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cators" sheetId="1" r:id="rId4"/>
    <sheet name="Run Names" sheetId="2" r:id="rId5"/>
    <sheet name="Overall_Loss_PercGrowth" sheetId="3" r:id="rId6"/>
    <sheet name="Overall_Loss-Abs" sheetId="4" r:id="rId7"/>
    <sheet name="Comparisons_Generals" sheetId="5" r:id="rId8"/>
    <sheet name="Comparisons_detailed" sheetId="6" r:id="rId9"/>
    <sheet name="Run4074 vs RUN4036" sheetId="7" r:id="rId10"/>
  </sheets>
</workbook>
</file>

<file path=xl/sharedStrings.xml><?xml version="1.0" encoding="utf-8"?>
<sst xmlns="http://schemas.openxmlformats.org/spreadsheetml/2006/main" uniqueCount="219">
  <si>
    <t>POPULATION</t>
  </si>
  <si>
    <t>population</t>
  </si>
  <si>
    <t>pop_age34m</t>
  </si>
  <si>
    <t>pop_age35_64</t>
  </si>
  <si>
    <t>pop_age65p</t>
  </si>
  <si>
    <t>HOUSEHOLDS</t>
  </si>
  <si>
    <t>hh</t>
  </si>
  <si>
    <t>INCOME</t>
  </si>
  <si>
    <t>hh_inc1</t>
  </si>
  <si>
    <t>hh_inc2</t>
  </si>
  <si>
    <t>hh_inc3</t>
  </si>
  <si>
    <t>hh_inc4</t>
  </si>
  <si>
    <t>SIZE</t>
  </si>
  <si>
    <t>hh_meansize</t>
  </si>
  <si>
    <t>hh_size1</t>
  </si>
  <si>
    <t>hh_size2</t>
  </si>
  <si>
    <t>hh_size3</t>
  </si>
  <si>
    <t>hh_size4p</t>
  </si>
  <si>
    <t>RACE</t>
  </si>
  <si>
    <t>hh_race1</t>
  </si>
  <si>
    <t>hh_race2</t>
  </si>
  <si>
    <t>hh_race3</t>
  </si>
  <si>
    <t>hh_race4</t>
  </si>
  <si>
    <t>BUILDINGS</t>
  </si>
  <si>
    <t>buildings</t>
  </si>
  <si>
    <t>residential_units</t>
  </si>
  <si>
    <t>BUILDING TYPES</t>
  </si>
  <si>
    <t>retail_buildings</t>
  </si>
  <si>
    <t>financial_buildings</t>
  </si>
  <si>
    <t>office_buildings</t>
  </si>
  <si>
    <t>hospital_buildings</t>
  </si>
  <si>
    <t>industrial_buildings</t>
  </si>
  <si>
    <t>JOBS</t>
  </si>
  <si>
    <t>job_spaces</t>
  </si>
  <si>
    <t>jobs</t>
  </si>
  <si>
    <t>JOB SECTORS</t>
  </si>
  <si>
    <t>jobs_sector10</t>
  </si>
  <si>
    <t>jobs_sector11</t>
  </si>
  <si>
    <t>jobs_sector12</t>
  </si>
  <si>
    <t>jobs_sector14</t>
  </si>
  <si>
    <t>jobs_sector16</t>
  </si>
  <si>
    <t>jobs_sector17</t>
  </si>
  <si>
    <t>jobs_sector2</t>
  </si>
  <si>
    <t>jobs_sector3</t>
  </si>
  <si>
    <t>jobs_sector4</t>
  </si>
  <si>
    <t>jobs_sector5</t>
  </si>
  <si>
    <t>jobs_sector6</t>
  </si>
  <si>
    <t>jobs_sector8</t>
  </si>
  <si>
    <t>jobs_sector9</t>
  </si>
  <si>
    <t>RUNS</t>
  </si>
  <si>
    <t>Run name</t>
  </si>
  <si>
    <t>Description</t>
  </si>
  <si>
    <t>1 -RUN 4036</t>
  </si>
  <si>
    <t>2- SIMPLIFIED RUN WITH REGIONAL SPECIFICATIONS (Accessibility Variables)</t>
  </si>
  <si>
    <t>3- SIMPLIFIED RUN WITH REGIONAL SPECIFICATIONS (Clustering Variables)</t>
  </si>
  <si>
    <t>4- SIMPLIFIED RUN WITH LARGE-AREA CONTROL SPECS (Clustering Variables)</t>
  </si>
  <si>
    <t>5- SEMCOG AS IS WITH REGIONAL SPECIFICATIONS (Accessibility Variables)</t>
  </si>
  <si>
    <t>6- SEMCOG AS IS WITH REGIONAL SPECIFICATIONS (Clustering Variables)</t>
  </si>
  <si>
    <t>7- SEMCOG AS IS WITH LARGE AREA CONTROL SPECIFICATIONS (Clustering Variables)</t>
  </si>
  <si>
    <t>RUN 4074</t>
  </si>
  <si>
    <t>UNIT-LEVEL:</t>
  </si>
  <si>
    <t>7-B</t>
  </si>
  <si>
    <t>7-B. SEMCOG AS IS WITH LARGE AREA CONTROL AND UNIT LEVEL LCMS SPECIFICATIONS (Clustering Variables)</t>
  </si>
  <si>
    <t>3-B</t>
  </si>
  <si>
    <t>3-B. SIMPLIFIED RUN WITH REGIONAL AND UNIT-LEVEL HLCMS SPECIFICATIONS (Clustering Variables)</t>
  </si>
  <si>
    <t>3-C</t>
  </si>
  <si>
    <t>3-C. SIMPLIFIED RUN WITH REGIONAL AND UNIT-LEVEL LCMS SPECIFICATIONS (Clustering Variables)</t>
  </si>
  <si>
    <t>CALIBRATED:</t>
  </si>
  <si>
    <t>7-C</t>
  </si>
  <si>
    <t>7-C SEMCOG AS IS WITH LARGE AREA CONTROL AND UNIT LEVEL LCMS SPECIFICATIONS AND CALIBRATED HLCMS - 1 and 2</t>
  </si>
  <si>
    <t>4-B</t>
  </si>
  <si>
    <t>4-B SIMPLIFIED RUN WITH LARGE-AREA CONTROL SPECS CALIBRATED HLCM - 1 and 2</t>
  </si>
  <si>
    <t>WITH URBANSIM_TEMPLATES:</t>
  </si>
  <si>
    <t>3-D</t>
  </si>
  <si>
    <t>3-D.template. run_simplified_regional_clustvars_unit_level_templates.h5</t>
  </si>
  <si>
    <t>CHOOSERMOVER:</t>
  </si>
  <si>
    <t>4-D</t>
  </si>
  <si>
    <t>4-D SIMPLIFIED RUN WITH LARGE-AREA CONTROL SPECS (Clustering Variables)(estimated with chooser is mover)</t>
  </si>
  <si>
    <t>7-D</t>
  </si>
  <si>
    <t>7-D SEMCOG AS IS WITH LARGE AREA CONTROL SPECIFICATIONS (Clustering Variables) WITH HLCMS (estimated with chooser is mover)</t>
  </si>
  <si>
    <t>LOSS VALUES CALCULATED WITH MEAN SQUARED ERROR COMPARED TO THE OFFICIAL SEMCOG 2045 RUN
Note: all indicators refer to the percentage growth of the variable</t>
  </si>
  <si>
    <t xml:space="preserve">1 - RUN 4036 </t>
  </si>
  <si>
    <t>POPULATION - AGE</t>
  </si>
  <si>
    <t>HOUSEHOLDS - INCOME</t>
  </si>
  <si>
    <t>BUILDINGS  - TYPES</t>
  </si>
  <si>
    <t>EMPLOYMENT</t>
  </si>
  <si>
    <t>MSE_percgrowth</t>
  </si>
  <si>
    <t>Mean MSE</t>
  </si>
  <si>
    <t>zones</t>
  </si>
  <si>
    <t>large_areas</t>
  </si>
  <si>
    <t>cities</t>
  </si>
  <si>
    <t>counties</t>
  </si>
  <si>
    <t>2 - RUN SIMPLIFIED WITH REGIONAL SPECS ACCESSIBILITY VARS</t>
  </si>
  <si>
    <r>
      <rPr>
        <b val="1"/>
        <sz val="11"/>
        <color indexed="8"/>
        <rFont val="Calibri"/>
      </rPr>
      <t>population</t>
    </r>
  </si>
  <si>
    <r>
      <rPr>
        <b val="1"/>
        <sz val="11"/>
        <color indexed="8"/>
        <rFont val="Calibri"/>
      </rPr>
      <t>pop_age34m</t>
    </r>
  </si>
  <si>
    <r>
      <rPr>
        <b val="1"/>
        <sz val="11"/>
        <color indexed="8"/>
        <rFont val="Calibri"/>
      </rPr>
      <t>pop_age35_64</t>
    </r>
  </si>
  <si>
    <r>
      <rPr>
        <b val="1"/>
        <sz val="11"/>
        <color indexed="8"/>
        <rFont val="Calibri"/>
      </rPr>
      <t>pop_age65p</t>
    </r>
  </si>
  <si>
    <r>
      <rPr>
        <b val="1"/>
        <sz val="11"/>
        <color indexed="8"/>
        <rFont val="Calibri"/>
      </rPr>
      <t>hh</t>
    </r>
  </si>
  <si>
    <r>
      <rPr>
        <b val="1"/>
        <sz val="11"/>
        <color indexed="8"/>
        <rFont val="Calibri"/>
      </rPr>
      <t>hh_inc1</t>
    </r>
  </si>
  <si>
    <r>
      <rPr>
        <b val="1"/>
        <sz val="11"/>
        <color indexed="8"/>
        <rFont val="Calibri"/>
      </rPr>
      <t>hh_inc2</t>
    </r>
  </si>
  <si>
    <r>
      <rPr>
        <b val="1"/>
        <sz val="11"/>
        <color indexed="8"/>
        <rFont val="Calibri"/>
      </rPr>
      <t>hh_inc3</t>
    </r>
  </si>
  <si>
    <r>
      <rPr>
        <b val="1"/>
        <sz val="11"/>
        <color indexed="8"/>
        <rFont val="Calibri"/>
      </rPr>
      <t>hh_inc4</t>
    </r>
  </si>
  <si>
    <r>
      <rPr>
        <b val="1"/>
        <sz val="11"/>
        <color indexed="8"/>
        <rFont val="Calibri"/>
      </rPr>
      <t>hh_meansize</t>
    </r>
  </si>
  <si>
    <r>
      <rPr>
        <b val="1"/>
        <sz val="11"/>
        <color indexed="8"/>
        <rFont val="Calibri"/>
      </rPr>
      <t>hh_size1</t>
    </r>
  </si>
  <si>
    <r>
      <rPr>
        <b val="1"/>
        <sz val="11"/>
        <color indexed="8"/>
        <rFont val="Calibri"/>
      </rPr>
      <t>hh_size2</t>
    </r>
  </si>
  <si>
    <r>
      <rPr>
        <b val="1"/>
        <sz val="11"/>
        <color indexed="8"/>
        <rFont val="Calibri"/>
      </rPr>
      <t>hh_size3</t>
    </r>
  </si>
  <si>
    <r>
      <rPr>
        <b val="1"/>
        <sz val="11"/>
        <color indexed="8"/>
        <rFont val="Calibri"/>
      </rPr>
      <t>hh_size4p</t>
    </r>
  </si>
  <si>
    <r>
      <rPr>
        <b val="1"/>
        <sz val="11"/>
        <color indexed="8"/>
        <rFont val="Calibri"/>
      </rPr>
      <t>hh_race1</t>
    </r>
  </si>
  <si>
    <r>
      <rPr>
        <b val="1"/>
        <sz val="11"/>
        <color indexed="8"/>
        <rFont val="Calibri"/>
      </rPr>
      <t>hh_race2</t>
    </r>
  </si>
  <si>
    <r>
      <rPr>
        <b val="1"/>
        <sz val="11"/>
        <color indexed="8"/>
        <rFont val="Calibri"/>
      </rPr>
      <t>hh_race3</t>
    </r>
  </si>
  <si>
    <r>
      <rPr>
        <b val="1"/>
        <sz val="11"/>
        <color indexed="8"/>
        <rFont val="Calibri"/>
      </rPr>
      <t>hh_race4</t>
    </r>
  </si>
  <si>
    <r>
      <rPr>
        <b val="1"/>
        <sz val="11"/>
        <color indexed="8"/>
        <rFont val="Calibri"/>
      </rPr>
      <t>buildings</t>
    </r>
  </si>
  <si>
    <r>
      <rPr>
        <b val="1"/>
        <sz val="11"/>
        <color indexed="8"/>
        <rFont val="Calibri"/>
      </rPr>
      <t>residential_units</t>
    </r>
  </si>
  <si>
    <r>
      <rPr>
        <b val="1"/>
        <sz val="11"/>
        <color indexed="8"/>
        <rFont val="Calibri"/>
      </rPr>
      <t>retail_buildings</t>
    </r>
  </si>
  <si>
    <r>
      <rPr>
        <b val="1"/>
        <sz val="11"/>
        <color indexed="8"/>
        <rFont val="Calibri"/>
      </rPr>
      <t>financial_buildings</t>
    </r>
  </si>
  <si>
    <r>
      <rPr>
        <b val="1"/>
        <sz val="11"/>
        <color indexed="8"/>
        <rFont val="Calibri"/>
      </rPr>
      <t>office_buildings</t>
    </r>
  </si>
  <si>
    <r>
      <rPr>
        <b val="1"/>
        <sz val="11"/>
        <color indexed="8"/>
        <rFont val="Calibri"/>
      </rPr>
      <t>hospital_buildings</t>
    </r>
  </si>
  <si>
    <r>
      <rPr>
        <b val="1"/>
        <sz val="11"/>
        <color indexed="8"/>
        <rFont val="Calibri"/>
      </rPr>
      <t>industrial_buildings</t>
    </r>
  </si>
  <si>
    <r>
      <rPr>
        <b val="1"/>
        <sz val="11"/>
        <color indexed="8"/>
        <rFont val="Calibri"/>
      </rPr>
      <t>job_spaces</t>
    </r>
  </si>
  <si>
    <r>
      <rPr>
        <b val="1"/>
        <sz val="11"/>
        <color indexed="8"/>
        <rFont val="Calibri"/>
      </rPr>
      <t>jobs</t>
    </r>
  </si>
  <si>
    <r>
      <rPr>
        <b val="1"/>
        <sz val="11"/>
        <color indexed="8"/>
        <rFont val="Calibri"/>
      </rPr>
      <t>jobs_sector10</t>
    </r>
  </si>
  <si>
    <r>
      <rPr>
        <b val="1"/>
        <sz val="11"/>
        <color indexed="8"/>
        <rFont val="Calibri"/>
      </rPr>
      <t>jobs_sector11</t>
    </r>
  </si>
  <si>
    <r>
      <rPr>
        <b val="1"/>
        <sz val="11"/>
        <color indexed="8"/>
        <rFont val="Calibri"/>
      </rPr>
      <t>jobs_sector12</t>
    </r>
  </si>
  <si>
    <r>
      <rPr>
        <b val="1"/>
        <sz val="11"/>
        <color indexed="8"/>
        <rFont val="Calibri"/>
      </rPr>
      <t>jobs_sector14</t>
    </r>
  </si>
  <si>
    <r>
      <rPr>
        <b val="1"/>
        <sz val="11"/>
        <color indexed="8"/>
        <rFont val="Calibri"/>
      </rPr>
      <t>jobs_sector16</t>
    </r>
  </si>
  <si>
    <r>
      <rPr>
        <b val="1"/>
        <sz val="11"/>
        <color indexed="8"/>
        <rFont val="Calibri"/>
      </rPr>
      <t>jobs_sector17</t>
    </r>
  </si>
  <si>
    <r>
      <rPr>
        <b val="1"/>
        <sz val="11"/>
        <color indexed="8"/>
        <rFont val="Calibri"/>
      </rPr>
      <t>jobs_sector2</t>
    </r>
  </si>
  <si>
    <r>
      <rPr>
        <b val="1"/>
        <sz val="11"/>
        <color indexed="8"/>
        <rFont val="Calibri"/>
      </rPr>
      <t>jobs_sector3</t>
    </r>
  </si>
  <si>
    <r>
      <rPr>
        <b val="1"/>
        <sz val="11"/>
        <color indexed="8"/>
        <rFont val="Calibri"/>
      </rPr>
      <t>jobs_sector4</t>
    </r>
  </si>
  <si>
    <r>
      <rPr>
        <b val="1"/>
        <sz val="11"/>
        <color indexed="8"/>
        <rFont val="Calibri"/>
      </rPr>
      <t>jobs_sector5</t>
    </r>
  </si>
  <si>
    <r>
      <rPr>
        <b val="1"/>
        <sz val="11"/>
        <color indexed="8"/>
        <rFont val="Calibri"/>
      </rPr>
      <t>jobs_sector6</t>
    </r>
  </si>
  <si>
    <r>
      <rPr>
        <b val="1"/>
        <sz val="11"/>
        <color indexed="8"/>
        <rFont val="Calibri"/>
      </rPr>
      <t>jobs_sector8</t>
    </r>
  </si>
  <si>
    <r>
      <rPr>
        <b val="1"/>
        <sz val="11"/>
        <color indexed="8"/>
        <rFont val="Calibri"/>
      </rPr>
      <t>jobs_sector9</t>
    </r>
  </si>
  <si>
    <t>3- RUN SIMPLIFIED WITH REGIONAL SPECS CLUSTERING VARS</t>
  </si>
  <si>
    <t>4- RUN SIMPLIFIED WITH LARGE AREA CONTROL SPECS CLUSTERING VARS</t>
  </si>
  <si>
    <t>5- RUN SEMCOG AS IS WITH REGIONAL ACCESSIBILITY VARS</t>
  </si>
  <si>
    <t>6- RUN SEMCOG AS IS WITH REGIONAL SPECS CLUSTERING VARS</t>
  </si>
  <si>
    <t>7 -RUN SEMCOG AS IS WITH LARGE AREA CONTROL CLUSTERING VARS</t>
  </si>
  <si>
    <t xml:space="preserve">3 B- RUN SIMPLIFIED WITH REGIONAL SPECS UNIT LEVEL HLCMS - CLUSTERING VARS </t>
  </si>
  <si>
    <t>3 C- RUN SIMPLIFIED WITH REGIONAL SPECS UNIT LEVEL HLCMS AND ELCMS</t>
  </si>
  <si>
    <t>3 D - RUN SIMPLIFIED WITH REGIONAL SPECS TEMPLATES HLCMS AND ELCMS</t>
  </si>
  <si>
    <t xml:space="preserve">7 -B. RUN SEMCOG AS IS WITH LARGE AREA CONTROL and UNIT LEVEL HLCMS AND ELCMS - CLUSTERING VARS </t>
  </si>
  <si>
    <t xml:space="preserve">CLIENT RUN 4074 SEMCOG AS IS WITH LARGE AREA CONTROL and UNIT LEVEL HLCMS AND ELCMS - CLUSTERING VARS </t>
  </si>
  <si>
    <t>7 -C. RUN SEMCOG AS IS WITH LARGE AREA CONTROL, CALIBRATED HLCMS and UNIT LEVEL ELCMS</t>
  </si>
  <si>
    <t>4- B. RUN SIMPLIFIED WITH LARGE AREA CONTROL SPECS AND CALIBRATED HLCMS</t>
  </si>
  <si>
    <t>4- B-2. RUN SIMPLIFIED WITH LARGE AREA CONTROL SPECS AND CALIBRATED HLCMS</t>
  </si>
  <si>
    <t>Overall MSE</t>
  </si>
  <si>
    <t>7 -C.1 RUN SEMCOG AS IS WITH LARGE AREA CONTROL, CALIBRATED HLCMS and UNIT LEVEL ELCMS</t>
  </si>
  <si>
    <t>7 -C.2 RUN SEMCOG AS IS WITH LARGE AREA CONTROL, CALIBRATED HLCMS and UNIT LEVEL ELCMS</t>
  </si>
  <si>
    <t>MSE_abs_indicators</t>
  </si>
  <si>
    <t>4B RUN SIMPLIFIED WITH LARGE AREA CONTROL SPECS AND CALIBRATED HLCMS - CLUSTERING VARS</t>
  </si>
  <si>
    <t>4B - 2 RUN SIMPLIFIED WITH LARGE AREA CONTROL SPECS AND CALIBRATED HLCMS - CLUSTERING VARS</t>
  </si>
  <si>
    <t>MODELS</t>
  </si>
  <si>
    <t>SEMCOG MODELS</t>
  </si>
  <si>
    <t>SIMPLIFIED MODELS</t>
  </si>
  <si>
    <t>6 vs 3 (Semcog as is vs Simplified simulation) Regional</t>
  </si>
  <si>
    <t>7 vs 4(Semcog as is vs Simplified simulation)large-Area</t>
  </si>
  <si>
    <t>SPECIFICATIONS</t>
  </si>
  <si>
    <t>REGIONAL</t>
  </si>
  <si>
    <t>LARGE AREA CONTROL</t>
  </si>
  <si>
    <t>3 vs 4 (Regional vs large-area controlled models)</t>
  </si>
  <si>
    <t>6 vs 7 (Regional vs large-area controlled models)</t>
  </si>
  <si>
    <t>VARIABLES</t>
  </si>
  <si>
    <t>ACCESSIBILITY</t>
  </si>
  <si>
    <t>CLUSTERING</t>
  </si>
  <si>
    <t>3 vs 2 (clustering vs accessibility variables)</t>
  </si>
  <si>
    <r>
      <rPr>
        <b val="1"/>
        <i val="1"/>
        <sz val="11"/>
        <color indexed="8"/>
        <rFont val="Calibri"/>
      </rPr>
      <t>SAMPLING-UNIT</t>
    </r>
  </si>
  <si>
    <t>BUILDING-LEVEL</t>
  </si>
  <si>
    <t>UNIT-LEVEL</t>
  </si>
  <si>
    <t>7 vs 7B (building-level vs unit-level models)</t>
  </si>
  <si>
    <t>3 vs 3B (building-level vs unit-level models)</t>
  </si>
  <si>
    <t>3 vs 3C (building-level vs unit-level models)</t>
  </si>
  <si>
    <t>URBANSIM TEMPLATES</t>
  </si>
  <si>
    <t>BUILDING-LEVEL NON TEMPLATE</t>
  </si>
  <si>
    <t>UNIT- LEVEL NON TEMPLATE</t>
  </si>
  <si>
    <t>TEMPLATES</t>
  </si>
  <si>
    <t>Run 3, 3C and 3D: SIMPLIFIED WITH REGIONAL SPECS CLUSTERING VARS</t>
  </si>
  <si>
    <t>CALIBRATED MODELS</t>
  </si>
  <si>
    <t>Perc Growth MSE</t>
  </si>
  <si>
    <t>7B: UNCALIBRATED HLCMS</t>
  </si>
  <si>
    <t>7C: CALIBRATED HLCMS - 1</t>
  </si>
  <si>
    <t>7C: CALIBRATED HLCMS - 2</t>
  </si>
  <si>
    <t>4: UNCALIBRATED HLCMS</t>
  </si>
  <si>
    <t>4B: CALIBRATED HLCMS - 1</t>
  </si>
  <si>
    <t>4B: CALIBRATED HLCMS - 2</t>
  </si>
  <si>
    <t>Run 7B vs 7C: SEMCOG AS IS AND LARGE-AREA CONTROLLED</t>
  </si>
  <si>
    <t>Run 4B vs 4: SIMPLIFIED AND LARGE-AREA CONTROLLED</t>
  </si>
  <si>
    <t>Abs Indicators MSE</t>
  </si>
  <si>
    <t>MEASURING SIMPLIFIED VS SEMCOG AS IS SIMULATIONS</t>
  </si>
  <si>
    <t>6 vs 3 (Semcog as is vs Simplified simulation)</t>
  </si>
  <si>
    <t>%: MSE(simplified) - MSE(semcog-as-is) / MSE(semcog-as-is)</t>
  </si>
  <si>
    <t>7 vs 4(Semcog as is vs Simplified simulation)</t>
  </si>
  <si>
    <t>MEASURING REGIONAL VS LARGE AREA CONTROL LOCATION CHOICE MODELS</t>
  </si>
  <si>
    <t>%: MSE(large-area) - MSE(regional) / MSE(regional)</t>
  </si>
  <si>
    <t>MEASURING CLUSTERING VS ACCESSIBILITY VARIABLES IN MODELS</t>
  </si>
  <si>
    <t>%: MSE(clustering) - MSE(accessibility) / MSE(accessibility)</t>
  </si>
  <si>
    <t>6 vs 5 (clustering vs accessibility variables)</t>
  </si>
  <si>
    <t>MEASURING UNIT-LEVEL VS BUILDING-LEVEL LOCATION CHOICE MODELS</t>
  </si>
  <si>
    <t>%: MSE(unit-level) - MSE(bldg-level) / MSE(bldg-level)</t>
  </si>
  <si>
    <t>OUR RUN 7 vs CLIENT RUN 4074</t>
  </si>
  <si>
    <t>%: MSE(4074) - MSE(7) / MSE(7)</t>
  </si>
  <si>
    <t>OUR RUN 7B vs CLIENT RUN 4074</t>
  </si>
  <si>
    <t>%: MSE(4074) - MSE(7B) / MSE(7B)</t>
  </si>
  <si>
    <t>OUR RUN 4036 vs RUN 4074</t>
  </si>
  <si>
    <t>%: MSE(4074) - MSE(4036) / MSE(4036)</t>
  </si>
  <si>
    <t>MEASURING TEMPLATES LCMS WITH UNIT LEVEL AND BUILDING LEVEL</t>
  </si>
  <si>
    <t>3D vs 3 (Templates estimation vs Building-level non-template estimation)</t>
  </si>
  <si>
    <t>%: MSE(3D) - MSE(3) / MSE(3)</t>
  </si>
  <si>
    <t>3D vs 3C (Templates estimation vs Unit-level non-template estimation)</t>
  </si>
  <si>
    <t>%: MSE(3D) - MSE(3C) / MSE(3C)</t>
  </si>
  <si>
    <t>MEASURING CALIBRATED HLCMS VS UNIT-LEVEL HLCMS</t>
  </si>
  <si>
    <t>4B vs 4 (Calibrated HLCMS vs Building-level elcm) Simplified Large area control</t>
  </si>
  <si>
    <t>%: MSE(4B) - MSE(4) / MSE(4)</t>
  </si>
  <si>
    <t>7C vs 7B (Calibrated HLCMS vs Unit-level elcm) Semcog as is Large area control</t>
  </si>
  <si>
    <t>%: MSE(7C) - MSE(7B) / MSE(7B)</t>
  </si>
  <si>
    <t>7C vs 7 (Calibrated HLCMS vs Building-level elcm) Semcog as is Large area control</t>
  </si>
  <si>
    <t>%: MSE(7C) - MSE(7) / MSE(7)</t>
  </si>
  <si>
    <t>CLIENT RUN 4074 SEMCOG AS IS WITH LARGE AREA CONTROL and UNIT LEVEL HLCMS AND ELCMS - CLUSTERING VARS</t>
  </si>
  <si>
    <t>(RUN 4036  - RUN 4074 )/ RUN 4036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</si>
</sst>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"/>
    <numFmt numFmtId="60" formatCode="0.0000"/>
    <numFmt numFmtId="61" formatCode="0.00000"/>
    <numFmt numFmtId="62" formatCode="0.000000"/>
    <numFmt numFmtId="63" formatCode="0.000"/>
    <numFmt numFmtId="64" formatCode="0.00000E+00"/>
    <numFmt numFmtId="65" formatCode="#,##0%"/>
  </numFmts>
  <fonts count="2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8"/>
      <name val="Calibri"/>
    </font>
    <font>
      <b val="1"/>
      <u val="single"/>
      <sz val="11"/>
      <color indexed="8"/>
      <name val="Calibri"/>
    </font>
    <font>
      <b val="1"/>
      <i val="1"/>
      <sz val="14"/>
      <color indexed="15"/>
      <name val="Calibri"/>
    </font>
    <font>
      <b val="1"/>
      <i val="1"/>
      <sz val="14"/>
      <color indexed="16"/>
      <name val="Calibri"/>
    </font>
    <font>
      <i val="1"/>
      <sz val="14"/>
      <color indexed="16"/>
      <name val="Calibri"/>
    </font>
    <font>
      <sz val="14"/>
      <color indexed="8"/>
      <name val="Calibri"/>
    </font>
    <font>
      <b val="1"/>
      <sz val="14"/>
      <color indexed="8"/>
      <name val="Calibri"/>
    </font>
    <font>
      <b val="1"/>
      <sz val="11"/>
      <color indexed="16"/>
      <name val="Calibri"/>
    </font>
    <font>
      <sz val="11"/>
      <color indexed="16"/>
      <name val="Calibri"/>
    </font>
    <font>
      <i val="1"/>
      <sz val="11"/>
      <color indexed="16"/>
      <name val="Calibri"/>
    </font>
    <font>
      <b val="1"/>
      <sz val="11"/>
      <color indexed="12"/>
      <name val="Calibri"/>
    </font>
    <font>
      <sz val="11"/>
      <color indexed="12"/>
      <name val="Calibri"/>
    </font>
    <font>
      <b val="1"/>
      <sz val="12"/>
      <color indexed="8"/>
      <name val="Calibri"/>
    </font>
    <font>
      <b val="1"/>
      <i val="1"/>
      <sz val="12"/>
      <color indexed="15"/>
      <name val="Calibri"/>
    </font>
    <font>
      <b val="1"/>
      <i val="1"/>
      <sz val="11"/>
      <color indexed="8"/>
      <name val="Calibri"/>
    </font>
    <font>
      <b val="1"/>
      <sz val="18"/>
      <color indexed="8"/>
      <name val="Helvetica Neue"/>
    </font>
    <font>
      <b val="1"/>
      <i val="1"/>
      <sz val="16"/>
      <color indexed="8"/>
      <name val="Calibri"/>
    </font>
    <font>
      <sz val="12"/>
      <color indexed="8"/>
      <name val="Calibri"/>
    </font>
    <font>
      <b val="1"/>
      <sz val="13"/>
      <color indexed="8"/>
      <name val="Calibri"/>
    </font>
    <font>
      <sz val="13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gradientFill type="linear" degree="90">
        <stop position="0">
          <color rgb="fffeda9a"/>
        </stop>
        <stop position="0.5">
          <color rgb="ffffd58c"/>
        </stop>
        <stop position="1">
          <color rgb="fffed078"/>
        </stop>
      </gradientFill>
    </fill>
    <fill>
      <patternFill patternType="solid">
        <fgColor indexed="17"/>
        <bgColor auto="1"/>
      </patternFill>
    </fill>
    <fill>
      <gradientFill type="linear" degree="90">
        <stop position="0">
          <color rgb="ffb4d4a5"/>
        </stop>
        <stop position="0.5">
          <color rgb="ffa8cd97"/>
        </stop>
        <stop position="1">
          <color rgb="ff9bc984"/>
        </stop>
      </gradientFill>
    </fill>
  </fills>
  <borders count="10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/>
      <top/>
      <bottom/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/>
      <top style="thin">
        <color indexed="8"/>
      </top>
      <bottom>
        <color indexed="8"/>
      </bottom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9"/>
      </left>
      <right/>
      <top>
        <color indexed="8"/>
      </top>
      <bottom style="thin">
        <color indexed="8"/>
      </bottom>
      <diagonal/>
    </border>
    <border>
      <left/>
      <right/>
      <top>
        <color indexed="8"/>
      </top>
      <bottom style="thin"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/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/>
      <bottom style="thin">
        <color indexed="8"/>
      </bottom>
      <diagonal/>
    </border>
    <border>
      <left>
        <color indexed="8"/>
      </left>
      <right>
        <color indexed="8"/>
      </right>
      <top/>
      <bottom/>
      <diagonal/>
    </border>
    <border>
      <left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/>
      <top>
        <color indexed="8"/>
      </top>
      <bottom style="thin">
        <color indexed="8"/>
      </bottom>
      <diagonal/>
    </border>
    <border>
      <left/>
      <right/>
      <top>
        <color indexed="8"/>
      </top>
      <bottom/>
      <diagonal/>
    </border>
    <border>
      <left/>
      <right style="thin">
        <color indexed="9"/>
      </right>
      <top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>
        <color indexed="8"/>
      </bottom>
      <diagonal/>
    </border>
    <border>
      <left/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>
        <color indexed="8"/>
      </top>
      <bottom/>
      <diagonal/>
    </border>
    <border>
      <left/>
      <right/>
      <top style="thin">
        <color indexed="8"/>
      </top>
      <bottom>
        <color indexed="8"/>
      </bottom>
      <diagonal/>
    </border>
    <border>
      <left/>
      <right>
        <color indexed="8"/>
      </right>
      <top/>
      <bottom>
        <color indexed="8"/>
      </bottom>
      <diagonal/>
    </border>
    <border>
      <left/>
      <right style="thin">
        <color indexed="9"/>
      </right>
      <top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>
        <color indexed="8"/>
      </bottom>
      <diagonal/>
    </border>
    <border>
      <left style="thin">
        <color indexed="8"/>
      </left>
      <right/>
      <top>
        <color indexed="8"/>
      </top>
      <bottom/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8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horizontal="center" vertical="bottom"/>
    </xf>
    <xf numFmtId="49" fontId="0" fillId="3" borderId="12" applyNumberFormat="1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horizontal="center" vertical="bottom"/>
    </xf>
    <xf numFmtId="49" fontId="0" borderId="14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horizontal="center" vertical="bottom"/>
    </xf>
    <xf numFmtId="49" fontId="0" borderId="17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horizontal="center" vertical="bottom"/>
    </xf>
    <xf numFmtId="0" fontId="0" borderId="17" applyNumberFormat="0" applyFont="1" applyFill="0" applyBorder="1" applyAlignment="1" applyProtection="0">
      <alignment vertical="bottom"/>
    </xf>
    <xf numFmtId="49" fontId="3" borderId="17" applyNumberFormat="1" applyFont="1" applyFill="0" applyBorder="1" applyAlignment="1" applyProtection="0">
      <alignment vertical="bottom"/>
    </xf>
    <xf numFmtId="0" fontId="3" borderId="17" applyNumberFormat="0" applyFont="1" applyFill="0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fillId="2" borderId="3" applyNumberFormat="0" applyFont="1" applyFill="1" applyBorder="1" applyAlignment="1" applyProtection="0">
      <alignment horizontal="left" vertical="center" wrapText="1"/>
    </xf>
    <xf numFmtId="0" fontId="5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center" vertical="center"/>
    </xf>
    <xf numFmtId="0" fontId="6" fillId="2" borderId="20" applyNumberFormat="0" applyFont="1" applyFill="1" applyBorder="1" applyAlignment="1" applyProtection="0">
      <alignment horizontal="center" vertical="center"/>
    </xf>
    <xf numFmtId="0" fontId="6" fillId="2" borderId="21" applyNumberFormat="0" applyFont="1" applyFill="1" applyBorder="1" applyAlignment="1" applyProtection="0">
      <alignment vertical="center"/>
    </xf>
    <xf numFmtId="0" fontId="6" fillId="2" borderId="20" applyNumberFormat="0" applyFont="1" applyFill="1" applyBorder="1" applyAlignment="1" applyProtection="0">
      <alignment vertical="center"/>
    </xf>
    <xf numFmtId="49" fontId="5" fillId="2" borderId="20" applyNumberFormat="1" applyFont="1" applyFill="1" applyBorder="1" applyAlignment="1" applyProtection="0">
      <alignment horizontal="center" vertical="center"/>
    </xf>
    <xf numFmtId="0" fontId="5" fillId="2" borderId="20" applyNumberFormat="0" applyFont="1" applyFill="1" applyBorder="1" applyAlignment="1" applyProtection="0">
      <alignment horizontal="center" vertical="center"/>
    </xf>
    <xf numFmtId="0" fontId="7" fillId="2" borderId="21" applyNumberFormat="0" applyFont="1" applyFill="1" applyBorder="1" applyAlignment="1" applyProtection="0">
      <alignment vertical="bottom"/>
    </xf>
    <xf numFmtId="0" fontId="8" fillId="2" borderId="21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9" borderId="22" applyNumberFormat="0" applyFont="1" applyFill="0" applyBorder="1" applyAlignment="1" applyProtection="0">
      <alignment vertical="bottom"/>
    </xf>
    <xf numFmtId="49" fontId="10" fillId="2" borderId="6" applyNumberFormat="1" applyFont="1" applyFill="1" applyBorder="1" applyAlignment="1" applyProtection="0">
      <alignment horizontal="center" vertical="center" wrapText="1"/>
    </xf>
    <xf numFmtId="0" fontId="0" borderId="23" applyNumberFormat="0" applyFont="1" applyFill="0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center"/>
    </xf>
    <xf numFmtId="0" fontId="11" fillId="2" borderId="7" applyNumberFormat="0" applyFont="1" applyFill="1" applyBorder="1" applyAlignment="1" applyProtection="0">
      <alignment horizontal="left" vertical="center" wrapText="1"/>
    </xf>
    <xf numFmtId="49" fontId="12" fillId="2" borderId="21" applyNumberFormat="1" applyFont="1" applyFill="1" applyBorder="1" applyAlignment="1" applyProtection="0">
      <alignment horizontal="center" vertical="top" wrapText="1"/>
    </xf>
    <xf numFmtId="49" fontId="12" fillId="2" borderId="8" applyNumberFormat="1" applyFont="1" applyFill="1" applyBorder="1" applyAlignment="1" applyProtection="0">
      <alignment horizontal="center" vertical="top" wrapText="1"/>
    </xf>
    <xf numFmtId="49" fontId="10" fillId="2" borderId="6" applyNumberFormat="1" applyFont="1" applyFill="1" applyBorder="1" applyAlignment="1" applyProtection="0">
      <alignment horizontal="center" vertical="top"/>
    </xf>
    <xf numFmtId="3" fontId="9" fillId="2" borderId="24" applyNumberFormat="1" applyFont="1" applyFill="1" applyBorder="1" applyAlignment="1" applyProtection="0">
      <alignment horizontal="center" vertical="bottom"/>
    </xf>
    <xf numFmtId="49" fontId="3" fillId="2" borderId="6" applyNumberFormat="1" applyFont="1" applyFill="1" applyBorder="1" applyAlignment="1" applyProtection="0">
      <alignment horizontal="center" vertical="center"/>
    </xf>
    <xf numFmtId="59" fontId="0" fillId="2" borderId="25" applyNumberFormat="1" applyFont="1" applyFill="1" applyBorder="1" applyAlignment="1" applyProtection="0">
      <alignment vertical="center"/>
    </xf>
    <xf numFmtId="59" fontId="0" fillId="2" borderId="26" applyNumberFormat="1" applyFont="1" applyFill="1" applyBorder="1" applyAlignment="1" applyProtection="0">
      <alignment vertical="center"/>
    </xf>
    <xf numFmtId="59" fontId="0" fillId="2" borderId="21" applyNumberFormat="1" applyFont="1" applyFill="1" applyBorder="1" applyAlignment="1" applyProtection="0">
      <alignment vertical="center"/>
    </xf>
    <xf numFmtId="59" fontId="12" fillId="2" borderId="21" applyNumberFormat="1" applyFont="1" applyFill="1" applyBorder="1" applyAlignment="1" applyProtection="0">
      <alignment horizontal="center" vertical="center"/>
    </xf>
    <xf numFmtId="59" fontId="12" fillId="2" borderId="8" applyNumberFormat="1" applyFont="1" applyFill="1" applyBorder="1" applyAlignment="1" applyProtection="0">
      <alignment horizontal="center" vertical="center"/>
    </xf>
    <xf numFmtId="3" fontId="9" fillId="2" borderId="23" applyNumberFormat="1" applyFont="1" applyFill="1" applyBorder="1" applyAlignment="1" applyProtection="0">
      <alignment horizontal="center" vertical="bottom"/>
    </xf>
    <xf numFmtId="59" fontId="0" fillId="2" borderId="7" applyNumberFormat="1" applyFont="1" applyFill="1" applyBorder="1" applyAlignment="1" applyProtection="0">
      <alignment vertical="center"/>
    </xf>
    <xf numFmtId="3" fontId="9" fillId="2" borderId="27" applyNumberFormat="1" applyFont="1" applyFill="1" applyBorder="1" applyAlignment="1" applyProtection="0">
      <alignment horizontal="center" vertical="bottom"/>
    </xf>
    <xf numFmtId="0" fontId="9" borderId="28" applyNumberFormat="0" applyFont="1" applyFill="0" applyBorder="1" applyAlignment="1" applyProtection="0">
      <alignment vertical="bottom"/>
    </xf>
    <xf numFmtId="0" fontId="9" fillId="2" borderId="26" applyNumberFormat="0" applyFont="1" applyFill="1" applyBorder="1" applyAlignment="1" applyProtection="0">
      <alignment horizontal="center" vertical="bottom"/>
    </xf>
    <xf numFmtId="0" fontId="0" borderId="21" applyNumberFormat="0" applyFont="1" applyFill="0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horizontal="center" vertical="center"/>
    </xf>
    <xf numFmtId="0" fontId="12" fillId="2" borderId="21" applyNumberFormat="0" applyFont="1" applyFill="1" applyBorder="1" applyAlignment="1" applyProtection="0">
      <alignment horizontal="center" vertical="center"/>
    </xf>
    <xf numFmtId="0" fontId="12" fillId="2" borderId="21" applyNumberFormat="0" applyFont="1" applyFill="1" applyBorder="1" applyAlignment="1" applyProtection="0">
      <alignment vertical="bottom"/>
    </xf>
    <xf numFmtId="0" fontId="12" fillId="2" borderId="8" applyNumberFormat="0" applyFont="1" applyFill="1" applyBorder="1" applyAlignment="1" applyProtection="0">
      <alignment vertical="bottom"/>
    </xf>
    <xf numFmtId="49" fontId="6" fillId="2" borderId="19" applyNumberFormat="1" applyFont="1" applyFill="1" applyBorder="1" applyAlignment="1" applyProtection="0">
      <alignment horizontal="center" vertical="center" wrapText="1"/>
    </xf>
    <xf numFmtId="0" fontId="6" fillId="2" borderId="20" applyNumberFormat="0" applyFont="1" applyFill="1" applyBorder="1" applyAlignment="1" applyProtection="0">
      <alignment horizontal="center" vertical="center" wrapText="1"/>
    </xf>
    <xf numFmtId="0" fontId="6" fillId="2" borderId="21" applyNumberFormat="0" applyFont="1" applyFill="1" applyBorder="1" applyAlignment="1" applyProtection="0">
      <alignment vertical="center" wrapText="1"/>
    </xf>
    <xf numFmtId="0" fontId="6" fillId="2" borderId="20" applyNumberFormat="0" applyFont="1" applyFill="1" applyBorder="1" applyAlignment="1" applyProtection="0">
      <alignment vertical="center" wrapText="1"/>
    </xf>
    <xf numFmtId="0" fontId="9" fillId="2" borderId="22" applyNumberFormat="0" applyFont="1" applyFill="1" applyBorder="1" applyAlignment="1" applyProtection="0">
      <alignment horizontal="center" vertical="center" wrapText="1"/>
    </xf>
    <xf numFmtId="0" fontId="0" fillId="2" borderId="23" applyNumberFormat="0" applyFont="1" applyFill="1" applyBorder="1" applyAlignment="1" applyProtection="0">
      <alignment horizontal="center" vertical="center" wrapText="1"/>
    </xf>
    <xf numFmtId="0" fontId="13" fillId="2" borderId="7" applyNumberFormat="0" applyFont="1" applyFill="1" applyBorder="1" applyAlignment="1" applyProtection="0">
      <alignment horizontal="center" vertical="center"/>
    </xf>
    <xf numFmtId="49" fontId="12" fillId="2" borderId="21" applyNumberFormat="1" applyFont="1" applyFill="1" applyBorder="1" applyAlignment="1" applyProtection="0">
      <alignment horizontal="center" vertical="center" wrapText="1"/>
    </xf>
    <xf numFmtId="49" fontId="12" fillId="2" borderId="8" applyNumberFormat="1" applyFont="1" applyFill="1" applyBorder="1" applyAlignment="1" applyProtection="0">
      <alignment horizontal="center" vertical="center" wrapText="1"/>
    </xf>
    <xf numFmtId="0" fontId="0" fillId="2" borderId="23" applyNumberFormat="0" applyFont="1" applyFill="1" applyBorder="1" applyAlignment="1" applyProtection="0">
      <alignment vertical="bottom"/>
    </xf>
    <xf numFmtId="59" fontId="0" fillId="2" borderId="25" applyNumberFormat="1" applyFont="1" applyFill="1" applyBorder="1" applyAlignment="1" applyProtection="0">
      <alignment horizontal="center" vertical="center"/>
    </xf>
    <xf numFmtId="59" fontId="0" fillId="2" borderId="26" applyNumberFormat="1" applyFont="1" applyFill="1" applyBorder="1" applyAlignment="1" applyProtection="0">
      <alignment horizontal="center" vertical="center"/>
    </xf>
    <xf numFmtId="0" fontId="11" fillId="2" borderId="21" applyNumberFormat="0" applyFont="1" applyFill="1" applyBorder="1" applyAlignment="1" applyProtection="0">
      <alignment horizontal="center" vertical="center"/>
    </xf>
    <xf numFmtId="59" fontId="0" fillId="2" borderId="7" applyNumberFormat="1" applyFont="1" applyFill="1" applyBorder="1" applyAlignment="1" applyProtection="0">
      <alignment horizontal="center" vertical="center"/>
    </xf>
    <xf numFmtId="59" fontId="0" fillId="2" borderId="21" applyNumberFormat="1" applyFont="1" applyFill="1" applyBorder="1" applyAlignment="1" applyProtection="0">
      <alignment horizontal="center" vertical="center"/>
    </xf>
    <xf numFmtId="0" fontId="9" fillId="2" borderId="28" applyNumberFormat="0" applyFont="1" applyFill="1" applyBorder="1" applyAlignment="1" applyProtection="0">
      <alignment vertical="bottom"/>
    </xf>
    <xf numFmtId="49" fontId="3" fillId="2" borderId="20" applyNumberFormat="1" applyFont="1" applyFill="1" applyBorder="1" applyAlignment="1" applyProtection="0">
      <alignment horizontal="center" vertical="center"/>
    </xf>
    <xf numFmtId="0" fontId="3" fillId="2" borderId="20" applyNumberFormat="0" applyFont="1" applyFill="1" applyBorder="1" applyAlignment="1" applyProtection="0">
      <alignment horizontal="center" vertical="center"/>
    </xf>
    <xf numFmtId="0" fontId="6" fillId="2" borderId="23" applyNumberFormat="0" applyFont="1" applyFill="1" applyBorder="1" applyAlignment="1" applyProtection="0">
      <alignment horizontal="center" vertical="center" wrapText="1"/>
    </xf>
    <xf numFmtId="0" fontId="12" fillId="2" borderId="7" applyNumberFormat="0" applyFont="1" applyFill="1" applyBorder="1" applyAlignment="1" applyProtection="0">
      <alignment horizontal="center" vertical="center"/>
    </xf>
    <xf numFmtId="49" fontId="14" fillId="2" borderId="21" applyNumberFormat="1" applyFont="1" applyFill="1" applyBorder="1" applyAlignment="1" applyProtection="0">
      <alignment horizontal="center" vertical="top" wrapText="1"/>
    </xf>
    <xf numFmtId="49" fontId="14" fillId="2" borderId="8" applyNumberFormat="1" applyFont="1" applyFill="1" applyBorder="1" applyAlignment="1" applyProtection="0">
      <alignment horizontal="center" vertical="top" wrapText="1"/>
    </xf>
    <xf numFmtId="0" fontId="15" fillId="2" borderId="21" applyNumberFormat="1" applyFont="1" applyFill="1" applyBorder="1" applyAlignment="1" applyProtection="0">
      <alignment vertical="bottom"/>
    </xf>
    <xf numFmtId="0" fontId="15" fillId="2" borderId="8" applyNumberFormat="1" applyFont="1" applyFill="1" applyBorder="1" applyAlignment="1" applyProtection="0">
      <alignment vertical="bottom"/>
    </xf>
    <xf numFmtId="0" fontId="10" fillId="2" borderId="28" applyNumberFormat="0" applyFont="1" applyFill="1" applyBorder="1" applyAlignment="1" applyProtection="0">
      <alignment horizontal="center" vertical="top"/>
    </xf>
    <xf numFmtId="3" fontId="9" fillId="2" borderId="26" applyNumberFormat="1" applyFont="1" applyFill="1" applyBorder="1" applyAlignment="1" applyProtection="0">
      <alignment horizontal="center" vertical="bottom"/>
    </xf>
    <xf numFmtId="49" fontId="5" fillId="2" borderId="21" applyNumberFormat="1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0" fontId="6" fillId="2" borderId="7" applyNumberFormat="0" applyFont="1" applyFill="1" applyBorder="1" applyAlignment="1" applyProtection="0">
      <alignment horizontal="center" vertical="center" wrapText="1"/>
    </xf>
    <xf numFmtId="0" fontId="6" fillId="2" borderId="21" applyNumberFormat="0" applyFont="1" applyFill="1" applyBorder="1" applyAlignment="1" applyProtection="0">
      <alignment horizontal="center" vertical="center" wrapText="1"/>
    </xf>
    <xf numFmtId="0" fontId="9" borderId="22" applyNumberFormat="0" applyFont="1" applyFill="0" applyBorder="1" applyAlignment="1" applyProtection="0">
      <alignment horizontal="center" vertical="bottom"/>
    </xf>
    <xf numFmtId="49" fontId="12" fillId="2" borderId="21" applyNumberFormat="1" applyFont="1" applyFill="1" applyBorder="1" applyAlignment="1" applyProtection="0">
      <alignment horizontal="center" vertical="bottom"/>
    </xf>
    <xf numFmtId="49" fontId="12" fillId="2" borderId="8" applyNumberFormat="1" applyFont="1" applyFill="1" applyBorder="1" applyAlignment="1" applyProtection="0">
      <alignment horizontal="center" vertical="bottom"/>
    </xf>
    <xf numFmtId="0" fontId="0" fillId="2" borderId="26" applyNumberFormat="0" applyFont="1" applyFill="1" applyBorder="1" applyAlignment="1" applyProtection="0">
      <alignment vertical="center"/>
    </xf>
    <xf numFmtId="0" fontId="0" fillId="2" borderId="21" applyNumberFormat="0" applyFont="1" applyFill="1" applyBorder="1" applyAlignment="1" applyProtection="0">
      <alignment vertical="center"/>
    </xf>
    <xf numFmtId="49" fontId="11" fillId="2" borderId="21" applyNumberFormat="1" applyFont="1" applyFill="1" applyBorder="1" applyAlignment="1" applyProtection="0">
      <alignment horizontal="center" vertical="top" wrapText="1"/>
    </xf>
    <xf numFmtId="49" fontId="11" fillId="2" borderId="8" applyNumberFormat="1" applyFont="1" applyFill="1" applyBorder="1" applyAlignment="1" applyProtection="0">
      <alignment horizontal="center" vertical="top" wrapText="1"/>
    </xf>
    <xf numFmtId="49" fontId="12" fillId="2" borderId="21" applyNumberFormat="1" applyFont="1" applyFill="1" applyBorder="1" applyAlignment="1" applyProtection="0">
      <alignment horizontal="right" vertical="center"/>
    </xf>
    <xf numFmtId="0" fontId="0" fillId="2" borderId="21" applyNumberFormat="1" applyFont="1" applyFill="1" applyBorder="1" applyAlignment="1" applyProtection="0">
      <alignment vertical="bottom" wrapText="1"/>
    </xf>
    <xf numFmtId="0" fontId="0" fillId="2" borderId="8" applyNumberFormat="1" applyFont="1" applyFill="1" applyBorder="1" applyAlignment="1" applyProtection="0">
      <alignment vertical="bottom" wrapText="1"/>
    </xf>
    <xf numFmtId="0" fontId="12" fillId="2" borderId="21" applyNumberFormat="0" applyFont="1" applyFill="1" applyBorder="1" applyAlignment="1" applyProtection="0">
      <alignment vertical="bottom" wrapText="1"/>
    </xf>
    <xf numFmtId="0" fontId="12" fillId="2" borderId="8" applyNumberFormat="0" applyFont="1" applyFill="1" applyBorder="1" applyAlignment="1" applyProtection="0">
      <alignment vertical="bottom" wrapText="1"/>
    </xf>
    <xf numFmtId="0" fontId="8" fillId="2" borderId="21" applyNumberFormat="0" applyFont="1" applyFill="1" applyBorder="1" applyAlignment="1" applyProtection="0">
      <alignment vertical="bottom" wrapText="1"/>
    </xf>
    <xf numFmtId="0" fontId="0" fillId="2" borderId="21" applyNumberFormat="0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vertical="bottom" wrapText="1"/>
    </xf>
    <xf numFmtId="0" fontId="0" fillId="2" borderId="21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center"/>
    </xf>
    <xf numFmtId="0" fontId="9" borderId="19" applyNumberFormat="0" applyFont="1" applyFill="0" applyBorder="1" applyAlignment="1" applyProtection="0">
      <alignment vertical="bottom"/>
    </xf>
    <xf numFmtId="0" fontId="9" fillId="2" borderId="21" applyNumberFormat="0" applyFont="1" applyFill="1" applyBorder="1" applyAlignment="1" applyProtection="0">
      <alignment horizontal="center" vertical="bottom"/>
    </xf>
    <xf numFmtId="0" fontId="0" fillId="2" borderId="20" applyNumberFormat="0" applyFont="1" applyFill="1" applyBorder="1" applyAlignment="1" applyProtection="0">
      <alignment vertical="center"/>
    </xf>
    <xf numFmtId="0" fontId="6" fillId="2" borderId="23" applyNumberFormat="0" applyFont="1" applyFill="1" applyBorder="1" applyAlignment="1" applyProtection="0">
      <alignment vertical="center" wrapText="1"/>
    </xf>
    <xf numFmtId="49" fontId="0" fillId="2" borderId="21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60" fontId="0" fillId="2" borderId="21" applyNumberFormat="1" applyFont="1" applyFill="1" applyBorder="1" applyAlignment="1" applyProtection="0">
      <alignment vertical="bottom"/>
    </xf>
    <xf numFmtId="61" fontId="0" fillId="2" borderId="21" applyNumberFormat="1" applyFont="1" applyFill="1" applyBorder="1" applyAlignment="1" applyProtection="0">
      <alignment vertical="bottom"/>
    </xf>
    <xf numFmtId="62" fontId="0" fillId="2" borderId="21" applyNumberFormat="1" applyFont="1" applyFill="1" applyBorder="1" applyAlignment="1" applyProtection="0">
      <alignment vertical="bottom"/>
    </xf>
    <xf numFmtId="63" fontId="0" fillId="2" borderId="21" applyNumberFormat="1" applyFont="1" applyFill="1" applyBorder="1" applyAlignment="1" applyProtection="0">
      <alignment vertical="bottom"/>
    </xf>
    <xf numFmtId="62" fontId="0" fillId="2" borderId="8" applyNumberFormat="1" applyFont="1" applyFill="1" applyBorder="1" applyAlignment="1" applyProtection="0">
      <alignment vertical="bottom"/>
    </xf>
    <xf numFmtId="0" fontId="6" fillId="2" borderId="28" applyNumberFormat="0" applyFont="1" applyFill="1" applyBorder="1" applyAlignment="1" applyProtection="0">
      <alignment horizontal="center" vertical="center" wrapText="1"/>
    </xf>
    <xf numFmtId="0" fontId="0" fillId="2" borderId="29" applyNumberFormat="0" applyFont="1" applyFill="1" applyBorder="1" applyAlignment="1" applyProtection="0">
      <alignment vertical="bottom"/>
    </xf>
    <xf numFmtId="0" fontId="6" fillId="2" borderId="29" applyNumberFormat="0" applyFont="1" applyFill="1" applyBorder="1" applyAlignment="1" applyProtection="0">
      <alignment vertical="center" wrapText="1"/>
    </xf>
    <xf numFmtId="0" fontId="6" fillId="2" borderId="29" applyNumberFormat="0" applyFont="1" applyFill="1" applyBorder="1" applyAlignment="1" applyProtection="0">
      <alignment horizontal="center" vertical="center" wrapText="1"/>
    </xf>
    <xf numFmtId="49" fontId="3" fillId="2" borderId="29" applyNumberFormat="1" applyFont="1" applyFill="1" applyBorder="1" applyAlignment="1" applyProtection="0">
      <alignment horizontal="center" vertical="center"/>
    </xf>
    <xf numFmtId="0" fontId="3" fillId="2" borderId="29" applyNumberFormat="0" applyFont="1" applyFill="1" applyBorder="1" applyAlignment="1" applyProtection="0">
      <alignment horizontal="center" vertical="center"/>
    </xf>
    <xf numFmtId="0" fontId="10" fillId="2" borderId="30" applyNumberFormat="0" applyFont="1" applyFill="1" applyBorder="1" applyAlignment="1" applyProtection="0">
      <alignment horizontal="center" vertical="top"/>
    </xf>
    <xf numFmtId="3" fontId="9" fillId="2" borderId="31" applyNumberFormat="1" applyFont="1" applyFill="1" applyBorder="1" applyAlignment="1" applyProtection="0">
      <alignment horizontal="center" vertical="bottom"/>
    </xf>
    <xf numFmtId="0" fontId="0" borderId="32" applyNumberFormat="0" applyFont="1" applyFill="0" applyBorder="1" applyAlignment="1" applyProtection="0">
      <alignment vertical="bottom"/>
    </xf>
    <xf numFmtId="0" fontId="3" fillId="2" borderId="31" applyNumberFormat="0" applyFont="1" applyFill="1" applyBorder="1" applyAlignment="1" applyProtection="0">
      <alignment horizontal="center" vertical="center"/>
    </xf>
    <xf numFmtId="59" fontId="0" fillId="2" borderId="33" applyNumberFormat="1" applyFont="1" applyFill="1" applyBorder="1" applyAlignment="1" applyProtection="0">
      <alignment vertical="center"/>
    </xf>
    <xf numFmtId="0" fontId="12" fillId="2" borderId="21" applyNumberFormat="0" applyFont="1" applyFill="1" applyBorder="1" applyAlignment="1" applyProtection="0">
      <alignment horizontal="right" vertical="center"/>
    </xf>
    <xf numFmtId="0" fontId="10" fillId="2" borderId="34" applyNumberFormat="0" applyFont="1" applyFill="1" applyBorder="1" applyAlignment="1" applyProtection="0">
      <alignment horizontal="center" vertical="top"/>
    </xf>
    <xf numFmtId="3" fontId="9" fillId="2" borderId="35" applyNumberFormat="1" applyFont="1" applyFill="1" applyBorder="1" applyAlignment="1" applyProtection="0">
      <alignment horizontal="center" vertical="bottom"/>
    </xf>
    <xf numFmtId="0" fontId="0" borderId="36" applyNumberFormat="0" applyFont="1" applyFill="0" applyBorder="1" applyAlignment="1" applyProtection="0">
      <alignment vertical="bottom"/>
    </xf>
    <xf numFmtId="0" fontId="3" fillId="2" borderId="35" applyNumberFormat="0" applyFont="1" applyFill="1" applyBorder="1" applyAlignment="1" applyProtection="0">
      <alignment horizontal="center" vertical="center"/>
    </xf>
    <xf numFmtId="49" fontId="6" fillId="5" borderId="28" applyNumberFormat="1" applyFont="1" applyFill="1" applyBorder="1" applyAlignment="1" applyProtection="0">
      <alignment horizontal="center" vertical="center" wrapText="1"/>
    </xf>
    <xf numFmtId="0" fontId="9" fillId="5" borderId="22" applyNumberFormat="0" applyFont="1" applyFill="1" applyBorder="1" applyAlignment="1" applyProtection="0">
      <alignment horizontal="center" vertical="center" wrapText="1"/>
    </xf>
    <xf numFmtId="49" fontId="10" fillId="5" borderId="6" applyNumberFormat="1" applyFont="1" applyFill="1" applyBorder="1" applyAlignment="1" applyProtection="0">
      <alignment horizontal="center" vertical="center" wrapText="1"/>
    </xf>
    <xf numFmtId="0" fontId="12" fillId="2" borderId="7" applyNumberFormat="0" applyFont="1" applyFill="1" applyBorder="1" applyAlignment="1" applyProtection="0">
      <alignment horizontal="right" vertical="center"/>
    </xf>
    <xf numFmtId="49" fontId="10" fillId="5" borderId="6" applyNumberFormat="1" applyFont="1" applyFill="1" applyBorder="1" applyAlignment="1" applyProtection="0">
      <alignment horizontal="center" vertical="top"/>
    </xf>
    <xf numFmtId="3" fontId="9" fillId="5" borderId="24" applyNumberFormat="1" applyFont="1" applyFill="1" applyBorder="1" applyAlignment="1" applyProtection="0">
      <alignment horizontal="center" vertical="bottom"/>
    </xf>
    <xf numFmtId="3" fontId="9" fillId="5" borderId="23" applyNumberFormat="1" applyFont="1" applyFill="1" applyBorder="1" applyAlignment="1" applyProtection="0">
      <alignment horizontal="center" vertical="bottom"/>
    </xf>
    <xf numFmtId="11" fontId="0" fillId="2" borderId="21" applyNumberFormat="1" applyFont="1" applyFill="1" applyBorder="1" applyAlignment="1" applyProtection="0">
      <alignment vertical="bottom"/>
    </xf>
    <xf numFmtId="3" fontId="9" fillId="5" borderId="27" applyNumberFormat="1" applyFont="1" applyFill="1" applyBorder="1" applyAlignment="1" applyProtection="0">
      <alignment horizontal="center" vertical="bottom"/>
    </xf>
    <xf numFmtId="49" fontId="3" fillId="2" borderId="37" applyNumberFormat="1" applyFont="1" applyFill="1" applyBorder="1" applyAlignment="1" applyProtection="0">
      <alignment horizontal="center" vertical="center"/>
    </xf>
    <xf numFmtId="0" fontId="10" fillId="2" borderId="38" applyNumberFormat="0" applyFont="1" applyFill="1" applyBorder="1" applyAlignment="1" applyProtection="0">
      <alignment horizontal="center" vertical="top"/>
    </xf>
    <xf numFmtId="3" fontId="9" fillId="2" borderId="39" applyNumberFormat="1" applyFont="1" applyFill="1" applyBorder="1" applyAlignment="1" applyProtection="0">
      <alignment horizontal="center" vertical="bottom"/>
    </xf>
    <xf numFmtId="0" fontId="0" fillId="2" borderId="40" applyNumberFormat="0" applyFont="1" applyFill="1" applyBorder="1" applyAlignment="1" applyProtection="0">
      <alignment vertical="bottom"/>
    </xf>
    <xf numFmtId="0" fontId="3" fillId="2" borderId="41" applyNumberFormat="0" applyFont="1" applyFill="1" applyBorder="1" applyAlignment="1" applyProtection="0">
      <alignment horizontal="center" vertical="center"/>
    </xf>
    <xf numFmtId="0" fontId="6" fillId="2" borderId="42" applyNumberFormat="0" applyFont="1" applyFill="1" applyBorder="1" applyAlignment="1" applyProtection="0">
      <alignment horizontal="center" vertical="center" wrapText="1"/>
    </xf>
    <xf numFmtId="0" fontId="6" fillId="2" borderId="43" applyNumberFormat="0" applyFont="1" applyFill="1" applyBorder="1" applyAlignment="1" applyProtection="0">
      <alignment horizontal="center" vertical="center" wrapText="1"/>
    </xf>
    <xf numFmtId="59" fontId="0" fillId="2" borderId="44" applyNumberFormat="1" applyFont="1" applyFill="1" applyBorder="1" applyAlignment="1" applyProtection="0">
      <alignment vertical="center"/>
    </xf>
    <xf numFmtId="59" fontId="0" fillId="2" borderId="45" applyNumberFormat="1" applyFont="1" applyFill="1" applyBorder="1" applyAlignment="1" applyProtection="0">
      <alignment vertical="center"/>
    </xf>
    <xf numFmtId="49" fontId="6" fillId="2" borderId="6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4" fillId="2" borderId="35" applyNumberFormat="0" applyFont="1" applyFill="1" applyBorder="1" applyAlignment="1" applyProtection="0">
      <alignment horizontal="center" vertical="center"/>
    </xf>
    <xf numFmtId="0" fontId="3" fillId="2" borderId="35" applyNumberFormat="0" applyFont="1" applyFill="1" applyBorder="1" applyAlignment="1" applyProtection="0">
      <alignment horizontal="center" vertical="center" wrapText="1"/>
    </xf>
    <xf numFmtId="0" fontId="12" fillId="2" borderId="33" applyNumberFormat="0" applyFont="1" applyFill="1" applyBorder="1" applyAlignment="1" applyProtection="0">
      <alignment horizontal="right" vertical="center"/>
    </xf>
    <xf numFmtId="0" fontId="9" fillId="2" borderId="47" applyNumberFormat="0" applyFont="1" applyFill="1" applyBorder="1" applyAlignment="1" applyProtection="0">
      <alignment horizontal="center" vertical="center" wrapText="1"/>
    </xf>
    <xf numFmtId="2" fontId="0" fillId="2" borderId="21" applyNumberFormat="1" applyFont="1" applyFill="1" applyBorder="1" applyAlignment="1" applyProtection="0">
      <alignment vertical="bottom"/>
    </xf>
    <xf numFmtId="60" fontId="0" fillId="2" borderId="8" applyNumberFormat="1" applyFont="1" applyFill="1" applyBorder="1" applyAlignment="1" applyProtection="0">
      <alignment vertical="bottom"/>
    </xf>
    <xf numFmtId="64" fontId="0" fillId="2" borderId="21" applyNumberFormat="1" applyFont="1" applyFill="1" applyBorder="1" applyAlignment="1" applyProtection="0">
      <alignment vertical="bottom"/>
    </xf>
    <xf numFmtId="0" fontId="10" fillId="2" borderId="48" applyNumberFormat="0" applyFont="1" applyFill="1" applyBorder="1" applyAlignment="1" applyProtection="0">
      <alignment horizontal="center" vertical="top"/>
    </xf>
    <xf numFmtId="3" fontId="9" fillId="2" borderId="49" applyNumberFormat="1" applyFont="1" applyFill="1" applyBorder="1" applyAlignment="1" applyProtection="0">
      <alignment horizontal="center" vertical="bottom"/>
    </xf>
    <xf numFmtId="0" fontId="0" fillId="2" borderId="50" applyNumberFormat="0" applyFont="1" applyFill="1" applyBorder="1" applyAlignment="1" applyProtection="0">
      <alignment vertical="bottom"/>
    </xf>
    <xf numFmtId="59" fontId="0" fillId="2" borderId="51" applyNumberFormat="1" applyFont="1" applyFill="1" applyBorder="1" applyAlignment="1" applyProtection="0">
      <alignment vertical="center"/>
    </xf>
    <xf numFmtId="59" fontId="0" fillId="2" borderId="20" applyNumberFormat="1" applyFont="1" applyFill="1" applyBorder="1" applyAlignment="1" applyProtection="0">
      <alignment vertical="center"/>
    </xf>
    <xf numFmtId="3" fontId="9" fillId="2" borderId="32" applyNumberFormat="1" applyFont="1" applyFill="1" applyBorder="1" applyAlignment="1" applyProtection="0">
      <alignment horizontal="center" vertical="bottom"/>
    </xf>
    <xf numFmtId="0" fontId="0" fillId="2" borderId="32" applyNumberFormat="0" applyFont="1" applyFill="1" applyBorder="1" applyAlignment="1" applyProtection="0">
      <alignment vertical="bottom"/>
    </xf>
    <xf numFmtId="59" fontId="0" fillId="2" borderId="32" applyNumberFormat="1" applyFont="1" applyFill="1" applyBorder="1" applyAlignment="1" applyProtection="0">
      <alignment vertical="center"/>
    </xf>
    <xf numFmtId="0" fontId="12" fillId="2" borderId="32" applyNumberFormat="0" applyFont="1" applyFill="1" applyBorder="1" applyAlignment="1" applyProtection="0">
      <alignment horizontal="right" vertical="center"/>
    </xf>
    <xf numFmtId="0" fontId="0" fillId="2" borderId="52" applyNumberFormat="0" applyFont="1" applyFill="1" applyBorder="1" applyAlignment="1" applyProtection="0">
      <alignment vertical="bottom"/>
    </xf>
    <xf numFmtId="0" fontId="0" fillId="2" borderId="53" applyNumberFormat="0" applyFont="1" applyFill="1" applyBorder="1" applyAlignment="1" applyProtection="0">
      <alignment vertical="bottom"/>
    </xf>
    <xf numFmtId="59" fontId="0" fillId="2" borderId="54" applyNumberFormat="1" applyFont="1" applyFill="1" applyBorder="1" applyAlignment="1" applyProtection="0">
      <alignment vertical="center"/>
    </xf>
    <xf numFmtId="59" fontId="0" fillId="2" borderId="43" applyNumberFormat="1" applyFont="1" applyFill="1" applyBorder="1" applyAlignment="1" applyProtection="0">
      <alignment vertical="center"/>
    </xf>
    <xf numFmtId="0" fontId="12" fillId="2" borderId="55" applyNumberFormat="0" applyFont="1" applyFill="1" applyBorder="1" applyAlignment="1" applyProtection="0">
      <alignment horizontal="right" vertical="center"/>
    </xf>
    <xf numFmtId="0" fontId="0" fillId="2" borderId="55" applyNumberFormat="0" applyFont="1" applyFill="1" applyBorder="1" applyAlignment="1" applyProtection="0">
      <alignment vertical="bottom"/>
    </xf>
    <xf numFmtId="0" fontId="0" fillId="2" borderId="56" applyNumberFormat="0" applyFont="1" applyFill="1" applyBorder="1" applyAlignment="1" applyProtection="0">
      <alignment vertical="bottom"/>
    </xf>
    <xf numFmtId="0" fontId="10" fillId="2" borderId="31" applyNumberFormat="0" applyFont="1" applyFill="1" applyBorder="1" applyAlignment="1" applyProtection="0">
      <alignment horizontal="center" vertical="top"/>
    </xf>
    <xf numFmtId="0" fontId="0" applyNumberFormat="1" applyFont="1" applyFill="0" applyBorder="0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12" fillId="2" borderId="3" applyNumberFormat="0" applyFont="1" applyFill="1" applyBorder="1" applyAlignment="1" applyProtection="0">
      <alignment horizontal="right" vertical="center"/>
    </xf>
    <xf numFmtId="0" fontId="0" borderId="19" applyNumberFormat="0" applyFont="1" applyFill="0" applyBorder="1" applyAlignment="1" applyProtection="0">
      <alignment vertical="bottom"/>
    </xf>
    <xf numFmtId="49" fontId="6" fillId="2" borderId="21" applyNumberFormat="1" applyFont="1" applyFill="1" applyBorder="1" applyAlignment="1" applyProtection="0">
      <alignment horizontal="center" vertical="center"/>
    </xf>
    <xf numFmtId="0" fontId="7" fillId="2" borderId="21" applyNumberFormat="0" applyFont="1" applyFill="1" applyBorder="1" applyAlignment="1" applyProtection="0">
      <alignment horizontal="right" vertical="bottom"/>
    </xf>
    <xf numFmtId="0" fontId="9" borderId="57" applyNumberFormat="0" applyFont="1" applyFill="0" applyBorder="1" applyAlignment="1" applyProtection="0">
      <alignment vertical="bottom"/>
    </xf>
    <xf numFmtId="0" fontId="11" fillId="2" borderId="7" applyNumberFormat="0" applyFont="1" applyFill="1" applyBorder="1" applyAlignment="1" applyProtection="0">
      <alignment horizontal="right" vertical="center" wrapText="1"/>
    </xf>
    <xf numFmtId="0" fontId="9" borderId="26" applyNumberFormat="0" applyFont="1" applyFill="0" applyBorder="1" applyAlignment="1" applyProtection="0">
      <alignment vertical="bottom"/>
    </xf>
    <xf numFmtId="49" fontId="6" fillId="2" borderId="21" applyNumberFormat="1" applyFont="1" applyFill="1" applyBorder="1" applyAlignment="1" applyProtection="0">
      <alignment horizontal="center" vertical="center" wrapText="1"/>
    </xf>
    <xf numFmtId="0" fontId="9" fillId="2" borderId="57" applyNumberFormat="0" applyFont="1" applyFill="1" applyBorder="1" applyAlignment="1" applyProtection="0">
      <alignment horizontal="center" vertical="center" wrapText="1"/>
    </xf>
    <xf numFmtId="0" fontId="13" fillId="2" borderId="7" applyNumberFormat="0" applyFont="1" applyFill="1" applyBorder="1" applyAlignment="1" applyProtection="0">
      <alignment horizontal="right" vertical="center"/>
    </xf>
    <xf numFmtId="49" fontId="11" fillId="2" borderId="21" applyNumberFormat="1" applyFont="1" applyFill="1" applyBorder="1" applyAlignment="1" applyProtection="0">
      <alignment horizontal="right" vertical="center"/>
    </xf>
    <xf numFmtId="0" fontId="9" fillId="2" borderId="26" applyNumberFormat="0" applyFont="1" applyFill="1" applyBorder="1" applyAlignment="1" applyProtection="0">
      <alignment vertical="bottom"/>
    </xf>
    <xf numFmtId="49" fontId="10" fillId="2" borderId="6" applyNumberFormat="1" applyFont="1" applyFill="1" applyBorder="1" applyAlignment="1" applyProtection="0">
      <alignment horizontal="center" vertical="bottom"/>
    </xf>
    <xf numFmtId="62" fontId="15" fillId="2" borderId="21" applyNumberFormat="1" applyFont="1" applyFill="1" applyBorder="1" applyAlignment="1" applyProtection="0">
      <alignment vertical="bottom"/>
    </xf>
    <xf numFmtId="60" fontId="15" fillId="2" borderId="21" applyNumberFormat="1" applyFont="1" applyFill="1" applyBorder="1" applyAlignment="1" applyProtection="0">
      <alignment vertical="bottom"/>
    </xf>
    <xf numFmtId="61" fontId="15" fillId="2" borderId="21" applyNumberFormat="1" applyFont="1" applyFill="1" applyBorder="1" applyAlignment="1" applyProtection="0">
      <alignment vertical="bottom"/>
    </xf>
    <xf numFmtId="61" fontId="15" fillId="2" borderId="8" applyNumberFormat="1" applyFont="1" applyFill="1" applyBorder="1" applyAlignment="1" applyProtection="0">
      <alignment vertical="bottom"/>
    </xf>
    <xf numFmtId="2" fontId="15" fillId="2" borderId="21" applyNumberFormat="1" applyFont="1" applyFill="1" applyBorder="1" applyAlignment="1" applyProtection="0">
      <alignment vertical="bottom"/>
    </xf>
    <xf numFmtId="59" fontId="15" fillId="2" borderId="21" applyNumberFormat="1" applyFont="1" applyFill="1" applyBorder="1" applyAlignment="1" applyProtection="0">
      <alignment vertical="bottom"/>
    </xf>
    <xf numFmtId="63" fontId="15" fillId="2" borderId="21" applyNumberFormat="1" applyFont="1" applyFill="1" applyBorder="1" applyAlignment="1" applyProtection="0">
      <alignment vertical="bottom"/>
    </xf>
    <xf numFmtId="2" fontId="15" fillId="2" borderId="8" applyNumberFormat="1" applyFont="1" applyFill="1" applyBorder="1" applyAlignment="1" applyProtection="0">
      <alignment vertical="bottom"/>
    </xf>
    <xf numFmtId="60" fontId="15" fillId="2" borderId="8" applyNumberFormat="1" applyFont="1" applyFill="1" applyBorder="1" applyAlignment="1" applyProtection="0">
      <alignment vertical="bottom"/>
    </xf>
    <xf numFmtId="63" fontId="15" fillId="2" borderId="8" applyNumberFormat="1" applyFont="1" applyFill="1" applyBorder="1" applyAlignment="1" applyProtection="0">
      <alignment vertical="bottom"/>
    </xf>
    <xf numFmtId="0" fontId="10" fillId="2" borderId="26" applyNumberFormat="0" applyFont="1" applyFill="1" applyBorder="1" applyAlignment="1" applyProtection="0">
      <alignment horizontal="center" vertical="top"/>
    </xf>
    <xf numFmtId="0" fontId="9" borderId="57" applyNumberFormat="0" applyFont="1" applyFill="0" applyBorder="1" applyAlignment="1" applyProtection="0">
      <alignment horizontal="center" vertical="bottom"/>
    </xf>
    <xf numFmtId="62" fontId="0" fillId="2" borderId="21" applyNumberFormat="1" applyFont="1" applyFill="1" applyBorder="1" applyAlignment="1" applyProtection="0">
      <alignment vertical="bottom" wrapText="1"/>
    </xf>
    <xf numFmtId="60" fontId="0" fillId="2" borderId="21" applyNumberFormat="1" applyFont="1" applyFill="1" applyBorder="1" applyAlignment="1" applyProtection="0">
      <alignment vertical="bottom" wrapText="1"/>
    </xf>
    <xf numFmtId="61" fontId="0" fillId="2" borderId="21" applyNumberFormat="1" applyFont="1" applyFill="1" applyBorder="1" applyAlignment="1" applyProtection="0">
      <alignment vertical="bottom" wrapText="1"/>
    </xf>
    <xf numFmtId="61" fontId="0" fillId="2" borderId="8" applyNumberFormat="1" applyFont="1" applyFill="1" applyBorder="1" applyAlignment="1" applyProtection="0">
      <alignment vertical="bottom" wrapText="1"/>
    </xf>
    <xf numFmtId="2" fontId="0" fillId="2" borderId="21" applyNumberFormat="1" applyFont="1" applyFill="1" applyBorder="1" applyAlignment="1" applyProtection="0">
      <alignment vertical="bottom" wrapText="1"/>
    </xf>
    <xf numFmtId="59" fontId="0" fillId="2" borderId="21" applyNumberFormat="1" applyFont="1" applyFill="1" applyBorder="1" applyAlignment="1" applyProtection="0">
      <alignment vertical="bottom" wrapText="1"/>
    </xf>
    <xf numFmtId="63" fontId="0" fillId="2" borderId="21" applyNumberFormat="1" applyFont="1" applyFill="1" applyBorder="1" applyAlignment="1" applyProtection="0">
      <alignment vertical="bottom" wrapText="1"/>
    </xf>
    <xf numFmtId="2" fontId="0" fillId="2" borderId="8" applyNumberFormat="1" applyFont="1" applyFill="1" applyBorder="1" applyAlignment="1" applyProtection="0">
      <alignment vertical="bottom" wrapText="1"/>
    </xf>
    <xf numFmtId="60" fontId="0" fillId="2" borderId="8" applyNumberFormat="1" applyFont="1" applyFill="1" applyBorder="1" applyAlignment="1" applyProtection="0">
      <alignment vertical="bottom" wrapText="1"/>
    </xf>
    <xf numFmtId="63" fontId="0" fillId="2" borderId="8" applyNumberFormat="1" applyFont="1" applyFill="1" applyBorder="1" applyAlignment="1" applyProtection="0">
      <alignment vertical="bottom" wrapText="1"/>
    </xf>
    <xf numFmtId="0" fontId="0" fillId="2" borderId="19" applyNumberFormat="0" applyFont="1" applyFill="1" applyBorder="1" applyAlignment="1" applyProtection="0">
      <alignment vertical="bottom"/>
    </xf>
    <xf numFmtId="0" fontId="10" fillId="2" borderId="6" applyNumberFormat="0" applyFont="1" applyFill="1" applyBorder="1" applyAlignment="1" applyProtection="0">
      <alignment horizontal="center" vertical="bottom"/>
    </xf>
    <xf numFmtId="0" fontId="4" fillId="2" borderId="6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11" fillId="2" borderId="21" applyNumberFormat="0" applyFont="1" applyFill="1" applyBorder="1" applyAlignment="1" applyProtection="0">
      <alignment horizontal="center" vertical="top" wrapText="1"/>
    </xf>
    <xf numFmtId="0" fontId="11" fillId="2" borderId="8" applyNumberFormat="0" applyFont="1" applyFill="1" applyBorder="1" applyAlignment="1" applyProtection="0">
      <alignment horizontal="center" vertical="top" wrapText="1"/>
    </xf>
    <xf numFmtId="0" fontId="10" fillId="2" borderId="6" applyNumberFormat="0" applyFont="1" applyFill="1" applyBorder="1" applyAlignment="1" applyProtection="0">
      <alignment horizontal="center" vertical="top"/>
    </xf>
    <xf numFmtId="0" fontId="11" fillId="2" borderId="21" applyNumberFormat="0" applyFont="1" applyFill="1" applyBorder="1" applyAlignment="1" applyProtection="0">
      <alignment horizontal="right" vertical="center"/>
    </xf>
    <xf numFmtId="61" fontId="0" fillId="2" borderId="8" applyNumberFormat="1" applyFont="1" applyFill="1" applyBorder="1" applyAlignment="1" applyProtection="0">
      <alignment vertical="bottom"/>
    </xf>
    <xf numFmtId="59" fontId="0" fillId="2" borderId="21" applyNumberFormat="1" applyFont="1" applyFill="1" applyBorder="1" applyAlignment="1" applyProtection="0">
      <alignment vertical="bottom"/>
    </xf>
    <xf numFmtId="2" fontId="0" fillId="2" borderId="8" applyNumberFormat="1" applyFont="1" applyFill="1" applyBorder="1" applyAlignment="1" applyProtection="0">
      <alignment vertical="bottom"/>
    </xf>
    <xf numFmtId="0" fontId="9" borderId="21" applyNumberFormat="0" applyFont="1" applyFill="0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0" fontId="6" fillId="2" borderId="26" applyNumberFormat="0" applyFont="1" applyFill="1" applyBorder="1" applyAlignment="1" applyProtection="0">
      <alignment horizontal="center" vertical="center" wrapText="1"/>
    </xf>
    <xf numFmtId="63" fontId="0" fillId="2" borderId="8" applyNumberFormat="1" applyFont="1" applyFill="1" applyBorder="1" applyAlignment="1" applyProtection="0">
      <alignment vertical="bottom"/>
    </xf>
    <xf numFmtId="49" fontId="6" fillId="5" borderId="26" applyNumberFormat="1" applyFont="1" applyFill="1" applyBorder="1" applyAlignment="1" applyProtection="0">
      <alignment horizontal="center" vertical="center" wrapText="1"/>
    </xf>
    <xf numFmtId="0" fontId="9" fillId="5" borderId="57" applyNumberFormat="0" applyFont="1" applyFill="1" applyBorder="1" applyAlignment="1" applyProtection="0">
      <alignment horizontal="center" vertical="center" wrapText="1"/>
    </xf>
    <xf numFmtId="0" fontId="0" borderId="58" applyNumberFormat="0" applyFont="1" applyFill="0" applyBorder="1" applyAlignment="1" applyProtection="0">
      <alignment vertical="bottom"/>
    </xf>
    <xf numFmtId="0" fontId="10" fillId="5" borderId="31" applyNumberFormat="0" applyFont="1" applyFill="1" applyBorder="1" applyAlignment="1" applyProtection="0">
      <alignment horizontal="center" vertical="top"/>
    </xf>
    <xf numFmtId="3" fontId="9" fillId="5" borderId="31" applyNumberFormat="1" applyFont="1" applyFill="1" applyBorder="1" applyAlignment="1" applyProtection="0">
      <alignment horizontal="center" vertical="bottom"/>
    </xf>
    <xf numFmtId="0" fontId="0" fillId="2" borderId="58" applyNumberFormat="0" applyFont="1" applyFill="1" applyBorder="1" applyAlignment="1" applyProtection="0">
      <alignment vertical="bottom"/>
    </xf>
    <xf numFmtId="0" fontId="10" fillId="2" borderId="41" applyNumberFormat="0" applyFont="1" applyFill="1" applyBorder="1" applyAlignment="1" applyProtection="0">
      <alignment horizontal="center" vertical="top"/>
    </xf>
    <xf numFmtId="3" fontId="9" fillId="2" borderId="41" applyNumberFormat="1" applyFont="1" applyFill="1" applyBorder="1" applyAlignment="1" applyProtection="0">
      <alignment horizontal="center" vertical="bottom"/>
    </xf>
    <xf numFmtId="0" fontId="0" fillId="2" borderId="41" applyNumberFormat="0" applyFont="1" applyFill="1" applyBorder="1" applyAlignment="1" applyProtection="0">
      <alignment vertical="bottom"/>
    </xf>
    <xf numFmtId="0" fontId="6" fillId="2" borderId="35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9" fillId="2" borderId="59" applyNumberFormat="0" applyFont="1" applyFill="1" applyBorder="1" applyAlignment="1" applyProtection="0">
      <alignment horizontal="center" vertical="center" wrapText="1"/>
    </xf>
    <xf numFmtId="3" fontId="9" fillId="2" borderId="48" applyNumberFormat="1" applyFont="1" applyFill="1" applyBorder="1" applyAlignment="1" applyProtection="0">
      <alignment horizontal="center" vertical="bottom"/>
    </xf>
    <xf numFmtId="0" fontId="3" fillId="2" borderId="48" applyNumberFormat="0" applyFont="1" applyFill="1" applyBorder="1" applyAlignment="1" applyProtection="0">
      <alignment horizontal="center" vertical="center"/>
    </xf>
    <xf numFmtId="0" fontId="0" fillId="2" borderId="60" applyNumberFormat="0" applyFont="1" applyFill="1" applyBorder="1" applyAlignment="1" applyProtection="0">
      <alignment vertical="center"/>
    </xf>
    <xf numFmtId="64" fontId="0" fillId="2" borderId="8" applyNumberFormat="1" applyFont="1" applyFill="1" applyBorder="1" applyAlignment="1" applyProtection="0">
      <alignment vertical="bottom"/>
    </xf>
    <xf numFmtId="3" fontId="9" fillId="2" borderId="6" applyNumberFormat="1" applyFont="1" applyFill="1" applyBorder="1" applyAlignment="1" applyProtection="0">
      <alignment horizontal="center" vertical="bottom"/>
    </xf>
    <xf numFmtId="0" fontId="3" fillId="2" borderId="37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61" applyNumberFormat="0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center"/>
    </xf>
    <xf numFmtId="59" fontId="0" fillId="2" borderId="62" applyNumberFormat="1" applyFont="1" applyFill="1" applyBorder="1" applyAlignment="1" applyProtection="0">
      <alignment vertical="center"/>
    </xf>
    <xf numFmtId="49" fontId="12" fillId="2" borderId="62" applyNumberFormat="1" applyFont="1" applyFill="1" applyBorder="1" applyAlignment="1" applyProtection="0">
      <alignment horizontal="right" vertical="center"/>
    </xf>
    <xf numFmtId="59" fontId="0" fillId="2" borderId="62" applyNumberFormat="1" applyFont="1" applyFill="1" applyBorder="1" applyAlignment="1" applyProtection="0">
      <alignment vertical="bottom"/>
    </xf>
    <xf numFmtId="63" fontId="0" fillId="2" borderId="62" applyNumberFormat="1" applyFont="1" applyFill="1" applyBorder="1" applyAlignment="1" applyProtection="0">
      <alignment vertical="bottom"/>
    </xf>
    <xf numFmtId="0" fontId="0" fillId="2" borderId="62" applyNumberFormat="1" applyFont="1" applyFill="1" applyBorder="1" applyAlignment="1" applyProtection="0">
      <alignment vertical="bottom"/>
    </xf>
    <xf numFmtId="60" fontId="0" fillId="2" borderId="62" applyNumberFormat="1" applyFont="1" applyFill="1" applyBorder="1" applyAlignment="1" applyProtection="0">
      <alignment vertical="bottom"/>
    </xf>
    <xf numFmtId="62" fontId="0" fillId="2" borderId="62" applyNumberFormat="1" applyFont="1" applyFill="1" applyBorder="1" applyAlignment="1" applyProtection="0">
      <alignment vertical="bottom"/>
    </xf>
    <xf numFmtId="2" fontId="0" fillId="2" borderId="62" applyNumberFormat="1" applyFont="1" applyFill="1" applyBorder="1" applyAlignment="1" applyProtection="0">
      <alignment vertical="bottom"/>
    </xf>
    <xf numFmtId="60" fontId="0" fillId="2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63" applyNumberFormat="0" applyFont="1" applyFill="0" applyBorder="1" applyAlignment="1" applyProtection="0">
      <alignment vertical="bottom"/>
    </xf>
    <xf numFmtId="0" fontId="0" borderId="64" applyNumberFormat="0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0" fontId="0" borderId="65" applyNumberFormat="0" applyFont="1" applyFill="0" applyBorder="1" applyAlignment="1" applyProtection="0">
      <alignment vertical="bottom"/>
    </xf>
    <xf numFmtId="0" fontId="4" fillId="2" borderId="41" applyNumberFormat="0" applyFont="1" applyFill="1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vertical="bottom"/>
    </xf>
    <xf numFmtId="49" fontId="16" fillId="2" borderId="6" applyNumberFormat="1" applyFont="1" applyFill="1" applyBorder="1" applyAlignment="1" applyProtection="0">
      <alignment horizontal="center" vertical="top"/>
    </xf>
    <xf numFmtId="3" fontId="0" fillId="6" borderId="6" applyNumberFormat="1" applyFont="1" applyFill="1" applyBorder="1" applyAlignment="1" applyProtection="0">
      <alignment horizontal="center" vertical="center"/>
    </xf>
    <xf numFmtId="3" fontId="0" fillId="2" borderId="6" applyNumberFormat="1" applyFont="1" applyFill="1" applyBorder="1" applyAlignment="1" applyProtection="0">
      <alignment horizontal="center" vertical="center"/>
    </xf>
    <xf numFmtId="3" fontId="0" borderId="6" applyNumberFormat="1" applyFont="1" applyFill="0" applyBorder="1" applyAlignment="1" applyProtection="0">
      <alignment horizontal="center" vertical="center"/>
    </xf>
    <xf numFmtId="0" fontId="0" fillId="2" borderId="41" applyNumberFormat="0" applyFont="1" applyFill="1" applyBorder="1" applyAlignment="1" applyProtection="0">
      <alignment horizontal="center" vertical="center"/>
    </xf>
    <xf numFmtId="0" fontId="0" fillId="6" borderId="6" applyNumberFormat="1" applyFont="1" applyFill="1" applyBorder="1" applyAlignment="1" applyProtection="0">
      <alignment horizontal="center" vertical="center"/>
    </xf>
    <xf numFmtId="0" fontId="0" borderId="28" applyNumberFormat="0" applyFont="1" applyFill="0" applyBorder="1" applyAlignment="1" applyProtection="0">
      <alignment vertical="bottom"/>
    </xf>
    <xf numFmtId="49" fontId="17" fillId="2" borderId="26" applyNumberFormat="1" applyFont="1" applyFill="1" applyBorder="1" applyAlignment="1" applyProtection="0">
      <alignment horizontal="center" vertical="center" wrapText="1"/>
    </xf>
    <xf numFmtId="0" fontId="0" borderId="26" applyNumberFormat="0" applyFont="1" applyFill="0" applyBorder="1" applyAlignment="1" applyProtection="0">
      <alignment vertical="bottom"/>
    </xf>
    <xf numFmtId="49" fontId="17" borderId="26" applyNumberFormat="1" applyFont="1" applyFill="0" applyBorder="1" applyAlignment="1" applyProtection="0">
      <alignment horizontal="center" vertical="bottom" wrapText="1"/>
    </xf>
    <xf numFmtId="0" fontId="0" borderId="66" applyNumberFormat="0" applyFont="1" applyFill="0" applyBorder="1" applyAlignment="1" applyProtection="0">
      <alignment vertical="bottom"/>
    </xf>
    <xf numFmtId="0" fontId="17" fillId="2" borderId="41" applyNumberFormat="0" applyFont="1" applyFill="1" applyBorder="1" applyAlignment="1" applyProtection="0">
      <alignment horizontal="center" vertical="bottom" wrapText="1"/>
    </xf>
    <xf numFmtId="0" fontId="0" borderId="20" applyNumberFormat="0" applyFont="1" applyFill="0" applyBorder="1" applyAlignment="1" applyProtection="0">
      <alignment vertical="bottom"/>
    </xf>
    <xf numFmtId="49" fontId="18" borderId="6" applyNumberFormat="1" applyFont="1" applyFill="0" applyBorder="1" applyAlignment="1" applyProtection="0">
      <alignment horizontal="center" vertical="center" wrapText="1"/>
    </xf>
    <xf numFmtId="0" fontId="0" borderId="67" applyNumberFormat="0" applyFont="1" applyFill="0" applyBorder="1" applyAlignment="1" applyProtection="0">
      <alignment vertical="bottom"/>
    </xf>
    <xf numFmtId="0" fontId="18" fillId="2" borderId="41" applyNumberFormat="0" applyFont="1" applyFill="1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horizontal="center" vertical="center" wrapText="1"/>
    </xf>
    <xf numFmtId="0" fontId="3" fillId="2" borderId="41" applyNumberFormat="0" applyFont="1" applyFill="1" applyBorder="1" applyAlignment="1" applyProtection="0">
      <alignment horizontal="center" vertical="center" wrapText="1"/>
    </xf>
    <xf numFmtId="0" fontId="16" fillId="2" borderId="31" applyNumberFormat="0" applyFont="1" applyFill="1" applyBorder="1" applyAlignment="1" applyProtection="0">
      <alignment horizontal="center" vertical="top"/>
    </xf>
    <xf numFmtId="49" fontId="17" borderId="31" applyNumberFormat="1" applyFont="1" applyFill="0" applyBorder="1" applyAlignment="1" applyProtection="0">
      <alignment horizontal="center" vertical="bottom" wrapText="1"/>
    </xf>
    <xf numFmtId="0" fontId="0" borderId="31" applyNumberFormat="0" applyFont="1" applyFill="0" applyBorder="1" applyAlignment="1" applyProtection="0">
      <alignment vertical="bottom"/>
    </xf>
    <xf numFmtId="0" fontId="0" borderId="68" applyNumberFormat="0" applyFont="1" applyFill="0" applyBorder="1" applyAlignment="1" applyProtection="0">
      <alignment vertical="bottom"/>
    </xf>
    <xf numFmtId="0" fontId="16" fillId="2" borderId="41" applyNumberFormat="0" applyFont="1" applyFill="1" applyBorder="1" applyAlignment="1" applyProtection="0">
      <alignment horizontal="center" vertical="top"/>
    </xf>
    <xf numFmtId="0" fontId="17" borderId="69" applyNumberFormat="0" applyFont="1" applyFill="0" applyBorder="1" applyAlignment="1" applyProtection="0">
      <alignment horizontal="center" vertical="bottom" wrapText="1"/>
    </xf>
    <xf numFmtId="0" fontId="0" borderId="34" applyNumberFormat="0" applyFont="1" applyFill="0" applyBorder="1" applyAlignment="1" applyProtection="0">
      <alignment vertical="bottom"/>
    </xf>
    <xf numFmtId="0" fontId="17" borderId="41" applyNumberFormat="0" applyFont="1" applyFill="0" applyBorder="1" applyAlignment="1" applyProtection="0">
      <alignment horizontal="center" vertical="bottom" wrapText="1"/>
    </xf>
    <xf numFmtId="0" fontId="0" borderId="70" applyNumberFormat="0" applyFont="1" applyFill="0" applyBorder="1" applyAlignment="1" applyProtection="0">
      <alignment vertical="bottom"/>
    </xf>
    <xf numFmtId="49" fontId="18" borderId="6" applyNumberFormat="1" applyFont="1" applyFill="0" applyBorder="1" applyAlignment="1" applyProtection="0">
      <alignment horizontal="center" vertical="center"/>
    </xf>
    <xf numFmtId="0" fontId="4" borderId="41" applyNumberFormat="0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horizontal="center" vertical="center"/>
    </xf>
    <xf numFmtId="0" fontId="0" borderId="53" applyNumberFormat="0" applyFont="1" applyFill="0" applyBorder="1" applyAlignment="1" applyProtection="0">
      <alignment vertical="bottom"/>
    </xf>
    <xf numFmtId="0" fontId="3" borderId="41" applyNumberFormat="0" applyFont="1" applyFill="0" applyBorder="1" applyAlignment="1" applyProtection="0">
      <alignment horizontal="center" vertical="center"/>
    </xf>
    <xf numFmtId="0" fontId="0" borderId="46" applyNumberFormat="0" applyFont="1" applyFill="0" applyBorder="1" applyAlignment="1" applyProtection="0">
      <alignment vertical="bottom"/>
    </xf>
    <xf numFmtId="0" fontId="0" borderId="41" applyNumberFormat="0" applyFont="1" applyFill="0" applyBorder="1" applyAlignment="1" applyProtection="0">
      <alignment horizontal="center" vertical="center"/>
    </xf>
    <xf numFmtId="49" fontId="17" fillId="2" borderId="71" applyNumberFormat="1" applyFont="1" applyFill="1" applyBorder="1" applyAlignment="1" applyProtection="0">
      <alignment horizontal="center" vertical="center" wrapText="1"/>
    </xf>
    <xf numFmtId="0" fontId="0" borderId="71" applyNumberFormat="0" applyFont="1" applyFill="0" applyBorder="1" applyAlignment="1" applyProtection="0">
      <alignment vertical="bottom"/>
    </xf>
    <xf numFmtId="0" fontId="0" borderId="72" applyNumberFormat="0" applyFont="1" applyFill="0" applyBorder="1" applyAlignment="1" applyProtection="0">
      <alignment vertical="bottom"/>
    </xf>
    <xf numFmtId="0" fontId="4" borderId="69" applyNumberFormat="0" applyFont="1" applyFill="0" applyBorder="1" applyAlignment="1" applyProtection="0">
      <alignment horizontal="center" vertical="bottom"/>
    </xf>
    <xf numFmtId="0" fontId="0" borderId="35" applyNumberFormat="0" applyFont="1" applyFill="0" applyBorder="1" applyAlignment="1" applyProtection="0">
      <alignment vertical="bottom"/>
    </xf>
    <xf numFmtId="0" fontId="17" borderId="54" applyNumberFormat="0" applyFont="1" applyFill="0" applyBorder="1" applyAlignment="1" applyProtection="0">
      <alignment horizontal="center" vertical="bottom" wrapText="1"/>
    </xf>
    <xf numFmtId="0" fontId="0" borderId="43" applyNumberFormat="0" applyFont="1" applyFill="0" applyBorder="1" applyAlignment="1" applyProtection="0">
      <alignment vertical="bottom"/>
    </xf>
    <xf numFmtId="0" fontId="17" borderId="73" applyNumberFormat="0" applyFont="1" applyFill="0" applyBorder="1" applyAlignment="1" applyProtection="0">
      <alignment horizontal="center" vertical="bottom" wrapText="1"/>
    </xf>
    <xf numFmtId="0" fontId="0" borderId="6" applyNumberFormat="1" applyFont="1" applyFill="0" applyBorder="1" applyAlignment="1" applyProtection="0">
      <alignment horizontal="center" vertical="center"/>
    </xf>
    <xf numFmtId="49" fontId="17" borderId="71" applyNumberFormat="1" applyFont="1" applyFill="0" applyBorder="1" applyAlignment="1" applyProtection="0">
      <alignment horizontal="center" vertical="center" wrapText="1"/>
    </xf>
    <xf numFmtId="0" fontId="0" borderId="74" applyNumberFormat="0" applyFont="1" applyFill="0" applyBorder="1" applyAlignment="1" applyProtection="0">
      <alignment vertical="bottom"/>
    </xf>
    <xf numFmtId="0" fontId="18" borderId="41" applyNumberFormat="0" applyFont="1" applyFill="0" applyBorder="1" applyAlignment="1" applyProtection="0">
      <alignment horizontal="center" vertical="center"/>
    </xf>
    <xf numFmtId="49" fontId="18" borderId="52" applyNumberFormat="1" applyFont="1" applyFill="0" applyBorder="1" applyAlignment="1" applyProtection="0">
      <alignment horizontal="center" vertical="center"/>
    </xf>
    <xf numFmtId="0" fontId="0" borderId="52" applyNumberFormat="0" applyFont="1" applyFill="0" applyBorder="1" applyAlignment="1" applyProtection="0">
      <alignment vertical="bottom"/>
    </xf>
    <xf numFmtId="0" fontId="0" borderId="75" applyNumberFormat="0" applyFont="1" applyFill="0" applyBorder="1" applyAlignment="1" applyProtection="0">
      <alignment vertical="bottom"/>
    </xf>
    <xf numFmtId="0" fontId="0" borderId="55" applyNumberFormat="0" applyFont="1" applyFill="0" applyBorder="1" applyAlignment="1" applyProtection="0">
      <alignment vertical="bottom"/>
    </xf>
    <xf numFmtId="0" fontId="0" borderId="56" applyNumberFormat="0" applyFont="1" applyFill="0" applyBorder="1" applyAlignment="1" applyProtection="0">
      <alignment vertical="bottom"/>
    </xf>
    <xf numFmtId="3" fontId="0" fillId="7" borderId="6" applyNumberFormat="1" applyFont="1" applyFill="1" applyBorder="1" applyAlignment="1" applyProtection="0">
      <alignment horizontal="center" vertical="center"/>
    </xf>
    <xf numFmtId="49" fontId="17" fillId="2" borderId="29" applyNumberFormat="1" applyFont="1" applyFill="1" applyBorder="1" applyAlignment="1" applyProtection="0">
      <alignment horizontal="center" vertical="center" wrapText="1"/>
    </xf>
    <xf numFmtId="0" fontId="0" borderId="29" applyNumberFormat="0" applyFont="1" applyFill="0" applyBorder="1" applyAlignment="1" applyProtection="0">
      <alignment vertical="bottom"/>
    </xf>
    <xf numFmtId="0" fontId="0" borderId="76" applyNumberFormat="0" applyFont="1" applyFill="0" applyBorder="1" applyAlignment="1" applyProtection="0">
      <alignment vertical="bottom"/>
    </xf>
    <xf numFmtId="49" fontId="19" borderId="5" applyNumberFormat="1" applyFont="1" applyFill="0" applyBorder="1" applyAlignment="1" applyProtection="0">
      <alignment horizontal="center" vertical="bottom"/>
    </xf>
    <xf numFmtId="0" fontId="18" borderId="6" applyNumberFormat="0" applyFont="1" applyFill="0" applyBorder="1" applyAlignment="1" applyProtection="0">
      <alignment horizontal="center" vertical="center"/>
    </xf>
    <xf numFmtId="0" fontId="0" fillId="2" borderId="6" applyNumberFormat="1" applyFont="1" applyFill="1" applyBorder="1" applyAlignment="1" applyProtection="0">
      <alignment horizontal="center" vertical="center"/>
    </xf>
    <xf numFmtId="0" fontId="0" borderId="77" applyNumberFormat="0" applyFont="1" applyFill="0" applyBorder="1" applyAlignment="1" applyProtection="0">
      <alignment vertical="bottom"/>
    </xf>
    <xf numFmtId="0" fontId="0" borderId="78" applyNumberFormat="0" applyFont="1" applyFill="0" applyBorder="1" applyAlignment="1" applyProtection="0">
      <alignment vertical="bottom"/>
    </xf>
    <xf numFmtId="0" fontId="0" borderId="79" applyNumberFormat="0" applyFont="1" applyFill="0" applyBorder="1" applyAlignment="1" applyProtection="0">
      <alignment vertical="bottom"/>
    </xf>
    <xf numFmtId="49" fontId="17" fillId="2" borderId="80" applyNumberFormat="1" applyFont="1" applyFill="1" applyBorder="1" applyAlignment="1" applyProtection="0">
      <alignment horizontal="center" vertical="center" wrapText="1"/>
    </xf>
    <xf numFmtId="0" fontId="0" borderId="80" applyNumberFormat="0" applyFont="1" applyFill="0" applyBorder="1" applyAlignment="1" applyProtection="0">
      <alignment vertical="bottom"/>
    </xf>
    <xf numFmtId="0" fontId="0" borderId="8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0" fillId="2" borderId="82" applyNumberFormat="1" applyFont="1" applyFill="1" applyBorder="1" applyAlignment="1" applyProtection="0">
      <alignment horizontal="center" vertical="center" wrapText="1"/>
    </xf>
    <xf numFmtId="0" fontId="20" fillId="2" borderId="82" applyNumberFormat="0" applyFont="1" applyFill="1" applyBorder="1" applyAlignment="1" applyProtection="0">
      <alignment horizontal="center" vertical="center" wrapText="1"/>
    </xf>
    <xf numFmtId="0" fontId="0" fillId="3" borderId="82" applyNumberFormat="0" applyFont="1" applyFill="1" applyBorder="1" applyAlignment="1" applyProtection="0">
      <alignment vertical="bottom"/>
    </xf>
    <xf numFmtId="49" fontId="17" fillId="2" borderId="82" applyNumberFormat="1" applyFont="1" applyFill="1" applyBorder="1" applyAlignment="1" applyProtection="0">
      <alignment horizontal="center" vertical="center" wrapText="1"/>
    </xf>
    <xf numFmtId="0" fontId="17" fillId="2" borderId="82" applyNumberFormat="0" applyFont="1" applyFill="1" applyBorder="1" applyAlignment="1" applyProtection="0">
      <alignment horizontal="center" vertical="center" wrapText="1"/>
    </xf>
    <xf numFmtId="0" fontId="0" fillId="3" borderId="83" applyNumberFormat="0" applyFont="1" applyFill="1" applyBorder="1" applyAlignment="1" applyProtection="0">
      <alignment vertical="bottom"/>
    </xf>
    <xf numFmtId="0" fontId="6" fillId="2" borderId="83" applyNumberFormat="0" applyFont="1" applyFill="1" applyBorder="1" applyAlignment="1" applyProtection="0">
      <alignment vertical="center" wrapText="1"/>
    </xf>
    <xf numFmtId="49" fontId="5" fillId="2" borderId="83" applyNumberFormat="1" applyFont="1" applyFill="1" applyBorder="1" applyAlignment="1" applyProtection="0">
      <alignment horizontal="center" vertical="center"/>
    </xf>
    <xf numFmtId="0" fontId="5" fillId="2" borderId="83" applyNumberFormat="0" applyFont="1" applyFill="1" applyBorder="1" applyAlignment="1" applyProtection="0">
      <alignment horizontal="center" vertical="center"/>
    </xf>
    <xf numFmtId="0" fontId="21" fillId="2" borderId="84" applyNumberFormat="0" applyFont="1" applyFill="1" applyBorder="1" applyAlignment="1" applyProtection="0">
      <alignment horizontal="center" vertical="center" wrapText="1"/>
    </xf>
    <xf numFmtId="0" fontId="0" fillId="2" borderId="85" applyNumberFormat="0" applyFont="1" applyFill="1" applyBorder="1" applyAlignment="1" applyProtection="0">
      <alignment horizontal="center" vertical="center" wrapText="1"/>
    </xf>
    <xf numFmtId="9" fontId="21" borderId="6" applyNumberFormat="1" applyFont="1" applyFill="0" applyBorder="1" applyAlignment="1" applyProtection="0">
      <alignment horizontal="center" vertical="bottom"/>
    </xf>
    <xf numFmtId="0" fontId="0" borderId="85" applyNumberFormat="0" applyFont="1" applyFill="0" applyBorder="1" applyAlignment="1" applyProtection="0">
      <alignment vertical="bottom"/>
    </xf>
    <xf numFmtId="9" fontId="21" borderId="86" applyNumberFormat="1" applyFont="1" applyFill="0" applyBorder="1" applyAlignment="1" applyProtection="0">
      <alignment horizontal="center" vertical="bottom"/>
    </xf>
    <xf numFmtId="0" fontId="0" borderId="87" applyNumberFormat="0" applyFont="1" applyFill="0" applyBorder="1" applyAlignment="1" applyProtection="0">
      <alignment vertical="bottom"/>
    </xf>
    <xf numFmtId="0" fontId="0" borderId="82" applyNumberFormat="0" applyFont="1" applyFill="0" applyBorder="1" applyAlignment="1" applyProtection="0">
      <alignment vertical="bottom"/>
    </xf>
    <xf numFmtId="0" fontId="0" borderId="83" applyNumberFormat="0" applyFont="1" applyFill="0" applyBorder="1" applyAlignment="1" applyProtection="0">
      <alignment vertical="bottom"/>
    </xf>
    <xf numFmtId="0" fontId="17" fillId="2" borderId="87" applyNumberFormat="0" applyFont="1" applyFill="1" applyBorder="1" applyAlignment="1" applyProtection="0">
      <alignment horizontal="center" vertical="center" wrapText="1"/>
    </xf>
    <xf numFmtId="0" fontId="16" fillId="2" borderId="6" applyNumberFormat="0" applyFont="1" applyFill="1" applyBorder="1" applyAlignment="1" applyProtection="0">
      <alignment horizontal="center" vertical="top"/>
    </xf>
    <xf numFmtId="9" fontId="21" fillId="2" borderId="6" applyNumberFormat="1" applyFont="1" applyFill="1" applyBorder="1" applyAlignment="1" applyProtection="0">
      <alignment horizontal="center" vertical="bottom"/>
    </xf>
    <xf numFmtId="0" fontId="21" fillId="2" borderId="47" applyNumberFormat="0" applyFont="1" applyFill="1" applyBorder="1" applyAlignment="1" applyProtection="0">
      <alignment horizontal="center" vertical="center" wrapText="1"/>
    </xf>
    <xf numFmtId="0" fontId="0" fillId="2" borderId="85" applyNumberFormat="0" applyFont="1" applyFill="1" applyBorder="1" applyAlignment="1" applyProtection="0">
      <alignment vertical="bottom"/>
    </xf>
    <xf numFmtId="49" fontId="20" fillId="2" borderId="47" applyNumberFormat="1" applyFont="1" applyFill="1" applyBorder="1" applyAlignment="1" applyProtection="0">
      <alignment horizontal="center" vertical="center" wrapText="1"/>
    </xf>
    <xf numFmtId="49" fontId="17" fillId="2" borderId="6" applyNumberFormat="1" applyFont="1" applyFill="1" applyBorder="1" applyAlignment="1" applyProtection="0">
      <alignment horizontal="center" vertical="top"/>
    </xf>
    <xf numFmtId="9" fontId="21" fillId="2" borderId="8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3" borderId="6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bottom"/>
    </xf>
    <xf numFmtId="0" fontId="22" fillId="4" borderId="6" applyNumberFormat="0" applyFont="1" applyFill="1" applyBorder="1" applyAlignment="1" applyProtection="0">
      <alignment horizontal="center" vertical="center"/>
    </xf>
    <xf numFmtId="49" fontId="22" fillId="4" borderId="6" applyNumberFormat="1" applyFont="1" applyFill="1" applyBorder="1" applyAlignment="1" applyProtection="0">
      <alignment horizontal="center" vertical="center"/>
    </xf>
    <xf numFmtId="49" fontId="3" borderId="88" applyNumberFormat="1" applyFont="1" applyFill="0" applyBorder="1" applyAlignment="1" applyProtection="0">
      <alignment horizontal="center" vertical="center"/>
    </xf>
    <xf numFmtId="49" fontId="3" borderId="89" applyNumberFormat="1" applyFont="1" applyFill="0" applyBorder="1" applyAlignment="1" applyProtection="0">
      <alignment horizontal="center" vertical="center"/>
    </xf>
    <xf numFmtId="49" fontId="3" borderId="90" applyNumberFormat="1" applyFont="1" applyFill="0" applyBorder="1" applyAlignment="1" applyProtection="0">
      <alignment horizontal="center" vertical="center"/>
    </xf>
    <xf numFmtId="65" fontId="23" fillId="4" borderId="6" applyNumberFormat="1" applyFont="1" applyFill="1" applyBorder="1" applyAlignment="1" applyProtection="0">
      <alignment horizontal="center" vertical="center"/>
    </xf>
    <xf numFmtId="9" fontId="0" borderId="91" applyNumberFormat="1" applyFont="1" applyFill="0" applyBorder="1" applyAlignment="1" applyProtection="0">
      <alignment horizontal="center" vertical="center"/>
    </xf>
    <xf numFmtId="9" fontId="0" borderId="92" applyNumberFormat="1" applyFont="1" applyFill="0" applyBorder="1" applyAlignment="1" applyProtection="0">
      <alignment horizontal="center" vertical="center"/>
    </xf>
    <xf numFmtId="9" fontId="0" borderId="93" applyNumberFormat="1" applyFont="1" applyFill="0" applyBorder="1" applyAlignment="1" applyProtection="0">
      <alignment horizontal="center" vertical="center"/>
    </xf>
    <xf numFmtId="9" fontId="0" borderId="94" applyNumberFormat="1" applyFont="1" applyFill="0" applyBorder="1" applyAlignment="1" applyProtection="0">
      <alignment horizontal="center" vertical="center"/>
    </xf>
    <xf numFmtId="9" fontId="0" borderId="95" applyNumberFormat="1" applyFont="1" applyFill="0" applyBorder="1" applyAlignment="1" applyProtection="0">
      <alignment horizontal="center" vertical="center"/>
    </xf>
    <xf numFmtId="9" fontId="0" borderId="96" applyNumberFormat="1" applyFont="1" applyFill="0" applyBorder="1" applyAlignment="1" applyProtection="0">
      <alignment horizontal="center" vertical="center"/>
    </xf>
    <xf numFmtId="9" fontId="0" borderId="97" applyNumberFormat="1" applyFont="1" applyFill="0" applyBorder="1" applyAlignment="1" applyProtection="0">
      <alignment horizontal="center" vertical="center"/>
    </xf>
    <xf numFmtId="9" fontId="0" borderId="98" applyNumberFormat="1" applyFont="1" applyFill="0" applyBorder="1" applyAlignment="1" applyProtection="0">
      <alignment horizontal="center" vertical="center"/>
    </xf>
    <xf numFmtId="9" fontId="0" borderId="99" applyNumberFormat="1" applyFont="1" applyFill="0" applyBorder="1" applyAlignment="1" applyProtection="0">
      <alignment horizontal="center" vertical="center"/>
    </xf>
    <xf numFmtId="0" fontId="0" fillId="4" borderId="100" applyNumberFormat="0" applyFont="1" applyFill="1" applyBorder="1" applyAlignment="1" applyProtection="0">
      <alignment vertical="bottom"/>
    </xf>
    <xf numFmtId="0" fontId="0" fillId="4" borderId="101" applyNumberFormat="0" applyFont="1" applyFill="1" applyBorder="1" applyAlignment="1" applyProtection="0">
      <alignment vertical="bottom"/>
    </xf>
    <xf numFmtId="0" fontId="0" borderId="102" applyNumberFormat="0" applyFont="1" applyFill="0" applyBorder="1" applyAlignment="1" applyProtection="0">
      <alignment vertical="bottom"/>
    </xf>
    <xf numFmtId="0" fontId="0" borderId="100" applyNumberFormat="0" applyFont="1" applyFill="0" applyBorder="1" applyAlignment="1" applyProtection="0">
      <alignment vertical="bottom"/>
    </xf>
  </cellXfs>
  <cellStyles count="1">
    <cellStyle name="Normal" xfId="0" builtinId="0"/>
  </cellStyles>
  <dxfs count="6">
    <dxf>
      <font>
        <color rgb="ff000000"/>
      </font>
      <fill>
        <patternFill patternType="solid">
          <fgColor indexed="18"/>
          <bgColor indexed="19"/>
        </patternFill>
      </fill>
    </dxf>
    <dxf>
      <font>
        <color rgb="ff000000"/>
      </font>
      <fill>
        <patternFill patternType="solid">
          <fgColor indexed="18"/>
          <bgColor indexed="20"/>
        </patternFill>
      </fill>
    </dxf>
    <dxf>
      <font>
        <color rgb="ff000000"/>
      </font>
      <fill>
        <patternFill patternType="solid">
          <fgColor indexed="18"/>
          <bgColor indexed="20"/>
        </patternFill>
      </fill>
    </dxf>
    <dxf>
      <font>
        <color rgb="ff000000"/>
      </font>
      <fill>
        <patternFill patternType="solid">
          <fgColor indexed="18"/>
          <bgColor indexed="19"/>
        </patternFill>
      </fill>
    </dxf>
    <dxf>
      <font>
        <color rgb="ff000000"/>
      </font>
      <fill>
        <patternFill patternType="solid">
          <fgColor indexed="18"/>
          <bgColor indexed="19"/>
        </patternFill>
      </fill>
    </dxf>
    <dxf>
      <font>
        <color rgb="ff000000"/>
      </font>
      <fill>
        <patternFill patternType="solid">
          <fgColor indexed="18"/>
          <bgColor indexed="2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ff2d4d6a"/>
      <rgbColor rgb="ff7f7f7f"/>
      <rgbColor rgb="ffb7d6a3"/>
      <rgbColor rgb="00000000"/>
      <rgbColor rgb="e5ff9781"/>
      <rgbColor rgb="e5afe48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292810</xdr:colOff>
      <xdr:row>44</xdr:row>
      <xdr:rowOff>132714</xdr:rowOff>
    </xdr:from>
    <xdr:to>
      <xdr:col>5</xdr:col>
      <xdr:colOff>662230</xdr:colOff>
      <xdr:row>44</xdr:row>
      <xdr:rowOff>376554</xdr:rowOff>
    </xdr:to>
    <xdr:sp>
      <xdr:nvSpPr>
        <xdr:cNvPr id="2" name="Shape 2"/>
        <xdr:cNvSpPr txBox="1"/>
      </xdr:nvSpPr>
      <xdr:spPr>
        <a:xfrm>
          <a:off x="5347410" y="13121639"/>
          <a:ext cx="369420" cy="24384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4.5" style="1" customWidth="1"/>
    <col min="3" max="3" width="31.1719" style="1" customWidth="1"/>
    <col min="4" max="5" width="10.8516" style="1" customWidth="1"/>
    <col min="6" max="256" width="10.8516" style="1" customWidth="1"/>
  </cols>
  <sheetData>
    <row r="1" ht="15" customHeight="1">
      <c r="A1" s="2"/>
      <c r="B1" s="3"/>
      <c r="C1" s="4"/>
      <c r="D1" s="5"/>
      <c r="E1" s="6"/>
    </row>
    <row r="2" ht="15" customHeight="1">
      <c r="A2" s="7"/>
      <c r="B2" t="s" s="8">
        <v>0</v>
      </c>
      <c r="C2" t="s" s="9">
        <v>1</v>
      </c>
      <c r="D2" s="10"/>
      <c r="E2" s="11"/>
    </row>
    <row r="3" ht="15" customHeight="1">
      <c r="A3" s="7"/>
      <c r="B3" s="12"/>
      <c r="C3" t="s" s="9">
        <v>2</v>
      </c>
      <c r="D3" s="10"/>
      <c r="E3" s="11"/>
    </row>
    <row r="4" ht="15" customHeight="1">
      <c r="A4" s="7"/>
      <c r="B4" s="12"/>
      <c r="C4" t="s" s="9">
        <v>3</v>
      </c>
      <c r="D4" s="10"/>
      <c r="E4" s="11"/>
    </row>
    <row r="5" ht="15" customHeight="1">
      <c r="A5" s="7"/>
      <c r="B5" s="12"/>
      <c r="C5" t="s" s="9">
        <v>4</v>
      </c>
      <c r="D5" s="10"/>
      <c r="E5" s="11"/>
    </row>
    <row r="6" ht="15" customHeight="1">
      <c r="A6" s="7"/>
      <c r="B6" t="s" s="8">
        <v>5</v>
      </c>
      <c r="C6" t="s" s="9">
        <v>6</v>
      </c>
      <c r="D6" s="10"/>
      <c r="E6" s="11"/>
    </row>
    <row r="7" ht="15" customHeight="1">
      <c r="A7" s="7"/>
      <c r="B7" t="s" s="8">
        <v>7</v>
      </c>
      <c r="C7" t="s" s="9">
        <v>8</v>
      </c>
      <c r="D7" s="10"/>
      <c r="E7" s="11"/>
    </row>
    <row r="8" ht="15" customHeight="1">
      <c r="A8" s="7"/>
      <c r="B8" s="12"/>
      <c r="C8" t="s" s="9">
        <v>9</v>
      </c>
      <c r="D8" s="10"/>
      <c r="E8" s="11"/>
    </row>
    <row r="9" ht="15" customHeight="1">
      <c r="A9" s="7"/>
      <c r="B9" s="12"/>
      <c r="C9" t="s" s="9">
        <v>10</v>
      </c>
      <c r="D9" s="10"/>
      <c r="E9" s="11"/>
    </row>
    <row r="10" ht="15" customHeight="1">
      <c r="A10" s="7"/>
      <c r="B10" s="12"/>
      <c r="C10" t="s" s="9">
        <v>11</v>
      </c>
      <c r="D10" s="10"/>
      <c r="E10" s="11"/>
    </row>
    <row r="11" ht="15" customHeight="1">
      <c r="A11" s="7"/>
      <c r="B11" t="s" s="8">
        <v>12</v>
      </c>
      <c r="C11" t="s" s="9">
        <v>13</v>
      </c>
      <c r="D11" s="10"/>
      <c r="E11" s="11"/>
    </row>
    <row r="12" ht="15" customHeight="1">
      <c r="A12" s="7"/>
      <c r="B12" s="12"/>
      <c r="C12" t="s" s="9">
        <v>14</v>
      </c>
      <c r="D12" s="10"/>
      <c r="E12" s="11"/>
    </row>
    <row r="13" ht="15" customHeight="1">
      <c r="A13" s="7"/>
      <c r="B13" s="12"/>
      <c r="C13" t="s" s="9">
        <v>15</v>
      </c>
      <c r="D13" s="10"/>
      <c r="E13" s="11"/>
    </row>
    <row r="14" ht="15" customHeight="1">
      <c r="A14" s="7"/>
      <c r="B14" s="12"/>
      <c r="C14" t="s" s="9">
        <v>16</v>
      </c>
      <c r="D14" s="10"/>
      <c r="E14" s="11"/>
    </row>
    <row r="15" ht="15" customHeight="1">
      <c r="A15" s="7"/>
      <c r="B15" s="12"/>
      <c r="C15" t="s" s="9">
        <v>17</v>
      </c>
      <c r="D15" s="10"/>
      <c r="E15" s="11"/>
    </row>
    <row r="16" ht="15" customHeight="1">
      <c r="A16" s="7"/>
      <c r="B16" t="s" s="8">
        <v>18</v>
      </c>
      <c r="C16" t="s" s="9">
        <v>19</v>
      </c>
      <c r="D16" s="10"/>
      <c r="E16" s="11"/>
    </row>
    <row r="17" ht="15" customHeight="1">
      <c r="A17" s="7"/>
      <c r="B17" s="12"/>
      <c r="C17" t="s" s="9">
        <v>20</v>
      </c>
      <c r="D17" s="10"/>
      <c r="E17" s="11"/>
    </row>
    <row r="18" ht="15" customHeight="1">
      <c r="A18" s="7"/>
      <c r="B18" s="12"/>
      <c r="C18" t="s" s="9">
        <v>21</v>
      </c>
      <c r="D18" s="10"/>
      <c r="E18" s="11"/>
    </row>
    <row r="19" ht="15" customHeight="1">
      <c r="A19" s="7"/>
      <c r="B19" s="12"/>
      <c r="C19" t="s" s="9">
        <v>22</v>
      </c>
      <c r="D19" s="10"/>
      <c r="E19" s="11"/>
    </row>
    <row r="20" ht="15" customHeight="1">
      <c r="A20" s="7"/>
      <c r="B20" t="s" s="8">
        <v>23</v>
      </c>
      <c r="C20" t="s" s="9">
        <v>24</v>
      </c>
      <c r="D20" s="10"/>
      <c r="E20" s="11"/>
    </row>
    <row r="21" ht="15" customHeight="1">
      <c r="A21" s="7"/>
      <c r="B21" s="12"/>
      <c r="C21" t="s" s="9">
        <v>25</v>
      </c>
      <c r="D21" s="10"/>
      <c r="E21" s="11"/>
    </row>
    <row r="22" ht="15" customHeight="1">
      <c r="A22" s="7"/>
      <c r="B22" t="s" s="8">
        <v>26</v>
      </c>
      <c r="C22" t="s" s="9">
        <v>27</v>
      </c>
      <c r="D22" s="10"/>
      <c r="E22" s="11"/>
    </row>
    <row r="23" ht="15" customHeight="1">
      <c r="A23" s="7"/>
      <c r="B23" s="12"/>
      <c r="C23" t="s" s="9">
        <v>28</v>
      </c>
      <c r="D23" s="10"/>
      <c r="E23" s="11"/>
    </row>
    <row r="24" ht="15" customHeight="1">
      <c r="A24" s="7"/>
      <c r="B24" s="12"/>
      <c r="C24" t="s" s="9">
        <v>29</v>
      </c>
      <c r="D24" s="10"/>
      <c r="E24" s="11"/>
    </row>
    <row r="25" ht="15" customHeight="1">
      <c r="A25" s="7"/>
      <c r="B25" s="12"/>
      <c r="C25" t="s" s="9">
        <v>30</v>
      </c>
      <c r="D25" s="10"/>
      <c r="E25" s="11"/>
    </row>
    <row r="26" ht="15" customHeight="1">
      <c r="A26" s="7"/>
      <c r="B26" s="12"/>
      <c r="C26" t="s" s="9">
        <v>31</v>
      </c>
      <c r="D26" s="10"/>
      <c r="E26" s="11"/>
    </row>
    <row r="27" ht="15" customHeight="1">
      <c r="A27" s="7"/>
      <c r="B27" t="s" s="8">
        <v>32</v>
      </c>
      <c r="C27" t="s" s="9">
        <v>33</v>
      </c>
      <c r="D27" s="10"/>
      <c r="E27" s="11"/>
    </row>
    <row r="28" ht="15" customHeight="1">
      <c r="A28" s="7"/>
      <c r="B28" s="12"/>
      <c r="C28" t="s" s="9">
        <v>34</v>
      </c>
      <c r="D28" s="10"/>
      <c r="E28" s="11"/>
    </row>
    <row r="29" ht="15" customHeight="1">
      <c r="A29" s="7"/>
      <c r="B29" t="s" s="8">
        <v>35</v>
      </c>
      <c r="C29" t="s" s="9">
        <v>36</v>
      </c>
      <c r="D29" s="10"/>
      <c r="E29" s="11"/>
    </row>
    <row r="30" ht="15" customHeight="1">
      <c r="A30" s="7"/>
      <c r="B30" s="12"/>
      <c r="C30" t="s" s="9">
        <v>37</v>
      </c>
      <c r="D30" s="10"/>
      <c r="E30" s="11"/>
    </row>
    <row r="31" ht="15" customHeight="1">
      <c r="A31" s="7"/>
      <c r="B31" s="12"/>
      <c r="C31" t="s" s="9">
        <v>38</v>
      </c>
      <c r="D31" s="10"/>
      <c r="E31" s="11"/>
    </row>
    <row r="32" ht="15" customHeight="1">
      <c r="A32" s="7"/>
      <c r="B32" s="12"/>
      <c r="C32" t="s" s="9">
        <v>39</v>
      </c>
      <c r="D32" s="10"/>
      <c r="E32" s="11"/>
    </row>
    <row r="33" ht="15" customHeight="1">
      <c r="A33" s="7"/>
      <c r="B33" s="12"/>
      <c r="C33" t="s" s="9">
        <v>40</v>
      </c>
      <c r="D33" s="10"/>
      <c r="E33" s="11"/>
    </row>
    <row r="34" ht="15" customHeight="1">
      <c r="A34" s="7"/>
      <c r="B34" s="12"/>
      <c r="C34" t="s" s="9">
        <v>41</v>
      </c>
      <c r="D34" s="10"/>
      <c r="E34" s="11"/>
    </row>
    <row r="35" ht="15" customHeight="1">
      <c r="A35" s="7"/>
      <c r="B35" s="12"/>
      <c r="C35" t="s" s="9">
        <v>42</v>
      </c>
      <c r="D35" s="10"/>
      <c r="E35" s="11"/>
    </row>
    <row r="36" ht="15" customHeight="1">
      <c r="A36" s="7"/>
      <c r="B36" s="12"/>
      <c r="C36" t="s" s="9">
        <v>43</v>
      </c>
      <c r="D36" s="10"/>
      <c r="E36" s="11"/>
    </row>
    <row r="37" ht="15" customHeight="1">
      <c r="A37" s="7"/>
      <c r="B37" s="12"/>
      <c r="C37" t="s" s="9">
        <v>44</v>
      </c>
      <c r="D37" s="10"/>
      <c r="E37" s="11"/>
    </row>
    <row r="38" ht="15" customHeight="1">
      <c r="A38" s="7"/>
      <c r="B38" s="12"/>
      <c r="C38" t="s" s="9">
        <v>45</v>
      </c>
      <c r="D38" s="10"/>
      <c r="E38" s="11"/>
    </row>
    <row r="39" ht="15" customHeight="1">
      <c r="A39" s="7"/>
      <c r="B39" s="12"/>
      <c r="C39" t="s" s="9">
        <v>46</v>
      </c>
      <c r="D39" s="10"/>
      <c r="E39" s="11"/>
    </row>
    <row r="40" ht="15" customHeight="1">
      <c r="A40" s="7"/>
      <c r="B40" s="12"/>
      <c r="C40" t="s" s="9">
        <v>47</v>
      </c>
      <c r="D40" s="10"/>
      <c r="E40" s="11"/>
    </row>
    <row r="41" ht="15" customHeight="1">
      <c r="A41" s="13"/>
      <c r="B41" s="12"/>
      <c r="C41" t="s" s="9">
        <v>48</v>
      </c>
      <c r="D41" s="14"/>
      <c r="E41" s="15"/>
    </row>
  </sheetData>
  <mergeCells count="8">
    <mergeCell ref="B27:B28"/>
    <mergeCell ref="B29:B41"/>
    <mergeCell ref="B22:B26"/>
    <mergeCell ref="B20:B21"/>
    <mergeCell ref="B2:B5"/>
    <mergeCell ref="B7:B10"/>
    <mergeCell ref="B11:B15"/>
    <mergeCell ref="B16:B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.75" customHeight="1" outlineLevelRow="0" outlineLevelCol="0"/>
  <cols>
    <col min="1" max="1" width="8.9375" style="16" customWidth="1"/>
    <col min="2" max="2" width="132.352" style="16" customWidth="1"/>
    <col min="3" max="5" width="16.3516" style="16" customWidth="1"/>
    <col min="6" max="256" width="16.3516" style="16" customWidth="1"/>
  </cols>
  <sheetData>
    <row r="1" ht="16" customHeight="1">
      <c r="A1" t="s" s="17">
        <v>49</v>
      </c>
      <c r="B1" s="17"/>
      <c r="C1" s="17"/>
      <c r="D1" s="17"/>
      <c r="E1" s="17"/>
    </row>
    <row r="2" ht="14.55" customHeight="1">
      <c r="A2" t="s" s="18">
        <v>50</v>
      </c>
      <c r="B2" t="s" s="19">
        <v>51</v>
      </c>
      <c r="C2" s="20"/>
      <c r="D2" s="20"/>
      <c r="E2" s="20"/>
    </row>
    <row r="3" ht="14.55" customHeight="1">
      <c r="A3" s="21">
        <v>1</v>
      </c>
      <c r="B3" t="s" s="22">
        <v>52</v>
      </c>
      <c r="C3" s="23"/>
      <c r="D3" s="23"/>
      <c r="E3" s="23"/>
    </row>
    <row r="4" ht="14.35" customHeight="1">
      <c r="A4" s="24">
        <v>2</v>
      </c>
      <c r="B4" t="s" s="25">
        <v>53</v>
      </c>
      <c r="C4" s="26"/>
      <c r="D4" s="26"/>
      <c r="E4" s="26"/>
    </row>
    <row r="5" ht="14.35" customHeight="1">
      <c r="A5" s="24">
        <v>3</v>
      </c>
      <c r="B5" t="s" s="25">
        <v>54</v>
      </c>
      <c r="C5" s="26"/>
      <c r="D5" s="26"/>
      <c r="E5" s="26"/>
    </row>
    <row r="6" ht="14.35" customHeight="1">
      <c r="A6" s="24">
        <v>4</v>
      </c>
      <c r="B6" t="s" s="25">
        <v>55</v>
      </c>
      <c r="C6" s="26"/>
      <c r="D6" s="26"/>
      <c r="E6" s="26"/>
    </row>
    <row r="7" ht="14.35" customHeight="1">
      <c r="A7" s="27"/>
      <c r="B7" s="28"/>
      <c r="C7" s="26"/>
      <c r="D7" s="26"/>
      <c r="E7" s="26"/>
    </row>
    <row r="8" ht="14.35" customHeight="1">
      <c r="A8" s="24">
        <v>5</v>
      </c>
      <c r="B8" t="s" s="25">
        <v>56</v>
      </c>
      <c r="C8" s="26"/>
      <c r="D8" s="26"/>
      <c r="E8" s="26"/>
    </row>
    <row r="9" ht="14.35" customHeight="1">
      <c r="A9" s="24">
        <v>6</v>
      </c>
      <c r="B9" t="s" s="25">
        <v>57</v>
      </c>
      <c r="C9" s="26"/>
      <c r="D9" s="26"/>
      <c r="E9" s="26"/>
    </row>
    <row r="10" ht="14.35" customHeight="1">
      <c r="A10" s="24">
        <v>7</v>
      </c>
      <c r="B10" t="s" s="25">
        <v>58</v>
      </c>
      <c r="C10" s="26"/>
      <c r="D10" s="26"/>
      <c r="E10" s="26"/>
    </row>
    <row r="11" ht="14.35" customHeight="1">
      <c r="A11" s="27"/>
      <c r="B11" s="28"/>
      <c r="C11" s="26"/>
      <c r="D11" s="26"/>
      <c r="E11" s="26"/>
    </row>
    <row r="12" ht="14.35" customHeight="1">
      <c r="A12" s="27"/>
      <c r="B12" t="s" s="29">
        <v>59</v>
      </c>
      <c r="C12" s="26"/>
      <c r="D12" s="26"/>
      <c r="E12" s="26"/>
    </row>
    <row r="13" ht="14.35" customHeight="1">
      <c r="A13" s="27"/>
      <c r="B13" s="30"/>
      <c r="C13" s="26"/>
      <c r="D13" s="26"/>
      <c r="E13" s="26"/>
    </row>
    <row r="14" ht="14.35" customHeight="1">
      <c r="A14" s="27"/>
      <c r="B14" t="s" s="29">
        <v>60</v>
      </c>
      <c r="C14" s="26"/>
      <c r="D14" s="26"/>
      <c r="E14" s="26"/>
    </row>
    <row r="15" ht="14.35" customHeight="1">
      <c r="A15" t="s" s="31">
        <v>61</v>
      </c>
      <c r="B15" t="s" s="25">
        <v>62</v>
      </c>
      <c r="C15" s="26"/>
      <c r="D15" s="26"/>
      <c r="E15" s="26"/>
    </row>
    <row r="16" ht="14.35" customHeight="1">
      <c r="A16" t="s" s="31">
        <v>63</v>
      </c>
      <c r="B16" t="s" s="25">
        <v>64</v>
      </c>
      <c r="C16" s="26"/>
      <c r="D16" s="26"/>
      <c r="E16" s="26"/>
    </row>
    <row r="17" ht="14.35" customHeight="1">
      <c r="A17" t="s" s="31">
        <v>65</v>
      </c>
      <c r="B17" t="s" s="25">
        <v>66</v>
      </c>
      <c r="C17" s="26"/>
      <c r="D17" s="26"/>
      <c r="E17" s="26"/>
    </row>
    <row r="18" ht="14.35" customHeight="1">
      <c r="A18" s="27"/>
      <c r="B18" t="s" s="29">
        <v>67</v>
      </c>
      <c r="C18" s="26"/>
      <c r="D18" s="26"/>
      <c r="E18" s="26"/>
    </row>
    <row r="19" ht="14.35" customHeight="1">
      <c r="A19" t="s" s="31">
        <v>68</v>
      </c>
      <c r="B19" t="s" s="25">
        <v>69</v>
      </c>
      <c r="C19" s="26"/>
      <c r="D19" s="26"/>
      <c r="E19" s="26"/>
    </row>
    <row r="20" ht="14.35" customHeight="1">
      <c r="A20" t="s" s="31">
        <v>70</v>
      </c>
      <c r="B20" t="s" s="25">
        <v>71</v>
      </c>
      <c r="C20" s="26"/>
      <c r="D20" s="26"/>
      <c r="E20" s="26"/>
    </row>
    <row r="21" ht="14.35" customHeight="1">
      <c r="A21" s="27"/>
      <c r="B21" s="30"/>
      <c r="C21" s="26"/>
      <c r="D21" s="26"/>
      <c r="E21" s="26"/>
    </row>
    <row r="22" ht="14.35" customHeight="1">
      <c r="A22" s="27"/>
      <c r="B22" t="s" s="29">
        <v>72</v>
      </c>
      <c r="C22" s="26"/>
      <c r="D22" s="26"/>
      <c r="E22" s="26"/>
    </row>
    <row r="23" ht="14.35" customHeight="1">
      <c r="A23" t="s" s="31">
        <v>73</v>
      </c>
      <c r="B23" t="s" s="25">
        <v>74</v>
      </c>
      <c r="C23" s="26"/>
      <c r="D23" s="26"/>
      <c r="E23" s="26"/>
    </row>
    <row r="24" ht="14.35" customHeight="1">
      <c r="A24" s="27"/>
      <c r="B24" t="s" s="29">
        <v>75</v>
      </c>
      <c r="C24" s="26"/>
      <c r="D24" s="26"/>
      <c r="E24" s="26"/>
    </row>
    <row r="25" ht="14.35" customHeight="1">
      <c r="A25" t="s" s="31">
        <v>76</v>
      </c>
      <c r="B25" t="s" s="25">
        <v>77</v>
      </c>
      <c r="C25" s="26"/>
      <c r="D25" s="26"/>
      <c r="E25" s="26"/>
    </row>
    <row r="26" ht="14.35" customHeight="1">
      <c r="A26" t="s" s="31">
        <v>78</v>
      </c>
      <c r="B26" t="s" s="25">
        <v>79</v>
      </c>
      <c r="C26" s="26"/>
      <c r="D26" s="26"/>
      <c r="E26" s="2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G114"/>
  <sheetViews>
    <sheetView workbookViewId="0" showGridLines="0" defaultGridColor="1"/>
  </sheetViews>
  <sheetFormatPr defaultColWidth="10.8333" defaultRowHeight="14.75" customHeight="1" outlineLevelRow="0" outlineLevelCol="0"/>
  <cols>
    <col min="1" max="1" width="19.5" style="32" customWidth="1"/>
    <col min="2" max="2" width="24.6953" style="32" customWidth="1"/>
    <col min="3" max="3" width="1.5" style="32" customWidth="1"/>
    <col min="4" max="4" width="14.3516" style="32" customWidth="1"/>
    <col min="5" max="44" width="15.1719" style="32" customWidth="1"/>
    <col min="45" max="45" width="42.3516" style="32" customWidth="1"/>
    <col min="46" max="46" width="11.5" style="32" customWidth="1"/>
    <col min="47" max="47" width="12.6719" style="32" customWidth="1"/>
    <col min="48" max="50" width="11.8516" style="32" customWidth="1"/>
    <col min="51" max="51" width="12.8516" style="32" customWidth="1"/>
    <col min="52" max="52" width="12.6719" style="32" customWidth="1"/>
    <col min="53" max="53" width="11.8516" style="32" customWidth="1"/>
    <col min="54" max="54" width="13.6719" style="32" customWidth="1"/>
    <col min="55" max="55" width="13.5" style="32" customWidth="1"/>
    <col min="56" max="56" width="14.5" style="32" customWidth="1"/>
    <col min="57" max="57" width="11.8516" style="32" customWidth="1"/>
    <col min="58" max="58" width="13.5" style="32" customWidth="1"/>
    <col min="59" max="59" width="11.8516" style="32" customWidth="1"/>
    <col min="60" max="60" width="12.6719" style="32" customWidth="1"/>
    <col min="61" max="61" width="12.8516" style="32" customWidth="1"/>
    <col min="62" max="62" width="11.8516" style="32" customWidth="1"/>
    <col min="63" max="63" width="12.5" style="32" customWidth="1"/>
    <col min="64" max="64" width="13.5" style="32" customWidth="1"/>
    <col min="65" max="66" width="11.8516" style="32" customWidth="1"/>
    <col min="67" max="67" width="13.8516" style="32" customWidth="1"/>
    <col min="68" max="68" width="12.5" style="32" customWidth="1"/>
    <col min="69" max="69" width="12.6719" style="32" customWidth="1"/>
    <col min="70" max="70" width="13.5" style="32" customWidth="1"/>
    <col min="71" max="71" width="12.5" style="32" customWidth="1"/>
    <col min="72" max="73" width="11.8516" style="32" customWidth="1"/>
    <col min="74" max="74" width="12.8516" style="32" customWidth="1"/>
    <col min="75" max="75" width="15.5" style="32" customWidth="1"/>
    <col min="76" max="76" width="13.5" style="32" customWidth="1"/>
    <col min="77" max="78" width="11.8516" style="32" customWidth="1"/>
    <col min="79" max="80" width="13.5" style="32" customWidth="1"/>
    <col min="81" max="81" width="13.8516" style="32" customWidth="1"/>
    <col min="82" max="82" width="12.5" style="32" customWidth="1"/>
    <col min="83" max="84" width="11.8516" style="32" customWidth="1"/>
    <col min="85" max="85" width="12.5" style="32" customWidth="1"/>
    <col min="86" max="256" width="10.8516" style="32" customWidth="1"/>
  </cols>
  <sheetData>
    <row r="1" ht="33" customHeight="1">
      <c r="A1" t="s" s="33">
        <v>80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5"/>
      <c r="T1" s="35"/>
      <c r="U1" s="35"/>
      <c r="V1" s="35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8"/>
    </row>
    <row r="2" ht="26.25" customHeight="1">
      <c r="A2" t="s" s="39">
        <v>81</v>
      </c>
      <c r="B2" s="40"/>
      <c r="C2" s="41"/>
      <c r="D2" s="42"/>
      <c r="E2" t="s" s="43">
        <v>82</v>
      </c>
      <c r="F2" s="44"/>
      <c r="G2" s="44"/>
      <c r="H2" s="44"/>
      <c r="I2" t="s" s="43">
        <v>83</v>
      </c>
      <c r="J2" s="44"/>
      <c r="K2" s="44"/>
      <c r="L2" s="44"/>
      <c r="M2" s="44"/>
      <c r="N2" t="s" s="43">
        <v>12</v>
      </c>
      <c r="O2" s="44"/>
      <c r="P2" s="44"/>
      <c r="Q2" s="44"/>
      <c r="R2" s="44"/>
      <c r="S2" t="s" s="43">
        <v>18</v>
      </c>
      <c r="T2" s="44"/>
      <c r="U2" s="44"/>
      <c r="V2" s="44"/>
      <c r="W2" t="s" s="43">
        <v>84</v>
      </c>
      <c r="X2" s="44"/>
      <c r="Y2" s="44"/>
      <c r="Z2" s="44"/>
      <c r="AA2" s="44"/>
      <c r="AB2" s="44"/>
      <c r="AC2" s="44"/>
      <c r="AD2" t="s" s="43">
        <v>85</v>
      </c>
      <c r="AE2" s="44"/>
      <c r="AF2" t="s" s="43">
        <v>35</v>
      </c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5"/>
      <c r="AT2" s="46"/>
      <c r="AU2" s="46"/>
      <c r="AV2" s="46"/>
      <c r="AW2" s="46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8"/>
    </row>
    <row r="3" ht="30" customHeight="1">
      <c r="A3" s="49"/>
      <c r="B3" t="s" s="50">
        <v>86</v>
      </c>
      <c r="C3" s="51"/>
      <c r="D3" t="s" s="52">
        <v>87</v>
      </c>
      <c r="E3" t="s" s="8">
        <v>1</v>
      </c>
      <c r="F3" t="s" s="8">
        <v>2</v>
      </c>
      <c r="G3" t="s" s="8">
        <v>3</v>
      </c>
      <c r="H3" t="s" s="8">
        <v>4</v>
      </c>
      <c r="I3" t="s" s="8">
        <v>6</v>
      </c>
      <c r="J3" t="s" s="8">
        <v>8</v>
      </c>
      <c r="K3" t="s" s="8">
        <v>9</v>
      </c>
      <c r="L3" t="s" s="8">
        <v>10</v>
      </c>
      <c r="M3" t="s" s="8">
        <v>11</v>
      </c>
      <c r="N3" t="s" s="8">
        <v>13</v>
      </c>
      <c r="O3" t="s" s="8">
        <v>14</v>
      </c>
      <c r="P3" t="s" s="8">
        <v>15</v>
      </c>
      <c r="Q3" t="s" s="8">
        <v>16</v>
      </c>
      <c r="R3" t="s" s="8">
        <v>17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24</v>
      </c>
      <c r="X3" t="s" s="8">
        <v>25</v>
      </c>
      <c r="Y3" t="s" s="8">
        <v>27</v>
      </c>
      <c r="Z3" t="s" s="8">
        <v>28</v>
      </c>
      <c r="AA3" t="s" s="8">
        <v>29</v>
      </c>
      <c r="AB3" t="s" s="8">
        <v>30</v>
      </c>
      <c r="AC3" t="s" s="8">
        <v>31</v>
      </c>
      <c r="AD3" t="s" s="8">
        <v>33</v>
      </c>
      <c r="AE3" t="s" s="8">
        <v>34</v>
      </c>
      <c r="AF3" t="s" s="8">
        <v>36</v>
      </c>
      <c r="AG3" t="s" s="8">
        <v>37</v>
      </c>
      <c r="AH3" t="s" s="8">
        <v>38</v>
      </c>
      <c r="AI3" t="s" s="8">
        <v>39</v>
      </c>
      <c r="AJ3" t="s" s="8">
        <v>40</v>
      </c>
      <c r="AK3" t="s" s="8">
        <v>41</v>
      </c>
      <c r="AL3" t="s" s="8">
        <v>42</v>
      </c>
      <c r="AM3" t="s" s="8">
        <v>43</v>
      </c>
      <c r="AN3" t="s" s="8">
        <v>44</v>
      </c>
      <c r="AO3" t="s" s="8">
        <v>45</v>
      </c>
      <c r="AP3" t="s" s="8">
        <v>46</v>
      </c>
      <c r="AQ3" t="s" s="8">
        <v>47</v>
      </c>
      <c r="AR3" t="s" s="8">
        <v>48</v>
      </c>
      <c r="AS3" s="53"/>
      <c r="AT3" t="s" s="54">
        <v>13</v>
      </c>
      <c r="AU3" t="s" s="54">
        <v>39</v>
      </c>
      <c r="AV3" t="s" s="54">
        <v>8</v>
      </c>
      <c r="AW3" t="s" s="54">
        <v>27</v>
      </c>
      <c r="AX3" t="s" s="54">
        <v>31</v>
      </c>
      <c r="AY3" t="s" s="54">
        <v>9</v>
      </c>
      <c r="AZ3" t="s" s="54">
        <v>17</v>
      </c>
      <c r="BA3" t="s" s="54">
        <v>29</v>
      </c>
      <c r="BB3" t="s" s="54">
        <v>41</v>
      </c>
      <c r="BC3" t="s" s="54">
        <v>19</v>
      </c>
      <c r="BD3" t="s" s="54">
        <v>20</v>
      </c>
      <c r="BE3" t="s" s="54">
        <v>2</v>
      </c>
      <c r="BF3" t="s" s="54">
        <v>22</v>
      </c>
      <c r="BG3" t="s" s="54">
        <v>38</v>
      </c>
      <c r="BH3" t="s" s="54">
        <v>37</v>
      </c>
      <c r="BI3" t="s" s="54">
        <v>36</v>
      </c>
      <c r="BJ3" t="s" s="54">
        <v>24</v>
      </c>
      <c r="BK3" t="s" s="54">
        <v>34</v>
      </c>
      <c r="BL3" t="s" s="54">
        <v>21</v>
      </c>
      <c r="BM3" t="s" s="54">
        <v>30</v>
      </c>
      <c r="BN3" t="s" s="54">
        <v>6</v>
      </c>
      <c r="BO3" t="s" s="54">
        <v>47</v>
      </c>
      <c r="BP3" t="s" s="54">
        <v>4</v>
      </c>
      <c r="BQ3" t="s" s="54">
        <v>40</v>
      </c>
      <c r="BR3" t="s" s="54">
        <v>43</v>
      </c>
      <c r="BS3" t="s" s="54">
        <v>42</v>
      </c>
      <c r="BT3" t="s" s="54">
        <v>3</v>
      </c>
      <c r="BU3" t="s" s="54">
        <v>10</v>
      </c>
      <c r="BV3" t="s" s="54">
        <v>11</v>
      </c>
      <c r="BW3" t="s" s="54">
        <v>46</v>
      </c>
      <c r="BX3" t="s" s="54">
        <v>45</v>
      </c>
      <c r="BY3" t="s" s="54">
        <v>1</v>
      </c>
      <c r="BZ3" t="s" s="54">
        <v>28</v>
      </c>
      <c r="CA3" t="s" s="54">
        <v>25</v>
      </c>
      <c r="CB3" t="s" s="54">
        <v>48</v>
      </c>
      <c r="CC3" t="s" s="54">
        <v>44</v>
      </c>
      <c r="CD3" t="s" s="54">
        <v>33</v>
      </c>
      <c r="CE3" t="s" s="54">
        <v>14</v>
      </c>
      <c r="CF3" t="s" s="54">
        <v>15</v>
      </c>
      <c r="CG3" t="s" s="55">
        <v>16</v>
      </c>
    </row>
    <row r="4" ht="15.75" customHeight="1">
      <c r="A4" t="s" s="56">
        <v>88</v>
      </c>
      <c r="B4" s="57">
        <v>1612098.95450453</v>
      </c>
      <c r="C4" s="51"/>
      <c r="D4" t="s" s="58">
        <v>88</v>
      </c>
      <c r="E4" s="59">
        <f>HLOOKUP(E$3,$AT$3:$CG$7,2,FALSE)</f>
        <v>24700.5303226936</v>
      </c>
      <c r="F4" s="60">
        <f>HLOOKUP(F$3,$AT$3:$CG$7,2,FALSE)</f>
        <v>39366.5723459614</v>
      </c>
      <c r="G4" s="60">
        <f>HLOOKUP(G$3,$AT$3:$CG$7,2,FALSE)</f>
        <v>17163.3382647179</v>
      </c>
      <c r="H4" s="60">
        <f>HLOOKUP(H$3,$AT$3:$CG$7,2,FALSE)</f>
        <v>35302.9246762131</v>
      </c>
      <c r="I4" s="60">
        <f>HLOOKUP(I$3,$AT$3:$CG$7,2,FALSE)</f>
        <v>18147.1220593544</v>
      </c>
      <c r="J4" s="60">
        <f>HLOOKUP(J$3,$AT$3:$CG$7,2,FALSE)</f>
        <v>143880.172031303</v>
      </c>
      <c r="K4" s="60">
        <f>HLOOKUP(K$3,$AT$3:$CG$7,2,FALSE)</f>
        <v>28199.6053524635</v>
      </c>
      <c r="L4" s="60">
        <f>HLOOKUP(L$3,$AT$3:$CG$7,2,FALSE)</f>
        <v>126218.867457766</v>
      </c>
      <c r="M4" s="60">
        <f>HLOOKUP(M$3,$AT$3:$CG$7,2,FALSE)</f>
        <v>286082.184548488</v>
      </c>
      <c r="N4" s="60">
        <f>HLOOKUP(N$3,$AT$3:$CG$7,2,FALSE)</f>
        <v>4198.989665449420</v>
      </c>
      <c r="O4" s="60">
        <f>HLOOKUP(O$3,$AT$3:$CG$7,2,FALSE)</f>
        <v>80432.8429698219</v>
      </c>
      <c r="P4" s="60">
        <f>HLOOKUP(P$3,$AT$3:$CG$7,2,FALSE)</f>
        <v>14302.8783557359</v>
      </c>
      <c r="Q4" s="60">
        <f>HLOOKUP(Q$3,$AT$3:$CG$7,2,FALSE)</f>
        <v>53453.029319935</v>
      </c>
      <c r="R4" s="60">
        <f>HLOOKUP(R$3,$AT$3:$CG$7,2,FALSE)</f>
        <v>1004259.09693653</v>
      </c>
      <c r="S4" s="60">
        <f>HLOOKUP(S$3,$AT$3:$CG$7,2,FALSE)</f>
        <v>143895.006330919</v>
      </c>
      <c r="T4" s="60">
        <f>HLOOKUP(T$3,$AT$3:$CG$7,2,FALSE)</f>
        <v>553493.681665726</v>
      </c>
      <c r="U4" s="60">
        <f>HLOOKUP(U$3,$AT$3:$CG$7,2,FALSE)</f>
        <v>87055.0801744745</v>
      </c>
      <c r="V4" s="60">
        <f>HLOOKUP(V$3,$AT$3:$CG$7,2,FALSE)</f>
        <v>119000.730207051</v>
      </c>
      <c r="W4" s="60">
        <f>HLOOKUP(W$3,$AT$3:$CG$7,2,FALSE)</f>
        <v>3551.3549584243</v>
      </c>
      <c r="X4" s="60">
        <f>HLOOKUP(X$3,$AT$3:$CG$7,2,FALSE)</f>
        <v>1781557.29059531</v>
      </c>
      <c r="Y4" s="60">
        <f>HLOOKUP(Y$3,$AT$3:$CG$7,2,FALSE)</f>
        <v>102.990641891472</v>
      </c>
      <c r="Z4" s="60">
        <f>HLOOKUP(Z$3,$AT$3:$CG$7,2,FALSE)</f>
        <v>103.477932705677</v>
      </c>
      <c r="AA4" s="60">
        <f>HLOOKUP(AA$3,$AT$3:$CG$7,2,FALSE)</f>
        <v>101.932477503715</v>
      </c>
      <c r="AB4" s="60">
        <f>HLOOKUP(AB$3,$AT$3:$CG$7,2,FALSE)</f>
        <v>3.57525920629246</v>
      </c>
      <c r="AC4" s="60">
        <f>HLOOKUP(AC$3,$AT$3:$CG$7,2,FALSE)</f>
        <v>45.9060595232333</v>
      </c>
      <c r="AD4" s="60">
        <f>HLOOKUP(AD$3,$AT$3:$CG$7,2,FALSE)</f>
        <v>5554.076805148770</v>
      </c>
      <c r="AE4" s="60">
        <f>HLOOKUP(AE$3,$AT$3:$CG$7,2,FALSE)</f>
        <v>45991.0398389547</v>
      </c>
      <c r="AF4" s="60">
        <f>HLOOKUP(AF$3,$AT$3:$CG$7,2,FALSE)</f>
        <v>3382650.57472053</v>
      </c>
      <c r="AG4" s="60">
        <f>HLOOKUP(AG$3,$AT$3:$CG$7,2,FALSE)</f>
        <v>453441.93988135</v>
      </c>
      <c r="AH4" s="60">
        <f>HLOOKUP(AH$3,$AT$3:$CG$7,2,FALSE)</f>
        <v>45826.0816389443</v>
      </c>
      <c r="AI4" s="60">
        <f>HLOOKUP(AI$3,$AT$3:$CG$7,2,FALSE)</f>
        <v>2865739.45116921</v>
      </c>
      <c r="AJ4" s="60">
        <f>HLOOKUP(AJ$3,$AT$3:$CG$7,2,FALSE)</f>
        <v>8532494.19769292</v>
      </c>
      <c r="AK4" s="60">
        <f>HLOOKUP(AK$3,$AT$3:$CG$7,2,FALSE)</f>
        <v>23509413.8446147</v>
      </c>
      <c r="AL4" s="60">
        <f>HLOOKUP(AL$3,$AT$3:$CG$7,2,FALSE)</f>
        <v>212557.632623289</v>
      </c>
      <c r="AM4" s="60">
        <f>HLOOKUP(AM$3,$AT$3:$CG$7,2,FALSE)</f>
        <v>1697145.48814041</v>
      </c>
      <c r="AN4" s="60">
        <f>HLOOKUP(AN$3,$AT$3:$CG$7,2,FALSE)</f>
        <v>2663164.62368603</v>
      </c>
      <c r="AO4" s="60">
        <f>HLOOKUP(AO$3,$AT$3:$CG$7,2,FALSE)</f>
        <v>7978753.92162639</v>
      </c>
      <c r="AP4" s="60">
        <f>HLOOKUP(AP$3,$AT$3:$CG$7,2,FALSE)</f>
        <v>1571669.54287561</v>
      </c>
      <c r="AQ4" s="60">
        <f>HLOOKUP(AQ$3,$AT$3:$CG$7,2,FALSE)</f>
        <v>1086181.9730813</v>
      </c>
      <c r="AR4" s="60">
        <f>HLOOKUP(AR$3,$AT$3:$CG$7,2,FALSE)</f>
        <v>5868754.6111773</v>
      </c>
      <c r="AS4" s="61"/>
      <c r="AT4" s="62">
        <v>4198.989665449420</v>
      </c>
      <c r="AU4" s="62">
        <v>2865739.45116921</v>
      </c>
      <c r="AV4" s="62">
        <v>143880.172031303</v>
      </c>
      <c r="AW4" s="62">
        <v>102.990641891472</v>
      </c>
      <c r="AX4" s="62">
        <v>45.9060595232333</v>
      </c>
      <c r="AY4" s="62">
        <v>28199.6053524635</v>
      </c>
      <c r="AZ4" s="62">
        <v>1004259.09693653</v>
      </c>
      <c r="BA4" s="62">
        <v>101.932477503715</v>
      </c>
      <c r="BB4" s="62">
        <v>23509413.8446147</v>
      </c>
      <c r="BC4" s="62">
        <v>143895.006330919</v>
      </c>
      <c r="BD4" s="62">
        <v>553493.681665726</v>
      </c>
      <c r="BE4" s="62">
        <v>39366.5723459614</v>
      </c>
      <c r="BF4" s="62">
        <v>119000.730207051</v>
      </c>
      <c r="BG4" s="62">
        <v>45826.0816389443</v>
      </c>
      <c r="BH4" s="62">
        <v>453441.93988135</v>
      </c>
      <c r="BI4" s="62">
        <v>3382650.57472053</v>
      </c>
      <c r="BJ4" s="62">
        <v>3551.3549584243</v>
      </c>
      <c r="BK4" s="62">
        <v>45991.0398389547</v>
      </c>
      <c r="BL4" s="62">
        <v>87055.0801744745</v>
      </c>
      <c r="BM4" s="62">
        <v>3.57525920629246</v>
      </c>
      <c r="BN4" s="62">
        <v>18147.1220593544</v>
      </c>
      <c r="BO4" s="62">
        <v>1086181.9730813</v>
      </c>
      <c r="BP4" s="62">
        <v>35302.9246762131</v>
      </c>
      <c r="BQ4" s="62">
        <v>8532494.19769292</v>
      </c>
      <c r="BR4" s="62">
        <v>1697145.48814041</v>
      </c>
      <c r="BS4" s="62">
        <v>212557.632623289</v>
      </c>
      <c r="BT4" s="62">
        <v>17163.3382647179</v>
      </c>
      <c r="BU4" s="62">
        <v>126218.867457766</v>
      </c>
      <c r="BV4" s="62">
        <v>286082.184548488</v>
      </c>
      <c r="BW4" s="62">
        <v>1571669.54287561</v>
      </c>
      <c r="BX4" s="62">
        <v>7978753.92162639</v>
      </c>
      <c r="BY4" s="62">
        <v>24700.5303226936</v>
      </c>
      <c r="BZ4" s="62">
        <v>103.477932705677</v>
      </c>
      <c r="CA4" s="62">
        <v>1781557.29059531</v>
      </c>
      <c r="CB4" s="62">
        <v>5868754.6111773</v>
      </c>
      <c r="CC4" s="62">
        <v>2663164.62368603</v>
      </c>
      <c r="CD4" s="62">
        <v>5554.076805148770</v>
      </c>
      <c r="CE4" s="62">
        <v>80432.8429698219</v>
      </c>
      <c r="CF4" s="62">
        <v>14302.8783557359</v>
      </c>
      <c r="CG4" s="63">
        <v>53453.029319935</v>
      </c>
    </row>
    <row r="5" ht="15.75" customHeight="1">
      <c r="A5" t="s" s="56">
        <v>89</v>
      </c>
      <c r="B5" s="64">
        <v>68.3576891325411</v>
      </c>
      <c r="C5" s="51"/>
      <c r="D5" t="s" s="58">
        <v>89</v>
      </c>
      <c r="E5" s="65">
        <f>HLOOKUP(E$3,$AT$3:$CG$7,3,FALSE)</f>
        <v>0.08914618143773829</v>
      </c>
      <c r="F5" s="61">
        <f>HLOOKUP(F$3,$AT$3:$CG$7,3,FALSE)</f>
        <v>40.768286530147</v>
      </c>
      <c r="G5" s="61">
        <f>HLOOKUP(G$3,$AT$3:$CG$7,3,FALSE)</f>
        <v>4.71966761138196</v>
      </c>
      <c r="H5" s="61">
        <f>HLOOKUP(H$3,$AT$3:$CG$7,3,FALSE)</f>
        <v>335.577629855207</v>
      </c>
      <c r="I5" s="61">
        <f>HLOOKUP(I$3,$AT$3:$CG$7,3,FALSE)</f>
        <v>0.0471571802740894</v>
      </c>
      <c r="J5" s="61">
        <f>HLOOKUP(J$3,$AT$3:$CG$7,3,FALSE)</f>
        <v>0.091363023618466</v>
      </c>
      <c r="K5" s="61">
        <f>HLOOKUP(K$3,$AT$3:$CG$7,3,FALSE)</f>
        <v>0.668373143615117</v>
      </c>
      <c r="L5" s="61">
        <f>HLOOKUP(L$3,$AT$3:$CG$7,3,FALSE)</f>
        <v>0.19535904389091</v>
      </c>
      <c r="M5" s="61">
        <f>HLOOKUP(M$3,$AT$3:$CG$7,3,FALSE)</f>
        <v>9.056293174672581</v>
      </c>
      <c r="N5" s="61">
        <f>HLOOKUP(N$3,$AT$3:$CG$7,3,FALSE)</f>
        <v>0.0211907543177331</v>
      </c>
      <c r="O5" s="61">
        <f>HLOOKUP(O$3,$AT$3:$CG$7,3,FALSE)</f>
        <v>3.6441736924419</v>
      </c>
      <c r="P5" s="61">
        <f>HLOOKUP(P$3,$AT$3:$CG$7,3,FALSE)</f>
        <v>0.456189346273506</v>
      </c>
      <c r="Q5" s="61">
        <f>HLOOKUP(Q$3,$AT$3:$CG$7,3,FALSE)</f>
        <v>43.9735852865239</v>
      </c>
      <c r="R5" s="61">
        <f>HLOOKUP(R$3,$AT$3:$CG$7,3,FALSE)</f>
        <v>5.18511002305402</v>
      </c>
      <c r="S5" s="61">
        <f>HLOOKUP(S$3,$AT$3:$CG$7,3,FALSE)</f>
        <v>22.3759700804828</v>
      </c>
      <c r="T5" s="61">
        <f>HLOOKUP(T$3,$AT$3:$CG$7,3,FALSE)</f>
        <v>1781.056322603920</v>
      </c>
      <c r="U5" s="61">
        <f>HLOOKUP(U$3,$AT$3:$CG$7,3,FALSE)</f>
        <v>1.82687150938715</v>
      </c>
      <c r="V5" s="61">
        <f>HLOOKUP(V$3,$AT$3:$CG$7,3,FALSE)</f>
        <v>21.690140372492</v>
      </c>
      <c r="W5" s="61">
        <f>HLOOKUP(W$3,$AT$3:$CG$7,3,FALSE)</f>
        <v>10.743127260781</v>
      </c>
      <c r="X5" s="61">
        <f>HLOOKUP(X$3,$AT$3:$CG$7,3,FALSE)</f>
        <v>0.418328362850369</v>
      </c>
      <c r="Y5" s="61">
        <f>HLOOKUP(Y$3,$AT$3:$CG$7,3,FALSE)</f>
        <v>0.267915408893868</v>
      </c>
      <c r="Z5" s="61">
        <f>HLOOKUP(Z$3,$AT$3:$CG$7,3,FALSE)</f>
        <v>1.88545270032485</v>
      </c>
      <c r="AA5" s="61">
        <f>HLOOKUP(AA$3,$AT$3:$CG$7,3,FALSE)</f>
        <v>0.81115707348303</v>
      </c>
      <c r="AB5" s="61">
        <f>HLOOKUP(AB$3,$AT$3:$CG$7,3,FALSE)</f>
        <v>4.8828125</v>
      </c>
      <c r="AC5" s="61">
        <f>HLOOKUP(AC$3,$AT$3:$CG$7,3,FALSE)</f>
        <v>0.791981639541017</v>
      </c>
      <c r="AD5" s="61">
        <f>HLOOKUP(AD$3,$AT$3:$CG$7,3,FALSE)</f>
        <v>0.70005212514955</v>
      </c>
      <c r="AE5" s="61">
        <f>HLOOKUP(AE$3,$AT$3:$CG$7,3,FALSE)</f>
        <v>0.288977961410307</v>
      </c>
      <c r="AF5" s="61">
        <f>HLOOKUP(AF$3,$AT$3:$CG$7,3,FALSE)</f>
        <v>0.00449680767046194</v>
      </c>
      <c r="AG5" s="61">
        <f>HLOOKUP(AG$3,$AT$3:$CG$7,3,FALSE)</f>
        <v>393.911601751155</v>
      </c>
      <c r="AH5" s="61">
        <f>HLOOKUP(AH$3,$AT$3:$CG$7,3,FALSE)</f>
        <v>46.3270710834424</v>
      </c>
      <c r="AI5" s="61">
        <f>HLOOKUP(AI$3,$AT$3:$CG$7,3,FALSE)</f>
        <v>0.0172211576422975</v>
      </c>
      <c r="AJ5" s="61">
        <f>HLOOKUP(AJ$3,$AT$3:$CG$7,3,FALSE)</f>
        <v>0.00537097299067762</v>
      </c>
      <c r="AK5" s="61">
        <f>HLOOKUP(AK$3,$AT$3:$CG$7,3,FALSE)</f>
        <v>2.68603787671572e-06</v>
      </c>
      <c r="AL5" s="61">
        <f>HLOOKUP(AL$3,$AT$3:$CG$7,3,FALSE)</f>
        <v>0.00762697536615648</v>
      </c>
      <c r="AM5" s="61">
        <f>HLOOKUP(AM$3,$AT$3:$CG$7,3,FALSE)</f>
        <v>0.539540487789758</v>
      </c>
      <c r="AN5" s="61">
        <f>HLOOKUP(AN$3,$AT$3:$CG$7,3,FALSE)</f>
        <v>0.311443425424068</v>
      </c>
      <c r="AO5" s="61">
        <f>HLOOKUP(AO$3,$AT$3:$CG$7,3,FALSE)</f>
        <v>0.00301374570681088</v>
      </c>
      <c r="AP5" s="61">
        <f>HLOOKUP(AP$3,$AT$3:$CG$7,3,FALSE)</f>
        <v>0.00678927155338273</v>
      </c>
      <c r="AQ5" s="61">
        <f>HLOOKUP(AQ$3,$AT$3:$CG$7,3,FALSE)</f>
        <v>0.939490270889231</v>
      </c>
      <c r="AR5" s="61">
        <f>HLOOKUP(AR$3,$AT$3:$CG$7,3,FALSE)</f>
        <v>0.00126222040398986</v>
      </c>
      <c r="AS5" s="61"/>
      <c r="AT5" s="62">
        <v>0.0211907543177331</v>
      </c>
      <c r="AU5" s="62">
        <v>0.0172211576422975</v>
      </c>
      <c r="AV5" s="62">
        <v>0.091363023618466</v>
      </c>
      <c r="AW5" s="62">
        <v>0.267915408893868</v>
      </c>
      <c r="AX5" s="62">
        <v>0.791981639541017</v>
      </c>
      <c r="AY5" s="62">
        <v>0.668373143615117</v>
      </c>
      <c r="AZ5" s="62">
        <v>5.18511002305402</v>
      </c>
      <c r="BA5" s="62">
        <v>0.81115707348303</v>
      </c>
      <c r="BB5" s="62">
        <v>2.68603787671572e-06</v>
      </c>
      <c r="BC5" s="62">
        <v>22.3759700804828</v>
      </c>
      <c r="BD5" s="62">
        <v>1781.056322603920</v>
      </c>
      <c r="BE5" s="62">
        <v>40.768286530147</v>
      </c>
      <c r="BF5" s="62">
        <v>21.690140372492</v>
      </c>
      <c r="BG5" s="62">
        <v>46.3270710834424</v>
      </c>
      <c r="BH5" s="62">
        <v>393.911601751155</v>
      </c>
      <c r="BI5" s="62">
        <v>0.00449680767046194</v>
      </c>
      <c r="BJ5" s="62">
        <v>10.743127260781</v>
      </c>
      <c r="BK5" s="62">
        <v>0.288977961410307</v>
      </c>
      <c r="BL5" s="62">
        <v>1.82687150938715</v>
      </c>
      <c r="BM5" s="62">
        <v>4.8828125</v>
      </c>
      <c r="BN5" s="62">
        <v>0.0471571802740894</v>
      </c>
      <c r="BO5" s="62">
        <v>0.939490270889231</v>
      </c>
      <c r="BP5" s="62">
        <v>335.577629855207</v>
      </c>
      <c r="BQ5" s="62">
        <v>0.00537097299067762</v>
      </c>
      <c r="BR5" s="62">
        <v>0.539540487789758</v>
      </c>
      <c r="BS5" s="62">
        <v>0.00762697536615648</v>
      </c>
      <c r="BT5" s="62">
        <v>4.71966761138196</v>
      </c>
      <c r="BU5" s="62">
        <v>0.19535904389091</v>
      </c>
      <c r="BV5" s="62">
        <v>9.056293174672581</v>
      </c>
      <c r="BW5" s="62">
        <v>0.00678927155338273</v>
      </c>
      <c r="BX5" s="62">
        <v>0.00301374570681088</v>
      </c>
      <c r="BY5" s="62">
        <v>0.08914618143773829</v>
      </c>
      <c r="BZ5" s="62">
        <v>1.88545270032485</v>
      </c>
      <c r="CA5" s="62">
        <v>0.418328362850369</v>
      </c>
      <c r="CB5" s="62">
        <v>0.00126222040398986</v>
      </c>
      <c r="CC5" s="62">
        <v>0.311443425424068</v>
      </c>
      <c r="CD5" s="62">
        <v>0.70005212514955</v>
      </c>
      <c r="CE5" s="62">
        <v>3.6441736924419</v>
      </c>
      <c r="CF5" s="62">
        <v>0.456189346273506</v>
      </c>
      <c r="CG5" s="63">
        <v>43.9735852865239</v>
      </c>
    </row>
    <row r="6" ht="15.75" customHeight="1">
      <c r="A6" t="s" s="56">
        <v>90</v>
      </c>
      <c r="B6" s="64">
        <v>140844.592449093</v>
      </c>
      <c r="C6" s="51"/>
      <c r="D6" t="s" s="58">
        <v>90</v>
      </c>
      <c r="E6" s="65">
        <f>HLOOKUP(E$3,$AT$3:$CG$7,4,FALSE)</f>
        <v>863.284130630294</v>
      </c>
      <c r="F6" s="61">
        <f>HLOOKUP(F$3,$AT$3:$CG$7,4,FALSE)</f>
        <v>6194.907100875280</v>
      </c>
      <c r="G6" s="61">
        <f>HLOOKUP(G$3,$AT$3:$CG$7,4,FALSE)</f>
        <v>472.820717640379</v>
      </c>
      <c r="H6" s="61">
        <f>HLOOKUP(H$3,$AT$3:$CG$7,4,FALSE)</f>
        <v>60245.9233125792</v>
      </c>
      <c r="I6" s="61">
        <f>HLOOKUP(I$3,$AT$3:$CG$7,4,FALSE)</f>
        <v>56.6675646386765</v>
      </c>
      <c r="J6" s="61">
        <f>HLOOKUP(J$3,$AT$3:$CG$7,4,FALSE)</f>
        <v>15034.5189776734</v>
      </c>
      <c r="K6" s="61">
        <f>HLOOKUP(K$3,$AT$3:$CG$7,4,FALSE)</f>
        <v>1221.788960051340</v>
      </c>
      <c r="L6" s="61">
        <f>HLOOKUP(L$3,$AT$3:$CG$7,4,FALSE)</f>
        <v>1520.526638223250</v>
      </c>
      <c r="M6" s="61">
        <f>HLOOKUP(M$3,$AT$3:$CG$7,4,FALSE)</f>
        <v>7898.658525431220</v>
      </c>
      <c r="N6" s="61">
        <f>HLOOKUP(N$3,$AT$3:$CG$7,4,FALSE)</f>
        <v>175.816640033773</v>
      </c>
      <c r="O6" s="61">
        <f>HLOOKUP(O$3,$AT$3:$CG$7,4,FALSE)</f>
        <v>747.742714390898</v>
      </c>
      <c r="P6" s="61">
        <f>HLOOKUP(P$3,$AT$3:$CG$7,4,FALSE)</f>
        <v>4636.257271733970</v>
      </c>
      <c r="Q6" s="61">
        <f>HLOOKUP(Q$3,$AT$3:$CG$7,4,FALSE)</f>
        <v>18821.7599098361</v>
      </c>
      <c r="R6" s="61">
        <f>HLOOKUP(R$3,$AT$3:$CG$7,4,FALSE)</f>
        <v>24188.5820412434</v>
      </c>
      <c r="S6" s="61">
        <f>HLOOKUP(S$3,$AT$3:$CG$7,4,FALSE)</f>
        <v>53806.8549403002</v>
      </c>
      <c r="T6" s="61">
        <f>HLOOKUP(T$3,$AT$3:$CG$7,4,FALSE)</f>
        <v>675069.295802592</v>
      </c>
      <c r="U6" s="61">
        <f>HLOOKUP(U$3,$AT$3:$CG$7,4,FALSE)</f>
        <v>442448.532023893</v>
      </c>
      <c r="V6" s="61">
        <f>HLOOKUP(V$3,$AT$3:$CG$7,4,FALSE)</f>
        <v>168325.741209998</v>
      </c>
      <c r="W6" s="61">
        <f>HLOOKUP(W$3,$AT$3:$CG$7,4,FALSE)</f>
        <v>187.452701208439</v>
      </c>
      <c r="X6" s="61">
        <f>HLOOKUP(X$3,$AT$3:$CG$7,4,FALSE)</f>
        <v>28.6141156094182</v>
      </c>
      <c r="Y6" s="61">
        <f>HLOOKUP(Y$3,$AT$3:$CG$7,4,FALSE)</f>
        <v>10.8282052442386</v>
      </c>
      <c r="Z6" s="61">
        <f>HLOOKUP(Z$3,$AT$3:$CG$7,4,FALSE)</f>
        <v>148.837961637545</v>
      </c>
      <c r="AA6" s="61">
        <f>HLOOKUP(AA$3,$AT$3:$CG$7,4,FALSE)</f>
        <v>15.4898209618599</v>
      </c>
      <c r="AB6" s="61">
        <f>HLOOKUP(AB$3,$AT$3:$CG$7,4,FALSE)</f>
        <v>34.3642611683849</v>
      </c>
      <c r="AC6" s="61">
        <f>HLOOKUP(AC$3,$AT$3:$CG$7,4,FALSE)</f>
        <v>32.408673252111</v>
      </c>
      <c r="AD6" s="61">
        <f>HLOOKUP(AD$3,$AT$3:$CG$7,4,FALSE)</f>
        <v>455.722810186225</v>
      </c>
      <c r="AE6" s="61">
        <f>HLOOKUP(AE$3,$AT$3:$CG$7,4,FALSE)</f>
        <v>4512.115349893340</v>
      </c>
      <c r="AF6" s="61">
        <f>HLOOKUP(AF$3,$AT$3:$CG$7,4,FALSE)</f>
        <v>27262.954714109</v>
      </c>
      <c r="AG6" s="61">
        <f>HLOOKUP(AG$3,$AT$3:$CG$7,4,FALSE)</f>
        <v>2035798.11541716</v>
      </c>
      <c r="AH6" s="61">
        <f>HLOOKUP(AH$3,$AT$3:$CG$7,4,FALSE)</f>
        <v>6257.693416629120</v>
      </c>
      <c r="AI6" s="61">
        <f>HLOOKUP(AI$3,$AT$3:$CG$7,4,FALSE)</f>
        <v>704023.595106717</v>
      </c>
      <c r="AJ6" s="61">
        <f>HLOOKUP(AJ$3,$AT$3:$CG$7,4,FALSE)</f>
        <v>1209321.38557058</v>
      </c>
      <c r="AK6" s="61">
        <f>HLOOKUP(AK$3,$AT$3:$CG$7,4,FALSE)</f>
        <v>21504.6629518828</v>
      </c>
      <c r="AL6" s="61">
        <f>HLOOKUP(AL$3,$AT$3:$CG$7,4,FALSE)</f>
        <v>13088.3988211453</v>
      </c>
      <c r="AM6" s="61">
        <f>HLOOKUP(AM$3,$AT$3:$CG$7,4,FALSE)</f>
        <v>33536.8272630273</v>
      </c>
      <c r="AN6" s="61">
        <f>HLOOKUP(AN$3,$AT$3:$CG$7,4,FALSE)</f>
        <v>17790.8223156932</v>
      </c>
      <c r="AO6" s="61">
        <f>HLOOKUP(AO$3,$AT$3:$CG$7,4,FALSE)</f>
        <v>23561.6168095252</v>
      </c>
      <c r="AP6" s="61">
        <f>HLOOKUP(AP$3,$AT$3:$CG$7,4,FALSE)</f>
        <v>9768.999823474651</v>
      </c>
      <c r="AQ6" s="61">
        <f>HLOOKUP(AQ$3,$AT$3:$CG$7,4,FALSE)</f>
        <v>20425.9483700362</v>
      </c>
      <c r="AR6" s="61">
        <f>HLOOKUP(AR$3,$AT$3:$CG$7,4,FALSE)</f>
        <v>24287.1650028014</v>
      </c>
      <c r="AS6" s="61"/>
      <c r="AT6" s="62">
        <v>175.816640033773</v>
      </c>
      <c r="AU6" s="62">
        <v>704023.595106717</v>
      </c>
      <c r="AV6" s="62">
        <v>15034.5189776734</v>
      </c>
      <c r="AW6" s="62">
        <v>10.8282052442386</v>
      </c>
      <c r="AX6" s="62">
        <v>32.408673252111</v>
      </c>
      <c r="AY6" s="62">
        <v>1221.788960051340</v>
      </c>
      <c r="AZ6" s="62">
        <v>24188.5820412434</v>
      </c>
      <c r="BA6" s="62">
        <v>15.4898209618599</v>
      </c>
      <c r="BB6" s="62">
        <v>21504.6629518828</v>
      </c>
      <c r="BC6" s="62">
        <v>53806.8549403002</v>
      </c>
      <c r="BD6" s="62">
        <v>675069.295802592</v>
      </c>
      <c r="BE6" s="62">
        <v>6194.907100875280</v>
      </c>
      <c r="BF6" s="62">
        <v>168325.741209998</v>
      </c>
      <c r="BG6" s="62">
        <v>6257.693416629120</v>
      </c>
      <c r="BH6" s="62">
        <v>2035798.11541716</v>
      </c>
      <c r="BI6" s="62">
        <v>27262.954714109</v>
      </c>
      <c r="BJ6" s="62">
        <v>187.452701208439</v>
      </c>
      <c r="BK6" s="62">
        <v>4512.115349893340</v>
      </c>
      <c r="BL6" s="62">
        <v>442448.532023893</v>
      </c>
      <c r="BM6" s="62">
        <v>34.3642611683849</v>
      </c>
      <c r="BN6" s="62">
        <v>56.6675646386765</v>
      </c>
      <c r="BO6" s="62">
        <v>20425.9483700362</v>
      </c>
      <c r="BP6" s="62">
        <v>60245.9233125792</v>
      </c>
      <c r="BQ6" s="62">
        <v>1209321.38557058</v>
      </c>
      <c r="BR6" s="62">
        <v>33536.8272630273</v>
      </c>
      <c r="BS6" s="62">
        <v>13088.3988211453</v>
      </c>
      <c r="BT6" s="62">
        <v>472.820717640379</v>
      </c>
      <c r="BU6" s="62">
        <v>1520.526638223250</v>
      </c>
      <c r="BV6" s="62">
        <v>7898.658525431220</v>
      </c>
      <c r="BW6" s="62">
        <v>9768.999823474651</v>
      </c>
      <c r="BX6" s="62">
        <v>23561.6168095252</v>
      </c>
      <c r="BY6" s="62">
        <v>863.284130630294</v>
      </c>
      <c r="BZ6" s="62">
        <v>148.837961637545</v>
      </c>
      <c r="CA6" s="62">
        <v>28.6141156094182</v>
      </c>
      <c r="CB6" s="62">
        <v>24287.1650028014</v>
      </c>
      <c r="CC6" s="62">
        <v>17790.8223156932</v>
      </c>
      <c r="CD6" s="62">
        <v>455.722810186225</v>
      </c>
      <c r="CE6" s="62">
        <v>747.742714390898</v>
      </c>
      <c r="CF6" s="62">
        <v>4636.257271733970</v>
      </c>
      <c r="CG6" s="63">
        <v>18821.7599098361</v>
      </c>
    </row>
    <row r="7" ht="15.75" customHeight="1">
      <c r="A7" t="s" s="56">
        <v>91</v>
      </c>
      <c r="B7" s="66">
        <v>74.57559644686749</v>
      </c>
      <c r="C7" s="51"/>
      <c r="D7" t="s" s="58">
        <v>91</v>
      </c>
      <c r="E7" s="65">
        <f>HLOOKUP(E$3,$AT$3:$CG$7,5,FALSE)</f>
        <v>0.0926251304245342</v>
      </c>
      <c r="F7" s="61">
        <f>HLOOKUP(F$3,$AT$3:$CG$7,5,FALSE)</f>
        <v>36.6083977543749</v>
      </c>
      <c r="G7" s="61">
        <f>HLOOKUP(G$3,$AT$3:$CG$7,5,FALSE)</f>
        <v>1.18126270652469</v>
      </c>
      <c r="H7" s="61">
        <f>HLOOKUP(H$3,$AT$3:$CG$7,5,FALSE)</f>
        <v>340.013085799319</v>
      </c>
      <c r="I7" s="61">
        <f>HLOOKUP(I$3,$AT$3:$CG$7,5,FALSE)</f>
        <v>0.0536173668211279</v>
      </c>
      <c r="J7" s="61">
        <f>HLOOKUP(J$3,$AT$3:$CG$7,5,FALSE)</f>
        <v>0.0870700652351462</v>
      </c>
      <c r="K7" s="61">
        <f>HLOOKUP(K$3,$AT$3:$CG$7,5,FALSE)</f>
        <v>0.37684207265962</v>
      </c>
      <c r="L7" s="61">
        <f>HLOOKUP(L$3,$AT$3:$CG$7,5,FALSE)</f>
        <v>0.211198935915603</v>
      </c>
      <c r="M7" s="61">
        <f>HLOOKUP(M$3,$AT$3:$CG$7,5,FALSE)</f>
        <v>0.246244431001436</v>
      </c>
      <c r="N7" s="61">
        <f>HLOOKUP(N$3,$AT$3:$CG$7,5,FALSE)</f>
        <v>0.0158787862551911</v>
      </c>
      <c r="O7" s="61">
        <f>HLOOKUP(O$3,$AT$3:$CG$7,5,FALSE)</f>
        <v>3.76449020406616</v>
      </c>
      <c r="P7" s="61">
        <f>HLOOKUP(P$3,$AT$3:$CG$7,5,FALSE)</f>
        <v>0.11064606104151</v>
      </c>
      <c r="Q7" s="61">
        <f>HLOOKUP(Q$3,$AT$3:$CG$7,5,FALSE)</f>
        <v>46.2803776866407</v>
      </c>
      <c r="R7" s="61">
        <f>HLOOKUP(R$3,$AT$3:$CG$7,5,FALSE)</f>
        <v>5.22712830145858</v>
      </c>
      <c r="S7" s="61">
        <f>HLOOKUP(S$3,$AT$3:$CG$7,5,FALSE)</f>
        <v>0.181029030657755</v>
      </c>
      <c r="T7" s="61">
        <f>HLOOKUP(T$3,$AT$3:$CG$7,5,FALSE)</f>
        <v>2034.586844273050</v>
      </c>
      <c r="U7" s="61">
        <f>HLOOKUP(U$3,$AT$3:$CG$7,5,FALSE)</f>
        <v>1.82336460839819</v>
      </c>
      <c r="V7" s="61">
        <f>HLOOKUP(V$3,$AT$3:$CG$7,5,FALSE)</f>
        <v>20.6265162332356</v>
      </c>
      <c r="W7" s="61">
        <f>HLOOKUP(W$3,$AT$3:$CG$7,5,FALSE)</f>
        <v>10.7059926788191</v>
      </c>
      <c r="X7" s="61">
        <f>HLOOKUP(X$3,$AT$3:$CG$7,5,FALSE)</f>
        <v>0.231613564751297</v>
      </c>
      <c r="Y7" s="61">
        <f>HLOOKUP(Y$3,$AT$3:$CG$7,5,FALSE)</f>
        <v>0.301826651042091</v>
      </c>
      <c r="Z7" s="61">
        <f>HLOOKUP(Z$3,$AT$3:$CG$7,5,FALSE)</f>
        <v>0.890129375295767</v>
      </c>
      <c r="AA7" s="61">
        <f>HLOOKUP(AA$3,$AT$3:$CG$7,5,FALSE)</f>
        <v>0.327198276714269</v>
      </c>
      <c r="AB7" s="61">
        <f>HLOOKUP(AB$3,$AT$3:$CG$7,5,FALSE)</f>
        <v>0.489907897315305</v>
      </c>
      <c r="AC7" s="61">
        <f>HLOOKUP(AC$3,$AT$3:$CG$7,5,FALSE)</f>
        <v>0.890125293997803</v>
      </c>
      <c r="AD7" s="61">
        <f>HLOOKUP(AD$3,$AT$3:$CG$7,5,FALSE)</f>
        <v>0.215280613940216</v>
      </c>
      <c r="AE7" s="61">
        <f>HLOOKUP(AE$3,$AT$3:$CG$7,5,FALSE)</f>
        <v>0.302007842433281</v>
      </c>
      <c r="AF7" s="61">
        <f>HLOOKUP(AF$3,$AT$3:$CG$7,5,FALSE)</f>
        <v>0.000627691267033978</v>
      </c>
      <c r="AG7" s="61">
        <f>HLOOKUP(AG$3,$AT$3:$CG$7,5,FALSE)</f>
        <v>422.356280366192</v>
      </c>
      <c r="AH7" s="61">
        <f>HLOOKUP(AH$3,$AT$3:$CG$7,5,FALSE)</f>
        <v>52.775747494991</v>
      </c>
      <c r="AI7" s="61">
        <f>HLOOKUP(AI$3,$AT$3:$CG$7,5,FALSE)</f>
        <v>0.00422454561163877</v>
      </c>
      <c r="AJ7" s="61">
        <f>HLOOKUP(AJ$3,$AT$3:$CG$7,5,FALSE)</f>
        <v>0.00613381164621862</v>
      </c>
      <c r="AK7" s="61">
        <f>HLOOKUP(AK$3,$AT$3:$CG$7,5,FALSE)</f>
        <v>0</v>
      </c>
      <c r="AL7" s="61">
        <f>HLOOKUP(AL$3,$AT$3:$CG$7,5,FALSE)</f>
        <v>0.000478119473683951</v>
      </c>
      <c r="AM7" s="61">
        <f>HLOOKUP(AM$3,$AT$3:$CG$7,5,FALSE)</f>
        <v>0.616578450048812</v>
      </c>
      <c r="AN7" s="61">
        <f>HLOOKUP(AN$3,$AT$3:$CG$7,5,FALSE)</f>
        <v>0.341448827694924</v>
      </c>
      <c r="AO7" s="61">
        <f>HLOOKUP(AO$3,$AT$3:$CG$7,5,FALSE)</f>
        <v>0.000146427905161933</v>
      </c>
      <c r="AP7" s="61">
        <f>HLOOKUP(AP$3,$AT$3:$CG$7,5,FALSE)</f>
        <v>0.00763177377519012</v>
      </c>
      <c r="AQ7" s="61">
        <f>HLOOKUP(AQ$3,$AT$3:$CG$7,5,FALSE)</f>
        <v>1.07366715355425</v>
      </c>
      <c r="AR7" s="61">
        <f>HLOOKUP(AR$3,$AT$3:$CG$7,5,FALSE)</f>
        <v>0.000191571146837039</v>
      </c>
      <c r="AS7" s="61"/>
      <c r="AT7" s="62">
        <v>0.0158787862551911</v>
      </c>
      <c r="AU7" s="62">
        <v>0.00422454561163877</v>
      </c>
      <c r="AV7" s="62">
        <v>0.0870700652351462</v>
      </c>
      <c r="AW7" s="62">
        <v>0.301826651042091</v>
      </c>
      <c r="AX7" s="62">
        <v>0.890125293997803</v>
      </c>
      <c r="AY7" s="62">
        <v>0.37684207265962</v>
      </c>
      <c r="AZ7" s="62">
        <v>5.22712830145858</v>
      </c>
      <c r="BA7" s="62">
        <v>0.327198276714269</v>
      </c>
      <c r="BB7" s="62">
        <v>0</v>
      </c>
      <c r="BC7" s="62">
        <v>0.181029030657755</v>
      </c>
      <c r="BD7" s="62">
        <v>2034.586844273050</v>
      </c>
      <c r="BE7" s="62">
        <v>36.6083977543749</v>
      </c>
      <c r="BF7" s="62">
        <v>20.6265162332356</v>
      </c>
      <c r="BG7" s="62">
        <v>52.775747494991</v>
      </c>
      <c r="BH7" s="62">
        <v>422.356280366192</v>
      </c>
      <c r="BI7" s="62">
        <v>0.000627691267033978</v>
      </c>
      <c r="BJ7" s="62">
        <v>10.7059926788191</v>
      </c>
      <c r="BK7" s="62">
        <v>0.302007842433281</v>
      </c>
      <c r="BL7" s="62">
        <v>1.82336460839819</v>
      </c>
      <c r="BM7" s="62">
        <v>0.489907897315305</v>
      </c>
      <c r="BN7" s="62">
        <v>0.0536173668211279</v>
      </c>
      <c r="BO7" s="62">
        <v>1.07366715355425</v>
      </c>
      <c r="BP7" s="62">
        <v>340.013085799319</v>
      </c>
      <c r="BQ7" s="62">
        <v>0.00613381164621862</v>
      </c>
      <c r="BR7" s="62">
        <v>0.616578450048812</v>
      </c>
      <c r="BS7" s="62">
        <v>0.000478119473683951</v>
      </c>
      <c r="BT7" s="62">
        <v>1.18126270652469</v>
      </c>
      <c r="BU7" s="62">
        <v>0.211198935915603</v>
      </c>
      <c r="BV7" s="62">
        <v>0.246244431001436</v>
      </c>
      <c r="BW7" s="62">
        <v>0.00763177377519012</v>
      </c>
      <c r="BX7" s="62">
        <v>0.000146427905161933</v>
      </c>
      <c r="BY7" s="62">
        <v>0.0926251304245342</v>
      </c>
      <c r="BZ7" s="62">
        <v>0.890129375295767</v>
      </c>
      <c r="CA7" s="62">
        <v>0.231613564751297</v>
      </c>
      <c r="CB7" s="62">
        <v>0.000191571146837039</v>
      </c>
      <c r="CC7" s="62">
        <v>0.341448827694924</v>
      </c>
      <c r="CD7" s="62">
        <v>0.215280613940216</v>
      </c>
      <c r="CE7" s="62">
        <v>3.76449020406616</v>
      </c>
      <c r="CF7" s="62">
        <v>0.11064606104151</v>
      </c>
      <c r="CG7" s="63">
        <v>46.2803776866407</v>
      </c>
    </row>
    <row r="8" ht="19" customHeight="1">
      <c r="A8" s="67"/>
      <c r="B8" s="68"/>
      <c r="C8" s="69"/>
      <c r="D8" s="70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2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4"/>
    </row>
    <row r="9" ht="42.75" customHeight="1">
      <c r="A9" t="s" s="75">
        <v>92</v>
      </c>
      <c r="B9" s="76"/>
      <c r="C9" s="77"/>
      <c r="D9" s="78"/>
      <c r="E9" t="s" s="43">
        <v>82</v>
      </c>
      <c r="F9" s="44"/>
      <c r="G9" s="44"/>
      <c r="H9" s="44"/>
      <c r="I9" t="s" s="43">
        <v>83</v>
      </c>
      <c r="J9" s="44"/>
      <c r="K9" s="44"/>
      <c r="L9" s="44"/>
      <c r="M9" s="44"/>
      <c r="N9" t="s" s="43">
        <v>12</v>
      </c>
      <c r="O9" s="44"/>
      <c r="P9" s="44"/>
      <c r="Q9" s="44"/>
      <c r="R9" s="44"/>
      <c r="S9" t="s" s="43">
        <v>18</v>
      </c>
      <c r="T9" s="44"/>
      <c r="U9" s="44"/>
      <c r="V9" s="44"/>
      <c r="W9" t="s" s="43">
        <v>84</v>
      </c>
      <c r="X9" s="44"/>
      <c r="Y9" s="44"/>
      <c r="Z9" s="44"/>
      <c r="AA9" s="44"/>
      <c r="AB9" s="44"/>
      <c r="AC9" s="44"/>
      <c r="AD9" t="s" s="43">
        <v>85</v>
      </c>
      <c r="AE9" s="44"/>
      <c r="AF9" t="s" s="43">
        <v>35</v>
      </c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5"/>
      <c r="AT9" s="46"/>
      <c r="AU9" s="46"/>
      <c r="AV9" s="46"/>
      <c r="AW9" s="46"/>
      <c r="AX9" s="46"/>
      <c r="AY9" s="46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4"/>
    </row>
    <row r="10" ht="30" customHeight="1">
      <c r="A10" s="79"/>
      <c r="B10" t="s" s="50">
        <v>86</v>
      </c>
      <c r="C10" s="80"/>
      <c r="D10" t="s" s="52">
        <v>87</v>
      </c>
      <c r="E10" t="s" s="8">
        <f t="shared" si="160" ref="E10:E110">E$3</f>
        <v>93</v>
      </c>
      <c r="F10" t="s" s="8">
        <f>F$3</f>
        <v>94</v>
      </c>
      <c r="G10" t="s" s="8">
        <f>G$3</f>
        <v>95</v>
      </c>
      <c r="H10" t="s" s="8">
        <f>H$3</f>
        <v>96</v>
      </c>
      <c r="I10" t="s" s="8">
        <f>I$3</f>
        <v>97</v>
      </c>
      <c r="J10" t="s" s="8">
        <f>J$3</f>
        <v>98</v>
      </c>
      <c r="K10" t="s" s="8">
        <f>K$3</f>
        <v>99</v>
      </c>
      <c r="L10" t="s" s="8">
        <f>L$3</f>
        <v>100</v>
      </c>
      <c r="M10" t="s" s="8">
        <f>M$3</f>
        <v>101</v>
      </c>
      <c r="N10" t="s" s="8">
        <f>N$3</f>
        <v>102</v>
      </c>
      <c r="O10" t="s" s="8">
        <f>O$3</f>
        <v>103</v>
      </c>
      <c r="P10" t="s" s="8">
        <f>P$3</f>
        <v>104</v>
      </c>
      <c r="Q10" t="s" s="8">
        <f>Q$3</f>
        <v>105</v>
      </c>
      <c r="R10" t="s" s="8">
        <f>R$3</f>
        <v>106</v>
      </c>
      <c r="S10" t="s" s="8">
        <f>S$3</f>
        <v>107</v>
      </c>
      <c r="T10" t="s" s="8">
        <f>T$3</f>
        <v>108</v>
      </c>
      <c r="U10" t="s" s="8">
        <f>U$3</f>
        <v>109</v>
      </c>
      <c r="V10" t="s" s="8">
        <f>V$3</f>
        <v>110</v>
      </c>
      <c r="W10" t="s" s="8">
        <f>W$3</f>
        <v>111</v>
      </c>
      <c r="X10" t="s" s="8">
        <f>X$3</f>
        <v>112</v>
      </c>
      <c r="Y10" t="s" s="8">
        <f>Y$3</f>
        <v>113</v>
      </c>
      <c r="Z10" t="s" s="8">
        <f>Z$3</f>
        <v>114</v>
      </c>
      <c r="AA10" t="s" s="8">
        <f>AA$3</f>
        <v>115</v>
      </c>
      <c r="AB10" t="s" s="8">
        <f>AB$3</f>
        <v>116</v>
      </c>
      <c r="AC10" t="s" s="8">
        <f>AC$3</f>
        <v>117</v>
      </c>
      <c r="AD10" t="s" s="8">
        <f>AD$3</f>
        <v>118</v>
      </c>
      <c r="AE10" t="s" s="8">
        <f>AE$3</f>
        <v>119</v>
      </c>
      <c r="AF10" t="s" s="8">
        <f>AF$3</f>
        <v>120</v>
      </c>
      <c r="AG10" t="s" s="8">
        <f>AG$3</f>
        <v>121</v>
      </c>
      <c r="AH10" t="s" s="8">
        <f>AH$3</f>
        <v>122</v>
      </c>
      <c r="AI10" t="s" s="8">
        <f>AI$3</f>
        <v>123</v>
      </c>
      <c r="AJ10" t="s" s="8">
        <f>AJ$3</f>
        <v>124</v>
      </c>
      <c r="AK10" t="s" s="8">
        <f>AK$3</f>
        <v>125</v>
      </c>
      <c r="AL10" t="s" s="8">
        <f>AL$3</f>
        <v>126</v>
      </c>
      <c r="AM10" t="s" s="8">
        <f>AM$3</f>
        <v>127</v>
      </c>
      <c r="AN10" t="s" s="8">
        <f>AN$3</f>
        <v>128</v>
      </c>
      <c r="AO10" t="s" s="8">
        <f>AO$3</f>
        <v>129</v>
      </c>
      <c r="AP10" t="s" s="8">
        <f>AP$3</f>
        <v>130</v>
      </c>
      <c r="AQ10" t="s" s="8">
        <f>AQ$3</f>
        <v>131</v>
      </c>
      <c r="AR10" t="s" s="8">
        <f>AR$3</f>
        <v>132</v>
      </c>
      <c r="AS10" s="81"/>
      <c r="AT10" t="s" s="82">
        <v>13</v>
      </c>
      <c r="AU10" t="s" s="82">
        <v>39</v>
      </c>
      <c r="AV10" t="s" s="82">
        <v>8</v>
      </c>
      <c r="AW10" t="s" s="82">
        <v>27</v>
      </c>
      <c r="AX10" t="s" s="82">
        <v>31</v>
      </c>
      <c r="AY10" t="s" s="82">
        <v>9</v>
      </c>
      <c r="AZ10" t="s" s="82">
        <v>17</v>
      </c>
      <c r="BA10" t="s" s="82">
        <v>29</v>
      </c>
      <c r="BB10" t="s" s="82">
        <v>41</v>
      </c>
      <c r="BC10" t="s" s="82">
        <v>19</v>
      </c>
      <c r="BD10" t="s" s="82">
        <v>20</v>
      </c>
      <c r="BE10" t="s" s="82">
        <v>2</v>
      </c>
      <c r="BF10" t="s" s="82">
        <v>22</v>
      </c>
      <c r="BG10" t="s" s="82">
        <v>38</v>
      </c>
      <c r="BH10" t="s" s="82">
        <v>37</v>
      </c>
      <c r="BI10" t="s" s="82">
        <v>36</v>
      </c>
      <c r="BJ10" t="s" s="82">
        <v>24</v>
      </c>
      <c r="BK10" t="s" s="82">
        <v>34</v>
      </c>
      <c r="BL10" t="s" s="82">
        <v>21</v>
      </c>
      <c r="BM10" t="s" s="82">
        <v>30</v>
      </c>
      <c r="BN10" t="s" s="82">
        <v>6</v>
      </c>
      <c r="BO10" t="s" s="82">
        <v>47</v>
      </c>
      <c r="BP10" t="s" s="82">
        <v>4</v>
      </c>
      <c r="BQ10" t="s" s="82">
        <v>40</v>
      </c>
      <c r="BR10" t="s" s="82">
        <v>43</v>
      </c>
      <c r="BS10" t="s" s="82">
        <v>42</v>
      </c>
      <c r="BT10" t="s" s="82">
        <v>3</v>
      </c>
      <c r="BU10" t="s" s="82">
        <v>10</v>
      </c>
      <c r="BV10" t="s" s="82">
        <v>11</v>
      </c>
      <c r="BW10" t="s" s="82">
        <v>46</v>
      </c>
      <c r="BX10" t="s" s="82">
        <v>45</v>
      </c>
      <c r="BY10" t="s" s="82">
        <v>1</v>
      </c>
      <c r="BZ10" t="s" s="82">
        <v>28</v>
      </c>
      <c r="CA10" t="s" s="82">
        <v>25</v>
      </c>
      <c r="CB10" t="s" s="82">
        <v>48</v>
      </c>
      <c r="CC10" t="s" s="82">
        <v>44</v>
      </c>
      <c r="CD10" t="s" s="82">
        <v>33</v>
      </c>
      <c r="CE10" t="s" s="82">
        <v>14</v>
      </c>
      <c r="CF10" t="s" s="82">
        <v>15</v>
      </c>
      <c r="CG10" t="s" s="83">
        <v>16</v>
      </c>
    </row>
    <row r="11" ht="15.75" customHeight="1">
      <c r="A11" t="s" s="56">
        <v>88</v>
      </c>
      <c r="B11" s="57">
        <v>1908734.95631729</v>
      </c>
      <c r="C11" s="84"/>
      <c r="D11" t="s" s="58">
        <v>88</v>
      </c>
      <c r="E11" s="85">
        <f>HLOOKUP(E$10,$AT$10:$CG$14,2,FALSE)</f>
        <v>324197.398492459</v>
      </c>
      <c r="F11" s="86">
        <f>HLOOKUP(F$10,$AT$10:$CG$14,2,FALSE)</f>
        <v>72421.867812709606</v>
      </c>
      <c r="G11" s="86">
        <f>HLOOKUP(G$10,$AT$10:$CG$14,2,FALSE)</f>
        <v>105515.374423376</v>
      </c>
      <c r="H11" s="86">
        <f>HLOOKUP(H$10,$AT$10:$CG$14,2,FALSE)</f>
        <v>106437.714569755</v>
      </c>
      <c r="I11" s="86">
        <f>HLOOKUP(I$10,$AT$10:$CG$14,2,FALSE)</f>
        <v>305246.303616636</v>
      </c>
      <c r="J11" s="86">
        <f>HLOOKUP(J$10,$AT$10:$CG$14,2,FALSE)</f>
        <v>180025.967067675</v>
      </c>
      <c r="K11" s="86">
        <f>HLOOKUP(K$10,$AT$10:$CG$14,2,FALSE)</f>
        <v>4293069.22025023</v>
      </c>
      <c r="L11" s="86">
        <f>HLOOKUP(L$10,$AT$10:$CG$14,2,FALSE)</f>
        <v>305320.661026551</v>
      </c>
      <c r="M11" s="86">
        <f>HLOOKUP(M$10,$AT$10:$CG$14,2,FALSE)</f>
        <v>430611.425480067</v>
      </c>
      <c r="N11" s="86">
        <f>HLOOKUP(N$10,$AT$10:$CG$14,2,FALSE)</f>
        <v>33059.3851996737</v>
      </c>
      <c r="O11" s="86">
        <f>HLOOKUP(O$10,$AT$10:$CG$14,2,FALSE)</f>
        <v>404359.071277603</v>
      </c>
      <c r="P11" s="86">
        <f>HLOOKUP(P$10,$AT$10:$CG$14,2,FALSE)</f>
        <v>828422.671500242</v>
      </c>
      <c r="Q11" s="86">
        <f>HLOOKUP(Q$10,$AT$10:$CG$14,2,FALSE)</f>
        <v>227935.214044624</v>
      </c>
      <c r="R11" s="86">
        <f>HLOOKUP(R$10,$AT$10:$CG$14,2,FALSE)</f>
        <v>554877.040056153</v>
      </c>
      <c r="S11" s="86">
        <f>HLOOKUP(S$10,$AT$10:$CG$14,2,FALSE)</f>
        <v>8157592.66997867</v>
      </c>
      <c r="T11" s="86">
        <f>HLOOKUP(T$10,$AT$10:$CG$14,2,FALSE)</f>
        <v>3411046.72894461</v>
      </c>
      <c r="U11" s="86">
        <f>HLOOKUP(U$10,$AT$10:$CG$14,2,FALSE)</f>
        <v>324379.942254148</v>
      </c>
      <c r="V11" s="86">
        <f>HLOOKUP(V$10,$AT$10:$CG$14,2,FALSE)</f>
        <v>1176619.87625125</v>
      </c>
      <c r="W11" s="86">
        <f>HLOOKUP(W$10,$AT$10:$CG$14,2,FALSE)</f>
        <v>4741.588653949660</v>
      </c>
      <c r="X11" s="86">
        <f>HLOOKUP(X$10,$AT$10:$CG$14,2,FALSE)</f>
        <v>11837908.5517384</v>
      </c>
      <c r="Y11" s="86">
        <f>HLOOKUP(Y$10,$AT$10:$CG$14,2,FALSE)</f>
        <v>4670.736306423110</v>
      </c>
      <c r="Z11" s="86">
        <f>HLOOKUP(Z$10,$AT$10:$CG$14,2,FALSE)</f>
        <v>4378.750049656380</v>
      </c>
      <c r="AA11" s="86">
        <f>HLOOKUP(AA$10,$AT$10:$CG$14,2,FALSE)</f>
        <v>2431.224360342950</v>
      </c>
      <c r="AB11" s="86">
        <f>HLOOKUP(AB$10,$AT$10:$CG$14,2,FALSE)</f>
        <v>1119.453382592460</v>
      </c>
      <c r="AC11" s="86">
        <f>HLOOKUP(AC$10,$AT$10:$CG$14,2,FALSE)</f>
        <v>5273.717651730150</v>
      </c>
      <c r="AD11" s="86">
        <f>HLOOKUP(AD$10,$AT$10:$CG$14,2,FALSE)</f>
        <v>902000.108127741</v>
      </c>
      <c r="AE11" s="86">
        <f>HLOOKUP(AE$10,$AT$10:$CG$14,2,FALSE)</f>
        <v>465588.246627395</v>
      </c>
      <c r="AF11" s="86">
        <f>HLOOKUP(AF$10,$AT$10:$CG$14,2,FALSE)</f>
        <v>1063453.7757483</v>
      </c>
      <c r="AG11" s="86">
        <f>HLOOKUP(AG$10,$AT$10:$CG$14,2,FALSE)</f>
        <v>269077.864101165</v>
      </c>
      <c r="AH11" s="86">
        <f>HLOOKUP(AH$10,$AT$10:$CG$14,2,FALSE)</f>
        <v>63501.0748518675</v>
      </c>
      <c r="AI11" s="86">
        <f>HLOOKUP(AI$10,$AT$10:$CG$14,2,FALSE)</f>
        <v>298910.918642832</v>
      </c>
      <c r="AJ11" s="86">
        <f>HLOOKUP(AJ$10,$AT$10:$CG$14,2,FALSE)</f>
        <v>422967.778760493</v>
      </c>
      <c r="AK11" s="86">
        <f>HLOOKUP(AK$10,$AT$10:$CG$14,2,FALSE)</f>
        <v>440139.657862073</v>
      </c>
      <c r="AL11" s="86">
        <f>HLOOKUP(AL$10,$AT$10:$CG$14,2,FALSE)</f>
        <v>148897.602242219</v>
      </c>
      <c r="AM11" s="86">
        <f>HLOOKUP(AM$10,$AT$10:$CG$14,2,FALSE)</f>
        <v>5106261.87438667</v>
      </c>
      <c r="AN11" s="86">
        <f>HLOOKUP(AN$10,$AT$10:$CG$14,2,FALSE)</f>
        <v>7192054.75513784</v>
      </c>
      <c r="AO11" s="86">
        <f>HLOOKUP(AO$10,$AT$10:$CG$14,2,FALSE)</f>
        <v>3029713.69472692</v>
      </c>
      <c r="AP11" s="86">
        <f>HLOOKUP(AP$10,$AT$10:$CG$14,2,FALSE)</f>
        <v>14101972.2481282</v>
      </c>
      <c r="AQ11" s="86">
        <f>HLOOKUP(AQ$10,$AT$10:$CG$14,2,FALSE)</f>
        <v>801536.215273952</v>
      </c>
      <c r="AR11" s="86">
        <f>HLOOKUP(AR$10,$AT$10:$CG$14,2,FALSE)</f>
        <v>8941659.88368452</v>
      </c>
      <c r="AS11" s="87"/>
      <c r="AT11" s="62">
        <v>33059.3851996737</v>
      </c>
      <c r="AU11" s="62">
        <v>298910.918642832</v>
      </c>
      <c r="AV11" s="62">
        <v>180025.967067675</v>
      </c>
      <c r="AW11" s="62">
        <v>4670.736306423110</v>
      </c>
      <c r="AX11" s="62">
        <v>5273.717651730150</v>
      </c>
      <c r="AY11" s="62">
        <v>4293069.22025023</v>
      </c>
      <c r="AZ11" s="62">
        <v>554877.040056153</v>
      </c>
      <c r="BA11" s="62">
        <v>2431.224360342950</v>
      </c>
      <c r="BB11" s="62">
        <v>440139.657862073</v>
      </c>
      <c r="BC11" s="62">
        <v>8157592.66997867</v>
      </c>
      <c r="BD11" s="62">
        <v>3411046.72894461</v>
      </c>
      <c r="BE11" s="62">
        <v>72421.867812709606</v>
      </c>
      <c r="BF11" s="62">
        <v>1176619.87625125</v>
      </c>
      <c r="BG11" s="62">
        <v>63501.0748518675</v>
      </c>
      <c r="BH11" s="62">
        <v>269077.864101165</v>
      </c>
      <c r="BI11" s="62">
        <v>1063453.7757483</v>
      </c>
      <c r="BJ11" s="62">
        <v>4741.588653949660</v>
      </c>
      <c r="BK11" s="62">
        <v>465588.246627395</v>
      </c>
      <c r="BL11" s="62">
        <v>324379.942254148</v>
      </c>
      <c r="BM11" s="62">
        <v>1119.453382592460</v>
      </c>
      <c r="BN11" s="62">
        <v>305246.303616636</v>
      </c>
      <c r="BO11" s="62">
        <v>801536.215273952</v>
      </c>
      <c r="BP11" s="62">
        <v>106437.714569755</v>
      </c>
      <c r="BQ11" s="62">
        <v>422967.778760493</v>
      </c>
      <c r="BR11" s="62">
        <v>5106261.87438667</v>
      </c>
      <c r="BS11" s="62">
        <v>148897.602242219</v>
      </c>
      <c r="BT11" s="62">
        <v>105515.374423376</v>
      </c>
      <c r="BU11" s="62">
        <v>305320.661026551</v>
      </c>
      <c r="BV11" s="62">
        <v>430611.425480067</v>
      </c>
      <c r="BW11" s="62">
        <v>14101972.2481282</v>
      </c>
      <c r="BX11" s="62">
        <v>3029713.69472692</v>
      </c>
      <c r="BY11" s="62">
        <v>324197.398492459</v>
      </c>
      <c r="BZ11" s="62">
        <v>4378.750049656380</v>
      </c>
      <c r="CA11" s="62">
        <v>11837908.5517384</v>
      </c>
      <c r="CB11" s="62">
        <v>8941659.88368452</v>
      </c>
      <c r="CC11" s="62">
        <v>7192054.75513784</v>
      </c>
      <c r="CD11" s="62">
        <v>902000.108127741</v>
      </c>
      <c r="CE11" s="62">
        <v>404359.071277603</v>
      </c>
      <c r="CF11" s="62">
        <v>828422.671500242</v>
      </c>
      <c r="CG11" s="63">
        <v>227935.214044624</v>
      </c>
    </row>
    <row r="12" ht="15.75" customHeight="1">
      <c r="A12" t="s" s="56">
        <v>89</v>
      </c>
      <c r="B12" s="64">
        <v>95086.6911866622</v>
      </c>
      <c r="C12" s="84"/>
      <c r="D12" t="s" s="58">
        <v>89</v>
      </c>
      <c r="E12" s="88">
        <f>HLOOKUP(E$10,$AT$10:$CG$14,3,FALSE)</f>
        <v>337.959573818312</v>
      </c>
      <c r="F12" s="89">
        <f>HLOOKUP(F$10,$AT$10:$CG$14,3,FALSE)</f>
        <v>658.938450645752</v>
      </c>
      <c r="G12" s="89">
        <f>HLOOKUP(G$10,$AT$10:$CG$14,3,FALSE)</f>
        <v>170.802974856303</v>
      </c>
      <c r="H12" s="89">
        <f>HLOOKUP(H$10,$AT$10:$CG$14,3,FALSE)</f>
        <v>6030.219848509210</v>
      </c>
      <c r="I12" s="89">
        <f>HLOOKUP(I$10,$AT$10:$CG$14,3,FALSE)</f>
        <v>1217.642689758890</v>
      </c>
      <c r="J12" s="89">
        <f>HLOOKUP(J$10,$AT$10:$CG$14,3,FALSE)</f>
        <v>1816.393126212160</v>
      </c>
      <c r="K12" s="89">
        <f>HLOOKUP(K$10,$AT$10:$CG$14,3,FALSE)</f>
        <v>1292.003983935090</v>
      </c>
      <c r="L12" s="89">
        <f>HLOOKUP(L$10,$AT$10:$CG$14,3,FALSE)</f>
        <v>2191.340949744780</v>
      </c>
      <c r="M12" s="89">
        <f>HLOOKUP(M$10,$AT$10:$CG$14,3,FALSE)</f>
        <v>2166.844402216770</v>
      </c>
      <c r="N12" s="89">
        <f>HLOOKUP(N$10,$AT$10:$CG$14,3,FALSE)</f>
        <v>14.8626645010441</v>
      </c>
      <c r="O12" s="89">
        <f>HLOOKUP(O$10,$AT$10:$CG$14,3,FALSE)</f>
        <v>1227.839350412080</v>
      </c>
      <c r="P12" s="89">
        <f>HLOOKUP(P$10,$AT$10:$CG$14,3,FALSE)</f>
        <v>1020.731035258940</v>
      </c>
      <c r="Q12" s="89">
        <f>HLOOKUP(Q$10,$AT$10:$CG$14,3,FALSE)</f>
        <v>1616.874105629370</v>
      </c>
      <c r="R12" s="89">
        <f>HLOOKUP(R$10,$AT$10:$CG$14,3,FALSE)</f>
        <v>1836.482375544420</v>
      </c>
      <c r="S12" s="89">
        <f>HLOOKUP(S$10,$AT$10:$CG$14,3,FALSE)</f>
        <v>48890.0857868234</v>
      </c>
      <c r="T12" s="89">
        <f>HLOOKUP(T$10,$AT$10:$CG$14,3,FALSE)</f>
        <v>3642508.68836507</v>
      </c>
      <c r="U12" s="89">
        <f>HLOOKUP(U$10,$AT$10:$CG$14,3,FALSE)</f>
        <v>3744.143912391950</v>
      </c>
      <c r="V12" s="89">
        <f>HLOOKUP(V$10,$AT$10:$CG$14,3,FALSE)</f>
        <v>23806.1318017965</v>
      </c>
      <c r="W12" s="89">
        <f>HLOOKUP(W$10,$AT$10:$CG$14,3,FALSE)</f>
        <v>110.760743914074</v>
      </c>
      <c r="X12" s="89">
        <f>HLOOKUP(X$10,$AT$10:$CG$14,3,FALSE)</f>
        <v>1069.000160458960</v>
      </c>
      <c r="Y12" s="89">
        <f>HLOOKUP(Y$10,$AT$10:$CG$14,3,FALSE)</f>
        <v>482.956688525954</v>
      </c>
      <c r="Z12" s="89">
        <f>HLOOKUP(Z$10,$AT$10:$CG$14,3,FALSE)</f>
        <v>480.768684104215</v>
      </c>
      <c r="AA12" s="89">
        <f>HLOOKUP(AA$10,$AT$10:$CG$14,3,FALSE)</f>
        <v>308.430990234818</v>
      </c>
      <c r="AB12" s="89">
        <f>HLOOKUP(AB$10,$AT$10:$CG$14,3,FALSE)</f>
        <v>777.854964989227</v>
      </c>
      <c r="AC12" s="89">
        <f>HLOOKUP(AC$10,$AT$10:$CG$14,3,FALSE)</f>
        <v>150.720048617254</v>
      </c>
      <c r="AD12" s="89">
        <f>HLOOKUP(AD$10,$AT$10:$CG$14,3,FALSE)</f>
        <v>165.098235842548</v>
      </c>
      <c r="AE12" s="89">
        <f>HLOOKUP(AE$10,$AT$10:$CG$14,3,FALSE)</f>
        <v>502.479980308838</v>
      </c>
      <c r="AF12" s="89">
        <f>HLOOKUP(AF$10,$AT$10:$CG$14,3,FALSE)</f>
        <v>1166.6984478004</v>
      </c>
      <c r="AG12" s="89">
        <f>HLOOKUP(AG$10,$AT$10:$CG$14,3,FALSE)</f>
        <v>27611.2527841752</v>
      </c>
      <c r="AH12" s="89">
        <f>HLOOKUP(AH$10,$AT$10:$CG$14,3,FALSE)</f>
        <v>1854.4872312667</v>
      </c>
      <c r="AI12" s="89">
        <f>HLOOKUP(AI$10,$AT$10:$CG$14,3,FALSE)</f>
        <v>1357.064468712680</v>
      </c>
      <c r="AJ12" s="89">
        <f>HLOOKUP(AJ$10,$AT$10:$CG$14,3,FALSE)</f>
        <v>873.430519437302</v>
      </c>
      <c r="AK12" s="89">
        <f>HLOOKUP(AK$10,$AT$10:$CG$14,3,FALSE)</f>
        <v>331.381403932856</v>
      </c>
      <c r="AL12" s="89">
        <f>HLOOKUP(AL$10,$AT$10:$CG$14,3,FALSE)</f>
        <v>2212.845487927780</v>
      </c>
      <c r="AM12" s="89">
        <f>HLOOKUP(AM$10,$AT$10:$CG$14,3,FALSE)</f>
        <v>2979.465865646220</v>
      </c>
      <c r="AN12" s="89">
        <f>HLOOKUP(AN$10,$AT$10:$CG$14,3,FALSE)</f>
        <v>3130.287145398680</v>
      </c>
      <c r="AO12" s="89">
        <f>HLOOKUP(AO$10,$AT$10:$CG$14,3,FALSE)</f>
        <v>3174.7352484635</v>
      </c>
      <c r="AP12" s="89">
        <f>HLOOKUP(AP$10,$AT$10:$CG$14,3,FALSE)</f>
        <v>2420.076798702190</v>
      </c>
      <c r="AQ12" s="89">
        <f>HLOOKUP(AQ$10,$AT$10:$CG$14,3,FALSE)</f>
        <v>5863.862115905450</v>
      </c>
      <c r="AR12" s="89">
        <f>HLOOKUP(AR$10,$AT$10:$CG$14,3,FALSE)</f>
        <v>5896.0040549914</v>
      </c>
      <c r="AS12" s="87"/>
      <c r="AT12" s="62">
        <v>14.8626645010441</v>
      </c>
      <c r="AU12" s="62">
        <v>1357.064468712680</v>
      </c>
      <c r="AV12" s="62">
        <v>1816.393126212160</v>
      </c>
      <c r="AW12" s="62">
        <v>482.956688525954</v>
      </c>
      <c r="AX12" s="62">
        <v>150.720048617254</v>
      </c>
      <c r="AY12" s="62">
        <v>1292.003983935090</v>
      </c>
      <c r="AZ12" s="62">
        <v>1836.482375544420</v>
      </c>
      <c r="BA12" s="62">
        <v>308.430990234818</v>
      </c>
      <c r="BB12" s="62">
        <v>331.381403932856</v>
      </c>
      <c r="BC12" s="62">
        <v>48890.0857868234</v>
      </c>
      <c r="BD12" s="62">
        <v>3642508.68836507</v>
      </c>
      <c r="BE12" s="62">
        <v>658.938450645752</v>
      </c>
      <c r="BF12" s="62">
        <v>23806.1318017965</v>
      </c>
      <c r="BG12" s="62">
        <v>1854.4872312667</v>
      </c>
      <c r="BH12" s="62">
        <v>27611.2527841752</v>
      </c>
      <c r="BI12" s="62">
        <v>1166.6984478004</v>
      </c>
      <c r="BJ12" s="62">
        <v>110.760743914074</v>
      </c>
      <c r="BK12" s="62">
        <v>502.479980308838</v>
      </c>
      <c r="BL12" s="62">
        <v>3744.143912391950</v>
      </c>
      <c r="BM12" s="62">
        <v>777.854964989227</v>
      </c>
      <c r="BN12" s="62">
        <v>1217.642689758890</v>
      </c>
      <c r="BO12" s="62">
        <v>5863.862115905450</v>
      </c>
      <c r="BP12" s="62">
        <v>6030.219848509210</v>
      </c>
      <c r="BQ12" s="62">
        <v>873.430519437302</v>
      </c>
      <c r="BR12" s="62">
        <v>2979.465865646220</v>
      </c>
      <c r="BS12" s="62">
        <v>2212.845487927780</v>
      </c>
      <c r="BT12" s="62">
        <v>170.802974856303</v>
      </c>
      <c r="BU12" s="62">
        <v>2191.340949744780</v>
      </c>
      <c r="BV12" s="62">
        <v>2166.844402216770</v>
      </c>
      <c r="BW12" s="62">
        <v>2420.076798702190</v>
      </c>
      <c r="BX12" s="62">
        <v>3174.7352484635</v>
      </c>
      <c r="BY12" s="62">
        <v>337.959573818312</v>
      </c>
      <c r="BZ12" s="62">
        <v>480.768684104215</v>
      </c>
      <c r="CA12" s="62">
        <v>1069.000160458960</v>
      </c>
      <c r="CB12" s="62">
        <v>5896.0040549914</v>
      </c>
      <c r="CC12" s="62">
        <v>3130.287145398680</v>
      </c>
      <c r="CD12" s="62">
        <v>165.098235842548</v>
      </c>
      <c r="CE12" s="62">
        <v>1227.839350412080</v>
      </c>
      <c r="CF12" s="62">
        <v>1020.731035258940</v>
      </c>
      <c r="CG12" s="63">
        <v>1616.874105629370</v>
      </c>
    </row>
    <row r="13" ht="15.75" customHeight="1">
      <c r="A13" t="s" s="56">
        <v>90</v>
      </c>
      <c r="B13" s="64">
        <v>692504.9278509089</v>
      </c>
      <c r="C13" s="84"/>
      <c r="D13" t="s" s="58">
        <v>90</v>
      </c>
      <c r="E13" s="88">
        <f>HLOOKUP(E$10,$AT$10:$CG$14,4,FALSE)</f>
        <v>6236.047437802690</v>
      </c>
      <c r="F13" s="89">
        <f>HLOOKUP(F$10,$AT$10:$CG$14,4,FALSE)</f>
        <v>14009.3877825323</v>
      </c>
      <c r="G13" s="89">
        <f>HLOOKUP(G$10,$AT$10:$CG$14,4,FALSE)</f>
        <v>5839.256674367540</v>
      </c>
      <c r="H13" s="89">
        <f>HLOOKUP(H$10,$AT$10:$CG$14,4,FALSE)</f>
        <v>185926.270170007</v>
      </c>
      <c r="I13" s="89">
        <f>HLOOKUP(I$10,$AT$10:$CG$14,4,FALSE)</f>
        <v>8911.565326319420</v>
      </c>
      <c r="J13" s="89">
        <f>HLOOKUP(J$10,$AT$10:$CG$14,4,FALSE)</f>
        <v>20758.4461314536</v>
      </c>
      <c r="K13" s="89">
        <f>HLOOKUP(K$10,$AT$10:$CG$14,4,FALSE)</f>
        <v>13209.4869341929</v>
      </c>
      <c r="L13" s="89">
        <f>HLOOKUP(L$10,$AT$10:$CG$14,4,FALSE)</f>
        <v>13630.6658263116</v>
      </c>
      <c r="M13" s="89">
        <f>HLOOKUP(M$10,$AT$10:$CG$14,4,FALSE)</f>
        <v>28869.4851451351</v>
      </c>
      <c r="N13" s="89">
        <f>HLOOKUP(N$10,$AT$10:$CG$14,4,FALSE)</f>
        <v>3662.609374977030</v>
      </c>
      <c r="O13" s="89">
        <f>HLOOKUP(O$10,$AT$10:$CG$14,4,FALSE)</f>
        <v>9907.790549645941</v>
      </c>
      <c r="P13" s="89">
        <f>HLOOKUP(P$10,$AT$10:$CG$14,4,FALSE)</f>
        <v>19482.1964284728</v>
      </c>
      <c r="Q13" s="89">
        <f>HLOOKUP(Q$10,$AT$10:$CG$14,4,FALSE)</f>
        <v>19920.3921137409</v>
      </c>
      <c r="R13" s="89">
        <f>HLOOKUP(R$10,$AT$10:$CG$14,4,FALSE)</f>
        <v>32684.9578808403</v>
      </c>
      <c r="S13" s="89">
        <f>HLOOKUP(S$10,$AT$10:$CG$14,4,FALSE)</f>
        <v>8218915.3564454</v>
      </c>
      <c r="T13" s="89">
        <f>HLOOKUP(T$10,$AT$10:$CG$14,4,FALSE)</f>
        <v>12330288.4682202</v>
      </c>
      <c r="U13" s="89">
        <f>HLOOKUP(U$10,$AT$10:$CG$14,4,FALSE)</f>
        <v>2473459.28626729</v>
      </c>
      <c r="V13" s="89">
        <f>HLOOKUP(V$10,$AT$10:$CG$14,4,FALSE)</f>
        <v>3207221.51140228</v>
      </c>
      <c r="W13" s="89">
        <f>HLOOKUP(W$10,$AT$10:$CG$14,4,FALSE)</f>
        <v>893.970709960787</v>
      </c>
      <c r="X13" s="89">
        <f>HLOOKUP(X$10,$AT$10:$CG$14,4,FALSE)</f>
        <v>4477.960040156390</v>
      </c>
      <c r="Y13" s="89">
        <f>HLOOKUP(Y$10,$AT$10:$CG$14,4,FALSE)</f>
        <v>596.046327932333</v>
      </c>
      <c r="Z13" s="89">
        <f>HLOOKUP(Z$10,$AT$10:$CG$14,4,FALSE)</f>
        <v>4126.033814673680</v>
      </c>
      <c r="AA13" s="89">
        <f>HLOOKUP(AA$10,$AT$10:$CG$14,4,FALSE)</f>
        <v>436.054699689561</v>
      </c>
      <c r="AB13" s="89">
        <f>HLOOKUP(AB$10,$AT$10:$CG$14,4,FALSE)</f>
        <v>7228.650910536040</v>
      </c>
      <c r="AC13" s="89">
        <f>HLOOKUP(AC$10,$AT$10:$CG$14,4,FALSE)</f>
        <v>820.967783237347</v>
      </c>
      <c r="AD13" s="89">
        <f>HLOOKUP(AD$10,$AT$10:$CG$14,4,FALSE)</f>
        <v>119859.998424824</v>
      </c>
      <c r="AE13" s="89">
        <f>HLOOKUP(AE$10,$AT$10:$CG$14,4,FALSE)</f>
        <v>12353.2053811731</v>
      </c>
      <c r="AF13" s="89">
        <f>HLOOKUP(AF$10,$AT$10:$CG$14,4,FALSE)</f>
        <v>32076.4719740385</v>
      </c>
      <c r="AG13" s="89">
        <f>HLOOKUP(AG$10,$AT$10:$CG$14,4,FALSE)</f>
        <v>215233.283051926</v>
      </c>
      <c r="AH13" s="89">
        <f>HLOOKUP(AH$10,$AT$10:$CG$14,4,FALSE)</f>
        <v>30787.4636825121</v>
      </c>
      <c r="AI13" s="89">
        <f>HLOOKUP(AI$10,$AT$10:$CG$14,4,FALSE)</f>
        <v>65415.9275178607</v>
      </c>
      <c r="AJ13" s="89">
        <f>HLOOKUP(AJ$10,$AT$10:$CG$14,4,FALSE)</f>
        <v>202871.919115687</v>
      </c>
      <c r="AK13" s="89">
        <f>HLOOKUP(AK$10,$AT$10:$CG$14,4,FALSE)</f>
        <v>34608.5877052503</v>
      </c>
      <c r="AL13" s="89">
        <f>HLOOKUP(AL$10,$AT$10:$CG$14,4,FALSE)</f>
        <v>15305.8801931668</v>
      </c>
      <c r="AM13" s="89">
        <f>HLOOKUP(AM$10,$AT$10:$CG$14,4,FALSE)</f>
        <v>50973.8919649872</v>
      </c>
      <c r="AN13" s="89">
        <f>HLOOKUP(AN$10,$AT$10:$CG$14,4,FALSE)</f>
        <v>70503.461455103694</v>
      </c>
      <c r="AO13" s="89">
        <f>HLOOKUP(AO$10,$AT$10:$CG$14,4,FALSE)</f>
        <v>86041.1426750009</v>
      </c>
      <c r="AP13" s="89">
        <f>HLOOKUP(AP$10,$AT$10:$CG$14,4,FALSE)</f>
        <v>51501.4182022912</v>
      </c>
      <c r="AQ13" s="89">
        <f>HLOOKUP(AQ$10,$AT$10:$CG$14,4,FALSE)</f>
        <v>73414.1958595896</v>
      </c>
      <c r="AR13" s="89">
        <f>HLOOKUP(AR$10,$AT$10:$CG$14,4,FALSE)</f>
        <v>7737.402435768060</v>
      </c>
      <c r="AS13" s="87"/>
      <c r="AT13" s="62">
        <v>3662.609374977030</v>
      </c>
      <c r="AU13" s="62">
        <v>65415.9275178607</v>
      </c>
      <c r="AV13" s="62">
        <v>20758.4461314536</v>
      </c>
      <c r="AW13" s="62">
        <v>596.046327932333</v>
      </c>
      <c r="AX13" s="62">
        <v>820.967783237347</v>
      </c>
      <c r="AY13" s="62">
        <v>13209.4869341929</v>
      </c>
      <c r="AZ13" s="62">
        <v>32684.9578808403</v>
      </c>
      <c r="BA13" s="62">
        <v>436.054699689561</v>
      </c>
      <c r="BB13" s="62">
        <v>34608.5877052503</v>
      </c>
      <c r="BC13" s="62">
        <v>8218915.3564454</v>
      </c>
      <c r="BD13" s="62">
        <v>12330288.4682202</v>
      </c>
      <c r="BE13" s="62">
        <v>14009.3877825323</v>
      </c>
      <c r="BF13" s="62">
        <v>3207221.51140228</v>
      </c>
      <c r="BG13" s="62">
        <v>30787.4636825121</v>
      </c>
      <c r="BH13" s="62">
        <v>215233.283051926</v>
      </c>
      <c r="BI13" s="62">
        <v>32076.4719740385</v>
      </c>
      <c r="BJ13" s="62">
        <v>893.970709960787</v>
      </c>
      <c r="BK13" s="62">
        <v>12353.2053811731</v>
      </c>
      <c r="BL13" s="62">
        <v>2473459.28626729</v>
      </c>
      <c r="BM13" s="62">
        <v>7228.650910536040</v>
      </c>
      <c r="BN13" s="62">
        <v>8911.565326319420</v>
      </c>
      <c r="BO13" s="62">
        <v>73414.1958595896</v>
      </c>
      <c r="BP13" s="62">
        <v>185926.270170007</v>
      </c>
      <c r="BQ13" s="62">
        <v>202871.919115687</v>
      </c>
      <c r="BR13" s="62">
        <v>50973.8919649872</v>
      </c>
      <c r="BS13" s="62">
        <v>15305.8801931668</v>
      </c>
      <c r="BT13" s="62">
        <v>5839.256674367540</v>
      </c>
      <c r="BU13" s="62">
        <v>13630.6658263116</v>
      </c>
      <c r="BV13" s="62">
        <v>28869.4851451351</v>
      </c>
      <c r="BW13" s="62">
        <v>51501.4182022912</v>
      </c>
      <c r="BX13" s="62">
        <v>86041.1426750009</v>
      </c>
      <c r="BY13" s="62">
        <v>6236.047437802690</v>
      </c>
      <c r="BZ13" s="62">
        <v>4126.033814673680</v>
      </c>
      <c r="CA13" s="62">
        <v>4477.960040156390</v>
      </c>
      <c r="CB13" s="62">
        <v>7737.402435768060</v>
      </c>
      <c r="CC13" s="62">
        <v>70503.461455103694</v>
      </c>
      <c r="CD13" s="62">
        <v>119859.998424824</v>
      </c>
      <c r="CE13" s="62">
        <v>9907.790549645941</v>
      </c>
      <c r="CF13" s="62">
        <v>19482.1964284728</v>
      </c>
      <c r="CG13" s="63">
        <v>19920.3921137409</v>
      </c>
    </row>
    <row r="14" ht="15.75" customHeight="1">
      <c r="A14" t="s" s="56">
        <v>91</v>
      </c>
      <c r="B14" s="66">
        <v>106537.87406504</v>
      </c>
      <c r="C14" s="84"/>
      <c r="D14" t="s" s="58">
        <v>91</v>
      </c>
      <c r="E14" s="88">
        <f>HLOOKUP(E$10,$AT$10:$CG$14,5,FALSE)</f>
        <v>346.822308328511</v>
      </c>
      <c r="F14" s="89">
        <f>HLOOKUP(F$10,$AT$10:$CG$14,5,FALSE)</f>
        <v>629.088101913953</v>
      </c>
      <c r="G14" s="89">
        <f>HLOOKUP(G$10,$AT$10:$CG$14,5,FALSE)</f>
        <v>171.754701659790</v>
      </c>
      <c r="H14" s="89">
        <f>HLOOKUP(H$10,$AT$10:$CG$14,5,FALSE)</f>
        <v>6599.664531599650</v>
      </c>
      <c r="I14" s="89">
        <f>HLOOKUP(I$10,$AT$10:$CG$14,5,FALSE)</f>
        <v>1034.457661078660</v>
      </c>
      <c r="J14" s="89">
        <f>HLOOKUP(J$10,$AT$10:$CG$14,5,FALSE)</f>
        <v>1939.084230754040</v>
      </c>
      <c r="K14" s="89">
        <f>HLOOKUP(K$10,$AT$10:$CG$14,5,FALSE)</f>
        <v>1244.666430094110</v>
      </c>
      <c r="L14" s="89">
        <f>HLOOKUP(L$10,$AT$10:$CG$14,5,FALSE)</f>
        <v>918.306764393054</v>
      </c>
      <c r="M14" s="89">
        <f>HLOOKUP(M$10,$AT$10:$CG$14,5,FALSE)</f>
        <v>686.463927865433</v>
      </c>
      <c r="N14" s="89">
        <f>HLOOKUP(N$10,$AT$10:$CG$14,5,FALSE)</f>
        <v>16.4524898737128</v>
      </c>
      <c r="O14" s="89">
        <f>HLOOKUP(O$10,$AT$10:$CG$14,5,FALSE)</f>
        <v>1215.4033940344</v>
      </c>
      <c r="P14" s="89">
        <f>HLOOKUP(P$10,$AT$10:$CG$14,5,FALSE)</f>
        <v>727.538679411151</v>
      </c>
      <c r="Q14" s="89">
        <f>HLOOKUP(Q$10,$AT$10:$CG$14,5,FALSE)</f>
        <v>1279.544787091070</v>
      </c>
      <c r="R14" s="89">
        <f>HLOOKUP(R$10,$AT$10:$CG$14,5,FALSE)</f>
        <v>1617.283314959430</v>
      </c>
      <c r="S14" s="89">
        <f>HLOOKUP(S$10,$AT$10:$CG$14,5,FALSE)</f>
        <v>979.003185729313</v>
      </c>
      <c r="T14" s="89">
        <f>HLOOKUP(T$10,$AT$10:$CG$14,5,FALSE)</f>
        <v>4162722.00628883</v>
      </c>
      <c r="U14" s="89">
        <f>HLOOKUP(U$10,$AT$10:$CG$14,5,FALSE)</f>
        <v>4197.029555950830</v>
      </c>
      <c r="V14" s="89">
        <f>HLOOKUP(V$10,$AT$10:$CG$14,5,FALSE)</f>
        <v>24806.5299120091</v>
      </c>
      <c r="W14" s="89">
        <f>HLOOKUP(W$10,$AT$10:$CG$14,5,FALSE)</f>
        <v>51.6257906229243</v>
      </c>
      <c r="X14" s="89">
        <f>HLOOKUP(X$10,$AT$10:$CG$14,5,FALSE)</f>
        <v>1095.572571839560</v>
      </c>
      <c r="Y14" s="89">
        <f>HLOOKUP(Y$10,$AT$10:$CG$14,5,FALSE)</f>
        <v>506.277056557378</v>
      </c>
      <c r="Z14" s="89">
        <f>HLOOKUP(Z$10,$AT$10:$CG$14,5,FALSE)</f>
        <v>515.338851561617</v>
      </c>
      <c r="AA14" s="89">
        <f>HLOOKUP(AA$10,$AT$10:$CG$14,5,FALSE)</f>
        <v>336.784646514434</v>
      </c>
      <c r="AB14" s="89">
        <f>HLOOKUP(AB$10,$AT$10:$CG$14,5,FALSE)</f>
        <v>870.536939055458</v>
      </c>
      <c r="AC14" s="89">
        <f>HLOOKUP(AC$10,$AT$10:$CG$14,5,FALSE)</f>
        <v>155.979524327930</v>
      </c>
      <c r="AD14" s="89">
        <f>HLOOKUP(AD$10,$AT$10:$CG$14,5,FALSE)</f>
        <v>179.371763368602</v>
      </c>
      <c r="AE14" s="89">
        <f>HLOOKUP(AE$10,$AT$10:$CG$14,5,FALSE)</f>
        <v>363.486252314855</v>
      </c>
      <c r="AF14" s="89">
        <f>HLOOKUP(AF$10,$AT$10:$CG$14,5,FALSE)</f>
        <v>1233.636965037180</v>
      </c>
      <c r="AG14" s="89">
        <f>HLOOKUP(AG$10,$AT$10:$CG$14,5,FALSE)</f>
        <v>30690.329353491</v>
      </c>
      <c r="AH14" s="89">
        <f>HLOOKUP(AH$10,$AT$10:$CG$14,5,FALSE)</f>
        <v>1850.295268206230</v>
      </c>
      <c r="AI14" s="89">
        <f>HLOOKUP(AI$10,$AT$10:$CG$14,5,FALSE)</f>
        <v>1549.547026640740</v>
      </c>
      <c r="AJ14" s="89">
        <f>HLOOKUP(AJ$10,$AT$10:$CG$14,5,FALSE)</f>
        <v>961.789728376344</v>
      </c>
      <c r="AK14" s="89">
        <f>HLOOKUP(AK$10,$AT$10:$CG$14,5,FALSE)</f>
        <v>320.220569031790</v>
      </c>
      <c r="AL14" s="89">
        <f>HLOOKUP(AL$10,$AT$10:$CG$14,5,FALSE)</f>
        <v>1260.999115116910</v>
      </c>
      <c r="AM14" s="89">
        <f>HLOOKUP(AM$10,$AT$10:$CG$14,5,FALSE)</f>
        <v>2505.074747323850</v>
      </c>
      <c r="AN14" s="89">
        <f>HLOOKUP(AN$10,$AT$10:$CG$14,5,FALSE)</f>
        <v>999.650224574196</v>
      </c>
      <c r="AO14" s="89">
        <f>HLOOKUP(AO$10,$AT$10:$CG$14,5,FALSE)</f>
        <v>755.468126803112</v>
      </c>
      <c r="AP14" s="89">
        <f>HLOOKUP(AP$10,$AT$10:$CG$14,5,FALSE)</f>
        <v>573.740388136483</v>
      </c>
      <c r="AQ14" s="89">
        <f>HLOOKUP(AQ$10,$AT$10:$CG$14,5,FALSE)</f>
        <v>2450.977323526470</v>
      </c>
      <c r="AR14" s="89">
        <f>HLOOKUP(AR$10,$AT$10:$CG$14,5,FALSE)</f>
        <v>1157.160103609710</v>
      </c>
      <c r="AS14" s="87"/>
      <c r="AT14" s="62">
        <v>16.4524898737128</v>
      </c>
      <c r="AU14" s="62">
        <v>1549.547026640740</v>
      </c>
      <c r="AV14" s="62">
        <v>1939.084230754040</v>
      </c>
      <c r="AW14" s="62">
        <v>506.277056557378</v>
      </c>
      <c r="AX14" s="62">
        <v>155.979524327930</v>
      </c>
      <c r="AY14" s="62">
        <v>1244.666430094110</v>
      </c>
      <c r="AZ14" s="62">
        <v>1617.283314959430</v>
      </c>
      <c r="BA14" s="62">
        <v>336.784646514434</v>
      </c>
      <c r="BB14" s="62">
        <v>320.220569031790</v>
      </c>
      <c r="BC14" s="62">
        <v>979.003185729313</v>
      </c>
      <c r="BD14" s="62">
        <v>4162722.00628883</v>
      </c>
      <c r="BE14" s="62">
        <v>629.088101913953</v>
      </c>
      <c r="BF14" s="62">
        <v>24806.5299120091</v>
      </c>
      <c r="BG14" s="62">
        <v>1850.295268206230</v>
      </c>
      <c r="BH14" s="62">
        <v>30690.329353491</v>
      </c>
      <c r="BI14" s="62">
        <v>1233.636965037180</v>
      </c>
      <c r="BJ14" s="62">
        <v>51.6257906229243</v>
      </c>
      <c r="BK14" s="62">
        <v>363.486252314855</v>
      </c>
      <c r="BL14" s="62">
        <v>4197.029555950830</v>
      </c>
      <c r="BM14" s="62">
        <v>870.536939055458</v>
      </c>
      <c r="BN14" s="62">
        <v>1034.457661078660</v>
      </c>
      <c r="BO14" s="62">
        <v>2450.977323526470</v>
      </c>
      <c r="BP14" s="62">
        <v>6599.664531599650</v>
      </c>
      <c r="BQ14" s="62">
        <v>961.789728376344</v>
      </c>
      <c r="BR14" s="62">
        <v>2505.074747323850</v>
      </c>
      <c r="BS14" s="62">
        <v>1260.999115116910</v>
      </c>
      <c r="BT14" s="62">
        <v>171.754701659790</v>
      </c>
      <c r="BU14" s="62">
        <v>918.306764393054</v>
      </c>
      <c r="BV14" s="62">
        <v>686.463927865433</v>
      </c>
      <c r="BW14" s="62">
        <v>573.740388136483</v>
      </c>
      <c r="BX14" s="62">
        <v>755.468126803112</v>
      </c>
      <c r="BY14" s="62">
        <v>346.822308328511</v>
      </c>
      <c r="BZ14" s="62">
        <v>515.338851561617</v>
      </c>
      <c r="CA14" s="62">
        <v>1095.572571839560</v>
      </c>
      <c r="CB14" s="62">
        <v>1157.160103609710</v>
      </c>
      <c r="CC14" s="62">
        <v>999.650224574196</v>
      </c>
      <c r="CD14" s="62">
        <v>179.371763368602</v>
      </c>
      <c r="CE14" s="62">
        <v>1215.4033940344</v>
      </c>
      <c r="CF14" s="62">
        <v>727.538679411151</v>
      </c>
      <c r="CG14" s="63">
        <v>1279.544787091070</v>
      </c>
    </row>
    <row r="15" ht="19" customHeight="1">
      <c r="A15" s="90"/>
      <c r="B15" s="68"/>
      <c r="C15" s="47"/>
      <c r="D15" s="70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2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4"/>
    </row>
    <row r="16" ht="39" customHeight="1">
      <c r="A16" t="s" s="75">
        <v>133</v>
      </c>
      <c r="B16" s="76"/>
      <c r="C16" s="77"/>
      <c r="D16" s="78"/>
      <c r="E16" t="s" s="91">
        <v>82</v>
      </c>
      <c r="F16" s="92"/>
      <c r="G16" s="92"/>
      <c r="H16" s="92"/>
      <c r="I16" t="s" s="91">
        <v>83</v>
      </c>
      <c r="J16" s="92"/>
      <c r="K16" s="92"/>
      <c r="L16" s="92"/>
      <c r="M16" s="92"/>
      <c r="N16" t="s" s="91">
        <v>12</v>
      </c>
      <c r="O16" s="92"/>
      <c r="P16" s="92"/>
      <c r="Q16" s="92"/>
      <c r="R16" s="92"/>
      <c r="S16" t="s" s="91">
        <v>18</v>
      </c>
      <c r="T16" s="92"/>
      <c r="U16" s="92"/>
      <c r="V16" s="92"/>
      <c r="W16" t="s" s="91">
        <v>84</v>
      </c>
      <c r="X16" s="92"/>
      <c r="Y16" s="92"/>
      <c r="Z16" s="92"/>
      <c r="AA16" s="92"/>
      <c r="AB16" s="92"/>
      <c r="AC16" s="92"/>
      <c r="AD16" t="s" s="91">
        <v>85</v>
      </c>
      <c r="AE16" s="92"/>
      <c r="AF16" t="s" s="91">
        <v>35</v>
      </c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45"/>
      <c r="AT16" s="46"/>
      <c r="AU16" s="46"/>
      <c r="AV16" s="46"/>
      <c r="AW16" s="46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4"/>
    </row>
    <row r="17" ht="30" customHeight="1">
      <c r="A17" s="79"/>
      <c r="B17" t="s" s="50">
        <v>86</v>
      </c>
      <c r="C17" s="80"/>
      <c r="D17" t="s" s="52">
        <v>87</v>
      </c>
      <c r="E17" t="s" s="8">
        <f t="shared" si="160"/>
        <v>93</v>
      </c>
      <c r="F17" t="s" s="8">
        <f>F$3</f>
        <v>94</v>
      </c>
      <c r="G17" t="s" s="8">
        <f>G$3</f>
        <v>95</v>
      </c>
      <c r="H17" t="s" s="8">
        <f>H$3</f>
        <v>96</v>
      </c>
      <c r="I17" t="s" s="8">
        <f>I$3</f>
        <v>97</v>
      </c>
      <c r="J17" t="s" s="8">
        <f>J$3</f>
        <v>98</v>
      </c>
      <c r="K17" t="s" s="8">
        <f>K$3</f>
        <v>99</v>
      </c>
      <c r="L17" t="s" s="8">
        <f>L$3</f>
        <v>100</v>
      </c>
      <c r="M17" t="s" s="8">
        <f>M$3</f>
        <v>101</v>
      </c>
      <c r="N17" t="s" s="8">
        <f>N$3</f>
        <v>102</v>
      </c>
      <c r="O17" t="s" s="8">
        <f>O$3</f>
        <v>103</v>
      </c>
      <c r="P17" t="s" s="8">
        <f>P$3</f>
        <v>104</v>
      </c>
      <c r="Q17" t="s" s="8">
        <f>Q$3</f>
        <v>105</v>
      </c>
      <c r="R17" t="s" s="8">
        <f>R$3</f>
        <v>106</v>
      </c>
      <c r="S17" t="s" s="8">
        <f>S$3</f>
        <v>107</v>
      </c>
      <c r="T17" t="s" s="8">
        <f>T$3</f>
        <v>108</v>
      </c>
      <c r="U17" t="s" s="8">
        <f>U$3</f>
        <v>109</v>
      </c>
      <c r="V17" t="s" s="8">
        <f>V$3</f>
        <v>110</v>
      </c>
      <c r="W17" t="s" s="8">
        <f>W$3</f>
        <v>111</v>
      </c>
      <c r="X17" t="s" s="8">
        <f>X$3</f>
        <v>112</v>
      </c>
      <c r="Y17" t="s" s="8">
        <f>Y$3</f>
        <v>113</v>
      </c>
      <c r="Z17" t="s" s="8">
        <f>Z$3</f>
        <v>114</v>
      </c>
      <c r="AA17" t="s" s="8">
        <f>AA$3</f>
        <v>115</v>
      </c>
      <c r="AB17" t="s" s="8">
        <f>AB$3</f>
        <v>116</v>
      </c>
      <c r="AC17" t="s" s="8">
        <f>AC$3</f>
        <v>117</v>
      </c>
      <c r="AD17" t="s" s="8">
        <f>AD$3</f>
        <v>118</v>
      </c>
      <c r="AE17" t="s" s="8">
        <f>AE$3</f>
        <v>119</v>
      </c>
      <c r="AF17" t="s" s="8">
        <f>AF$3</f>
        <v>120</v>
      </c>
      <c r="AG17" t="s" s="8">
        <f>AG$3</f>
        <v>121</v>
      </c>
      <c r="AH17" t="s" s="8">
        <f>AH$3</f>
        <v>122</v>
      </c>
      <c r="AI17" t="s" s="8">
        <f>AI$3</f>
        <v>123</v>
      </c>
      <c r="AJ17" t="s" s="8">
        <f>AJ$3</f>
        <v>124</v>
      </c>
      <c r="AK17" t="s" s="8">
        <f>AK$3</f>
        <v>125</v>
      </c>
      <c r="AL17" t="s" s="8">
        <f>AL$3</f>
        <v>126</v>
      </c>
      <c r="AM17" t="s" s="8">
        <f>AM$3</f>
        <v>127</v>
      </c>
      <c r="AN17" t="s" s="8">
        <f>AN$3</f>
        <v>128</v>
      </c>
      <c r="AO17" t="s" s="8">
        <f>AO$3</f>
        <v>129</v>
      </c>
      <c r="AP17" t="s" s="8">
        <f>AP$3</f>
        <v>130</v>
      </c>
      <c r="AQ17" t="s" s="8">
        <f>AQ$3</f>
        <v>131</v>
      </c>
      <c r="AR17" t="s" s="8">
        <f>AR$3</f>
        <v>132</v>
      </c>
      <c r="AS17" s="81"/>
      <c r="AT17" t="s" s="82">
        <v>13</v>
      </c>
      <c r="AU17" t="s" s="82">
        <v>39</v>
      </c>
      <c r="AV17" t="s" s="82">
        <v>8</v>
      </c>
      <c r="AW17" t="s" s="82">
        <v>27</v>
      </c>
      <c r="AX17" t="s" s="82">
        <v>31</v>
      </c>
      <c r="AY17" t="s" s="82">
        <v>9</v>
      </c>
      <c r="AZ17" t="s" s="82">
        <v>17</v>
      </c>
      <c r="BA17" t="s" s="82">
        <v>29</v>
      </c>
      <c r="BB17" t="s" s="82">
        <v>41</v>
      </c>
      <c r="BC17" t="s" s="82">
        <v>19</v>
      </c>
      <c r="BD17" t="s" s="82">
        <v>20</v>
      </c>
      <c r="BE17" t="s" s="82">
        <v>2</v>
      </c>
      <c r="BF17" t="s" s="82">
        <v>22</v>
      </c>
      <c r="BG17" t="s" s="82">
        <v>38</v>
      </c>
      <c r="BH17" t="s" s="82">
        <v>37</v>
      </c>
      <c r="BI17" t="s" s="82">
        <v>36</v>
      </c>
      <c r="BJ17" t="s" s="82">
        <v>24</v>
      </c>
      <c r="BK17" t="s" s="82">
        <v>34</v>
      </c>
      <c r="BL17" t="s" s="82">
        <v>21</v>
      </c>
      <c r="BM17" t="s" s="82">
        <v>30</v>
      </c>
      <c r="BN17" t="s" s="82">
        <v>6</v>
      </c>
      <c r="BO17" t="s" s="82">
        <v>47</v>
      </c>
      <c r="BP17" t="s" s="82">
        <v>4</v>
      </c>
      <c r="BQ17" t="s" s="82">
        <v>40</v>
      </c>
      <c r="BR17" t="s" s="82">
        <v>43</v>
      </c>
      <c r="BS17" t="s" s="82">
        <v>42</v>
      </c>
      <c r="BT17" t="s" s="82">
        <v>3</v>
      </c>
      <c r="BU17" t="s" s="82">
        <v>10</v>
      </c>
      <c r="BV17" t="s" s="82">
        <v>11</v>
      </c>
      <c r="BW17" t="s" s="82">
        <v>46</v>
      </c>
      <c r="BX17" t="s" s="82">
        <v>45</v>
      </c>
      <c r="BY17" t="s" s="82">
        <v>1</v>
      </c>
      <c r="BZ17" t="s" s="82">
        <v>28</v>
      </c>
      <c r="CA17" t="s" s="82">
        <v>25</v>
      </c>
      <c r="CB17" t="s" s="82">
        <v>48</v>
      </c>
      <c r="CC17" t="s" s="82">
        <v>44</v>
      </c>
      <c r="CD17" t="s" s="82">
        <v>33</v>
      </c>
      <c r="CE17" t="s" s="82">
        <v>14</v>
      </c>
      <c r="CF17" t="s" s="82">
        <v>15</v>
      </c>
      <c r="CG17" t="s" s="83">
        <v>16</v>
      </c>
    </row>
    <row r="18" ht="15.75" customHeight="1">
      <c r="A18" t="s" s="56">
        <v>88</v>
      </c>
      <c r="B18" s="57">
        <v>3522232.75186669</v>
      </c>
      <c r="C18" s="84"/>
      <c r="D18" t="s" s="58">
        <v>88</v>
      </c>
      <c r="E18" s="85">
        <f>HLOOKUP(E$17,$AT$17:$CG$21,2,FALSE)</f>
        <v>32728.5981439059</v>
      </c>
      <c r="F18" s="86">
        <f>HLOOKUP(F$17,$AT$17:$CG$21,2,FALSE)</f>
        <v>28076.2688452247</v>
      </c>
      <c r="G18" s="86">
        <f>HLOOKUP(G$17,$AT$17:$CG$21,2,FALSE)</f>
        <v>35620.5541126603</v>
      </c>
      <c r="H18" s="86">
        <f>HLOOKUP(H$17,$AT$17:$CG$21,2,FALSE)</f>
        <v>135941.539380733</v>
      </c>
      <c r="I18" s="86">
        <f>HLOOKUP(I$17,$AT$17:$CG$21,2,FALSE)</f>
        <v>58394.3089599132</v>
      </c>
      <c r="J18" s="86">
        <f>HLOOKUP(J$17,$AT$17:$CG$21,2,FALSE)</f>
        <v>48659.092088304</v>
      </c>
      <c r="K18" s="86">
        <f>HLOOKUP(K$17,$AT$17:$CG$21,2,FALSE)</f>
        <v>28389.5463390292</v>
      </c>
      <c r="L18" s="86">
        <f>HLOOKUP(L$17,$AT$17:$CG$21,2,FALSE)</f>
        <v>39017.2019818959</v>
      </c>
      <c r="M18" s="86">
        <f>HLOOKUP(M$17,$AT$17:$CG$21,2,FALSE)</f>
        <v>93256.588776234</v>
      </c>
      <c r="N18" s="86">
        <f>HLOOKUP(N$17,$AT$17:$CG$21,2,FALSE)</f>
        <v>9042.749566778170</v>
      </c>
      <c r="O18" s="86">
        <f>HLOOKUP(O$17,$AT$17:$CG$21,2,FALSE)</f>
        <v>58358.4514860627</v>
      </c>
      <c r="P18" s="86">
        <f>HLOOKUP(P$17,$AT$17:$CG$21,2,FALSE)</f>
        <v>17862.3594689305</v>
      </c>
      <c r="Q18" s="86">
        <f>HLOOKUP(Q$17,$AT$17:$CG$21,2,FALSE)</f>
        <v>109450.155605113</v>
      </c>
      <c r="R18" s="86">
        <f>HLOOKUP(R$17,$AT$17:$CG$21,2,FALSE)</f>
        <v>53904.1166520035</v>
      </c>
      <c r="S18" s="86">
        <f>HLOOKUP(S$17,$AT$17:$CG$21,2,FALSE)</f>
        <v>3169778.18335942</v>
      </c>
      <c r="T18" s="86">
        <f>HLOOKUP(T$17,$AT$17:$CG$21,2,FALSE)</f>
        <v>1537532.89969479</v>
      </c>
      <c r="U18" s="86">
        <f>HLOOKUP(U$17,$AT$17:$CG$21,2,FALSE)</f>
        <v>367733.057051167</v>
      </c>
      <c r="V18" s="86">
        <f>HLOOKUP(V$17,$AT$17:$CG$21,2,FALSE)</f>
        <v>1174512.07534722</v>
      </c>
      <c r="W18" s="86">
        <f>HLOOKUP(W$17,$AT$17:$CG$21,2,FALSE)</f>
        <v>4555.185835287720</v>
      </c>
      <c r="X18" s="86">
        <f>HLOOKUP(X$17,$AT$17:$CG$21,2,FALSE)</f>
        <v>1047484.33446948</v>
      </c>
      <c r="Y18" s="86">
        <f>HLOOKUP(Y$17,$AT$17:$CG$21,2,FALSE)</f>
        <v>4170.423846794960</v>
      </c>
      <c r="Z18" s="86">
        <f>HLOOKUP(Z$17,$AT$17:$CG$21,2,FALSE)</f>
        <v>4204.1820601438</v>
      </c>
      <c r="AA18" s="86">
        <f>HLOOKUP(AA$17,$AT$17:$CG$21,2,FALSE)</f>
        <v>2091.5381166282</v>
      </c>
      <c r="AB18" s="86">
        <f>HLOOKUP(AB$17,$AT$17:$CG$21,2,FALSE)</f>
        <v>1101.577086561</v>
      </c>
      <c r="AC18" s="86">
        <f>HLOOKUP(AC$17,$AT$17:$CG$21,2,FALSE)</f>
        <v>4911.689493604020</v>
      </c>
      <c r="AD18" s="86">
        <f>HLOOKUP(AD$17,$AT$17:$CG$21,2,FALSE)</f>
        <v>769710.1943796379</v>
      </c>
      <c r="AE18" s="86">
        <f>HLOOKUP(AE$17,$AT$17:$CG$21,2,FALSE)</f>
        <v>467935.674813444</v>
      </c>
      <c r="AF18" s="86">
        <f>HLOOKUP(AF$17,$AT$17:$CG$21,2,FALSE)</f>
        <v>855935.7934566271</v>
      </c>
      <c r="AG18" s="86">
        <f>HLOOKUP(AG$17,$AT$17:$CG$21,2,FALSE)</f>
        <v>233388.455029286</v>
      </c>
      <c r="AH18" s="86">
        <f>HLOOKUP(AH$17,$AT$17:$CG$21,2,FALSE)</f>
        <v>51709.5367235821</v>
      </c>
      <c r="AI18" s="86">
        <f>HLOOKUP(AI$17,$AT$17:$CG$21,2,FALSE)</f>
        <v>347852.788413934</v>
      </c>
      <c r="AJ18" s="86">
        <f>HLOOKUP(AJ$17,$AT$17:$CG$21,2,FALSE)</f>
        <v>643861.007331719</v>
      </c>
      <c r="AK18" s="86">
        <f>HLOOKUP(AK$17,$AT$17:$CG$21,2,FALSE)</f>
        <v>1115987.12041169</v>
      </c>
      <c r="AL18" s="86">
        <f>HLOOKUP(AL$17,$AT$17:$CG$21,2,FALSE)</f>
        <v>238156.71954582</v>
      </c>
      <c r="AM18" s="86">
        <f>HLOOKUP(AM$17,$AT$17:$CG$21,2,FALSE)</f>
        <v>2770999.126186</v>
      </c>
      <c r="AN18" s="86">
        <f>HLOOKUP(AN$17,$AT$17:$CG$21,2,FALSE)</f>
        <v>8560142.304480471</v>
      </c>
      <c r="AO18" s="86">
        <f>HLOOKUP(AO$17,$AT$17:$CG$21,2,FALSE)</f>
        <v>1625043.16172047</v>
      </c>
      <c r="AP18" s="86">
        <f>HLOOKUP(AP$17,$AT$17:$CG$21,2,FALSE)</f>
        <v>102106819.090282</v>
      </c>
      <c r="AQ18" s="86">
        <f>HLOOKUP(AQ$17,$AT$17:$CG$21,2,FALSE)</f>
        <v>7221711.50217612</v>
      </c>
      <c r="AR18" s="86">
        <f>HLOOKUP(AR$17,$AT$17:$CG$21,2,FALSE)</f>
        <v>5813280.92194956</v>
      </c>
      <c r="AS18" s="87"/>
      <c r="AT18" s="62">
        <v>9042.749566778170</v>
      </c>
      <c r="AU18" s="62">
        <v>347852.788413934</v>
      </c>
      <c r="AV18" s="62">
        <v>48659.092088304</v>
      </c>
      <c r="AW18" s="62">
        <v>4170.423846794960</v>
      </c>
      <c r="AX18" s="62">
        <v>4911.689493604020</v>
      </c>
      <c r="AY18" s="62">
        <v>28389.5463390292</v>
      </c>
      <c r="AZ18" s="62">
        <v>53904.1166520035</v>
      </c>
      <c r="BA18" s="62">
        <v>2091.5381166282</v>
      </c>
      <c r="BB18" s="62">
        <v>1115987.12041169</v>
      </c>
      <c r="BC18" s="62">
        <v>3169778.18335942</v>
      </c>
      <c r="BD18" s="62">
        <v>1537532.89969479</v>
      </c>
      <c r="BE18" s="62">
        <v>28076.2688452247</v>
      </c>
      <c r="BF18" s="62">
        <v>1174512.07534722</v>
      </c>
      <c r="BG18" s="62">
        <v>51709.5367235821</v>
      </c>
      <c r="BH18" s="62">
        <v>233388.455029286</v>
      </c>
      <c r="BI18" s="62">
        <v>855935.7934566271</v>
      </c>
      <c r="BJ18" s="62">
        <v>4555.185835287720</v>
      </c>
      <c r="BK18" s="62">
        <v>467935.674813444</v>
      </c>
      <c r="BL18" s="62">
        <v>367733.057051167</v>
      </c>
      <c r="BM18" s="62">
        <v>1101.577086561</v>
      </c>
      <c r="BN18" s="62">
        <v>58394.3089599132</v>
      </c>
      <c r="BO18" s="62">
        <v>7221711.50217612</v>
      </c>
      <c r="BP18" s="62">
        <v>135941.539380733</v>
      </c>
      <c r="BQ18" s="62">
        <v>643861.007331719</v>
      </c>
      <c r="BR18" s="62">
        <v>2770999.126186</v>
      </c>
      <c r="BS18" s="62">
        <v>238156.71954582</v>
      </c>
      <c r="BT18" s="62">
        <v>35620.5541126603</v>
      </c>
      <c r="BU18" s="62">
        <v>39017.2019818959</v>
      </c>
      <c r="BV18" s="62">
        <v>93256.588776234</v>
      </c>
      <c r="BW18" s="62">
        <v>102106819.090282</v>
      </c>
      <c r="BX18" s="62">
        <v>1625043.16172047</v>
      </c>
      <c r="BY18" s="62">
        <v>32728.5981439059</v>
      </c>
      <c r="BZ18" s="62">
        <v>4204.1820601438</v>
      </c>
      <c r="CA18" s="62">
        <v>1047484.33446948</v>
      </c>
      <c r="CB18" s="62">
        <v>5813280.92194956</v>
      </c>
      <c r="CC18" s="62">
        <v>8560142.304480471</v>
      </c>
      <c r="CD18" s="62">
        <v>769710.1943796379</v>
      </c>
      <c r="CE18" s="62">
        <v>58358.4514860627</v>
      </c>
      <c r="CF18" s="62">
        <v>17862.3594689305</v>
      </c>
      <c r="CG18" s="63">
        <v>109450.155605113</v>
      </c>
    </row>
    <row r="19" ht="15.75" customHeight="1">
      <c r="A19" t="s" s="56">
        <v>89</v>
      </c>
      <c r="B19" s="64">
        <v>36551.9021103685</v>
      </c>
      <c r="C19" s="84"/>
      <c r="D19" t="s" s="58">
        <v>89</v>
      </c>
      <c r="E19" s="88">
        <f>HLOOKUP(E$17,$AT$17:$CG$21,3,FALSE)</f>
        <v>596.356170199654</v>
      </c>
      <c r="F19" s="89">
        <f>HLOOKUP(F$17,$AT$17:$CG$21,3,FALSE)</f>
        <v>339.138998642938</v>
      </c>
      <c r="G19" s="89">
        <f>HLOOKUP(G$17,$AT$17:$CG$21,3,FALSE)</f>
        <v>186.624591925113</v>
      </c>
      <c r="H19" s="89">
        <f>HLOOKUP(H$17,$AT$17:$CG$21,3,FALSE)</f>
        <v>6695.921014950170</v>
      </c>
      <c r="I19" s="89">
        <f>HLOOKUP(I$17,$AT$17:$CG$21,3,FALSE)</f>
        <v>261.087398937895</v>
      </c>
      <c r="J19" s="89">
        <f>HLOOKUP(J$17,$AT$17:$CG$21,3,FALSE)</f>
        <v>275.962216806758</v>
      </c>
      <c r="K19" s="89">
        <f>HLOOKUP(K$17,$AT$17:$CG$21,3,FALSE)</f>
        <v>303.130664665331</v>
      </c>
      <c r="L19" s="89">
        <f>HLOOKUP(L$17,$AT$17:$CG$21,3,FALSE)</f>
        <v>644.928139430061</v>
      </c>
      <c r="M19" s="89">
        <f>HLOOKUP(M$17,$AT$17:$CG$21,3,FALSE)</f>
        <v>174.244384924154</v>
      </c>
      <c r="N19" s="89">
        <f>HLOOKUP(N$17,$AT$17:$CG$21,3,FALSE)</f>
        <v>2.93419808520863</v>
      </c>
      <c r="O19" s="89">
        <f>HLOOKUP(O$17,$AT$17:$CG$21,3,FALSE)</f>
        <v>144.225461593572</v>
      </c>
      <c r="P19" s="89">
        <f>HLOOKUP(P$17,$AT$17:$CG$21,3,FALSE)</f>
        <v>349.221744386768</v>
      </c>
      <c r="Q19" s="89">
        <f>HLOOKUP(Q$17,$AT$17:$CG$21,3,FALSE)</f>
        <v>663.909707026043</v>
      </c>
      <c r="R19" s="89">
        <f>HLOOKUP(R$17,$AT$17:$CG$21,3,FALSE)</f>
        <v>222.924640801519</v>
      </c>
      <c r="S19" s="89">
        <f>HLOOKUP(S$17,$AT$17:$CG$21,3,FALSE)</f>
        <v>18891.9752687111</v>
      </c>
      <c r="T19" s="89">
        <f>HLOOKUP(T$17,$AT$17:$CG$21,3,FALSE)</f>
        <v>1368940.36363398</v>
      </c>
      <c r="U19" s="89">
        <f>HLOOKUP(U$17,$AT$17:$CG$21,3,FALSE)</f>
        <v>6977.471738420190</v>
      </c>
      <c r="V19" s="89">
        <f>HLOOKUP(V$17,$AT$17:$CG$21,3,FALSE)</f>
        <v>7050.264920356620</v>
      </c>
      <c r="W19" s="89">
        <f>HLOOKUP(W$17,$AT$17:$CG$21,3,FALSE)</f>
        <v>55.6101957534286</v>
      </c>
      <c r="X19" s="89">
        <f>HLOOKUP(X$17,$AT$17:$CG$21,3,FALSE)</f>
        <v>306.174412190690</v>
      </c>
      <c r="Y19" s="89">
        <f>HLOOKUP(Y$17,$AT$17:$CG$21,3,FALSE)</f>
        <v>35.5621169154838</v>
      </c>
      <c r="Z19" s="89">
        <f>HLOOKUP(Z$17,$AT$17:$CG$21,3,FALSE)</f>
        <v>41.9032118151107</v>
      </c>
      <c r="AA19" s="89">
        <f>HLOOKUP(AA$17,$AT$17:$CG$21,3,FALSE)</f>
        <v>29.7857510144356</v>
      </c>
      <c r="AB19" s="89">
        <f>HLOOKUP(AB$17,$AT$17:$CG$21,3,FALSE)</f>
        <v>655.726762080640</v>
      </c>
      <c r="AC19" s="89">
        <f>HLOOKUP(AC$17,$AT$17:$CG$21,3,FALSE)</f>
        <v>14.8911669445035</v>
      </c>
      <c r="AD19" s="89">
        <f>HLOOKUP(AD$17,$AT$17:$CG$21,3,FALSE)</f>
        <v>238.492237564214</v>
      </c>
      <c r="AE19" s="89">
        <f>HLOOKUP(AE$17,$AT$17:$CG$21,3,FALSE)</f>
        <v>428.050929434508</v>
      </c>
      <c r="AF19" s="89">
        <f>HLOOKUP(AF$17,$AT$17:$CG$21,3,FALSE)</f>
        <v>1652.889620893690</v>
      </c>
      <c r="AG19" s="89">
        <f>HLOOKUP(AG$17,$AT$17:$CG$21,3,FALSE)</f>
        <v>9468.019156519869</v>
      </c>
      <c r="AH19" s="89">
        <f>HLOOKUP(AH$17,$AT$17:$CG$21,3,FALSE)</f>
        <v>5656.301874096510</v>
      </c>
      <c r="AI19" s="89">
        <f>HLOOKUP(AI$17,$AT$17:$CG$21,3,FALSE)</f>
        <v>1436.310369106910</v>
      </c>
      <c r="AJ19" s="89">
        <f>HLOOKUP(AJ$17,$AT$17:$CG$21,3,FALSE)</f>
        <v>520.094481235730</v>
      </c>
      <c r="AK19" s="89">
        <f>HLOOKUP(AK$17,$AT$17:$CG$21,3,FALSE)</f>
        <v>1349.950447068240</v>
      </c>
      <c r="AL19" s="89">
        <f>HLOOKUP(AL$17,$AT$17:$CG$21,3,FALSE)</f>
        <v>1163.065523514220</v>
      </c>
      <c r="AM19" s="89">
        <f>HLOOKUP(AM$17,$AT$17:$CG$21,3,FALSE)</f>
        <v>3323.072236623310</v>
      </c>
      <c r="AN19" s="89">
        <f>HLOOKUP(AN$17,$AT$17:$CG$21,3,FALSE)</f>
        <v>5146.962293629170</v>
      </c>
      <c r="AO19" s="89">
        <f>HLOOKUP(AO$17,$AT$17:$CG$21,3,FALSE)</f>
        <v>1684.592234405290</v>
      </c>
      <c r="AP19" s="89">
        <f>HLOOKUP(AP$17,$AT$17:$CG$21,3,FALSE)</f>
        <v>3657.423693745040</v>
      </c>
      <c r="AQ19" s="89">
        <f>HLOOKUP(AQ$17,$AT$17:$CG$21,3,FALSE)</f>
        <v>4350.149604276130</v>
      </c>
      <c r="AR19" s="89">
        <f>HLOOKUP(AR$17,$AT$17:$CG$21,3,FALSE)</f>
        <v>8140.3712020639</v>
      </c>
      <c r="AS19" s="87"/>
      <c r="AT19" s="62">
        <v>2.93419808520863</v>
      </c>
      <c r="AU19" s="62">
        <v>1436.310369106910</v>
      </c>
      <c r="AV19" s="62">
        <v>275.962216806758</v>
      </c>
      <c r="AW19" s="62">
        <v>35.5621169154838</v>
      </c>
      <c r="AX19" s="62">
        <v>14.8911669445035</v>
      </c>
      <c r="AY19" s="62">
        <v>303.130664665331</v>
      </c>
      <c r="AZ19" s="62">
        <v>222.924640801519</v>
      </c>
      <c r="BA19" s="62">
        <v>29.7857510144356</v>
      </c>
      <c r="BB19" s="62">
        <v>1349.950447068240</v>
      </c>
      <c r="BC19" s="62">
        <v>18891.9752687111</v>
      </c>
      <c r="BD19" s="62">
        <v>1368940.36363398</v>
      </c>
      <c r="BE19" s="62">
        <v>339.138998642938</v>
      </c>
      <c r="BF19" s="62">
        <v>7050.264920356620</v>
      </c>
      <c r="BG19" s="62">
        <v>5656.301874096510</v>
      </c>
      <c r="BH19" s="62">
        <v>9468.019156519869</v>
      </c>
      <c r="BI19" s="62">
        <v>1652.889620893690</v>
      </c>
      <c r="BJ19" s="62">
        <v>55.6101957534286</v>
      </c>
      <c r="BK19" s="62">
        <v>428.050929434508</v>
      </c>
      <c r="BL19" s="62">
        <v>6977.471738420190</v>
      </c>
      <c r="BM19" s="62">
        <v>655.726762080640</v>
      </c>
      <c r="BN19" s="62">
        <v>261.087398937895</v>
      </c>
      <c r="BO19" s="62">
        <v>4350.149604276130</v>
      </c>
      <c r="BP19" s="62">
        <v>6695.921014950170</v>
      </c>
      <c r="BQ19" s="62">
        <v>520.094481235730</v>
      </c>
      <c r="BR19" s="62">
        <v>3323.072236623310</v>
      </c>
      <c r="BS19" s="62">
        <v>1163.065523514220</v>
      </c>
      <c r="BT19" s="62">
        <v>186.624591925113</v>
      </c>
      <c r="BU19" s="62">
        <v>644.928139430061</v>
      </c>
      <c r="BV19" s="62">
        <v>174.244384924154</v>
      </c>
      <c r="BW19" s="62">
        <v>3657.423693745040</v>
      </c>
      <c r="BX19" s="62">
        <v>1684.592234405290</v>
      </c>
      <c r="BY19" s="62">
        <v>596.356170199654</v>
      </c>
      <c r="BZ19" s="62">
        <v>41.9032118151107</v>
      </c>
      <c r="CA19" s="62">
        <v>306.174412190690</v>
      </c>
      <c r="CB19" s="62">
        <v>8140.3712020639</v>
      </c>
      <c r="CC19" s="62">
        <v>5146.962293629170</v>
      </c>
      <c r="CD19" s="62">
        <v>238.492237564214</v>
      </c>
      <c r="CE19" s="62">
        <v>144.225461593572</v>
      </c>
      <c r="CF19" s="62">
        <v>349.221744386768</v>
      </c>
      <c r="CG19" s="63">
        <v>663.909707026043</v>
      </c>
    </row>
    <row r="20" ht="15.75" customHeight="1">
      <c r="A20" t="s" s="56">
        <v>90</v>
      </c>
      <c r="B20" s="64">
        <v>495160.406114562</v>
      </c>
      <c r="C20" s="84"/>
      <c r="D20" t="s" s="58">
        <v>90</v>
      </c>
      <c r="E20" s="88">
        <f>HLOOKUP(E$17,$AT$17:$CG$21,4,FALSE)</f>
        <v>1741.6884940467</v>
      </c>
      <c r="F20" s="89">
        <f>HLOOKUP(F$17,$AT$17:$CG$21,4,FALSE)</f>
        <v>4699.406982721470</v>
      </c>
      <c r="G20" s="89">
        <f>HLOOKUP(G$17,$AT$17:$CG$21,4,FALSE)</f>
        <v>2384.646134286460</v>
      </c>
      <c r="H20" s="89">
        <f>HLOOKUP(H$17,$AT$17:$CG$21,4,FALSE)</f>
        <v>187546.409703549</v>
      </c>
      <c r="I20" s="89">
        <f>HLOOKUP(I$17,$AT$17:$CG$21,4,FALSE)</f>
        <v>1126.916253184580</v>
      </c>
      <c r="J20" s="89">
        <f>HLOOKUP(J$17,$AT$17:$CG$21,4,FALSE)</f>
        <v>3702.647558627870</v>
      </c>
      <c r="K20" s="89">
        <f>HLOOKUP(K$17,$AT$17:$CG$21,4,FALSE)</f>
        <v>2158.725757574030</v>
      </c>
      <c r="L20" s="89">
        <f>HLOOKUP(L$17,$AT$17:$CG$21,4,FALSE)</f>
        <v>2839.233531264780</v>
      </c>
      <c r="M20" s="89">
        <f>HLOOKUP(M$17,$AT$17:$CG$21,4,FALSE)</f>
        <v>5857.3109967403</v>
      </c>
      <c r="N20" s="89">
        <f>HLOOKUP(N$17,$AT$17:$CG$21,4,FALSE)</f>
        <v>208.771505110738</v>
      </c>
      <c r="O20" s="89">
        <f>HLOOKUP(O$17,$AT$17:$CG$21,4,FALSE)</f>
        <v>2217.629912519890</v>
      </c>
      <c r="P20" s="89">
        <f>HLOOKUP(P$17,$AT$17:$CG$21,4,FALSE)</f>
        <v>5496.183331294280</v>
      </c>
      <c r="Q20" s="89">
        <f>HLOOKUP(Q$17,$AT$17:$CG$21,4,FALSE)</f>
        <v>14661.337173802</v>
      </c>
      <c r="R20" s="89">
        <f>HLOOKUP(R$17,$AT$17:$CG$21,4,FALSE)</f>
        <v>2392.808734239830</v>
      </c>
      <c r="S20" s="89">
        <f>HLOOKUP(S$17,$AT$17:$CG$21,4,FALSE)</f>
        <v>1742930.293994</v>
      </c>
      <c r="T20" s="89">
        <f>HLOOKUP(T$17,$AT$17:$CG$21,4,FALSE)</f>
        <v>11635496.4613992</v>
      </c>
      <c r="U20" s="89">
        <f>HLOOKUP(U$17,$AT$17:$CG$21,4,FALSE)</f>
        <v>2325497.93444275</v>
      </c>
      <c r="V20" s="89">
        <f>HLOOKUP(V$17,$AT$17:$CG$21,4,FALSE)</f>
        <v>2945231.01231787</v>
      </c>
      <c r="W20" s="89">
        <f>HLOOKUP(W$17,$AT$17:$CG$21,4,FALSE)</f>
        <v>570.497747473333</v>
      </c>
      <c r="X20" s="89">
        <f>HLOOKUP(X$17,$AT$17:$CG$21,4,FALSE)</f>
        <v>925.634389626549</v>
      </c>
      <c r="Y20" s="89">
        <f>HLOOKUP(Y$17,$AT$17:$CG$21,4,FALSE)</f>
        <v>181.309427126906</v>
      </c>
      <c r="Z20" s="89">
        <f>HLOOKUP(Z$17,$AT$17:$CG$21,4,FALSE)</f>
        <v>3749.011566495530</v>
      </c>
      <c r="AA20" s="89">
        <f>HLOOKUP(AA$17,$AT$17:$CG$21,4,FALSE)</f>
        <v>144.664529205635</v>
      </c>
      <c r="AB20" s="89">
        <f>HLOOKUP(AB$17,$AT$17:$CG$21,4,FALSE)</f>
        <v>7121.038564337530</v>
      </c>
      <c r="AC20" s="89">
        <f>HLOOKUP(AC$17,$AT$17:$CG$21,4,FALSE)</f>
        <v>307.250334244092</v>
      </c>
      <c r="AD20" s="89">
        <f>HLOOKUP(AD$17,$AT$17:$CG$21,4,FALSE)</f>
        <v>20036.6952254671</v>
      </c>
      <c r="AE20" s="89">
        <f>HLOOKUP(AE$17,$AT$17:$CG$21,4,FALSE)</f>
        <v>11214.5128184128</v>
      </c>
      <c r="AF20" s="89">
        <f>HLOOKUP(AF$17,$AT$17:$CG$21,4,FALSE)</f>
        <v>26837.9994464688</v>
      </c>
      <c r="AG20" s="89">
        <f>HLOOKUP(AG$17,$AT$17:$CG$21,4,FALSE)</f>
        <v>141770.70470692</v>
      </c>
      <c r="AH20" s="89">
        <f>HLOOKUP(AH$17,$AT$17:$CG$21,4,FALSE)</f>
        <v>12624.3148246331</v>
      </c>
      <c r="AI20" s="89">
        <f>HLOOKUP(AI$17,$AT$17:$CG$21,4,FALSE)</f>
        <v>55642.09737334</v>
      </c>
      <c r="AJ20" s="89">
        <f>HLOOKUP(AJ$17,$AT$17:$CG$21,4,FALSE)</f>
        <v>136989.935781142</v>
      </c>
      <c r="AK20" s="89">
        <f>HLOOKUP(AK$17,$AT$17:$CG$21,4,FALSE)</f>
        <v>42649.1132482195</v>
      </c>
      <c r="AL20" s="89">
        <f>HLOOKUP(AL$17,$AT$17:$CG$21,4,FALSE)</f>
        <v>14411.5689298758</v>
      </c>
      <c r="AM20" s="89">
        <f>HLOOKUP(AM$17,$AT$17:$CG$21,4,FALSE)</f>
        <v>42152.142704204</v>
      </c>
      <c r="AN20" s="89">
        <f>HLOOKUP(AN$17,$AT$17:$CG$21,4,FALSE)</f>
        <v>80176.9331460672</v>
      </c>
      <c r="AO20" s="89">
        <f>HLOOKUP(AO$17,$AT$17:$CG$21,4,FALSE)</f>
        <v>82255.8255240591</v>
      </c>
      <c r="AP20" s="89">
        <f>HLOOKUP(AP$17,$AT$17:$CG$21,4,FALSE)</f>
        <v>195867.655745736</v>
      </c>
      <c r="AQ20" s="89">
        <f>HLOOKUP(AQ$17,$AT$17:$CG$21,4,FALSE)</f>
        <v>37864.5743228957</v>
      </c>
      <c r="AR20" s="89">
        <f>HLOOKUP(AR$17,$AT$17:$CG$21,4,FALSE)</f>
        <v>6733.346003719670</v>
      </c>
      <c r="AS20" s="87"/>
      <c r="AT20" s="62">
        <v>208.771505110738</v>
      </c>
      <c r="AU20" s="62">
        <v>55642.09737334</v>
      </c>
      <c r="AV20" s="62">
        <v>3702.647558627870</v>
      </c>
      <c r="AW20" s="62">
        <v>181.309427126906</v>
      </c>
      <c r="AX20" s="62">
        <v>307.250334244092</v>
      </c>
      <c r="AY20" s="62">
        <v>2158.725757574030</v>
      </c>
      <c r="AZ20" s="62">
        <v>2392.808734239830</v>
      </c>
      <c r="BA20" s="62">
        <v>144.664529205635</v>
      </c>
      <c r="BB20" s="62">
        <v>42649.1132482195</v>
      </c>
      <c r="BC20" s="62">
        <v>1742930.293994</v>
      </c>
      <c r="BD20" s="62">
        <v>11635496.4613992</v>
      </c>
      <c r="BE20" s="62">
        <v>4699.406982721470</v>
      </c>
      <c r="BF20" s="62">
        <v>2945231.01231787</v>
      </c>
      <c r="BG20" s="62">
        <v>12624.3148246331</v>
      </c>
      <c r="BH20" s="62">
        <v>141770.70470692</v>
      </c>
      <c r="BI20" s="62">
        <v>26837.9994464688</v>
      </c>
      <c r="BJ20" s="62">
        <v>570.497747473333</v>
      </c>
      <c r="BK20" s="62">
        <v>11214.5128184128</v>
      </c>
      <c r="BL20" s="62">
        <v>2325497.93444275</v>
      </c>
      <c r="BM20" s="62">
        <v>7121.038564337530</v>
      </c>
      <c r="BN20" s="62">
        <v>1126.916253184580</v>
      </c>
      <c r="BO20" s="62">
        <v>37864.5743228957</v>
      </c>
      <c r="BP20" s="62">
        <v>187546.409703549</v>
      </c>
      <c r="BQ20" s="62">
        <v>136989.935781142</v>
      </c>
      <c r="BR20" s="62">
        <v>42152.142704204</v>
      </c>
      <c r="BS20" s="62">
        <v>14411.5689298758</v>
      </c>
      <c r="BT20" s="62">
        <v>2384.646134286460</v>
      </c>
      <c r="BU20" s="62">
        <v>2839.233531264780</v>
      </c>
      <c r="BV20" s="62">
        <v>5857.3109967403</v>
      </c>
      <c r="BW20" s="62">
        <v>195867.655745736</v>
      </c>
      <c r="BX20" s="62">
        <v>82255.8255240591</v>
      </c>
      <c r="BY20" s="62">
        <v>1741.6884940467</v>
      </c>
      <c r="BZ20" s="62">
        <v>3749.011566495530</v>
      </c>
      <c r="CA20" s="62">
        <v>925.634389626549</v>
      </c>
      <c r="CB20" s="62">
        <v>6733.346003719670</v>
      </c>
      <c r="CC20" s="62">
        <v>80176.9331460672</v>
      </c>
      <c r="CD20" s="62">
        <v>20036.6952254671</v>
      </c>
      <c r="CE20" s="62">
        <v>2217.629912519890</v>
      </c>
      <c r="CF20" s="62">
        <v>5496.183331294280</v>
      </c>
      <c r="CG20" s="63">
        <v>14661.337173802</v>
      </c>
    </row>
    <row r="21" ht="15.75" customHeight="1">
      <c r="A21" t="s" s="56">
        <v>91</v>
      </c>
      <c r="B21" s="66">
        <v>40602.9682747608</v>
      </c>
      <c r="C21" s="84"/>
      <c r="D21" t="s" s="58">
        <v>91</v>
      </c>
      <c r="E21" s="88">
        <f>HLOOKUP(E$17,$AT$17:$CG$21,5,FALSE)</f>
        <v>659.540829591921</v>
      </c>
      <c r="F21" s="89">
        <f>HLOOKUP(F$17,$AT$17:$CG$21,5,FALSE)</f>
        <v>312.001296779840</v>
      </c>
      <c r="G21" s="89">
        <f>HLOOKUP(G$17,$AT$17:$CG$21,5,FALSE)</f>
        <v>206.568914143459</v>
      </c>
      <c r="H21" s="89">
        <f>HLOOKUP(H$17,$AT$17:$CG$21,5,FALSE)</f>
        <v>7207.692172843160</v>
      </c>
      <c r="I21" s="89">
        <f>HLOOKUP(I$17,$AT$17:$CG$21,5,FALSE)</f>
        <v>234.048744166966</v>
      </c>
      <c r="J21" s="89">
        <f>HLOOKUP(J$17,$AT$17:$CG$21,5,FALSE)</f>
        <v>277.365195424216</v>
      </c>
      <c r="K21" s="89">
        <f>HLOOKUP(K$17,$AT$17:$CG$21,5,FALSE)</f>
        <v>311.871984816679</v>
      </c>
      <c r="L21" s="89">
        <f>HLOOKUP(L$17,$AT$17:$CG$21,5,FALSE)</f>
        <v>351.936705472921</v>
      </c>
      <c r="M21" s="89">
        <f>HLOOKUP(M$17,$AT$17:$CG$21,5,FALSE)</f>
        <v>199.050805122350</v>
      </c>
      <c r="N21" s="89">
        <f>HLOOKUP(N$17,$AT$17:$CG$21,5,FALSE)</f>
        <v>1.97290270323992</v>
      </c>
      <c r="O21" s="89">
        <f>HLOOKUP(O$17,$AT$17:$CG$21,5,FALSE)</f>
        <v>144.641424767421</v>
      </c>
      <c r="P21" s="89">
        <f>HLOOKUP(P$17,$AT$17:$CG$21,5,FALSE)</f>
        <v>283.330487012404</v>
      </c>
      <c r="Q21" s="89">
        <f>HLOOKUP(Q$17,$AT$17:$CG$21,5,FALSE)</f>
        <v>616.739817468689</v>
      </c>
      <c r="R21" s="89">
        <f>HLOOKUP(R$17,$AT$17:$CG$21,5,FALSE)</f>
        <v>159.518022789915</v>
      </c>
      <c r="S21" s="89">
        <f>HLOOKUP(S$17,$AT$17:$CG$21,5,FALSE)</f>
        <v>367.136762504738</v>
      </c>
      <c r="T21" s="89">
        <f>HLOOKUP(T$17,$AT$17:$CG$21,5,FALSE)</f>
        <v>1564467.97948121</v>
      </c>
      <c r="U21" s="89">
        <f>HLOOKUP(U$17,$AT$17:$CG$21,5,FALSE)</f>
        <v>7709.148006331210</v>
      </c>
      <c r="V21" s="89">
        <f>HLOOKUP(V$17,$AT$17:$CG$21,5,FALSE)</f>
        <v>7261.689538199840</v>
      </c>
      <c r="W21" s="89">
        <f>HLOOKUP(W$17,$AT$17:$CG$21,5,FALSE)</f>
        <v>59.2559633421919</v>
      </c>
      <c r="X21" s="89">
        <f>HLOOKUP(X$17,$AT$17:$CG$21,5,FALSE)</f>
        <v>345.419209323317</v>
      </c>
      <c r="Y21" s="89">
        <f>HLOOKUP(Y$17,$AT$17:$CG$21,5,FALSE)</f>
        <v>17.9156377006218</v>
      </c>
      <c r="Z21" s="89">
        <f>HLOOKUP(Z$17,$AT$17:$CG$21,5,FALSE)</f>
        <v>29.1459802669674</v>
      </c>
      <c r="AA21" s="89">
        <f>HLOOKUP(AA$17,$AT$17:$CG$21,5,FALSE)</f>
        <v>16.1121505852307</v>
      </c>
      <c r="AB21" s="89">
        <f>HLOOKUP(AB$17,$AT$17:$CG$21,5,FALSE)</f>
        <v>748.902606310014</v>
      </c>
      <c r="AC21" s="89">
        <f>HLOOKUP(AC$17,$AT$17:$CG$21,5,FALSE)</f>
        <v>11.6529614998336</v>
      </c>
      <c r="AD21" s="89">
        <f>HLOOKUP(AD$17,$AT$17:$CG$21,5,FALSE)</f>
        <v>249.129500556107</v>
      </c>
      <c r="AE21" s="89">
        <f>HLOOKUP(AE$17,$AT$17:$CG$21,5,FALSE)</f>
        <v>361.936872217719</v>
      </c>
      <c r="AF21" s="89">
        <f>HLOOKUP(AF$17,$AT$17:$CG$21,5,FALSE)</f>
        <v>1358.885328789630</v>
      </c>
      <c r="AG21" s="89">
        <f>HLOOKUP(AG$17,$AT$17:$CG$21,5,FALSE)</f>
        <v>10534.4022357457</v>
      </c>
      <c r="AH21" s="89">
        <f>HLOOKUP(AH$17,$AT$17:$CG$21,5,FALSE)</f>
        <v>5879.238775750680</v>
      </c>
      <c r="AI21" s="89">
        <f>HLOOKUP(AI$17,$AT$17:$CG$21,5,FALSE)</f>
        <v>1640.324472536170</v>
      </c>
      <c r="AJ21" s="89">
        <f>HLOOKUP(AJ$17,$AT$17:$CG$21,5,FALSE)</f>
        <v>552.097202495440</v>
      </c>
      <c r="AK21" s="89">
        <f>HLOOKUP(AK$17,$AT$17:$CG$21,5,FALSE)</f>
        <v>381.903440513031</v>
      </c>
      <c r="AL21" s="89">
        <f>HLOOKUP(AL$17,$AT$17:$CG$21,5,FALSE)</f>
        <v>749.454216532344</v>
      </c>
      <c r="AM21" s="89">
        <f>HLOOKUP(AM$17,$AT$17:$CG$21,5,FALSE)</f>
        <v>2943.654270472750</v>
      </c>
      <c r="AN21" s="89">
        <f>HLOOKUP(AN$17,$AT$17:$CG$21,5,FALSE)</f>
        <v>1610.074886585750</v>
      </c>
      <c r="AO21" s="89">
        <f>HLOOKUP(AO$17,$AT$17:$CG$21,5,FALSE)</f>
        <v>727.814980773015</v>
      </c>
      <c r="AP21" s="89">
        <f>HLOOKUP(AP$17,$AT$17:$CG$21,5,FALSE)</f>
        <v>751.388544352686</v>
      </c>
      <c r="AQ21" s="89">
        <f>HLOOKUP(AQ$17,$AT$17:$CG$21,5,FALSE)</f>
        <v>2829.6001217927</v>
      </c>
      <c r="AR21" s="89">
        <f>HLOOKUP(AR$17,$AT$17:$CG$21,5,FALSE)</f>
        <v>1548.188540937260</v>
      </c>
      <c r="AS21" s="87"/>
      <c r="AT21" s="62">
        <v>1.97290270323992</v>
      </c>
      <c r="AU21" s="62">
        <v>1640.324472536170</v>
      </c>
      <c r="AV21" s="62">
        <v>277.365195424216</v>
      </c>
      <c r="AW21" s="62">
        <v>17.9156377006218</v>
      </c>
      <c r="AX21" s="62">
        <v>11.6529614998336</v>
      </c>
      <c r="AY21" s="62">
        <v>311.871984816679</v>
      </c>
      <c r="AZ21" s="62">
        <v>159.518022789915</v>
      </c>
      <c r="BA21" s="62">
        <v>16.1121505852307</v>
      </c>
      <c r="BB21" s="62">
        <v>381.903440513031</v>
      </c>
      <c r="BC21" s="62">
        <v>367.136762504738</v>
      </c>
      <c r="BD21" s="62">
        <v>1564467.97948121</v>
      </c>
      <c r="BE21" s="62">
        <v>312.001296779840</v>
      </c>
      <c r="BF21" s="62">
        <v>7261.689538199840</v>
      </c>
      <c r="BG21" s="62">
        <v>5879.238775750680</v>
      </c>
      <c r="BH21" s="62">
        <v>10534.4022357457</v>
      </c>
      <c r="BI21" s="62">
        <v>1358.885328789630</v>
      </c>
      <c r="BJ21" s="62">
        <v>59.2559633421919</v>
      </c>
      <c r="BK21" s="62">
        <v>361.936872217719</v>
      </c>
      <c r="BL21" s="62">
        <v>7709.148006331210</v>
      </c>
      <c r="BM21" s="62">
        <v>748.902606310014</v>
      </c>
      <c r="BN21" s="62">
        <v>234.048744166966</v>
      </c>
      <c r="BO21" s="62">
        <v>2829.6001217927</v>
      </c>
      <c r="BP21" s="62">
        <v>7207.692172843160</v>
      </c>
      <c r="BQ21" s="62">
        <v>552.097202495440</v>
      </c>
      <c r="BR21" s="62">
        <v>2943.654270472750</v>
      </c>
      <c r="BS21" s="62">
        <v>749.454216532344</v>
      </c>
      <c r="BT21" s="62">
        <v>206.568914143459</v>
      </c>
      <c r="BU21" s="62">
        <v>351.936705472921</v>
      </c>
      <c r="BV21" s="62">
        <v>199.050805122350</v>
      </c>
      <c r="BW21" s="62">
        <v>751.388544352686</v>
      </c>
      <c r="BX21" s="62">
        <v>727.814980773015</v>
      </c>
      <c r="BY21" s="62">
        <v>659.540829591921</v>
      </c>
      <c r="BZ21" s="62">
        <v>29.1459802669674</v>
      </c>
      <c r="CA21" s="62">
        <v>345.419209323317</v>
      </c>
      <c r="CB21" s="62">
        <v>1548.188540937260</v>
      </c>
      <c r="CC21" s="62">
        <v>1610.074886585750</v>
      </c>
      <c r="CD21" s="62">
        <v>249.129500556107</v>
      </c>
      <c r="CE21" s="62">
        <v>144.641424767421</v>
      </c>
      <c r="CF21" s="62">
        <v>283.330487012404</v>
      </c>
      <c r="CG21" s="63">
        <v>616.739817468689</v>
      </c>
    </row>
    <row r="22" ht="19" customHeight="1">
      <c r="A22" s="67"/>
      <c r="B22" s="68"/>
      <c r="C22" s="69"/>
      <c r="D22" s="70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2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4"/>
    </row>
    <row r="23" ht="56.25" customHeight="1">
      <c r="A23" t="s" s="75">
        <v>134</v>
      </c>
      <c r="B23" s="76"/>
      <c r="C23" s="77"/>
      <c r="D23" s="78"/>
      <c r="E23" t="s" s="43">
        <v>82</v>
      </c>
      <c r="F23" s="44"/>
      <c r="G23" s="44"/>
      <c r="H23" s="44"/>
      <c r="I23" t="s" s="43">
        <v>83</v>
      </c>
      <c r="J23" s="44"/>
      <c r="K23" s="44"/>
      <c r="L23" s="44"/>
      <c r="M23" s="44"/>
      <c r="N23" t="s" s="43">
        <v>12</v>
      </c>
      <c r="O23" s="44"/>
      <c r="P23" s="44"/>
      <c r="Q23" s="44"/>
      <c r="R23" s="44"/>
      <c r="S23" t="s" s="43">
        <v>18</v>
      </c>
      <c r="T23" s="44"/>
      <c r="U23" s="44"/>
      <c r="V23" s="44"/>
      <c r="W23" t="s" s="43">
        <v>84</v>
      </c>
      <c r="X23" s="44"/>
      <c r="Y23" s="44"/>
      <c r="Z23" s="44"/>
      <c r="AA23" s="44"/>
      <c r="AB23" s="44"/>
      <c r="AC23" s="44"/>
      <c r="AD23" t="s" s="43">
        <v>85</v>
      </c>
      <c r="AE23" s="44"/>
      <c r="AF23" t="s" s="43">
        <v>35</v>
      </c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72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4"/>
    </row>
    <row r="24" ht="30" customHeight="1">
      <c r="A24" s="79"/>
      <c r="B24" t="s" s="50">
        <v>86</v>
      </c>
      <c r="C24" s="93"/>
      <c r="D24" t="s" s="52">
        <v>87</v>
      </c>
      <c r="E24" t="s" s="8">
        <f t="shared" si="160"/>
        <v>93</v>
      </c>
      <c r="F24" t="s" s="8">
        <f>F$3</f>
        <v>94</v>
      </c>
      <c r="G24" t="s" s="8">
        <f>G$3</f>
        <v>95</v>
      </c>
      <c r="H24" t="s" s="8">
        <f>H$3</f>
        <v>96</v>
      </c>
      <c r="I24" t="s" s="8">
        <f>I$3</f>
        <v>97</v>
      </c>
      <c r="J24" t="s" s="8">
        <f>J$3</f>
        <v>98</v>
      </c>
      <c r="K24" t="s" s="8">
        <f>K$3</f>
        <v>99</v>
      </c>
      <c r="L24" t="s" s="8">
        <f>L$3</f>
        <v>100</v>
      </c>
      <c r="M24" t="s" s="8">
        <f>M$3</f>
        <v>101</v>
      </c>
      <c r="N24" t="s" s="8">
        <f>N$3</f>
        <v>102</v>
      </c>
      <c r="O24" t="s" s="8">
        <f>O$3</f>
        <v>103</v>
      </c>
      <c r="P24" t="s" s="8">
        <f>P$3</f>
        <v>104</v>
      </c>
      <c r="Q24" t="s" s="8">
        <f>Q$3</f>
        <v>105</v>
      </c>
      <c r="R24" t="s" s="8">
        <f>R$3</f>
        <v>106</v>
      </c>
      <c r="S24" t="s" s="8">
        <f>S$3</f>
        <v>107</v>
      </c>
      <c r="T24" t="s" s="8">
        <f>T$3</f>
        <v>108</v>
      </c>
      <c r="U24" t="s" s="8">
        <f>U$3</f>
        <v>109</v>
      </c>
      <c r="V24" t="s" s="8">
        <f>V$3</f>
        <v>110</v>
      </c>
      <c r="W24" t="s" s="8">
        <f>W$3</f>
        <v>111</v>
      </c>
      <c r="X24" t="s" s="8">
        <f>X$3</f>
        <v>112</v>
      </c>
      <c r="Y24" t="s" s="8">
        <f>Y$3</f>
        <v>113</v>
      </c>
      <c r="Z24" t="s" s="8">
        <f>Z$3</f>
        <v>114</v>
      </c>
      <c r="AA24" t="s" s="8">
        <f>AA$3</f>
        <v>115</v>
      </c>
      <c r="AB24" t="s" s="8">
        <f>AB$3</f>
        <v>116</v>
      </c>
      <c r="AC24" t="s" s="8">
        <f>AC$3</f>
        <v>117</v>
      </c>
      <c r="AD24" t="s" s="8">
        <f>AD$3</f>
        <v>118</v>
      </c>
      <c r="AE24" t="s" s="8">
        <f>AE$3</f>
        <v>119</v>
      </c>
      <c r="AF24" t="s" s="8">
        <f>AF$3</f>
        <v>120</v>
      </c>
      <c r="AG24" t="s" s="8">
        <f>AG$3</f>
        <v>121</v>
      </c>
      <c r="AH24" t="s" s="8">
        <f>AH$3</f>
        <v>122</v>
      </c>
      <c r="AI24" t="s" s="8">
        <f>AI$3</f>
        <v>123</v>
      </c>
      <c r="AJ24" t="s" s="8">
        <f>AJ$3</f>
        <v>124</v>
      </c>
      <c r="AK24" t="s" s="8">
        <f>AK$3</f>
        <v>125</v>
      </c>
      <c r="AL24" t="s" s="8">
        <f>AL$3</f>
        <v>126</v>
      </c>
      <c r="AM24" t="s" s="8">
        <f>AM$3</f>
        <v>127</v>
      </c>
      <c r="AN24" t="s" s="8">
        <f>AN$3</f>
        <v>128</v>
      </c>
      <c r="AO24" t="s" s="8">
        <f>AO$3</f>
        <v>129</v>
      </c>
      <c r="AP24" t="s" s="8">
        <f>AP$3</f>
        <v>130</v>
      </c>
      <c r="AQ24" t="s" s="8">
        <f>AQ$3</f>
        <v>131</v>
      </c>
      <c r="AR24" t="s" s="8">
        <f>AR$3</f>
        <v>132</v>
      </c>
      <c r="AS24" s="94"/>
      <c r="AT24" t="s" s="95">
        <v>13</v>
      </c>
      <c r="AU24" t="s" s="95">
        <v>39</v>
      </c>
      <c r="AV24" t="s" s="95">
        <v>8</v>
      </c>
      <c r="AW24" t="s" s="95">
        <v>27</v>
      </c>
      <c r="AX24" t="s" s="95">
        <v>31</v>
      </c>
      <c r="AY24" t="s" s="95">
        <v>9</v>
      </c>
      <c r="AZ24" t="s" s="95">
        <v>17</v>
      </c>
      <c r="BA24" t="s" s="95">
        <v>29</v>
      </c>
      <c r="BB24" t="s" s="95">
        <v>41</v>
      </c>
      <c r="BC24" t="s" s="95">
        <v>19</v>
      </c>
      <c r="BD24" t="s" s="95">
        <v>20</v>
      </c>
      <c r="BE24" t="s" s="95">
        <v>2</v>
      </c>
      <c r="BF24" t="s" s="95">
        <v>22</v>
      </c>
      <c r="BG24" t="s" s="95">
        <v>38</v>
      </c>
      <c r="BH24" t="s" s="95">
        <v>37</v>
      </c>
      <c r="BI24" t="s" s="95">
        <v>36</v>
      </c>
      <c r="BJ24" t="s" s="95">
        <v>24</v>
      </c>
      <c r="BK24" t="s" s="95">
        <v>34</v>
      </c>
      <c r="BL24" t="s" s="95">
        <v>21</v>
      </c>
      <c r="BM24" t="s" s="95">
        <v>30</v>
      </c>
      <c r="BN24" t="s" s="95">
        <v>6</v>
      </c>
      <c r="BO24" t="s" s="95">
        <v>47</v>
      </c>
      <c r="BP24" t="s" s="95">
        <v>4</v>
      </c>
      <c r="BQ24" t="s" s="95">
        <v>40</v>
      </c>
      <c r="BR24" t="s" s="95">
        <v>43</v>
      </c>
      <c r="BS24" t="s" s="95">
        <v>42</v>
      </c>
      <c r="BT24" t="s" s="95">
        <v>3</v>
      </c>
      <c r="BU24" t="s" s="95">
        <v>10</v>
      </c>
      <c r="BV24" t="s" s="95">
        <v>11</v>
      </c>
      <c r="BW24" t="s" s="95">
        <v>46</v>
      </c>
      <c r="BX24" t="s" s="95">
        <v>45</v>
      </c>
      <c r="BY24" t="s" s="95">
        <v>1</v>
      </c>
      <c r="BZ24" t="s" s="95">
        <v>28</v>
      </c>
      <c r="CA24" t="s" s="95">
        <v>25</v>
      </c>
      <c r="CB24" t="s" s="95">
        <v>48</v>
      </c>
      <c r="CC24" t="s" s="95">
        <v>44</v>
      </c>
      <c r="CD24" t="s" s="95">
        <v>33</v>
      </c>
      <c r="CE24" t="s" s="95">
        <v>14</v>
      </c>
      <c r="CF24" t="s" s="95">
        <v>15</v>
      </c>
      <c r="CG24" t="s" s="96">
        <v>16</v>
      </c>
    </row>
    <row r="25" ht="18.75" customHeight="1">
      <c r="A25" t="s" s="56">
        <v>88</v>
      </c>
      <c r="B25" s="57">
        <v>947147.94049979</v>
      </c>
      <c r="C25" s="93"/>
      <c r="D25" t="s" s="58">
        <v>88</v>
      </c>
      <c r="E25" s="85">
        <f>HLOOKUP(E$24,$AT$24:$CG$28,2,FALSE)</f>
        <v>34819.7364010257</v>
      </c>
      <c r="F25" s="86">
        <f>HLOOKUP(F$24,$AT$24:$CG$28,2,FALSE)</f>
        <v>28655.819122058</v>
      </c>
      <c r="G25" s="86">
        <f>HLOOKUP(G$24,$AT$24:$CG$28,2,FALSE)</f>
        <v>36288.5475423895</v>
      </c>
      <c r="H25" s="86">
        <f>HLOOKUP(H$24,$AT$24:$CG$28,2,FALSE)</f>
        <v>132503.064345487</v>
      </c>
      <c r="I25" s="86">
        <f>HLOOKUP(I$24,$AT$24:$CG$28,2,FALSE)</f>
        <v>58327.584434528</v>
      </c>
      <c r="J25" s="86">
        <f>HLOOKUP(J$24,$AT$24:$CG$28,2,FALSE)</f>
        <v>47162.5579607293</v>
      </c>
      <c r="K25" s="86">
        <f>HLOOKUP(K$24,$AT$24:$CG$28,2,FALSE)</f>
        <v>29747.6556248719</v>
      </c>
      <c r="L25" s="86">
        <f>HLOOKUP(L$24,$AT$24:$CG$28,2,FALSE)</f>
        <v>37034.2750685184</v>
      </c>
      <c r="M25" s="86">
        <f>HLOOKUP(M$24,$AT$24:$CG$28,2,FALSE)</f>
        <v>88674.4031772095</v>
      </c>
      <c r="N25" s="86">
        <f>HLOOKUP(N$24,$AT$24:$CG$28,2,FALSE)</f>
        <v>9044.289459314719</v>
      </c>
      <c r="O25" s="86">
        <f>HLOOKUP(O$24,$AT$24:$CG$28,2,FALSE)</f>
        <v>57270.4009326521</v>
      </c>
      <c r="P25" s="86">
        <f>HLOOKUP(P$24,$AT$24:$CG$28,2,FALSE)</f>
        <v>18585.2357912368</v>
      </c>
      <c r="Q25" s="86">
        <f>HLOOKUP(Q$24,$AT$24:$CG$28,2,FALSE)</f>
        <v>96675.4728810676</v>
      </c>
      <c r="R25" s="86">
        <f>HLOOKUP(R$24,$AT$24:$CG$28,2,FALSE)</f>
        <v>39421.9658416934</v>
      </c>
      <c r="S25" s="86">
        <f>HLOOKUP(S$24,$AT$24:$CG$28,2,FALSE)</f>
        <v>196703.935996771</v>
      </c>
      <c r="T25" s="86">
        <f>HLOOKUP(T$24,$AT$24:$CG$28,2,FALSE)</f>
        <v>2384956.33422523</v>
      </c>
      <c r="U25" s="86">
        <f>HLOOKUP(U$24,$AT$24:$CG$28,2,FALSE)</f>
        <v>349309.946257303</v>
      </c>
      <c r="V25" s="86">
        <f>HLOOKUP(V$24,$AT$24:$CG$28,2,FALSE)</f>
        <v>1115943.50126746</v>
      </c>
      <c r="W25" s="86">
        <f>HLOOKUP(W$24,$AT$24:$CG$28,2,FALSE)</f>
        <v>4555.185835287720</v>
      </c>
      <c r="X25" s="86">
        <f>HLOOKUP(X$24,$AT$24:$CG$28,2,FALSE)</f>
        <v>1047484.33446948</v>
      </c>
      <c r="Y25" s="86">
        <f>HLOOKUP(Y$24,$AT$24:$CG$28,2,FALSE)</f>
        <v>4170.423846794960</v>
      </c>
      <c r="Z25" s="86">
        <f>HLOOKUP(Z$24,$AT$24:$CG$28,2,FALSE)</f>
        <v>4204.1820601438</v>
      </c>
      <c r="AA25" s="86">
        <f>HLOOKUP(AA$24,$AT$24:$CG$28,2,FALSE)</f>
        <v>2091.5381166282</v>
      </c>
      <c r="AB25" s="86">
        <f>HLOOKUP(AB$24,$AT$24:$CG$28,2,FALSE)</f>
        <v>1101.577086561</v>
      </c>
      <c r="AC25" s="86">
        <f>HLOOKUP(AC$24,$AT$24:$CG$28,2,FALSE)</f>
        <v>4911.689493604020</v>
      </c>
      <c r="AD25" s="86">
        <f>HLOOKUP(AD$24,$AT$24:$CG$28,2,FALSE)</f>
        <v>769710.1943796379</v>
      </c>
      <c r="AE25" s="86">
        <f>HLOOKUP(AE$24,$AT$24:$CG$28,2,FALSE)</f>
        <v>460877.028338337</v>
      </c>
      <c r="AF25" s="86">
        <f>HLOOKUP(AF$24,$AT$24:$CG$28,2,FALSE)</f>
        <v>473373.189314684</v>
      </c>
      <c r="AG25" s="86">
        <f>HLOOKUP(AG$24,$AT$24:$CG$28,2,FALSE)</f>
        <v>225906.050006197</v>
      </c>
      <c r="AH25" s="86">
        <f>HLOOKUP(AH$24,$AT$24:$CG$28,2,FALSE)</f>
        <v>51720.6706960642</v>
      </c>
      <c r="AI25" s="86">
        <f>HLOOKUP(AI$24,$AT$24:$CG$28,2,FALSE)</f>
        <v>440760.611460563</v>
      </c>
      <c r="AJ25" s="86">
        <f>HLOOKUP(AJ$24,$AT$24:$CG$28,2,FALSE)</f>
        <v>725147.894183963</v>
      </c>
      <c r="AK25" s="86">
        <f>HLOOKUP(AK$24,$AT$24:$CG$28,2,FALSE)</f>
        <v>673626.511574744</v>
      </c>
      <c r="AL25" s="86">
        <f>HLOOKUP(AL$24,$AT$24:$CG$28,2,FALSE)</f>
        <v>84154.4981840773</v>
      </c>
      <c r="AM25" s="86">
        <f>HLOOKUP(AM$24,$AT$24:$CG$28,2,FALSE)</f>
        <v>4968846.73361635</v>
      </c>
      <c r="AN25" s="86">
        <f>HLOOKUP(AN$24,$AT$24:$CG$28,2,FALSE)</f>
        <v>3892056.38438897</v>
      </c>
      <c r="AO25" s="86">
        <f>HLOOKUP(AO$24,$AT$24:$CG$28,2,FALSE)</f>
        <v>1706778.10365719</v>
      </c>
      <c r="AP25" s="86">
        <f>HLOOKUP(AP$24,$AT$24:$CG$28,2,FALSE)</f>
        <v>190524.072592961</v>
      </c>
      <c r="AQ25" s="86">
        <f>HLOOKUP(AQ$24,$AT$24:$CG$28,2,FALSE)</f>
        <v>2745257.42253084</v>
      </c>
      <c r="AR25" s="86">
        <f>HLOOKUP(AR$24,$AT$24:$CG$28,2,FALSE)</f>
        <v>14647534.597829</v>
      </c>
      <c r="AS25" s="72"/>
      <c r="AT25" s="97">
        <v>9044.289459314719</v>
      </c>
      <c r="AU25" s="97">
        <v>440760.611460563</v>
      </c>
      <c r="AV25" s="97">
        <v>47162.5579607293</v>
      </c>
      <c r="AW25" s="97">
        <v>4170.423846794960</v>
      </c>
      <c r="AX25" s="97">
        <v>4911.689493604020</v>
      </c>
      <c r="AY25" s="97">
        <v>29747.6556248719</v>
      </c>
      <c r="AZ25" s="97">
        <v>39421.9658416934</v>
      </c>
      <c r="BA25" s="97">
        <v>2091.5381166282</v>
      </c>
      <c r="BB25" s="97">
        <v>673626.511574744</v>
      </c>
      <c r="BC25" s="97">
        <v>196703.935996771</v>
      </c>
      <c r="BD25" s="97">
        <v>2384956.33422523</v>
      </c>
      <c r="BE25" s="97">
        <v>28655.819122058</v>
      </c>
      <c r="BF25" s="97">
        <v>1115943.50126746</v>
      </c>
      <c r="BG25" s="97">
        <v>51720.6706960642</v>
      </c>
      <c r="BH25" s="97">
        <v>225906.050006197</v>
      </c>
      <c r="BI25" s="97">
        <v>473373.189314684</v>
      </c>
      <c r="BJ25" s="97">
        <v>4555.185835287720</v>
      </c>
      <c r="BK25" s="97">
        <v>460877.028338337</v>
      </c>
      <c r="BL25" s="97">
        <v>349309.946257303</v>
      </c>
      <c r="BM25" s="97">
        <v>1101.577086561</v>
      </c>
      <c r="BN25" s="97">
        <v>58327.584434528</v>
      </c>
      <c r="BO25" s="97">
        <v>2745257.42253084</v>
      </c>
      <c r="BP25" s="97">
        <v>132503.064345487</v>
      </c>
      <c r="BQ25" s="97">
        <v>725147.894183963</v>
      </c>
      <c r="BR25" s="97">
        <v>4968846.73361635</v>
      </c>
      <c r="BS25" s="97">
        <v>84154.4981840773</v>
      </c>
      <c r="BT25" s="97">
        <v>36288.5475423895</v>
      </c>
      <c r="BU25" s="97">
        <v>37034.2750685184</v>
      </c>
      <c r="BV25" s="97">
        <v>88674.4031772095</v>
      </c>
      <c r="BW25" s="97">
        <v>190524.072592961</v>
      </c>
      <c r="BX25" s="97">
        <v>1706778.10365719</v>
      </c>
      <c r="BY25" s="97">
        <v>34819.7364010257</v>
      </c>
      <c r="BZ25" s="97">
        <v>4204.1820601438</v>
      </c>
      <c r="CA25" s="97">
        <v>1047484.33446948</v>
      </c>
      <c r="CB25" s="97">
        <v>14647534.597829</v>
      </c>
      <c r="CC25" s="97">
        <v>3892056.38438897</v>
      </c>
      <c r="CD25" s="97">
        <v>769710.1943796379</v>
      </c>
      <c r="CE25" s="97">
        <v>57270.4009326521</v>
      </c>
      <c r="CF25" s="97">
        <v>18585.2357912368</v>
      </c>
      <c r="CG25" s="98">
        <v>96675.4728810676</v>
      </c>
    </row>
    <row r="26" ht="15.75" customHeight="1">
      <c r="A26" t="s" s="56">
        <v>89</v>
      </c>
      <c r="B26" s="64">
        <v>1293.501097813530</v>
      </c>
      <c r="C26" s="51"/>
      <c r="D26" t="s" s="58">
        <v>89</v>
      </c>
      <c r="E26" s="88">
        <f>HLOOKUP(E$24,$AT$24:$CG$28,3,FALSE)</f>
        <v>579.505161809028</v>
      </c>
      <c r="F26" s="89">
        <f>HLOOKUP(F$24,$AT$24:$CG$28,3,FALSE)</f>
        <v>268.596783355327</v>
      </c>
      <c r="G26" s="89">
        <f>HLOOKUP(G$24,$AT$24:$CG$28,3,FALSE)</f>
        <v>210.377609656553</v>
      </c>
      <c r="H26" s="89">
        <f>HLOOKUP(H$24,$AT$24:$CG$28,3,FALSE)</f>
        <v>6591.683288905390</v>
      </c>
      <c r="I26" s="89">
        <f>HLOOKUP(I$24,$AT$24:$CG$28,3,FALSE)</f>
        <v>231.303701151085</v>
      </c>
      <c r="J26" s="89">
        <f>HLOOKUP(J$24,$AT$24:$CG$28,3,FALSE)</f>
        <v>194.977113880389</v>
      </c>
      <c r="K26" s="89">
        <f>HLOOKUP(K$24,$AT$24:$CG$28,3,FALSE)</f>
        <v>247.033998320261</v>
      </c>
      <c r="L26" s="89">
        <f>HLOOKUP(L$24,$AT$24:$CG$28,3,FALSE)</f>
        <v>217.493455511404</v>
      </c>
      <c r="M26" s="89">
        <f>HLOOKUP(M$24,$AT$24:$CG$28,3,FALSE)</f>
        <v>224.956943105534</v>
      </c>
      <c r="N26" s="89">
        <f>HLOOKUP(N$24,$AT$24:$CG$28,3,FALSE)</f>
        <v>3.32779370571693</v>
      </c>
      <c r="O26" s="89">
        <f>HLOOKUP(O$24,$AT$24:$CG$28,3,FALSE)</f>
        <v>178.383857626493</v>
      </c>
      <c r="P26" s="89">
        <f>HLOOKUP(P$24,$AT$24:$CG$28,3,FALSE)</f>
        <v>205.231202727871</v>
      </c>
      <c r="Q26" s="89">
        <f>HLOOKUP(Q$24,$AT$24:$CG$28,3,FALSE)</f>
        <v>589.802086593283</v>
      </c>
      <c r="R26" s="89">
        <f>HLOOKUP(R$24,$AT$24:$CG$28,3,FALSE)</f>
        <v>242.181481262573</v>
      </c>
      <c r="S26" s="89">
        <f>HLOOKUP(S$24,$AT$24:$CG$28,3,FALSE)</f>
        <v>148.649090943984</v>
      </c>
      <c r="T26" s="89">
        <f>HLOOKUP(T$24,$AT$24:$CG$28,3,FALSE)</f>
        <v>6516.910736909720</v>
      </c>
      <c r="U26" s="89">
        <f>HLOOKUP(U$24,$AT$24:$CG$28,3,FALSE)</f>
        <v>10292.307313007</v>
      </c>
      <c r="V26" s="89">
        <f>HLOOKUP(V$24,$AT$24:$CG$28,3,FALSE)</f>
        <v>11697.9824082058</v>
      </c>
      <c r="W26" s="89">
        <f>HLOOKUP(W$24,$AT$24:$CG$28,3,FALSE)</f>
        <v>55.6101957534286</v>
      </c>
      <c r="X26" s="89">
        <f>HLOOKUP(X$24,$AT$24:$CG$28,3,FALSE)</f>
        <v>306.174412190690</v>
      </c>
      <c r="Y26" s="89">
        <f>HLOOKUP(Y$24,$AT$24:$CG$28,3,FALSE)</f>
        <v>35.5621169154838</v>
      </c>
      <c r="Z26" s="89">
        <f>HLOOKUP(Z$24,$AT$24:$CG$28,3,FALSE)</f>
        <v>41.9032118151107</v>
      </c>
      <c r="AA26" s="89">
        <f>HLOOKUP(AA$24,$AT$24:$CG$28,3,FALSE)</f>
        <v>29.7857510144356</v>
      </c>
      <c r="AB26" s="89">
        <f>HLOOKUP(AB$24,$AT$24:$CG$28,3,FALSE)</f>
        <v>655.726762080640</v>
      </c>
      <c r="AC26" s="89">
        <f>HLOOKUP(AC$24,$AT$24:$CG$28,3,FALSE)</f>
        <v>14.8911669445035</v>
      </c>
      <c r="AD26" s="89">
        <f>HLOOKUP(AD$24,$AT$24:$CG$28,3,FALSE)</f>
        <v>238.492237564214</v>
      </c>
      <c r="AE26" s="89">
        <f>HLOOKUP(AE$24,$AT$24:$CG$28,3,FALSE)</f>
        <v>51.4907545346119</v>
      </c>
      <c r="AF26" s="89">
        <f>HLOOKUP(AF$24,$AT$24:$CG$28,3,FALSE)</f>
        <v>316.678526374693</v>
      </c>
      <c r="AG26" s="89">
        <f>HLOOKUP(AG$24,$AT$24:$CG$28,3,FALSE)</f>
        <v>893.090549206434</v>
      </c>
      <c r="AH26" s="89">
        <f>HLOOKUP(AH$24,$AT$24:$CG$28,3,FALSE)</f>
        <v>5672.624012353630</v>
      </c>
      <c r="AI26" s="89">
        <f>HLOOKUP(AI$24,$AT$24:$CG$28,3,FALSE)</f>
        <v>915.800932916065</v>
      </c>
      <c r="AJ26" s="89">
        <f>HLOOKUP(AJ$24,$AT$24:$CG$28,3,FALSE)</f>
        <v>29.7997336410759</v>
      </c>
      <c r="AK26" s="89">
        <f>HLOOKUP(AK$24,$AT$24:$CG$28,3,FALSE)</f>
        <v>120.156675512729</v>
      </c>
      <c r="AL26" s="89">
        <f>HLOOKUP(AL$24,$AT$24:$CG$28,3,FALSE)</f>
        <v>118.013991529385</v>
      </c>
      <c r="AM26" s="89">
        <f>HLOOKUP(AM$24,$AT$24:$CG$28,3,FALSE)</f>
        <v>1716.453147927960</v>
      </c>
      <c r="AN26" s="89">
        <f>HLOOKUP(AN$24,$AT$24:$CG$28,3,FALSE)</f>
        <v>146.674239004743</v>
      </c>
      <c r="AO26" s="89">
        <f>HLOOKUP(AO$24,$AT$24:$CG$28,3,FALSE)</f>
        <v>717.851691006139</v>
      </c>
      <c r="AP26" s="89">
        <f>HLOOKUP(AP$24,$AT$24:$CG$28,3,FALSE)</f>
        <v>87.69418447454569</v>
      </c>
      <c r="AQ26" s="89">
        <f>HLOOKUP(AQ$24,$AT$24:$CG$28,3,FALSE)</f>
        <v>853.249440850173</v>
      </c>
      <c r="AR26" s="89">
        <f>HLOOKUP(AR$24,$AT$24:$CG$28,3,FALSE)</f>
        <v>81.6161522529266</v>
      </c>
      <c r="AS26" s="72"/>
      <c r="AT26" s="97">
        <v>3.32779370571693</v>
      </c>
      <c r="AU26" s="97">
        <v>915.800932916065</v>
      </c>
      <c r="AV26" s="97">
        <v>194.977113880389</v>
      </c>
      <c r="AW26" s="97">
        <v>35.5621169154838</v>
      </c>
      <c r="AX26" s="97">
        <v>14.8911669445035</v>
      </c>
      <c r="AY26" s="97">
        <v>247.033998320261</v>
      </c>
      <c r="AZ26" s="97">
        <v>242.181481262573</v>
      </c>
      <c r="BA26" s="97">
        <v>29.7857510144356</v>
      </c>
      <c r="BB26" s="97">
        <v>120.156675512729</v>
      </c>
      <c r="BC26" s="97">
        <v>148.649090943984</v>
      </c>
      <c r="BD26" s="97">
        <v>6516.910736909720</v>
      </c>
      <c r="BE26" s="97">
        <v>268.596783355327</v>
      </c>
      <c r="BF26" s="97">
        <v>11697.9824082058</v>
      </c>
      <c r="BG26" s="97">
        <v>5672.624012353630</v>
      </c>
      <c r="BH26" s="97">
        <v>893.090549206434</v>
      </c>
      <c r="BI26" s="97">
        <v>316.678526374693</v>
      </c>
      <c r="BJ26" s="97">
        <v>55.6101957534286</v>
      </c>
      <c r="BK26" s="97">
        <v>51.4907545346119</v>
      </c>
      <c r="BL26" s="97">
        <v>10292.307313007</v>
      </c>
      <c r="BM26" s="97">
        <v>655.726762080640</v>
      </c>
      <c r="BN26" s="97">
        <v>231.303701151085</v>
      </c>
      <c r="BO26" s="97">
        <v>853.249440850173</v>
      </c>
      <c r="BP26" s="97">
        <v>6591.683288905390</v>
      </c>
      <c r="BQ26" s="97">
        <v>29.7997336410759</v>
      </c>
      <c r="BR26" s="97">
        <v>1716.453147927960</v>
      </c>
      <c r="BS26" s="97">
        <v>118.013991529385</v>
      </c>
      <c r="BT26" s="97">
        <v>210.377609656553</v>
      </c>
      <c r="BU26" s="97">
        <v>217.493455511404</v>
      </c>
      <c r="BV26" s="97">
        <v>224.956943105534</v>
      </c>
      <c r="BW26" s="97">
        <v>87.69418447454569</v>
      </c>
      <c r="BX26" s="97">
        <v>717.851691006139</v>
      </c>
      <c r="BY26" s="97">
        <v>579.505161809028</v>
      </c>
      <c r="BZ26" s="97">
        <v>41.9032118151107</v>
      </c>
      <c r="CA26" s="97">
        <v>306.174412190690</v>
      </c>
      <c r="CB26" s="97">
        <v>81.6161522529266</v>
      </c>
      <c r="CC26" s="97">
        <v>146.674239004743</v>
      </c>
      <c r="CD26" s="97">
        <v>238.492237564214</v>
      </c>
      <c r="CE26" s="97">
        <v>178.383857626493</v>
      </c>
      <c r="CF26" s="97">
        <v>205.231202727871</v>
      </c>
      <c r="CG26" s="98">
        <v>589.802086593283</v>
      </c>
    </row>
    <row r="27" ht="15.75" customHeight="1">
      <c r="A27" t="s" s="56">
        <v>90</v>
      </c>
      <c r="B27" s="64">
        <v>472553.904476671</v>
      </c>
      <c r="C27" s="51"/>
      <c r="D27" t="s" s="58">
        <v>90</v>
      </c>
      <c r="E27" s="88">
        <f>HLOOKUP(E$24,$AT$24:$CG$28,4,FALSE)</f>
        <v>1523.456838987930</v>
      </c>
      <c r="F27" s="89">
        <f>HLOOKUP(F$24,$AT$24:$CG$28,4,FALSE)</f>
        <v>4636.585042325430</v>
      </c>
      <c r="G27" s="89">
        <f>HLOOKUP(G$24,$AT$24:$CG$28,4,FALSE)</f>
        <v>2043.106184175830</v>
      </c>
      <c r="H27" s="89">
        <f>HLOOKUP(H$24,$AT$24:$CG$28,4,FALSE)</f>
        <v>182631.81718984</v>
      </c>
      <c r="I27" s="89">
        <f>HLOOKUP(I$24,$AT$24:$CG$28,4,FALSE)</f>
        <v>1061.3970157139</v>
      </c>
      <c r="J27" s="89">
        <f>HLOOKUP(J$24,$AT$24:$CG$28,4,FALSE)</f>
        <v>6732.628008147070</v>
      </c>
      <c r="K27" s="89">
        <f>HLOOKUP(K$24,$AT$24:$CG$28,4,FALSE)</f>
        <v>3069.892188757630</v>
      </c>
      <c r="L27" s="89">
        <f>HLOOKUP(L$24,$AT$24:$CG$28,4,FALSE)</f>
        <v>1627.205751598170</v>
      </c>
      <c r="M27" s="89">
        <f>HLOOKUP(M$24,$AT$24:$CG$28,4,FALSE)</f>
        <v>1794.149598952970</v>
      </c>
      <c r="N27" s="89">
        <f>HLOOKUP(N$24,$AT$24:$CG$28,4,FALSE)</f>
        <v>204.527012443564</v>
      </c>
      <c r="O27" s="89">
        <f>HLOOKUP(O$24,$AT$24:$CG$28,4,FALSE)</f>
        <v>2189.576144775670</v>
      </c>
      <c r="P27" s="89">
        <f>HLOOKUP(P$24,$AT$24:$CG$28,4,FALSE)</f>
        <v>3690.233745612160</v>
      </c>
      <c r="Q27" s="89">
        <f>HLOOKUP(Q$24,$AT$24:$CG$28,4,FALSE)</f>
        <v>10241.7411640806</v>
      </c>
      <c r="R27" s="89">
        <f>HLOOKUP(R$24,$AT$24:$CG$28,4,FALSE)</f>
        <v>5452.2745593067</v>
      </c>
      <c r="S27" s="89">
        <f>HLOOKUP(S$24,$AT$24:$CG$28,4,FALSE)</f>
        <v>110750.657443382</v>
      </c>
      <c r="T27" s="89">
        <f>HLOOKUP(T$24,$AT$24:$CG$28,4,FALSE)</f>
        <v>13523969.8693075</v>
      </c>
      <c r="U27" s="89">
        <f>HLOOKUP(U$24,$AT$24:$CG$28,4,FALSE)</f>
        <v>1921821.04104119</v>
      </c>
      <c r="V27" s="89">
        <f>HLOOKUP(V$24,$AT$24:$CG$28,4,FALSE)</f>
        <v>2540698.45931777</v>
      </c>
      <c r="W27" s="89">
        <f>HLOOKUP(W$24,$AT$24:$CG$28,4,FALSE)</f>
        <v>570.497747473333</v>
      </c>
      <c r="X27" s="89">
        <f>HLOOKUP(X$24,$AT$24:$CG$28,4,FALSE)</f>
        <v>925.634389626549</v>
      </c>
      <c r="Y27" s="89">
        <f>HLOOKUP(Y$24,$AT$24:$CG$28,4,FALSE)</f>
        <v>181.309427126906</v>
      </c>
      <c r="Z27" s="89">
        <f>HLOOKUP(Z$24,$AT$24:$CG$28,4,FALSE)</f>
        <v>3749.011566495530</v>
      </c>
      <c r="AA27" s="89">
        <f>HLOOKUP(AA$24,$AT$24:$CG$28,4,FALSE)</f>
        <v>144.664529205635</v>
      </c>
      <c r="AB27" s="89">
        <f>HLOOKUP(AB$24,$AT$24:$CG$28,4,FALSE)</f>
        <v>7121.038564337530</v>
      </c>
      <c r="AC27" s="89">
        <f>HLOOKUP(AC$24,$AT$24:$CG$28,4,FALSE)</f>
        <v>307.250334244092</v>
      </c>
      <c r="AD27" s="89">
        <f>HLOOKUP(AD$24,$AT$24:$CG$28,4,FALSE)</f>
        <v>20036.6952254671</v>
      </c>
      <c r="AE27" s="89">
        <f>HLOOKUP(AE$24,$AT$24:$CG$28,4,FALSE)</f>
        <v>7317.802421728960</v>
      </c>
      <c r="AF27" s="89">
        <f>HLOOKUP(AF$24,$AT$24:$CG$28,4,FALSE)</f>
        <v>16178.0145552135</v>
      </c>
      <c r="AG27" s="89">
        <f>HLOOKUP(AG$24,$AT$24:$CG$28,4,FALSE)</f>
        <v>160402.372178313</v>
      </c>
      <c r="AH27" s="89">
        <f>HLOOKUP(AH$24,$AT$24:$CG$28,4,FALSE)</f>
        <v>12594.1486926193</v>
      </c>
      <c r="AI27" s="89">
        <f>HLOOKUP(AI$24,$AT$24:$CG$28,4,FALSE)</f>
        <v>36039.3704174541</v>
      </c>
      <c r="AJ27" s="89">
        <f>HLOOKUP(AJ$24,$AT$24:$CG$28,4,FALSE)</f>
        <v>136669.364420625</v>
      </c>
      <c r="AK27" s="89">
        <f>HLOOKUP(AK$24,$AT$24:$CG$28,4,FALSE)</f>
        <v>5328.723538192360</v>
      </c>
      <c r="AL27" s="89">
        <f>HLOOKUP(AL$24,$AT$24:$CG$28,4,FALSE)</f>
        <v>13824.4172912256</v>
      </c>
      <c r="AM27" s="89">
        <f>HLOOKUP(AM$24,$AT$24:$CG$28,4,FALSE)</f>
        <v>29514.7699807453</v>
      </c>
      <c r="AN27" s="89">
        <f>HLOOKUP(AN$24,$AT$24:$CG$28,4,FALSE)</f>
        <v>43098.0747825075</v>
      </c>
      <c r="AO27" s="89">
        <f>HLOOKUP(AO$24,$AT$24:$CG$28,4,FALSE)</f>
        <v>36077.6091919727</v>
      </c>
      <c r="AP27" s="89">
        <f>HLOOKUP(AP$24,$AT$24:$CG$28,4,FALSE)</f>
        <v>5586.445604244180</v>
      </c>
      <c r="AQ27" s="89">
        <f>HLOOKUP(AQ$24,$AT$24:$CG$28,4,FALSE)</f>
        <v>40430.4093516241</v>
      </c>
      <c r="AR27" s="89">
        <f>HLOOKUP(AR$24,$AT$24:$CG$28,4,FALSE)</f>
        <v>1919.937301865670</v>
      </c>
      <c r="AS27" s="72"/>
      <c r="AT27" s="97">
        <v>204.527012443564</v>
      </c>
      <c r="AU27" s="97">
        <v>36039.3704174541</v>
      </c>
      <c r="AV27" s="97">
        <v>6732.628008147070</v>
      </c>
      <c r="AW27" s="97">
        <v>181.309427126906</v>
      </c>
      <c r="AX27" s="97">
        <v>307.250334244092</v>
      </c>
      <c r="AY27" s="97">
        <v>3069.892188757630</v>
      </c>
      <c r="AZ27" s="97">
        <v>5452.2745593067</v>
      </c>
      <c r="BA27" s="97">
        <v>144.664529205635</v>
      </c>
      <c r="BB27" s="97">
        <v>5328.723538192360</v>
      </c>
      <c r="BC27" s="97">
        <v>110750.657443382</v>
      </c>
      <c r="BD27" s="97">
        <v>13523969.8693075</v>
      </c>
      <c r="BE27" s="97">
        <v>4636.585042325430</v>
      </c>
      <c r="BF27" s="97">
        <v>2540698.45931777</v>
      </c>
      <c r="BG27" s="97">
        <v>12594.1486926193</v>
      </c>
      <c r="BH27" s="97">
        <v>160402.372178313</v>
      </c>
      <c r="BI27" s="97">
        <v>16178.0145552135</v>
      </c>
      <c r="BJ27" s="97">
        <v>570.497747473333</v>
      </c>
      <c r="BK27" s="97">
        <v>7317.802421728960</v>
      </c>
      <c r="BL27" s="97">
        <v>1921821.04104119</v>
      </c>
      <c r="BM27" s="97">
        <v>7121.038564337530</v>
      </c>
      <c r="BN27" s="97">
        <v>1061.3970157139</v>
      </c>
      <c r="BO27" s="97">
        <v>40430.4093516241</v>
      </c>
      <c r="BP27" s="97">
        <v>182631.81718984</v>
      </c>
      <c r="BQ27" s="97">
        <v>136669.364420625</v>
      </c>
      <c r="BR27" s="97">
        <v>29514.7699807453</v>
      </c>
      <c r="BS27" s="97">
        <v>13824.4172912256</v>
      </c>
      <c r="BT27" s="97">
        <v>2043.106184175830</v>
      </c>
      <c r="BU27" s="97">
        <v>1627.205751598170</v>
      </c>
      <c r="BV27" s="97">
        <v>1794.149598952970</v>
      </c>
      <c r="BW27" s="97">
        <v>5586.445604244180</v>
      </c>
      <c r="BX27" s="97">
        <v>36077.6091919727</v>
      </c>
      <c r="BY27" s="97">
        <v>1523.456838987930</v>
      </c>
      <c r="BZ27" s="97">
        <v>3749.011566495530</v>
      </c>
      <c r="CA27" s="97">
        <v>925.634389626549</v>
      </c>
      <c r="CB27" s="97">
        <v>1919.937301865670</v>
      </c>
      <c r="CC27" s="97">
        <v>43098.0747825075</v>
      </c>
      <c r="CD27" s="97">
        <v>20036.6952254671</v>
      </c>
      <c r="CE27" s="97">
        <v>2189.576144775670</v>
      </c>
      <c r="CF27" s="97">
        <v>3690.233745612160</v>
      </c>
      <c r="CG27" s="98">
        <v>10241.7411640806</v>
      </c>
    </row>
    <row r="28" ht="15.75" customHeight="1">
      <c r="A28" t="s" s="56">
        <v>91</v>
      </c>
      <c r="B28" s="66">
        <v>1406.752639983650</v>
      </c>
      <c r="C28" s="51"/>
      <c r="D28" t="s" s="58">
        <v>91</v>
      </c>
      <c r="E28" s="88">
        <f>HLOOKUP(E$24,$AT$24:$CG$28,5,FALSE)</f>
        <v>644.341532877831</v>
      </c>
      <c r="F28" s="89">
        <f>HLOOKUP(F$24,$AT$24:$CG$28,5,FALSE)</f>
        <v>278.144777435112</v>
      </c>
      <c r="G28" s="89">
        <f>HLOOKUP(G$24,$AT$24:$CG$28,5,FALSE)</f>
        <v>233.709341342093</v>
      </c>
      <c r="H28" s="89">
        <f>HLOOKUP(H$24,$AT$24:$CG$28,5,FALSE)</f>
        <v>7080.015020603020</v>
      </c>
      <c r="I28" s="89">
        <f>HLOOKUP(I$24,$AT$24:$CG$28,5,FALSE)</f>
        <v>228.708056528581</v>
      </c>
      <c r="J28" s="89">
        <f>HLOOKUP(J$24,$AT$24:$CG$28,5,FALSE)</f>
        <v>178.001812678189</v>
      </c>
      <c r="K28" s="89">
        <f>HLOOKUP(K$24,$AT$24:$CG$28,5,FALSE)</f>
        <v>247.075117722607</v>
      </c>
      <c r="L28" s="89">
        <f>HLOOKUP(L$24,$AT$24:$CG$28,5,FALSE)</f>
        <v>237.445036605939</v>
      </c>
      <c r="M28" s="89">
        <f>HLOOKUP(M$24,$AT$24:$CG$28,5,FALSE)</f>
        <v>253.173144257906</v>
      </c>
      <c r="N28" s="89">
        <f>HLOOKUP(N$24,$AT$24:$CG$28,5,FALSE)</f>
        <v>2.18863617323536</v>
      </c>
      <c r="O28" s="89">
        <f>HLOOKUP(O$24,$AT$24:$CG$28,5,FALSE)</f>
        <v>178.047210216917</v>
      </c>
      <c r="P28" s="89">
        <f>HLOOKUP(P$24,$AT$24:$CG$28,5,FALSE)</f>
        <v>213.278470447509</v>
      </c>
      <c r="Q28" s="89">
        <f>HLOOKUP(Q$24,$AT$24:$CG$28,5,FALSE)</f>
        <v>610.767450476252</v>
      </c>
      <c r="R28" s="89">
        <f>HLOOKUP(R$24,$AT$24:$CG$28,5,FALSE)</f>
        <v>193.920777832207</v>
      </c>
      <c r="S28" s="89">
        <f>HLOOKUP(S$24,$AT$24:$CG$28,5,FALSE)</f>
        <v>131.651890898769</v>
      </c>
      <c r="T28" s="89">
        <f>HLOOKUP(T$24,$AT$24:$CG$28,5,FALSE)</f>
        <v>7358.145740889890</v>
      </c>
      <c r="U28" s="89">
        <f>HLOOKUP(U$24,$AT$24:$CG$28,5,FALSE)</f>
        <v>11488.5363597524</v>
      </c>
      <c r="V28" s="89">
        <f>HLOOKUP(V$24,$AT$24:$CG$28,5,FALSE)</f>
        <v>13158.3043602531</v>
      </c>
      <c r="W28" s="89">
        <f>HLOOKUP(W$24,$AT$24:$CG$28,5,FALSE)</f>
        <v>59.2559633421919</v>
      </c>
      <c r="X28" s="89">
        <f>HLOOKUP(X$24,$AT$24:$CG$28,5,FALSE)</f>
        <v>345.419209323317</v>
      </c>
      <c r="Y28" s="89">
        <f>HLOOKUP(Y$24,$AT$24:$CG$28,5,FALSE)</f>
        <v>17.9156377006218</v>
      </c>
      <c r="Z28" s="89">
        <f>HLOOKUP(Z$24,$AT$24:$CG$28,5,FALSE)</f>
        <v>29.1459802669674</v>
      </c>
      <c r="AA28" s="89">
        <f>HLOOKUP(AA$24,$AT$24:$CG$28,5,FALSE)</f>
        <v>16.1121505852307</v>
      </c>
      <c r="AB28" s="89">
        <f>HLOOKUP(AB$24,$AT$24:$CG$28,5,FALSE)</f>
        <v>748.902606310014</v>
      </c>
      <c r="AC28" s="89">
        <f>HLOOKUP(AC$24,$AT$24:$CG$28,5,FALSE)</f>
        <v>11.6529614998336</v>
      </c>
      <c r="AD28" s="89">
        <f>HLOOKUP(AD$24,$AT$24:$CG$28,5,FALSE)</f>
        <v>249.129500556107</v>
      </c>
      <c r="AE28" s="89">
        <f>HLOOKUP(AE$24,$AT$24:$CG$28,5,FALSE)</f>
        <v>53.2596673993485</v>
      </c>
      <c r="AF28" s="89">
        <f>HLOOKUP(AF$24,$AT$24:$CG$28,5,FALSE)</f>
        <v>353.575119562582</v>
      </c>
      <c r="AG28" s="89">
        <f>HLOOKUP(AG$24,$AT$24:$CG$28,5,FALSE)</f>
        <v>990.104654557127</v>
      </c>
      <c r="AH28" s="89">
        <f>HLOOKUP(AH$24,$AT$24:$CG$28,5,FALSE)</f>
        <v>5898.101378582880</v>
      </c>
      <c r="AI28" s="89">
        <f>HLOOKUP(AI$24,$AT$24:$CG$28,5,FALSE)</f>
        <v>995.532963594276</v>
      </c>
      <c r="AJ28" s="89">
        <f>HLOOKUP(AJ$24,$AT$24:$CG$28,5,FALSE)</f>
        <v>29.9755080978951</v>
      </c>
      <c r="AK28" s="89">
        <f>HLOOKUP(AK$24,$AT$24:$CG$28,5,FALSE)</f>
        <v>102.181642854021</v>
      </c>
      <c r="AL28" s="89">
        <f>HLOOKUP(AL$24,$AT$24:$CG$28,5,FALSE)</f>
        <v>126.838322733950</v>
      </c>
      <c r="AM28" s="89">
        <f>HLOOKUP(AM$24,$AT$24:$CG$28,5,FALSE)</f>
        <v>1652.0243455986</v>
      </c>
      <c r="AN28" s="89">
        <f>HLOOKUP(AN$24,$AT$24:$CG$28,5,FALSE)</f>
        <v>129.592907787634</v>
      </c>
      <c r="AO28" s="89">
        <f>HLOOKUP(AO$24,$AT$24:$CG$28,5,FALSE)</f>
        <v>720.114632254746</v>
      </c>
      <c r="AP28" s="89">
        <f>HLOOKUP(AP$24,$AT$24:$CG$28,5,FALSE)</f>
        <v>70.8150641351131</v>
      </c>
      <c r="AQ28" s="89">
        <f>HLOOKUP(AQ$24,$AT$24:$CG$28,5,FALSE)</f>
        <v>893.721712572411</v>
      </c>
      <c r="AR28" s="89">
        <f>HLOOKUP(AR$24,$AT$24:$CG$28,5,FALSE)</f>
        <v>61.2789330394888</v>
      </c>
      <c r="AS28" s="72"/>
      <c r="AT28" s="97">
        <v>2.18863617323536</v>
      </c>
      <c r="AU28" s="97">
        <v>995.532963594276</v>
      </c>
      <c r="AV28" s="97">
        <v>178.001812678189</v>
      </c>
      <c r="AW28" s="97">
        <v>17.9156377006218</v>
      </c>
      <c r="AX28" s="97">
        <v>11.6529614998336</v>
      </c>
      <c r="AY28" s="97">
        <v>247.075117722607</v>
      </c>
      <c r="AZ28" s="97">
        <v>193.920777832207</v>
      </c>
      <c r="BA28" s="97">
        <v>16.1121505852307</v>
      </c>
      <c r="BB28" s="97">
        <v>102.181642854021</v>
      </c>
      <c r="BC28" s="97">
        <v>131.651890898769</v>
      </c>
      <c r="BD28" s="97">
        <v>7358.145740889890</v>
      </c>
      <c r="BE28" s="97">
        <v>278.144777435112</v>
      </c>
      <c r="BF28" s="97">
        <v>13158.3043602531</v>
      </c>
      <c r="BG28" s="97">
        <v>5898.101378582880</v>
      </c>
      <c r="BH28" s="97">
        <v>990.104654557127</v>
      </c>
      <c r="BI28" s="97">
        <v>353.575119562582</v>
      </c>
      <c r="BJ28" s="97">
        <v>59.2559633421919</v>
      </c>
      <c r="BK28" s="97">
        <v>53.2596673993485</v>
      </c>
      <c r="BL28" s="97">
        <v>11488.5363597524</v>
      </c>
      <c r="BM28" s="97">
        <v>748.902606310014</v>
      </c>
      <c r="BN28" s="97">
        <v>228.708056528581</v>
      </c>
      <c r="BO28" s="97">
        <v>893.721712572411</v>
      </c>
      <c r="BP28" s="97">
        <v>7080.015020603020</v>
      </c>
      <c r="BQ28" s="97">
        <v>29.9755080978951</v>
      </c>
      <c r="BR28" s="97">
        <v>1652.0243455986</v>
      </c>
      <c r="BS28" s="97">
        <v>126.838322733950</v>
      </c>
      <c r="BT28" s="97">
        <v>233.709341342093</v>
      </c>
      <c r="BU28" s="97">
        <v>237.445036605939</v>
      </c>
      <c r="BV28" s="97">
        <v>253.173144257906</v>
      </c>
      <c r="BW28" s="97">
        <v>70.8150641351131</v>
      </c>
      <c r="BX28" s="97">
        <v>720.114632254746</v>
      </c>
      <c r="BY28" s="97">
        <v>644.341532877831</v>
      </c>
      <c r="BZ28" s="97">
        <v>29.1459802669674</v>
      </c>
      <c r="CA28" s="97">
        <v>345.419209323317</v>
      </c>
      <c r="CB28" s="97">
        <v>61.2789330394888</v>
      </c>
      <c r="CC28" s="97">
        <v>129.592907787634</v>
      </c>
      <c r="CD28" s="97">
        <v>249.129500556107</v>
      </c>
      <c r="CE28" s="97">
        <v>178.047210216917</v>
      </c>
      <c r="CF28" s="97">
        <v>213.278470447509</v>
      </c>
      <c r="CG28" s="98">
        <v>610.767450476252</v>
      </c>
    </row>
    <row r="29" ht="15.75" customHeight="1">
      <c r="A29" s="99"/>
      <c r="B29" s="100"/>
      <c r="C29" s="69"/>
      <c r="D29" s="70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2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4"/>
    </row>
    <row r="30" ht="57" customHeight="1">
      <c r="A30" t="s" s="75">
        <v>135</v>
      </c>
      <c r="B30" s="76"/>
      <c r="C30" s="77"/>
      <c r="D30" s="77"/>
      <c r="E30" t="s" s="101">
        <v>82</v>
      </c>
      <c r="F30" s="102"/>
      <c r="G30" s="102"/>
      <c r="H30" s="102"/>
      <c r="I30" t="s" s="101">
        <v>83</v>
      </c>
      <c r="J30" s="102"/>
      <c r="K30" s="102"/>
      <c r="L30" s="102"/>
      <c r="M30" s="102"/>
      <c r="N30" t="s" s="101">
        <v>12</v>
      </c>
      <c r="O30" s="102"/>
      <c r="P30" s="102"/>
      <c r="Q30" s="102"/>
      <c r="R30" s="102"/>
      <c r="S30" t="s" s="101">
        <v>18</v>
      </c>
      <c r="T30" s="102"/>
      <c r="U30" s="102"/>
      <c r="V30" s="102"/>
      <c r="W30" t="s" s="101">
        <v>84</v>
      </c>
      <c r="X30" s="102"/>
      <c r="Y30" s="102"/>
      <c r="Z30" s="102"/>
      <c r="AA30" s="102"/>
      <c r="AB30" s="102"/>
      <c r="AC30" s="102"/>
      <c r="AD30" t="s" s="101">
        <v>85</v>
      </c>
      <c r="AE30" s="102"/>
      <c r="AF30" t="s" s="101">
        <v>35</v>
      </c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72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4"/>
    </row>
    <row r="31" ht="18.75" customHeight="1">
      <c r="A31" s="79"/>
      <c r="B31" t="s" s="50">
        <v>86</v>
      </c>
      <c r="C31" s="103"/>
      <c r="D31" s="104"/>
      <c r="E31" s="104"/>
      <c r="F31" s="104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2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4"/>
    </row>
    <row r="32" ht="18.75" customHeight="1">
      <c r="A32" t="s" s="56">
        <v>88</v>
      </c>
      <c r="B32" s="57"/>
      <c r="C32" s="103"/>
      <c r="D32" s="104"/>
      <c r="E32" s="104"/>
      <c r="F32" s="104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2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4"/>
    </row>
    <row r="33" ht="18.75" customHeight="1">
      <c r="A33" t="s" s="56">
        <v>89</v>
      </c>
      <c r="B33" s="64"/>
      <c r="C33" s="103"/>
      <c r="D33" s="104"/>
      <c r="E33" s="104"/>
      <c r="F33" s="104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2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4"/>
    </row>
    <row r="34" ht="15.75" customHeight="1">
      <c r="A34" t="s" s="56">
        <v>90</v>
      </c>
      <c r="B34" s="64"/>
      <c r="C34" s="1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2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4"/>
    </row>
    <row r="35" ht="15.75" customHeight="1">
      <c r="A35" t="s" s="56">
        <v>91</v>
      </c>
      <c r="B35" s="66"/>
      <c r="C35" s="10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2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4"/>
    </row>
    <row r="36" ht="19" customHeight="1">
      <c r="A36" s="67"/>
      <c r="B36" s="68"/>
      <c r="C36" s="69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2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4"/>
    </row>
    <row r="37" ht="53.25" customHeight="1">
      <c r="A37" t="s" s="75">
        <v>136</v>
      </c>
      <c r="B37" s="76"/>
      <c r="C37" s="77"/>
      <c r="D37" s="78"/>
      <c r="E37" t="s" s="43">
        <v>82</v>
      </c>
      <c r="F37" s="44"/>
      <c r="G37" s="44"/>
      <c r="H37" s="44"/>
      <c r="I37" t="s" s="43">
        <v>83</v>
      </c>
      <c r="J37" s="44"/>
      <c r="K37" s="44"/>
      <c r="L37" s="44"/>
      <c r="M37" s="44"/>
      <c r="N37" t="s" s="43">
        <v>12</v>
      </c>
      <c r="O37" s="44"/>
      <c r="P37" s="44"/>
      <c r="Q37" s="44"/>
      <c r="R37" s="44"/>
      <c r="S37" t="s" s="43">
        <v>18</v>
      </c>
      <c r="T37" s="44"/>
      <c r="U37" s="44"/>
      <c r="V37" s="44"/>
      <c r="W37" t="s" s="43">
        <v>84</v>
      </c>
      <c r="X37" s="44"/>
      <c r="Y37" s="44"/>
      <c r="Z37" s="44"/>
      <c r="AA37" s="44"/>
      <c r="AB37" s="44"/>
      <c r="AC37" s="44"/>
      <c r="AD37" t="s" s="43">
        <v>85</v>
      </c>
      <c r="AE37" s="44"/>
      <c r="AF37" t="s" s="43">
        <v>35</v>
      </c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5"/>
      <c r="AT37" s="46"/>
      <c r="AU37" s="46"/>
      <c r="AV37" s="46"/>
      <c r="AW37" s="46"/>
      <c r="AX37" s="46"/>
      <c r="AY37" s="46"/>
      <c r="AZ37" s="46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8"/>
    </row>
    <row r="38" ht="30" customHeight="1">
      <c r="A38" s="105"/>
      <c r="B38" t="s" s="50">
        <v>86</v>
      </c>
      <c r="C38" s="51"/>
      <c r="D38" t="s" s="52">
        <v>87</v>
      </c>
      <c r="E38" t="s" s="58">
        <f t="shared" si="160"/>
        <v>93</v>
      </c>
      <c r="F38" t="s" s="58">
        <f>F$3</f>
        <v>94</v>
      </c>
      <c r="G38" t="s" s="58">
        <f>G$3</f>
        <v>95</v>
      </c>
      <c r="H38" t="s" s="58">
        <f>H$3</f>
        <v>96</v>
      </c>
      <c r="I38" t="s" s="58">
        <f>I$3</f>
        <v>97</v>
      </c>
      <c r="J38" t="s" s="58">
        <f>J$3</f>
        <v>98</v>
      </c>
      <c r="K38" t="s" s="58">
        <f>K$3</f>
        <v>99</v>
      </c>
      <c r="L38" t="s" s="58">
        <f>L$3</f>
        <v>100</v>
      </c>
      <c r="M38" t="s" s="58">
        <f>M$3</f>
        <v>101</v>
      </c>
      <c r="N38" t="s" s="58">
        <f>N$3</f>
        <v>102</v>
      </c>
      <c r="O38" t="s" s="58">
        <f>O$3</f>
        <v>103</v>
      </c>
      <c r="P38" t="s" s="58">
        <f>P$3</f>
        <v>104</v>
      </c>
      <c r="Q38" t="s" s="58">
        <f>Q$3</f>
        <v>105</v>
      </c>
      <c r="R38" t="s" s="58">
        <f>R$3</f>
        <v>106</v>
      </c>
      <c r="S38" t="s" s="58">
        <f>S$3</f>
        <v>107</v>
      </c>
      <c r="T38" t="s" s="58">
        <f>T$3</f>
        <v>108</v>
      </c>
      <c r="U38" t="s" s="58">
        <f>U$3</f>
        <v>109</v>
      </c>
      <c r="V38" t="s" s="58">
        <f>V$3</f>
        <v>110</v>
      </c>
      <c r="W38" t="s" s="58">
        <f>W$3</f>
        <v>111</v>
      </c>
      <c r="X38" t="s" s="58">
        <f>X$3</f>
        <v>112</v>
      </c>
      <c r="Y38" t="s" s="58">
        <f>Y$3</f>
        <v>113</v>
      </c>
      <c r="Z38" t="s" s="58">
        <f>Z$3</f>
        <v>114</v>
      </c>
      <c r="AA38" t="s" s="58">
        <f>AA$3</f>
        <v>115</v>
      </c>
      <c r="AB38" t="s" s="58">
        <f>AB$3</f>
        <v>116</v>
      </c>
      <c r="AC38" t="s" s="58">
        <f>AC$3</f>
        <v>117</v>
      </c>
      <c r="AD38" t="s" s="58">
        <f>AD$3</f>
        <v>118</v>
      </c>
      <c r="AE38" t="s" s="58">
        <f>AE$3</f>
        <v>119</v>
      </c>
      <c r="AF38" t="s" s="58">
        <f>AF$3</f>
        <v>120</v>
      </c>
      <c r="AG38" t="s" s="58">
        <f>AG$3</f>
        <v>121</v>
      </c>
      <c r="AH38" t="s" s="58">
        <f>AH$3</f>
        <v>122</v>
      </c>
      <c r="AI38" t="s" s="58">
        <f>AI$3</f>
        <v>123</v>
      </c>
      <c r="AJ38" t="s" s="58">
        <f>AJ$3</f>
        <v>124</v>
      </c>
      <c r="AK38" t="s" s="58">
        <f>AK$3</f>
        <v>125</v>
      </c>
      <c r="AL38" t="s" s="58">
        <f>AL$3</f>
        <v>126</v>
      </c>
      <c r="AM38" t="s" s="58">
        <f>AM$3</f>
        <v>127</v>
      </c>
      <c r="AN38" t="s" s="58">
        <f>AN$3</f>
        <v>128</v>
      </c>
      <c r="AO38" t="s" s="58">
        <f>AO$3</f>
        <v>129</v>
      </c>
      <c r="AP38" t="s" s="58">
        <f>AP$3</f>
        <v>130</v>
      </c>
      <c r="AQ38" t="s" s="58">
        <f>AQ$3</f>
        <v>131</v>
      </c>
      <c r="AR38" t="s" s="58">
        <f>AR$3</f>
        <v>132</v>
      </c>
      <c r="AS38" s="81"/>
      <c r="AT38" t="s" s="106">
        <v>13</v>
      </c>
      <c r="AU38" t="s" s="106">
        <v>39</v>
      </c>
      <c r="AV38" t="s" s="106">
        <v>8</v>
      </c>
      <c r="AW38" t="s" s="106">
        <v>27</v>
      </c>
      <c r="AX38" t="s" s="106">
        <v>31</v>
      </c>
      <c r="AY38" t="s" s="106">
        <v>9</v>
      </c>
      <c r="AZ38" t="s" s="106">
        <v>17</v>
      </c>
      <c r="BA38" t="s" s="106">
        <v>29</v>
      </c>
      <c r="BB38" t="s" s="106">
        <v>41</v>
      </c>
      <c r="BC38" t="s" s="106">
        <v>19</v>
      </c>
      <c r="BD38" t="s" s="106">
        <v>20</v>
      </c>
      <c r="BE38" t="s" s="106">
        <v>2</v>
      </c>
      <c r="BF38" t="s" s="106">
        <v>22</v>
      </c>
      <c r="BG38" t="s" s="106">
        <v>38</v>
      </c>
      <c r="BH38" t="s" s="106">
        <v>37</v>
      </c>
      <c r="BI38" t="s" s="106">
        <v>36</v>
      </c>
      <c r="BJ38" t="s" s="106">
        <v>24</v>
      </c>
      <c r="BK38" t="s" s="106">
        <v>34</v>
      </c>
      <c r="BL38" t="s" s="106">
        <v>21</v>
      </c>
      <c r="BM38" t="s" s="106">
        <v>30</v>
      </c>
      <c r="BN38" t="s" s="106">
        <v>6</v>
      </c>
      <c r="BO38" t="s" s="106">
        <v>47</v>
      </c>
      <c r="BP38" t="s" s="106">
        <v>4</v>
      </c>
      <c r="BQ38" t="s" s="106">
        <v>40</v>
      </c>
      <c r="BR38" t="s" s="106">
        <v>43</v>
      </c>
      <c r="BS38" t="s" s="106">
        <v>42</v>
      </c>
      <c r="BT38" t="s" s="106">
        <v>3</v>
      </c>
      <c r="BU38" t="s" s="106">
        <v>10</v>
      </c>
      <c r="BV38" t="s" s="106">
        <v>11</v>
      </c>
      <c r="BW38" t="s" s="106">
        <v>46</v>
      </c>
      <c r="BX38" t="s" s="106">
        <v>45</v>
      </c>
      <c r="BY38" t="s" s="106">
        <v>1</v>
      </c>
      <c r="BZ38" t="s" s="106">
        <v>28</v>
      </c>
      <c r="CA38" t="s" s="106">
        <v>25</v>
      </c>
      <c r="CB38" t="s" s="106">
        <v>48</v>
      </c>
      <c r="CC38" t="s" s="106">
        <v>44</v>
      </c>
      <c r="CD38" t="s" s="106">
        <v>33</v>
      </c>
      <c r="CE38" t="s" s="106">
        <v>14</v>
      </c>
      <c r="CF38" t="s" s="106">
        <v>15</v>
      </c>
      <c r="CG38" t="s" s="107">
        <v>16</v>
      </c>
    </row>
    <row r="39" ht="15.75" customHeight="1">
      <c r="A39" t="s" s="56">
        <v>88</v>
      </c>
      <c r="B39" s="57">
        <v>1523257.29129749</v>
      </c>
      <c r="C39" s="51"/>
      <c r="D39" t="s" s="58">
        <v>88</v>
      </c>
      <c r="E39" s="59">
        <f>HLOOKUP(E$38,$AT$38:$CG$42,2,FALSE)</f>
        <v>220380.233164711</v>
      </c>
      <c r="F39" s="60">
        <f>HLOOKUP(F$38,$AT$38:$CG$42,2,FALSE)</f>
        <v>130580.544157592</v>
      </c>
      <c r="G39" s="60">
        <f>HLOOKUP(G$38,$AT$38:$CG$42,2,FALSE)</f>
        <v>71547.9851397311</v>
      </c>
      <c r="H39" s="60">
        <f>HLOOKUP(H$38,$AT$38:$CG$42,2,FALSE)</f>
        <v>87850.5411761476</v>
      </c>
      <c r="I39" s="60">
        <f>HLOOKUP(I$38,$AT$38:$CG$42,2,FALSE)</f>
        <v>160383.870377397</v>
      </c>
      <c r="J39" s="60">
        <f>HLOOKUP(J$38,$AT$38:$CG$42,2,FALSE)</f>
        <v>46058.2597893283</v>
      </c>
      <c r="K39" s="60">
        <f>HLOOKUP(K$38,$AT$38:$CG$42,2,FALSE)</f>
        <v>7045322.1807351</v>
      </c>
      <c r="L39" s="60">
        <f>HLOOKUP(L$38,$AT$38:$CG$42,2,FALSE)</f>
        <v>530983.921853258</v>
      </c>
      <c r="M39" s="60">
        <f>HLOOKUP(M$38,$AT$38:$CG$42,2,FALSE)</f>
        <v>1120781.26579841</v>
      </c>
      <c r="N39" s="60">
        <f>HLOOKUP(N$38,$AT$38:$CG$42,2,FALSE)</f>
        <v>6247.626129931940</v>
      </c>
      <c r="O39" s="60">
        <f>HLOOKUP(O$38,$AT$38:$CG$42,2,FALSE)</f>
        <v>125339.473210422</v>
      </c>
      <c r="P39" s="60">
        <f>HLOOKUP(P$38,$AT$38:$CG$42,2,FALSE)</f>
        <v>765884.860445758</v>
      </c>
      <c r="Q39" s="60">
        <f>HLOOKUP(Q$38,$AT$38:$CG$42,2,FALSE)</f>
        <v>135720.643198983</v>
      </c>
      <c r="R39" s="60">
        <f>HLOOKUP(R$38,$AT$38:$CG$42,2,FALSE)</f>
        <v>133075.195240389</v>
      </c>
      <c r="S39" s="60">
        <f>HLOOKUP(S$38,$AT$38:$CG$42,2,FALSE)</f>
        <v>8865987.748505911</v>
      </c>
      <c r="T39" s="60">
        <f>HLOOKUP(T$38,$AT$38:$CG$42,2,FALSE)</f>
        <v>814149.4561930629</v>
      </c>
      <c r="U39" s="60">
        <f>HLOOKUP(U$38,$AT$38:$CG$42,2,FALSE)</f>
        <v>172826.692803589</v>
      </c>
      <c r="V39" s="60">
        <f>HLOOKUP(V$38,$AT$38:$CG$42,2,FALSE)</f>
        <v>1009045.69768061</v>
      </c>
      <c r="W39" s="60">
        <f>HLOOKUP(W$38,$AT$38:$CG$42,2,FALSE)</f>
        <v>4019.612547588310</v>
      </c>
      <c r="X39" s="60">
        <f>HLOOKUP(X$38,$AT$38:$CG$42,2,FALSE)</f>
        <v>6299923.500402</v>
      </c>
      <c r="Y39" s="60">
        <f>HLOOKUP(Y$38,$AT$38:$CG$42,2,FALSE)</f>
        <v>423.357179376149</v>
      </c>
      <c r="Z39" s="60">
        <f>HLOOKUP(Z$38,$AT$38:$CG$42,2,FALSE)</f>
        <v>259.299646446590</v>
      </c>
      <c r="AA39" s="60">
        <f>HLOOKUP(AA$38,$AT$38:$CG$42,2,FALSE)</f>
        <v>406.047785552784</v>
      </c>
      <c r="AB39" s="60">
        <f>HLOOKUP(AB$38,$AT$38:$CG$42,2,FALSE)</f>
        <v>10.7257776188774</v>
      </c>
      <c r="AC39" s="60">
        <f>HLOOKUP(AC$38,$AT$38:$CG$42,2,FALSE)</f>
        <v>314.864496081709</v>
      </c>
      <c r="AD39" s="60">
        <f>HLOOKUP(AD$38,$AT$38:$CG$42,2,FALSE)</f>
        <v>22054.7816825165</v>
      </c>
      <c r="AE39" s="60">
        <f>HLOOKUP(AE$38,$AT$38:$CG$42,2,FALSE)</f>
        <v>26649.8309946442</v>
      </c>
      <c r="AF39" s="60">
        <f>HLOOKUP(AF$38,$AT$38:$CG$42,2,FALSE)</f>
        <v>1869171.75291367</v>
      </c>
      <c r="AG39" s="60">
        <f>HLOOKUP(AG$38,$AT$38:$CG$42,2,FALSE)</f>
        <v>249250.30492183</v>
      </c>
      <c r="AH39" s="60">
        <f>HLOOKUP(AH$38,$AT$38:$CG$42,2,FALSE)</f>
        <v>44495.9681379981</v>
      </c>
      <c r="AI39" s="60">
        <f>HLOOKUP(AI$38,$AT$38:$CG$42,2,FALSE)</f>
        <v>963251.34527585</v>
      </c>
      <c r="AJ39" s="60">
        <f>HLOOKUP(AJ$38,$AT$38:$CG$42,2,FALSE)</f>
        <v>621801.517232751</v>
      </c>
      <c r="AK39" s="60">
        <f>HLOOKUP(AK$38,$AT$38:$CG$42,2,FALSE)</f>
        <v>425264.332027817</v>
      </c>
      <c r="AL39" s="60">
        <f>HLOOKUP(AL$38,$AT$38:$CG$42,2,FALSE)</f>
        <v>274252.17817731</v>
      </c>
      <c r="AM39" s="60">
        <f>HLOOKUP(AM$38,$AT$38:$CG$42,2,FALSE)</f>
        <v>415339.370236911</v>
      </c>
      <c r="AN39" s="60">
        <f>HLOOKUP(AN$38,$AT$38:$CG$42,2,FALSE)</f>
        <v>14358841.9918478</v>
      </c>
      <c r="AO39" s="60">
        <f>HLOOKUP(AO$38,$AT$38:$CG$42,2,FALSE)</f>
        <v>544536.223792906</v>
      </c>
      <c r="AP39" s="60">
        <f>HLOOKUP(AP$38,$AT$38:$CG$42,2,FALSE)</f>
        <v>160000.836579308</v>
      </c>
      <c r="AQ39" s="60">
        <f>HLOOKUP(AQ$38,$AT$38:$CG$42,2,FALSE)</f>
        <v>12817164.2640274</v>
      </c>
      <c r="AR39" s="60">
        <f>HLOOKUP(AR$38,$AT$38:$CG$42,2,FALSE)</f>
        <v>390693.350615716</v>
      </c>
      <c r="AS39" s="87"/>
      <c r="AT39" s="62">
        <v>6247.626129931940</v>
      </c>
      <c r="AU39" s="62">
        <v>963251.34527585</v>
      </c>
      <c r="AV39" s="62">
        <v>46058.2597893283</v>
      </c>
      <c r="AW39" s="62">
        <v>423.357179376149</v>
      </c>
      <c r="AX39" s="62">
        <v>314.864496081709</v>
      </c>
      <c r="AY39" s="62">
        <v>7045322.1807351</v>
      </c>
      <c r="AZ39" s="62">
        <v>133075.195240389</v>
      </c>
      <c r="BA39" s="62">
        <v>406.047785552784</v>
      </c>
      <c r="BB39" s="62">
        <v>425264.332027817</v>
      </c>
      <c r="BC39" s="62">
        <v>8865987.748505911</v>
      </c>
      <c r="BD39" s="62">
        <v>814149.4561930629</v>
      </c>
      <c r="BE39" s="62">
        <v>130580.544157592</v>
      </c>
      <c r="BF39" s="62">
        <v>1009045.69768061</v>
      </c>
      <c r="BG39" s="62">
        <v>44495.9681379981</v>
      </c>
      <c r="BH39" s="62">
        <v>249250.30492183</v>
      </c>
      <c r="BI39" s="62">
        <v>1869171.75291367</v>
      </c>
      <c r="BJ39" s="62">
        <v>4019.612547588310</v>
      </c>
      <c r="BK39" s="62">
        <v>26649.8309946442</v>
      </c>
      <c r="BL39" s="62">
        <v>172826.692803589</v>
      </c>
      <c r="BM39" s="62">
        <v>10.7257776188774</v>
      </c>
      <c r="BN39" s="62">
        <v>160383.870377397</v>
      </c>
      <c r="BO39" s="62">
        <v>12817164.2640274</v>
      </c>
      <c r="BP39" s="62">
        <v>87850.5411761476</v>
      </c>
      <c r="BQ39" s="62">
        <v>621801.517232751</v>
      </c>
      <c r="BR39" s="62">
        <v>415339.370236911</v>
      </c>
      <c r="BS39" s="62">
        <v>274252.17817731</v>
      </c>
      <c r="BT39" s="62">
        <v>71547.9851397311</v>
      </c>
      <c r="BU39" s="62">
        <v>530983.921853258</v>
      </c>
      <c r="BV39" s="62">
        <v>1120781.26579841</v>
      </c>
      <c r="BW39" s="62">
        <v>160000.836579308</v>
      </c>
      <c r="BX39" s="62">
        <v>544536.223792906</v>
      </c>
      <c r="BY39" s="62">
        <v>220380.233164711</v>
      </c>
      <c r="BZ39" s="62">
        <v>259.299646446590</v>
      </c>
      <c r="CA39" s="62">
        <v>6299923.500402</v>
      </c>
      <c r="CB39" s="62">
        <v>390693.350615716</v>
      </c>
      <c r="CC39" s="62">
        <v>14358841.9918478</v>
      </c>
      <c r="CD39" s="62">
        <v>22054.7816825165</v>
      </c>
      <c r="CE39" s="62">
        <v>125339.473210422</v>
      </c>
      <c r="CF39" s="62">
        <v>765884.860445758</v>
      </c>
      <c r="CG39" s="63">
        <v>135720.643198983</v>
      </c>
    </row>
    <row r="40" ht="15.75" customHeight="1">
      <c r="A40" t="s" s="56">
        <v>89</v>
      </c>
      <c r="B40" s="64">
        <v>122736.492048888</v>
      </c>
      <c r="C40" s="51"/>
      <c r="D40" t="s" s="58">
        <v>89</v>
      </c>
      <c r="E40" s="65">
        <f>HLOOKUP(E$38,$AT$38:$CG$42,3,FALSE)</f>
        <v>352.959400084312</v>
      </c>
      <c r="F40" s="61">
        <f>HLOOKUP(F$38,$AT$38:$CG$42,3,FALSE)</f>
        <v>312.961622846639</v>
      </c>
      <c r="G40" s="61">
        <f>HLOOKUP(G$38,$AT$38:$CG$42,3,FALSE)</f>
        <v>132.193920882667</v>
      </c>
      <c r="H40" s="61">
        <f>HLOOKUP(H$38,$AT$38:$CG$42,3,FALSE)</f>
        <v>3202.018312170090</v>
      </c>
      <c r="I40" s="61">
        <f>HLOOKUP(I$38,$AT$38:$CG$42,3,FALSE)</f>
        <v>521.851665246816</v>
      </c>
      <c r="J40" s="61">
        <f>HLOOKUP(J$38,$AT$38:$CG$42,3,FALSE)</f>
        <v>144.561961176875</v>
      </c>
      <c r="K40" s="61">
        <f>HLOOKUP(K$38,$AT$38:$CG$42,3,FALSE)</f>
        <v>759.149949665509</v>
      </c>
      <c r="L40" s="61">
        <f>HLOOKUP(L$38,$AT$38:$CG$42,3,FALSE)</f>
        <v>2576.626157423150</v>
      </c>
      <c r="M40" s="61">
        <f>HLOOKUP(M$38,$AT$38:$CG$42,3,FALSE)</f>
        <v>3216.289797900660</v>
      </c>
      <c r="N40" s="61">
        <f>HLOOKUP(N$38,$AT$38:$CG$42,3,FALSE)</f>
        <v>12.552785203444</v>
      </c>
      <c r="O40" s="61">
        <f>HLOOKUP(O$38,$AT$38:$CG$42,3,FALSE)</f>
        <v>518.299961785335</v>
      </c>
      <c r="P40" s="61">
        <f>HLOOKUP(P$38,$AT$38:$CG$42,3,FALSE)</f>
        <v>1197.761054631350</v>
      </c>
      <c r="Q40" s="61">
        <f>HLOOKUP(Q$38,$AT$38:$CG$42,3,FALSE)</f>
        <v>518.671300628467</v>
      </c>
      <c r="R40" s="61">
        <f>HLOOKUP(R$38,$AT$38:$CG$42,3,FALSE)</f>
        <v>171.370718315868</v>
      </c>
      <c r="S40" s="61">
        <f>HLOOKUP(S$38,$AT$38:$CG$42,3,FALSE)</f>
        <v>56199.7228338959</v>
      </c>
      <c r="T40" s="61">
        <f>HLOOKUP(T$38,$AT$38:$CG$42,3,FALSE)</f>
        <v>4744844.33669407</v>
      </c>
      <c r="U40" s="61">
        <f>HLOOKUP(U$38,$AT$38:$CG$42,3,FALSE)</f>
        <v>1998.597790976630</v>
      </c>
      <c r="V40" s="61">
        <f>HLOOKUP(V$38,$AT$38:$CG$42,3,FALSE)</f>
        <v>64947.3010920982</v>
      </c>
      <c r="W40" s="61">
        <f>HLOOKUP(W$38,$AT$38:$CG$42,3,FALSE)</f>
        <v>39.9523878324454</v>
      </c>
      <c r="X40" s="61">
        <f>HLOOKUP(X$38,$AT$38:$CG$42,3,FALSE)</f>
        <v>270.566440513363</v>
      </c>
      <c r="Y40" s="61">
        <f>HLOOKUP(Y$38,$AT$38:$CG$42,3,FALSE)</f>
        <v>77.9525463474001</v>
      </c>
      <c r="Z40" s="61">
        <f>HLOOKUP(Z$38,$AT$38:$CG$42,3,FALSE)</f>
        <v>106.780521691417</v>
      </c>
      <c r="AA40" s="61">
        <f>HLOOKUP(AA$38,$AT$38:$CG$42,3,FALSE)</f>
        <v>58.5982137450908</v>
      </c>
      <c r="AB40" s="61">
        <f>HLOOKUP(AB$38,$AT$38:$CG$42,3,FALSE)</f>
        <v>20.3969009695291</v>
      </c>
      <c r="AC40" s="61">
        <f>HLOOKUP(AC$38,$AT$38:$CG$42,3,FALSE)</f>
        <v>37.2055672559102</v>
      </c>
      <c r="AD40" s="61">
        <f>HLOOKUP(AD$38,$AT$38:$CG$42,3,FALSE)</f>
        <v>191.679266540239</v>
      </c>
      <c r="AE40" s="61">
        <f>HLOOKUP(AE$38,$AT$38:$CG$42,3,FALSE)</f>
        <v>156.442387265575</v>
      </c>
      <c r="AF40" s="61">
        <f>HLOOKUP(AF$38,$AT$38:$CG$42,3,FALSE)</f>
        <v>1640.124853919720</v>
      </c>
      <c r="AG40" s="61">
        <f>HLOOKUP(AG$38,$AT$38:$CG$42,3,FALSE)</f>
        <v>10870.5308041681</v>
      </c>
      <c r="AH40" s="61">
        <f>HLOOKUP(AH$38,$AT$38:$CG$42,3,FALSE)</f>
        <v>41.679397265765</v>
      </c>
      <c r="AI40" s="61">
        <f>HLOOKUP(AI$38,$AT$38:$CG$42,3,FALSE)</f>
        <v>574.581071009280</v>
      </c>
      <c r="AJ40" s="61">
        <f>HLOOKUP(AJ$38,$AT$38:$CG$42,3,FALSE)</f>
        <v>706.395816089933</v>
      </c>
      <c r="AK40" s="61">
        <f>HLOOKUP(AK$38,$AT$38:$CG$42,3,FALSE)</f>
        <v>325.057590818274</v>
      </c>
      <c r="AL40" s="61">
        <f>HLOOKUP(AL$38,$AT$38:$CG$42,3,FALSE)</f>
        <v>985.477732461835</v>
      </c>
      <c r="AM40" s="61">
        <f>HLOOKUP(AM$38,$AT$38:$CG$42,3,FALSE)</f>
        <v>381.205913163009</v>
      </c>
      <c r="AN40" s="61">
        <f>HLOOKUP(AN$38,$AT$38:$CG$42,3,FALSE)</f>
        <v>2132.999578858150</v>
      </c>
      <c r="AO40" s="61">
        <f>HLOOKUP(AO$38,$AT$38:$CG$42,3,FALSE)</f>
        <v>382.302085753160</v>
      </c>
      <c r="AP40" s="61">
        <f>HLOOKUP(AP$38,$AT$38:$CG$42,3,FALSE)</f>
        <v>908.698536376720</v>
      </c>
      <c r="AQ40" s="61">
        <f>HLOOKUP(AQ$38,$AT$38:$CG$42,3,FALSE)</f>
        <v>2246.682367130120</v>
      </c>
      <c r="AR40" s="61">
        <f>HLOOKUP(AR$38,$AT$38:$CG$42,3,FALSE)</f>
        <v>5677.144957331640</v>
      </c>
      <c r="AS40" s="87"/>
      <c r="AT40" s="62">
        <v>12.552785203444</v>
      </c>
      <c r="AU40" s="62">
        <v>574.581071009280</v>
      </c>
      <c r="AV40" s="62">
        <v>144.561961176875</v>
      </c>
      <c r="AW40" s="62">
        <v>77.9525463474001</v>
      </c>
      <c r="AX40" s="62">
        <v>37.2055672559102</v>
      </c>
      <c r="AY40" s="62">
        <v>759.149949665509</v>
      </c>
      <c r="AZ40" s="62">
        <v>171.370718315868</v>
      </c>
      <c r="BA40" s="62">
        <v>58.5982137450908</v>
      </c>
      <c r="BB40" s="62">
        <v>325.057590818274</v>
      </c>
      <c r="BC40" s="62">
        <v>56199.7228338959</v>
      </c>
      <c r="BD40" s="62">
        <v>4744844.33669407</v>
      </c>
      <c r="BE40" s="62">
        <v>312.961622846639</v>
      </c>
      <c r="BF40" s="62">
        <v>64947.3010920982</v>
      </c>
      <c r="BG40" s="62">
        <v>41.679397265765</v>
      </c>
      <c r="BH40" s="62">
        <v>10870.5308041681</v>
      </c>
      <c r="BI40" s="62">
        <v>1640.124853919720</v>
      </c>
      <c r="BJ40" s="62">
        <v>39.9523878324454</v>
      </c>
      <c r="BK40" s="62">
        <v>156.442387265575</v>
      </c>
      <c r="BL40" s="62">
        <v>1998.597790976630</v>
      </c>
      <c r="BM40" s="62">
        <v>20.3969009695291</v>
      </c>
      <c r="BN40" s="62">
        <v>521.851665246816</v>
      </c>
      <c r="BO40" s="62">
        <v>2246.682367130120</v>
      </c>
      <c r="BP40" s="62">
        <v>3202.018312170090</v>
      </c>
      <c r="BQ40" s="62">
        <v>706.395816089933</v>
      </c>
      <c r="BR40" s="62">
        <v>381.205913163009</v>
      </c>
      <c r="BS40" s="62">
        <v>985.477732461835</v>
      </c>
      <c r="BT40" s="62">
        <v>132.193920882667</v>
      </c>
      <c r="BU40" s="62">
        <v>2576.626157423150</v>
      </c>
      <c r="BV40" s="62">
        <v>3216.289797900660</v>
      </c>
      <c r="BW40" s="62">
        <v>908.698536376720</v>
      </c>
      <c r="BX40" s="62">
        <v>382.302085753160</v>
      </c>
      <c r="BY40" s="62">
        <v>352.959400084312</v>
      </c>
      <c r="BZ40" s="62">
        <v>106.780521691417</v>
      </c>
      <c r="CA40" s="62">
        <v>270.566440513363</v>
      </c>
      <c r="CB40" s="62">
        <v>5677.144957331640</v>
      </c>
      <c r="CC40" s="62">
        <v>2132.999578858150</v>
      </c>
      <c r="CD40" s="62">
        <v>191.679266540239</v>
      </c>
      <c r="CE40" s="62">
        <v>518.299961785335</v>
      </c>
      <c r="CF40" s="62">
        <v>1197.761054631350</v>
      </c>
      <c r="CG40" s="63">
        <v>518.671300628467</v>
      </c>
    </row>
    <row r="41" ht="15.75" customHeight="1">
      <c r="A41" t="s" s="56">
        <v>90</v>
      </c>
      <c r="B41" s="64">
        <v>547454.127414864</v>
      </c>
      <c r="C41" s="51"/>
      <c r="D41" t="s" s="58">
        <v>90</v>
      </c>
      <c r="E41" s="65">
        <f>HLOOKUP(E$38,$AT$38:$CG$42,4,FALSE)</f>
        <v>4251.612671370420</v>
      </c>
      <c r="F41" s="61">
        <f>HLOOKUP(F$38,$AT$38:$CG$42,4,FALSE)</f>
        <v>11334.2644618543</v>
      </c>
      <c r="G41" s="61">
        <f>HLOOKUP(G$38,$AT$38:$CG$42,4,FALSE)</f>
        <v>2960.273293741450</v>
      </c>
      <c r="H41" s="61">
        <f>HLOOKUP(H$38,$AT$38:$CG$42,4,FALSE)</f>
        <v>175306.456948373</v>
      </c>
      <c r="I41" s="61">
        <f>HLOOKUP(I$38,$AT$38:$CG$42,4,FALSE)</f>
        <v>4117.922985449190</v>
      </c>
      <c r="J41" s="61">
        <f>HLOOKUP(J$38,$AT$38:$CG$42,4,FALSE)</f>
        <v>5128.304725228</v>
      </c>
      <c r="K41" s="61">
        <f>HLOOKUP(K$38,$AT$38:$CG$42,4,FALSE)</f>
        <v>19352.5573880415</v>
      </c>
      <c r="L41" s="61">
        <f>HLOOKUP(L$38,$AT$38:$CG$42,4,FALSE)</f>
        <v>23549.7835912958</v>
      </c>
      <c r="M41" s="61">
        <f>HLOOKUP(M$38,$AT$38:$CG$42,4,FALSE)</f>
        <v>56115.6691329606</v>
      </c>
      <c r="N41" s="61">
        <f>HLOOKUP(N$38,$AT$38:$CG$42,4,FALSE)</f>
        <v>81.2511027194987</v>
      </c>
      <c r="O41" s="61">
        <f>HLOOKUP(O$38,$AT$38:$CG$42,4,FALSE)</f>
        <v>5416.915827400360</v>
      </c>
      <c r="P41" s="61">
        <f>HLOOKUP(P$38,$AT$38:$CG$42,4,FALSE)</f>
        <v>22691.1858419999</v>
      </c>
      <c r="Q41" s="61">
        <f>HLOOKUP(Q$38,$AT$38:$CG$42,4,FALSE)</f>
        <v>6681.710655588530</v>
      </c>
      <c r="R41" s="61">
        <f>HLOOKUP(R$38,$AT$38:$CG$42,4,FALSE)</f>
        <v>8934.481312920150</v>
      </c>
      <c r="S41" s="61">
        <f>HLOOKUP(S$38,$AT$38:$CG$42,4,FALSE)</f>
        <v>6249321.95661224</v>
      </c>
      <c r="T41" s="61">
        <f>HLOOKUP(T$38,$AT$38:$CG$42,4,FALSE)</f>
        <v>10737642.6920615</v>
      </c>
      <c r="U41" s="61">
        <f>HLOOKUP(U$38,$AT$38:$CG$42,4,FALSE)</f>
        <v>929026.2686879</v>
      </c>
      <c r="V41" s="61">
        <f>HLOOKUP(V$38,$AT$38:$CG$42,4,FALSE)</f>
        <v>2842193.72171364</v>
      </c>
      <c r="W41" s="61">
        <f>HLOOKUP(W$38,$AT$38:$CG$42,4,FALSE)</f>
        <v>570.906569308338</v>
      </c>
      <c r="X41" s="61">
        <f>HLOOKUP(X$38,$AT$38:$CG$42,4,FALSE)</f>
        <v>3011.190187376220</v>
      </c>
      <c r="Y41" s="61">
        <f>HLOOKUP(Y$38,$AT$38:$CG$42,4,FALSE)</f>
        <v>255.916303681589</v>
      </c>
      <c r="Z41" s="61">
        <f>HLOOKUP(Z$38,$AT$38:$CG$42,4,FALSE)</f>
        <v>436.506184639429</v>
      </c>
      <c r="AA41" s="61">
        <f>HLOOKUP(AA$38,$AT$38:$CG$42,4,FALSE)</f>
        <v>241.948035386096</v>
      </c>
      <c r="AB41" s="61">
        <f>HLOOKUP(AB$38,$AT$38:$CG$42,4,FALSE)</f>
        <v>72.5467735777014</v>
      </c>
      <c r="AC41" s="61">
        <f>HLOOKUP(AC$38,$AT$38:$CG$42,4,FALSE)</f>
        <v>249.632264913874</v>
      </c>
      <c r="AD41" s="61">
        <f>HLOOKUP(AD$38,$AT$38:$CG$42,4,FALSE)</f>
        <v>2002.410950559450</v>
      </c>
      <c r="AE41" s="61">
        <f>HLOOKUP(AE$38,$AT$38:$CG$42,4,FALSE)</f>
        <v>9932.991979344701</v>
      </c>
      <c r="AF41" s="61">
        <f>HLOOKUP(AF$38,$AT$38:$CG$42,4,FALSE)</f>
        <v>34999.454822859</v>
      </c>
      <c r="AG41" s="61">
        <f>HLOOKUP(AG$38,$AT$38:$CG$42,4,FALSE)</f>
        <v>184249.610959471</v>
      </c>
      <c r="AH41" s="61">
        <f>HLOOKUP(AH$38,$AT$38:$CG$42,4,FALSE)</f>
        <v>7104.794794012720</v>
      </c>
      <c r="AI41" s="61">
        <f>HLOOKUP(AI$38,$AT$38:$CG$42,4,FALSE)</f>
        <v>178340.288696742</v>
      </c>
      <c r="AJ41" s="61">
        <f>HLOOKUP(AJ$38,$AT$38:$CG$42,4,FALSE)</f>
        <v>143310.129459498</v>
      </c>
      <c r="AK41" s="61">
        <f>HLOOKUP(AK$38,$AT$38:$CG$42,4,FALSE)</f>
        <v>68862.826056280406</v>
      </c>
      <c r="AL41" s="61">
        <f>HLOOKUP(AL$38,$AT$38:$CG$42,4,FALSE)</f>
        <v>14016.5438473852</v>
      </c>
      <c r="AM41" s="61">
        <f>HLOOKUP(AM$38,$AT$38:$CG$42,4,FALSE)</f>
        <v>11118.5443732927</v>
      </c>
      <c r="AN41" s="61">
        <f>HLOOKUP(AN$38,$AT$38:$CG$42,4,FALSE)</f>
        <v>58714.1389995263</v>
      </c>
      <c r="AO41" s="61">
        <f>HLOOKUP(AO$38,$AT$38:$CG$42,4,FALSE)</f>
        <v>31700.8988597874</v>
      </c>
      <c r="AP41" s="61">
        <f>HLOOKUP(AP$38,$AT$38:$CG$42,4,FALSE)</f>
        <v>6530.923028041280</v>
      </c>
      <c r="AQ41" s="61">
        <f>HLOOKUP(AQ$38,$AT$38:$CG$42,4,FALSE)</f>
        <v>32726.1530990837</v>
      </c>
      <c r="AR41" s="61">
        <f>HLOOKUP(AR$38,$AT$38:$CG$42,4,FALSE)</f>
        <v>5609.711335559610</v>
      </c>
      <c r="AS41" s="87"/>
      <c r="AT41" s="62">
        <v>81.2511027194987</v>
      </c>
      <c r="AU41" s="62">
        <v>178340.288696742</v>
      </c>
      <c r="AV41" s="62">
        <v>5128.304725228</v>
      </c>
      <c r="AW41" s="62">
        <v>255.916303681589</v>
      </c>
      <c r="AX41" s="62">
        <v>249.632264913874</v>
      </c>
      <c r="AY41" s="62">
        <v>19352.5573880415</v>
      </c>
      <c r="AZ41" s="62">
        <v>8934.481312920150</v>
      </c>
      <c r="BA41" s="62">
        <v>241.948035386096</v>
      </c>
      <c r="BB41" s="62">
        <v>68862.826056280406</v>
      </c>
      <c r="BC41" s="62">
        <v>6249321.95661224</v>
      </c>
      <c r="BD41" s="62">
        <v>10737642.6920615</v>
      </c>
      <c r="BE41" s="62">
        <v>11334.2644618543</v>
      </c>
      <c r="BF41" s="62">
        <v>2842193.72171364</v>
      </c>
      <c r="BG41" s="62">
        <v>7104.794794012720</v>
      </c>
      <c r="BH41" s="62">
        <v>184249.610959471</v>
      </c>
      <c r="BI41" s="62">
        <v>34999.454822859</v>
      </c>
      <c r="BJ41" s="62">
        <v>570.906569308338</v>
      </c>
      <c r="BK41" s="62">
        <v>9932.991979344701</v>
      </c>
      <c r="BL41" s="62">
        <v>929026.2686879</v>
      </c>
      <c r="BM41" s="62">
        <v>72.5467735777014</v>
      </c>
      <c r="BN41" s="62">
        <v>4117.922985449190</v>
      </c>
      <c r="BO41" s="62">
        <v>32726.1530990837</v>
      </c>
      <c r="BP41" s="62">
        <v>175306.456948373</v>
      </c>
      <c r="BQ41" s="62">
        <v>143310.129459498</v>
      </c>
      <c r="BR41" s="62">
        <v>11118.5443732927</v>
      </c>
      <c r="BS41" s="62">
        <v>14016.5438473852</v>
      </c>
      <c r="BT41" s="62">
        <v>2960.273293741450</v>
      </c>
      <c r="BU41" s="62">
        <v>23549.7835912958</v>
      </c>
      <c r="BV41" s="62">
        <v>56115.6691329606</v>
      </c>
      <c r="BW41" s="62">
        <v>6530.923028041280</v>
      </c>
      <c r="BX41" s="62">
        <v>31700.8988597874</v>
      </c>
      <c r="BY41" s="62">
        <v>4251.612671370420</v>
      </c>
      <c r="BZ41" s="62">
        <v>436.506184639429</v>
      </c>
      <c r="CA41" s="62">
        <v>3011.190187376220</v>
      </c>
      <c r="CB41" s="62">
        <v>5609.711335559610</v>
      </c>
      <c r="CC41" s="62">
        <v>58714.1389995263</v>
      </c>
      <c r="CD41" s="62">
        <v>2002.410950559450</v>
      </c>
      <c r="CE41" s="62">
        <v>5416.915827400360</v>
      </c>
      <c r="CF41" s="62">
        <v>22691.1858419999</v>
      </c>
      <c r="CG41" s="63">
        <v>6681.710655588530</v>
      </c>
    </row>
    <row r="42" ht="15.75" customHeight="1">
      <c r="A42" t="s" s="56">
        <v>91</v>
      </c>
      <c r="B42" s="66">
        <v>137887.756538738</v>
      </c>
      <c r="C42" s="51"/>
      <c r="D42" t="s" s="58">
        <v>91</v>
      </c>
      <c r="E42" s="65">
        <f>HLOOKUP(E$38,$AT$38:$CG$42,5,FALSE)</f>
        <v>235.753294297592</v>
      </c>
      <c r="F42" s="61">
        <f>HLOOKUP(F$38,$AT$38:$CG$42,5,FALSE)</f>
        <v>99.4141527710258</v>
      </c>
      <c r="G42" s="61">
        <f>HLOOKUP(G$38,$AT$38:$CG$42,5,FALSE)</f>
        <v>80.0608743284281</v>
      </c>
      <c r="H42" s="61">
        <f>HLOOKUP(H$38,$AT$38:$CG$42,5,FALSE)</f>
        <v>3376.055653877010</v>
      </c>
      <c r="I42" s="61">
        <f>HLOOKUP(I$38,$AT$38:$CG$42,5,FALSE)</f>
        <v>376.752834788481</v>
      </c>
      <c r="J42" s="61">
        <f>HLOOKUP(J$38,$AT$38:$CG$42,5,FALSE)</f>
        <v>155.780874204444</v>
      </c>
      <c r="K42" s="61">
        <f>HLOOKUP(K$38,$AT$38:$CG$42,5,FALSE)</f>
        <v>715.003365756330</v>
      </c>
      <c r="L42" s="61">
        <f>HLOOKUP(L$38,$AT$38:$CG$42,5,FALSE)</f>
        <v>844.3775754236869</v>
      </c>
      <c r="M42" s="61">
        <f>HLOOKUP(M$38,$AT$38:$CG$42,5,FALSE)</f>
        <v>263.284251034912</v>
      </c>
      <c r="N42" s="61">
        <f>HLOOKUP(N$38,$AT$38:$CG$42,5,FALSE)</f>
        <v>12.4131018562476</v>
      </c>
      <c r="O42" s="61">
        <f>HLOOKUP(O$38,$AT$38:$CG$42,5,FALSE)</f>
        <v>445.868718173178</v>
      </c>
      <c r="P42" s="61">
        <f>HLOOKUP(P$38,$AT$38:$CG$42,5,FALSE)</f>
        <v>858.987219463237</v>
      </c>
      <c r="Q42" s="61">
        <f>HLOOKUP(Q$38,$AT$38:$CG$42,5,FALSE)</f>
        <v>337.287791515694</v>
      </c>
      <c r="R42" s="61">
        <f>HLOOKUP(R$38,$AT$38:$CG$42,5,FALSE)</f>
        <v>68.851633406110</v>
      </c>
      <c r="S42" s="61">
        <f>HLOOKUP(S$38,$AT$38:$CG$42,5,FALSE)</f>
        <v>1102.984260631240</v>
      </c>
      <c r="T42" s="61">
        <f>HLOOKUP(T$38,$AT$38:$CG$42,5,FALSE)</f>
        <v>5422274.96099286</v>
      </c>
      <c r="U42" s="61">
        <f>HLOOKUP(U$38,$AT$38:$CG$42,5,FALSE)</f>
        <v>2275.351762226160</v>
      </c>
      <c r="V42" s="61">
        <f>HLOOKUP(V$38,$AT$38:$CG$42,5,FALSE)</f>
        <v>61495.2419537778</v>
      </c>
      <c r="W42" s="61">
        <f>HLOOKUP(W$38,$AT$38:$CG$42,5,FALSE)</f>
        <v>29.0078040494674</v>
      </c>
      <c r="X42" s="61">
        <f>HLOOKUP(X$38,$AT$38:$CG$42,5,FALSE)</f>
        <v>244.449496138331</v>
      </c>
      <c r="Y42" s="61">
        <f>HLOOKUP(Y$38,$AT$38:$CG$42,5,FALSE)</f>
        <v>46.1235069192538</v>
      </c>
      <c r="Z42" s="61">
        <f>HLOOKUP(Z$38,$AT$38:$CG$42,5,FALSE)</f>
        <v>95.1189241484888</v>
      </c>
      <c r="AA42" s="61">
        <f>HLOOKUP(AA$38,$AT$38:$CG$42,5,FALSE)</f>
        <v>41.4778837024568</v>
      </c>
      <c r="AB42" s="61">
        <f>HLOOKUP(AB$38,$AT$38:$CG$42,5,FALSE)</f>
        <v>4.40917107583774</v>
      </c>
      <c r="AC42" s="61">
        <f>HLOOKUP(AC$38,$AT$38:$CG$42,5,FALSE)</f>
        <v>19.6922100064567</v>
      </c>
      <c r="AD42" s="61">
        <f>HLOOKUP(AD$38,$AT$38:$CG$42,5,FALSE)</f>
        <v>98.96818068899159</v>
      </c>
      <c r="AE42" s="61">
        <f>HLOOKUP(AE$38,$AT$38:$CG$42,5,FALSE)</f>
        <v>134.919982992236</v>
      </c>
      <c r="AF42" s="61">
        <f>HLOOKUP(AF$38,$AT$38:$CG$42,5,FALSE)</f>
        <v>1270.142613459120</v>
      </c>
      <c r="AG42" s="61">
        <f>HLOOKUP(AG$38,$AT$38:$CG$42,5,FALSE)</f>
        <v>10831.915071352</v>
      </c>
      <c r="AH42" s="61">
        <f>HLOOKUP(AH$38,$AT$38:$CG$42,5,FALSE)</f>
        <v>43.2841509379874</v>
      </c>
      <c r="AI42" s="61">
        <f>HLOOKUP(AI$38,$AT$38:$CG$42,5,FALSE)</f>
        <v>617.018623969127</v>
      </c>
      <c r="AJ42" s="61">
        <f>HLOOKUP(AJ$38,$AT$38:$CG$42,5,FALSE)</f>
        <v>701.271162774724</v>
      </c>
      <c r="AK42" s="61">
        <f>HLOOKUP(AK$38,$AT$38:$CG$42,5,FALSE)</f>
        <v>168.600332031860</v>
      </c>
      <c r="AL42" s="61">
        <f>HLOOKUP(AL$38,$AT$38:$CG$42,5,FALSE)</f>
        <v>989.639551189512</v>
      </c>
      <c r="AM42" s="61">
        <f>HLOOKUP(AM$38,$AT$38:$CG$42,5,FALSE)</f>
        <v>386.577145425412</v>
      </c>
      <c r="AN42" s="61">
        <f>HLOOKUP(AN$38,$AT$38:$CG$42,5,FALSE)</f>
        <v>1096.599180828240</v>
      </c>
      <c r="AO42" s="61">
        <f>HLOOKUP(AO$38,$AT$38:$CG$42,5,FALSE)</f>
        <v>219.835580495302</v>
      </c>
      <c r="AP42" s="61">
        <f>HLOOKUP(AP$38,$AT$38:$CG$42,5,FALSE)</f>
        <v>1029.577134098680</v>
      </c>
      <c r="AQ42" s="61">
        <f>HLOOKUP(AQ$38,$AT$38:$CG$42,5,FALSE)</f>
        <v>1300.078625318170</v>
      </c>
      <c r="AR42" s="61">
        <f>HLOOKUP(AR$38,$AT$38:$CG$42,5,FALSE)</f>
        <v>1123.124907522420</v>
      </c>
      <c r="AS42" s="87"/>
      <c r="AT42" s="62">
        <v>12.4131018562476</v>
      </c>
      <c r="AU42" s="62">
        <v>617.018623969127</v>
      </c>
      <c r="AV42" s="62">
        <v>155.780874204444</v>
      </c>
      <c r="AW42" s="62">
        <v>46.1235069192538</v>
      </c>
      <c r="AX42" s="62">
        <v>19.6922100064567</v>
      </c>
      <c r="AY42" s="62">
        <v>715.003365756330</v>
      </c>
      <c r="AZ42" s="62">
        <v>68.851633406110</v>
      </c>
      <c r="BA42" s="62">
        <v>41.4778837024568</v>
      </c>
      <c r="BB42" s="62">
        <v>168.600332031860</v>
      </c>
      <c r="BC42" s="62">
        <v>1102.984260631240</v>
      </c>
      <c r="BD42" s="62">
        <v>5422274.96099286</v>
      </c>
      <c r="BE42" s="62">
        <v>99.4141527710258</v>
      </c>
      <c r="BF42" s="62">
        <v>61495.2419537778</v>
      </c>
      <c r="BG42" s="62">
        <v>43.2841509379874</v>
      </c>
      <c r="BH42" s="62">
        <v>10831.915071352</v>
      </c>
      <c r="BI42" s="62">
        <v>1270.142613459120</v>
      </c>
      <c r="BJ42" s="62">
        <v>29.0078040494674</v>
      </c>
      <c r="BK42" s="62">
        <v>134.919982992236</v>
      </c>
      <c r="BL42" s="62">
        <v>2275.351762226160</v>
      </c>
      <c r="BM42" s="62">
        <v>4.40917107583774</v>
      </c>
      <c r="BN42" s="62">
        <v>376.752834788481</v>
      </c>
      <c r="BO42" s="62">
        <v>1300.078625318170</v>
      </c>
      <c r="BP42" s="62">
        <v>3376.055653877010</v>
      </c>
      <c r="BQ42" s="62">
        <v>701.271162774724</v>
      </c>
      <c r="BR42" s="62">
        <v>386.577145425412</v>
      </c>
      <c r="BS42" s="62">
        <v>989.639551189512</v>
      </c>
      <c r="BT42" s="62">
        <v>80.0608743284281</v>
      </c>
      <c r="BU42" s="62">
        <v>844.3775754236869</v>
      </c>
      <c r="BV42" s="62">
        <v>263.284251034912</v>
      </c>
      <c r="BW42" s="62">
        <v>1029.577134098680</v>
      </c>
      <c r="BX42" s="62">
        <v>219.835580495302</v>
      </c>
      <c r="BY42" s="62">
        <v>235.753294297592</v>
      </c>
      <c r="BZ42" s="62">
        <v>95.1189241484888</v>
      </c>
      <c r="CA42" s="62">
        <v>244.449496138331</v>
      </c>
      <c r="CB42" s="62">
        <v>1123.124907522420</v>
      </c>
      <c r="CC42" s="62">
        <v>1096.599180828240</v>
      </c>
      <c r="CD42" s="62">
        <v>98.96818068899159</v>
      </c>
      <c r="CE42" s="62">
        <v>445.868718173178</v>
      </c>
      <c r="CF42" s="62">
        <v>858.987219463237</v>
      </c>
      <c r="CG42" s="63">
        <v>337.287791515694</v>
      </c>
    </row>
    <row r="43" ht="19" customHeight="1">
      <c r="A43" s="67"/>
      <c r="B43" s="68"/>
      <c r="C43" s="69"/>
      <c r="D43" s="108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8"/>
    </row>
    <row r="44" ht="48.75" customHeight="1">
      <c r="A44" t="s" s="75">
        <v>137</v>
      </c>
      <c r="B44" s="76"/>
      <c r="C44" s="77"/>
      <c r="D44" s="78"/>
      <c r="E44" t="s" s="43">
        <v>82</v>
      </c>
      <c r="F44" s="44"/>
      <c r="G44" s="44"/>
      <c r="H44" s="44"/>
      <c r="I44" t="s" s="43">
        <v>83</v>
      </c>
      <c r="J44" s="44"/>
      <c r="K44" s="44"/>
      <c r="L44" s="44"/>
      <c r="M44" s="44"/>
      <c r="N44" t="s" s="43">
        <v>12</v>
      </c>
      <c r="O44" s="44"/>
      <c r="P44" s="44"/>
      <c r="Q44" s="44"/>
      <c r="R44" s="44"/>
      <c r="S44" t="s" s="43">
        <v>18</v>
      </c>
      <c r="T44" s="44"/>
      <c r="U44" s="44"/>
      <c r="V44" s="44"/>
      <c r="W44" t="s" s="43">
        <v>84</v>
      </c>
      <c r="X44" s="44"/>
      <c r="Y44" s="44"/>
      <c r="Z44" s="44"/>
      <c r="AA44" s="44"/>
      <c r="AB44" s="44"/>
      <c r="AC44" s="44"/>
      <c r="AD44" t="s" s="43">
        <v>85</v>
      </c>
      <c r="AE44" s="44"/>
      <c r="AF44" t="s" s="43">
        <v>35</v>
      </c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109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8"/>
    </row>
    <row r="45" ht="30" customHeight="1">
      <c r="A45" s="105"/>
      <c r="B45" t="s" s="50">
        <v>86</v>
      </c>
      <c r="C45" s="51"/>
      <c r="D45" t="s" s="52">
        <v>87</v>
      </c>
      <c r="E45" t="s" s="58">
        <f t="shared" si="160"/>
        <v>93</v>
      </c>
      <c r="F45" t="s" s="58">
        <f>F$3</f>
        <v>94</v>
      </c>
      <c r="G45" t="s" s="58">
        <f>G$3</f>
        <v>95</v>
      </c>
      <c r="H45" t="s" s="58">
        <f>H$3</f>
        <v>96</v>
      </c>
      <c r="I45" t="s" s="58">
        <f>I$3</f>
        <v>97</v>
      </c>
      <c r="J45" t="s" s="58">
        <f>J$3</f>
        <v>98</v>
      </c>
      <c r="K45" t="s" s="58">
        <f>K$3</f>
        <v>99</v>
      </c>
      <c r="L45" t="s" s="58">
        <f>L$3</f>
        <v>100</v>
      </c>
      <c r="M45" t="s" s="58">
        <f>M$3</f>
        <v>101</v>
      </c>
      <c r="N45" t="s" s="58">
        <f>N$3</f>
        <v>102</v>
      </c>
      <c r="O45" t="s" s="58">
        <f>O$3</f>
        <v>103</v>
      </c>
      <c r="P45" t="s" s="58">
        <f>P$3</f>
        <v>104</v>
      </c>
      <c r="Q45" t="s" s="58">
        <f>Q$3</f>
        <v>105</v>
      </c>
      <c r="R45" t="s" s="58">
        <f>R$3</f>
        <v>106</v>
      </c>
      <c r="S45" t="s" s="58">
        <f>S$3</f>
        <v>107</v>
      </c>
      <c r="T45" t="s" s="58">
        <f>T$3</f>
        <v>108</v>
      </c>
      <c r="U45" t="s" s="58">
        <f>U$3</f>
        <v>109</v>
      </c>
      <c r="V45" t="s" s="58">
        <f>V$3</f>
        <v>110</v>
      </c>
      <c r="W45" t="s" s="58">
        <f>W$3</f>
        <v>111</v>
      </c>
      <c r="X45" t="s" s="58">
        <f>X$3</f>
        <v>112</v>
      </c>
      <c r="Y45" t="s" s="58">
        <f>Y$3</f>
        <v>113</v>
      </c>
      <c r="Z45" t="s" s="58">
        <f>Z$3</f>
        <v>114</v>
      </c>
      <c r="AA45" t="s" s="58">
        <f>AA$3</f>
        <v>115</v>
      </c>
      <c r="AB45" t="s" s="58">
        <f>AB$3</f>
        <v>116</v>
      </c>
      <c r="AC45" t="s" s="58">
        <f>AC$3</f>
        <v>117</v>
      </c>
      <c r="AD45" t="s" s="58">
        <f>AD$3</f>
        <v>118</v>
      </c>
      <c r="AE45" t="s" s="58">
        <f>AE$3</f>
        <v>119</v>
      </c>
      <c r="AF45" t="s" s="58">
        <f>AF$3</f>
        <v>120</v>
      </c>
      <c r="AG45" t="s" s="58">
        <f>AG$3</f>
        <v>121</v>
      </c>
      <c r="AH45" t="s" s="58">
        <f>AH$3</f>
        <v>122</v>
      </c>
      <c r="AI45" t="s" s="58">
        <f>AI$3</f>
        <v>123</v>
      </c>
      <c r="AJ45" t="s" s="58">
        <f>AJ$3</f>
        <v>124</v>
      </c>
      <c r="AK45" t="s" s="58">
        <f>AK$3</f>
        <v>125</v>
      </c>
      <c r="AL45" t="s" s="58">
        <f>AL$3</f>
        <v>126</v>
      </c>
      <c r="AM45" t="s" s="58">
        <f>AM$3</f>
        <v>127</v>
      </c>
      <c r="AN45" t="s" s="58">
        <f>AN$3</f>
        <v>128</v>
      </c>
      <c r="AO45" t="s" s="58">
        <f>AO$3</f>
        <v>129</v>
      </c>
      <c r="AP45" t="s" s="58">
        <f>AP$3</f>
        <v>130</v>
      </c>
      <c r="AQ45" t="s" s="58">
        <f>AQ$3</f>
        <v>131</v>
      </c>
      <c r="AR45" t="s" s="58">
        <f>AR$3</f>
        <v>132</v>
      </c>
      <c r="AS45" s="94"/>
      <c r="AT45" t="s" s="110">
        <v>13</v>
      </c>
      <c r="AU45" t="s" s="110">
        <v>39</v>
      </c>
      <c r="AV45" t="s" s="110">
        <v>8</v>
      </c>
      <c r="AW45" t="s" s="110">
        <v>27</v>
      </c>
      <c r="AX45" t="s" s="110">
        <v>31</v>
      </c>
      <c r="AY45" t="s" s="110">
        <v>9</v>
      </c>
      <c r="AZ45" t="s" s="110">
        <v>17</v>
      </c>
      <c r="BA45" t="s" s="110">
        <v>29</v>
      </c>
      <c r="BB45" t="s" s="110">
        <v>41</v>
      </c>
      <c r="BC45" t="s" s="110">
        <v>19</v>
      </c>
      <c r="BD45" t="s" s="110">
        <v>20</v>
      </c>
      <c r="BE45" t="s" s="110">
        <v>2</v>
      </c>
      <c r="BF45" t="s" s="110">
        <v>22</v>
      </c>
      <c r="BG45" t="s" s="110">
        <v>38</v>
      </c>
      <c r="BH45" t="s" s="110">
        <v>37</v>
      </c>
      <c r="BI45" t="s" s="110">
        <v>36</v>
      </c>
      <c r="BJ45" t="s" s="110">
        <v>24</v>
      </c>
      <c r="BK45" t="s" s="110">
        <v>34</v>
      </c>
      <c r="BL45" t="s" s="110">
        <v>21</v>
      </c>
      <c r="BM45" t="s" s="110">
        <v>30</v>
      </c>
      <c r="BN45" t="s" s="110">
        <v>6</v>
      </c>
      <c r="BO45" t="s" s="110">
        <v>47</v>
      </c>
      <c r="BP45" t="s" s="110">
        <v>4</v>
      </c>
      <c r="BQ45" t="s" s="110">
        <v>40</v>
      </c>
      <c r="BR45" t="s" s="110">
        <v>43</v>
      </c>
      <c r="BS45" t="s" s="110">
        <v>42</v>
      </c>
      <c r="BT45" t="s" s="110">
        <v>3</v>
      </c>
      <c r="BU45" t="s" s="110">
        <v>10</v>
      </c>
      <c r="BV45" t="s" s="110">
        <v>11</v>
      </c>
      <c r="BW45" t="s" s="110">
        <v>46</v>
      </c>
      <c r="BX45" t="s" s="110">
        <v>45</v>
      </c>
      <c r="BY45" t="s" s="110">
        <v>1</v>
      </c>
      <c r="BZ45" t="s" s="110">
        <v>28</v>
      </c>
      <c r="CA45" t="s" s="110">
        <v>25</v>
      </c>
      <c r="CB45" t="s" s="110">
        <v>48</v>
      </c>
      <c r="CC45" t="s" s="110">
        <v>44</v>
      </c>
      <c r="CD45" t="s" s="110">
        <v>33</v>
      </c>
      <c r="CE45" t="s" s="110">
        <v>14</v>
      </c>
      <c r="CF45" t="s" s="110">
        <v>15</v>
      </c>
      <c r="CG45" t="s" s="111">
        <v>16</v>
      </c>
    </row>
    <row r="46" ht="15.75" customHeight="1">
      <c r="A46" t="s" s="56">
        <v>88</v>
      </c>
      <c r="B46" s="57">
        <v>1167831.07010122</v>
      </c>
      <c r="C46" s="51"/>
      <c r="D46" t="s" s="58">
        <v>88</v>
      </c>
      <c r="E46" s="59">
        <f>HLOOKUP(E$45,$AT$45:$CG$49,2,FALSE)</f>
        <v>381286.876043997</v>
      </c>
      <c r="F46" s="60">
        <f>HLOOKUP(F$45,$AT$45:$CG$49,2,FALSE)</f>
        <v>142768.558842147</v>
      </c>
      <c r="G46" s="60">
        <f>HLOOKUP(G$45,$AT$45:$CG$49,2,FALSE)</f>
        <v>64165.4698611445</v>
      </c>
      <c r="H46" s="60">
        <f>HLOOKUP(H$45,$AT$45:$CG$49,2,FALSE)</f>
        <v>74226.2802732047</v>
      </c>
      <c r="I46" s="60">
        <f>HLOOKUP(I$45,$AT$45:$CG$49,2,FALSE)</f>
        <v>155860.318696732</v>
      </c>
      <c r="J46" s="60">
        <f>HLOOKUP(J$45,$AT$45:$CG$49,2,FALSE)</f>
        <v>57353.5833439335</v>
      </c>
      <c r="K46" s="60">
        <f>HLOOKUP(K$45,$AT$45:$CG$49,2,FALSE)</f>
        <v>6097346.23554499</v>
      </c>
      <c r="L46" s="60">
        <f>HLOOKUP(L$45,$AT$45:$CG$49,2,FALSE)</f>
        <v>234683.845814888</v>
      </c>
      <c r="M46" s="60">
        <f>HLOOKUP(M$45,$AT$45:$CG$49,2,FALSE)</f>
        <v>241941.005628006</v>
      </c>
      <c r="N46" s="60">
        <f>HLOOKUP(N$45,$AT$45:$CG$49,2,FALSE)</f>
        <v>6358.435299920960</v>
      </c>
      <c r="O46" s="60">
        <f>HLOOKUP(O$45,$AT$45:$CG$49,2,FALSE)</f>
        <v>136933.551979689</v>
      </c>
      <c r="P46" s="60">
        <f>HLOOKUP(P$45,$AT$45:$CG$49,2,FALSE)</f>
        <v>553414.354845065</v>
      </c>
      <c r="Q46" s="60">
        <f>HLOOKUP(Q$45,$AT$45:$CG$49,2,FALSE)</f>
        <v>437519.419216976</v>
      </c>
      <c r="R46" s="60">
        <f>HLOOKUP(R$45,$AT$45:$CG$49,2,FALSE)</f>
        <v>1263852.72654849</v>
      </c>
      <c r="S46" s="60">
        <f>HLOOKUP(S$45,$AT$45:$CG$49,2,FALSE)</f>
        <v>414478.959007012</v>
      </c>
      <c r="T46" s="60">
        <f>HLOOKUP(T$45,$AT$45:$CG$49,2,FALSE)</f>
        <v>1379137.18006722</v>
      </c>
      <c r="U46" s="60">
        <f>HLOOKUP(U$45,$AT$45:$CG$49,2,FALSE)</f>
        <v>173631.908901025</v>
      </c>
      <c r="V46" s="60">
        <f>HLOOKUP(V$45,$AT$45:$CG$49,2,FALSE)</f>
        <v>273773.572107527</v>
      </c>
      <c r="W46" s="60">
        <f>HLOOKUP(W$45,$AT$45:$CG$49,2,FALSE)</f>
        <v>4021.903059331810</v>
      </c>
      <c r="X46" s="60">
        <f>HLOOKUP(X$45,$AT$45:$CG$49,2,FALSE)</f>
        <v>6291349.19706489</v>
      </c>
      <c r="Y46" s="60">
        <f>HLOOKUP(Y$45,$AT$45:$CG$49,2,FALSE)</f>
        <v>421.118724278983</v>
      </c>
      <c r="Z46" s="60">
        <f>HLOOKUP(Z$45,$AT$45:$CG$49,2,FALSE)</f>
        <v>263.625710086204</v>
      </c>
      <c r="AA46" s="60">
        <f>HLOOKUP(AA$45,$AT$45:$CG$49,2,FALSE)</f>
        <v>403.098597831746</v>
      </c>
      <c r="AB46" s="60">
        <f>HLOOKUP(AB$45,$AT$45:$CG$49,2,FALSE)</f>
        <v>10.7257776188774</v>
      </c>
      <c r="AC46" s="60">
        <f>HLOOKUP(AC$45,$AT$45:$CG$49,2,FALSE)</f>
        <v>315.727341703093</v>
      </c>
      <c r="AD46" s="60">
        <f>HLOOKUP(AD$45,$AT$45:$CG$49,2,FALSE)</f>
        <v>16707.3439784632</v>
      </c>
      <c r="AE46" s="60">
        <f>HLOOKUP(AE$45,$AT$45:$CG$49,2,FALSE)</f>
        <v>24574.499661987</v>
      </c>
      <c r="AF46" s="60">
        <f>HLOOKUP(AF$45,$AT$45:$CG$49,2,FALSE)</f>
        <v>752737.442820524</v>
      </c>
      <c r="AG46" s="60">
        <f>HLOOKUP(AG$45,$AT$45:$CG$49,2,FALSE)</f>
        <v>230431.350448383</v>
      </c>
      <c r="AH46" s="60">
        <f>HLOOKUP(AH$45,$AT$45:$CG$49,2,FALSE)</f>
        <v>45305.2870556955</v>
      </c>
      <c r="AI46" s="60">
        <f>HLOOKUP(AI$45,$AT$45:$CG$49,2,FALSE)</f>
        <v>880054.914637501</v>
      </c>
      <c r="AJ46" s="60">
        <f>HLOOKUP(AJ$45,$AT$45:$CG$49,2,FALSE)</f>
        <v>981561.82770576</v>
      </c>
      <c r="AK46" s="60">
        <f>HLOOKUP(AK$45,$AT$45:$CG$49,2,FALSE)</f>
        <v>458305.002512008</v>
      </c>
      <c r="AL46" s="60">
        <f>HLOOKUP(AL$45,$AT$45:$CG$49,2,FALSE)</f>
        <v>78548.1560381544</v>
      </c>
      <c r="AM46" s="60">
        <f>HLOOKUP(AM$45,$AT$45:$CG$49,2,FALSE)</f>
        <v>738516.863141133</v>
      </c>
      <c r="AN46" s="60">
        <f>HLOOKUP(AN$45,$AT$45:$CG$49,2,FALSE)</f>
        <v>11663336.3608707</v>
      </c>
      <c r="AO46" s="60">
        <f>HLOOKUP(AO$45,$AT$45:$CG$49,2,FALSE)</f>
        <v>691198.499652644</v>
      </c>
      <c r="AP46" s="60">
        <f>HLOOKUP(AP$45,$AT$45:$CG$49,2,FALSE)</f>
        <v>121447.327585097</v>
      </c>
      <c r="AQ46" s="60">
        <f>HLOOKUP(AQ$45,$AT$45:$CG$49,2,FALSE)</f>
        <v>11002556.2449535</v>
      </c>
      <c r="AR46" s="60">
        <f>HLOOKUP(AR$45,$AT$45:$CG$49,2,FALSE)</f>
        <v>642444.0046896019</v>
      </c>
      <c r="AS46" t="s" s="112">
        <v>88</v>
      </c>
      <c r="AT46" s="113">
        <v>6358.435299920960</v>
      </c>
      <c r="AU46" s="113">
        <v>880054.914637501</v>
      </c>
      <c r="AV46" s="113">
        <v>57353.5833439335</v>
      </c>
      <c r="AW46" s="113">
        <v>421.118724278983</v>
      </c>
      <c r="AX46" s="113">
        <v>315.727341703093</v>
      </c>
      <c r="AY46" s="113">
        <v>6097346.23554499</v>
      </c>
      <c r="AZ46" s="113">
        <v>1263852.72654849</v>
      </c>
      <c r="BA46" s="113">
        <v>403.098597831746</v>
      </c>
      <c r="BB46" s="113">
        <v>458305.002512008</v>
      </c>
      <c r="BC46" s="113">
        <v>414478.959007012</v>
      </c>
      <c r="BD46" s="113">
        <v>1379137.18006722</v>
      </c>
      <c r="BE46" s="113">
        <v>142768.558842147</v>
      </c>
      <c r="BF46" s="113">
        <v>273773.572107527</v>
      </c>
      <c r="BG46" s="113">
        <v>45305.2870556955</v>
      </c>
      <c r="BH46" s="113">
        <v>230431.350448383</v>
      </c>
      <c r="BI46" s="113">
        <v>752737.442820524</v>
      </c>
      <c r="BJ46" s="113">
        <v>4021.903059331810</v>
      </c>
      <c r="BK46" s="113">
        <v>24574.499661987</v>
      </c>
      <c r="BL46" s="113">
        <v>173631.908901025</v>
      </c>
      <c r="BM46" s="113">
        <v>10.7257776188774</v>
      </c>
      <c r="BN46" s="113">
        <v>155860.318696732</v>
      </c>
      <c r="BO46" s="113">
        <v>11002556.2449535</v>
      </c>
      <c r="BP46" s="113">
        <v>74226.2802732047</v>
      </c>
      <c r="BQ46" s="113">
        <v>981561.82770576</v>
      </c>
      <c r="BR46" s="113">
        <v>738516.863141133</v>
      </c>
      <c r="BS46" s="113">
        <v>78548.1560381544</v>
      </c>
      <c r="BT46" s="113">
        <v>64165.4698611445</v>
      </c>
      <c r="BU46" s="113">
        <v>234683.845814888</v>
      </c>
      <c r="BV46" s="113">
        <v>241941.005628006</v>
      </c>
      <c r="BW46" s="113">
        <v>121447.327585097</v>
      </c>
      <c r="BX46" s="113">
        <v>691198.499652644</v>
      </c>
      <c r="BY46" s="113">
        <v>381286.876043997</v>
      </c>
      <c r="BZ46" s="113">
        <v>263.625710086204</v>
      </c>
      <c r="CA46" s="113">
        <v>6291349.19706489</v>
      </c>
      <c r="CB46" s="113">
        <v>642444.0046896019</v>
      </c>
      <c r="CC46" s="113">
        <v>11663336.3608707</v>
      </c>
      <c r="CD46" s="113">
        <v>16707.3439784632</v>
      </c>
      <c r="CE46" s="113">
        <v>136933.551979689</v>
      </c>
      <c r="CF46" s="113">
        <v>553414.354845065</v>
      </c>
      <c r="CG46" s="114">
        <v>437519.419216976</v>
      </c>
    </row>
    <row r="47" ht="15.75" customHeight="1">
      <c r="A47" t="s" s="56">
        <v>89</v>
      </c>
      <c r="B47" s="64">
        <v>199.080379629776</v>
      </c>
      <c r="C47" s="51"/>
      <c r="D47" t="s" s="58">
        <v>89</v>
      </c>
      <c r="E47" s="65">
        <f>HLOOKUP(E$45,$AT$45:$CG$49,3,FALSE)</f>
        <v>140.597228951936</v>
      </c>
      <c r="F47" s="61">
        <f>HLOOKUP(F$45,$AT$45:$CG$49,3,FALSE)</f>
        <v>121.880053409254</v>
      </c>
      <c r="G47" s="61">
        <f>HLOOKUP(G$45,$AT$45:$CG$49,3,FALSE)</f>
        <v>59.4188292043017</v>
      </c>
      <c r="H47" s="61">
        <f>HLOOKUP(H$45,$AT$45:$CG$49,3,FALSE)</f>
        <v>1238.704744009990</v>
      </c>
      <c r="I47" s="61">
        <f>HLOOKUP(I$45,$AT$45:$CG$49,3,FALSE)</f>
        <v>103.799410321070</v>
      </c>
      <c r="J47" s="61">
        <f>HLOOKUP(J$45,$AT$45:$CG$49,3,FALSE)</f>
        <v>359.114489335764</v>
      </c>
      <c r="K47" s="61">
        <f>HLOOKUP(K$45,$AT$45:$CG$49,3,FALSE)</f>
        <v>114.955455261274</v>
      </c>
      <c r="L47" s="61">
        <f>HLOOKUP(L$45,$AT$45:$CG$49,3,FALSE)</f>
        <v>180.337877855142</v>
      </c>
      <c r="M47" s="61">
        <f>HLOOKUP(M$45,$AT$45:$CG$49,3,FALSE)</f>
        <v>29.998014798565</v>
      </c>
      <c r="N47" s="61">
        <f>HLOOKUP(N$45,$AT$45:$CG$49,3,FALSE)</f>
        <v>3.45943495480897</v>
      </c>
      <c r="O47" s="61">
        <f>HLOOKUP(O$45,$AT$45:$CG$49,3,FALSE)</f>
        <v>66.2105736838778</v>
      </c>
      <c r="P47" s="61">
        <f>HLOOKUP(P$45,$AT$45:$CG$49,3,FALSE)</f>
        <v>26.6227748327345</v>
      </c>
      <c r="Q47" s="61">
        <f>HLOOKUP(Q$45,$AT$45:$CG$49,3,FALSE)</f>
        <v>500.440045206280</v>
      </c>
      <c r="R47" s="61">
        <f>HLOOKUP(R$45,$AT$45:$CG$49,3,FALSE)</f>
        <v>159.100712691760</v>
      </c>
      <c r="S47" s="61">
        <f>HLOOKUP(S$45,$AT$45:$CG$49,3,FALSE)</f>
        <v>78.14248446691791</v>
      </c>
      <c r="T47" s="61">
        <f>HLOOKUP(T$45,$AT$45:$CG$49,3,FALSE)</f>
        <v>2310.7730211378</v>
      </c>
      <c r="U47" s="61">
        <f>HLOOKUP(U$45,$AT$45:$CG$49,3,FALSE)</f>
        <v>615.763772478256</v>
      </c>
      <c r="V47" s="61">
        <f>HLOOKUP(V$45,$AT$45:$CG$49,3,FALSE)</f>
        <v>607.509488425850</v>
      </c>
      <c r="W47" s="61">
        <f>HLOOKUP(W$45,$AT$45:$CG$49,3,FALSE)</f>
        <v>39.9340714189955</v>
      </c>
      <c r="X47" s="61">
        <f>HLOOKUP(X$45,$AT$45:$CG$49,3,FALSE)</f>
        <v>270.216492270235</v>
      </c>
      <c r="Y47" s="61">
        <f>HLOOKUP(Y$45,$AT$45:$CG$49,3,FALSE)</f>
        <v>75.33506170498811</v>
      </c>
      <c r="Z47" s="61">
        <f>HLOOKUP(Z$45,$AT$45:$CG$49,3,FALSE)</f>
        <v>106.208302253206</v>
      </c>
      <c r="AA47" s="61">
        <f>HLOOKUP(AA$45,$AT$45:$CG$49,3,FALSE)</f>
        <v>57.5976575182885</v>
      </c>
      <c r="AB47" s="61">
        <f>HLOOKUP(AB$45,$AT$45:$CG$49,3,FALSE)</f>
        <v>20.3969009695291</v>
      </c>
      <c r="AC47" s="61">
        <f>HLOOKUP(AC$45,$AT$45:$CG$49,3,FALSE)</f>
        <v>36.6940317639091</v>
      </c>
      <c r="AD47" s="61">
        <f>HLOOKUP(AD$45,$AT$45:$CG$49,3,FALSE)</f>
        <v>195.810147825095</v>
      </c>
      <c r="AE47" s="61">
        <f>HLOOKUP(AE$45,$AT$45:$CG$49,3,FALSE)</f>
        <v>0.295240072130938</v>
      </c>
      <c r="AF47" s="61">
        <f>HLOOKUP(AF$45,$AT$45:$CG$49,3,FALSE)</f>
        <v>0.00270970955811295</v>
      </c>
      <c r="AG47" s="61">
        <f>HLOOKUP(AG$45,$AT$45:$CG$49,3,FALSE)</f>
        <v>393.808508230841</v>
      </c>
      <c r="AH47" s="61">
        <f>HLOOKUP(AH$45,$AT$45:$CG$49,3,FALSE)</f>
        <v>48.2614273509032</v>
      </c>
      <c r="AI47" s="61">
        <f>HLOOKUP(AI$45,$AT$45:$CG$49,3,FALSE)</f>
        <v>0.0141186450944891</v>
      </c>
      <c r="AJ47" s="61">
        <f>HLOOKUP(AJ$45,$AT$45:$CG$49,3,FALSE)</f>
        <v>0.00537097299067762</v>
      </c>
      <c r="AK47" s="61">
        <f>HLOOKUP(AK$45,$AT$45:$CG$49,3,FALSE)</f>
        <v>7.42269265586732e-06</v>
      </c>
      <c r="AL47" s="61">
        <f>HLOOKUP(AL$45,$AT$45:$CG$49,3,FALSE)</f>
        <v>0.00574648576553682</v>
      </c>
      <c r="AM47" s="61">
        <f>HLOOKUP(AM$45,$AT$45:$CG$49,3,FALSE)</f>
        <v>0.539561365278782</v>
      </c>
      <c r="AN47" s="61">
        <f>HLOOKUP(AN$45,$AT$45:$CG$49,3,FALSE)</f>
        <v>0.311443425424068</v>
      </c>
      <c r="AO47" s="61">
        <f>HLOOKUP(AO$45,$AT$45:$CG$49,3,FALSE)</f>
        <v>0.00301374570681088</v>
      </c>
      <c r="AP47" s="61">
        <f>HLOOKUP(AP$45,$AT$45:$CG$49,3,FALSE)</f>
        <v>0.00676118538640323</v>
      </c>
      <c r="AQ47" s="61">
        <f>HLOOKUP(AQ$45,$AT$45:$CG$49,3,FALSE)</f>
        <v>0.939479058941039</v>
      </c>
      <c r="AR47" s="61">
        <f>HLOOKUP(AR$45,$AT$45:$CG$49,3,FALSE)</f>
        <v>0.00072077049006541</v>
      </c>
      <c r="AS47" t="s" s="112">
        <v>89</v>
      </c>
      <c r="AT47" s="113">
        <v>3.45943495480897</v>
      </c>
      <c r="AU47" s="113">
        <v>0.0141186450944891</v>
      </c>
      <c r="AV47" s="113">
        <v>359.114489335764</v>
      </c>
      <c r="AW47" s="113">
        <v>75.33506170498811</v>
      </c>
      <c r="AX47" s="113">
        <v>36.6940317639091</v>
      </c>
      <c r="AY47" s="113">
        <v>114.955455261274</v>
      </c>
      <c r="AZ47" s="113">
        <v>159.100712691760</v>
      </c>
      <c r="BA47" s="113">
        <v>57.5976575182885</v>
      </c>
      <c r="BB47" s="113">
        <v>7.42269265586732e-06</v>
      </c>
      <c r="BC47" s="113">
        <v>78.14248446691791</v>
      </c>
      <c r="BD47" s="113">
        <v>2310.7730211378</v>
      </c>
      <c r="BE47" s="113">
        <v>121.880053409254</v>
      </c>
      <c r="BF47" s="113">
        <v>607.509488425850</v>
      </c>
      <c r="BG47" s="113">
        <v>48.2614273509032</v>
      </c>
      <c r="BH47" s="113">
        <v>393.808508230841</v>
      </c>
      <c r="BI47" s="113">
        <v>0.00270970955811295</v>
      </c>
      <c r="BJ47" s="113">
        <v>39.9340714189955</v>
      </c>
      <c r="BK47" s="113">
        <v>0.295240072130938</v>
      </c>
      <c r="BL47" s="113">
        <v>615.763772478256</v>
      </c>
      <c r="BM47" s="113">
        <v>20.3969009695291</v>
      </c>
      <c r="BN47" s="113">
        <v>103.799410321070</v>
      </c>
      <c r="BO47" s="113">
        <v>0.939479058941039</v>
      </c>
      <c r="BP47" s="113">
        <v>1238.704744009990</v>
      </c>
      <c r="BQ47" s="113">
        <v>0.00537097299067762</v>
      </c>
      <c r="BR47" s="113">
        <v>0.539561365278782</v>
      </c>
      <c r="BS47" s="113">
        <v>0.00574648576553682</v>
      </c>
      <c r="BT47" s="113">
        <v>59.4188292043017</v>
      </c>
      <c r="BU47" s="113">
        <v>180.337877855142</v>
      </c>
      <c r="BV47" s="113">
        <v>29.998014798565</v>
      </c>
      <c r="BW47" s="113">
        <v>0.00676118538640323</v>
      </c>
      <c r="BX47" s="113">
        <v>0.00301374570681088</v>
      </c>
      <c r="BY47" s="113">
        <v>140.597228951936</v>
      </c>
      <c r="BZ47" s="113">
        <v>106.208302253206</v>
      </c>
      <c r="CA47" s="113">
        <v>270.216492270235</v>
      </c>
      <c r="CB47" s="113">
        <v>0.00072077049006541</v>
      </c>
      <c r="CC47" s="113">
        <v>0.311443425424068</v>
      </c>
      <c r="CD47" s="113">
        <v>195.810147825095</v>
      </c>
      <c r="CE47" s="113">
        <v>66.2105736838778</v>
      </c>
      <c r="CF47" s="113">
        <v>26.6227748327345</v>
      </c>
      <c r="CG47" s="114">
        <v>500.440045206280</v>
      </c>
    </row>
    <row r="48" ht="15.75" customHeight="1">
      <c r="A48" t="s" s="56">
        <v>90</v>
      </c>
      <c r="B48" s="64">
        <v>261910.095266397</v>
      </c>
      <c r="C48" s="51"/>
      <c r="D48" t="s" s="58">
        <v>90</v>
      </c>
      <c r="E48" s="65">
        <f>HLOOKUP(E$45,$AT$45:$CG$49,4,FALSE)</f>
        <v>7640.322601451420</v>
      </c>
      <c r="F48" s="61">
        <f>HLOOKUP(F$45,$AT$45:$CG$49,4,FALSE)</f>
        <v>24433.5192430233</v>
      </c>
      <c r="G48" s="61">
        <f>HLOOKUP(G$45,$AT$45:$CG$49,4,FALSE)</f>
        <v>2410.585160320830</v>
      </c>
      <c r="H48" s="61">
        <f>HLOOKUP(H$45,$AT$45:$CG$49,4,FALSE)</f>
        <v>157893.068062274</v>
      </c>
      <c r="I48" s="61">
        <f>HLOOKUP(I$45,$AT$45:$CG$49,4,FALSE)</f>
        <v>2886.980472437820</v>
      </c>
      <c r="J48" s="61">
        <f>HLOOKUP(J$45,$AT$45:$CG$49,4,FALSE)</f>
        <v>14665.139554392</v>
      </c>
      <c r="K48" s="61">
        <f>HLOOKUP(K$45,$AT$45:$CG$49,4,FALSE)</f>
        <v>8356.478457463230</v>
      </c>
      <c r="L48" s="61">
        <f>HLOOKUP(L$45,$AT$45:$CG$49,4,FALSE)</f>
        <v>7267.455047013350</v>
      </c>
      <c r="M48" s="61">
        <f>HLOOKUP(M$45,$AT$45:$CG$49,4,FALSE)</f>
        <v>11604.8519973817</v>
      </c>
      <c r="N48" s="61">
        <f>HLOOKUP(N$45,$AT$45:$CG$49,4,FALSE)</f>
        <v>249.764708284856</v>
      </c>
      <c r="O48" s="61">
        <f>HLOOKUP(O$45,$AT$45:$CG$49,4,FALSE)</f>
        <v>3784.2957136873</v>
      </c>
      <c r="P48" s="61">
        <f>HLOOKUP(P$45,$AT$45:$CG$49,4,FALSE)</f>
        <v>5394.832888867290</v>
      </c>
      <c r="Q48" s="61">
        <f>HLOOKUP(Q$45,$AT$45:$CG$49,4,FALSE)</f>
        <v>38793.8046519114</v>
      </c>
      <c r="R48" s="61">
        <f>HLOOKUP(R$45,$AT$45:$CG$49,4,FALSE)</f>
        <v>97540.5716758246</v>
      </c>
      <c r="S48" s="61">
        <f>HLOOKUP(S$45,$AT$45:$CG$49,4,FALSE)</f>
        <v>43279.6916605186</v>
      </c>
      <c r="T48" s="61">
        <f>HLOOKUP(T$45,$AT$45:$CG$49,4,FALSE)</f>
        <v>7619606.15169853</v>
      </c>
      <c r="U48" s="61">
        <f>HLOOKUP(U$45,$AT$45:$CG$49,4,FALSE)</f>
        <v>1083021.68520248</v>
      </c>
      <c r="V48" s="61">
        <f>HLOOKUP(V$45,$AT$45:$CG$49,4,FALSE)</f>
        <v>845317.732340869</v>
      </c>
      <c r="W48" s="61">
        <f>HLOOKUP(W$45,$AT$45:$CG$49,4,FALSE)</f>
        <v>571.962545979675</v>
      </c>
      <c r="X48" s="61">
        <f>HLOOKUP(X$45,$AT$45:$CG$49,4,FALSE)</f>
        <v>3007.235273889630</v>
      </c>
      <c r="Y48" s="61">
        <f>HLOOKUP(Y$45,$AT$45:$CG$49,4,FALSE)</f>
        <v>250.488109289348</v>
      </c>
      <c r="Z48" s="61">
        <f>HLOOKUP(Z$45,$AT$45:$CG$49,4,FALSE)</f>
        <v>487.635267098007</v>
      </c>
      <c r="AA48" s="61">
        <f>HLOOKUP(AA$45,$AT$45:$CG$49,4,FALSE)</f>
        <v>239.785184305018</v>
      </c>
      <c r="AB48" s="61">
        <f>HLOOKUP(AB$45,$AT$45:$CG$49,4,FALSE)</f>
        <v>72.5467735777014</v>
      </c>
      <c r="AC48" s="61">
        <f>HLOOKUP(AC$45,$AT$45:$CG$49,4,FALSE)</f>
        <v>282.730032549446</v>
      </c>
      <c r="AD48" s="61">
        <f>HLOOKUP(AD$45,$AT$45:$CG$49,4,FALSE)</f>
        <v>4983.785844330440</v>
      </c>
      <c r="AE48" s="61">
        <f>HLOOKUP(AE$45,$AT$45:$CG$49,4,FALSE)</f>
        <v>4568.991752330050</v>
      </c>
      <c r="AF48" s="61">
        <f>HLOOKUP(AF$45,$AT$45:$CG$49,4,FALSE)</f>
        <v>24491.4097395718</v>
      </c>
      <c r="AG48" s="61">
        <f>HLOOKUP(AG$45,$AT$45:$CG$49,4,FALSE)</f>
        <v>134499.901001347</v>
      </c>
      <c r="AH48" s="61">
        <f>HLOOKUP(AH$45,$AT$45:$CG$49,4,FALSE)</f>
        <v>3631.692699410720</v>
      </c>
      <c r="AI48" s="61">
        <f>HLOOKUP(AI$45,$AT$45:$CG$49,4,FALSE)</f>
        <v>88616.9604460941</v>
      </c>
      <c r="AJ48" s="61">
        <f>HLOOKUP(AJ$45,$AT$45:$CG$49,4,FALSE)</f>
        <v>133838.853033697</v>
      </c>
      <c r="AK48" s="61">
        <f>HLOOKUP(AK$45,$AT$45:$CG$49,4,FALSE)</f>
        <v>7595.721197651470</v>
      </c>
      <c r="AL48" s="61">
        <f>HLOOKUP(AL$45,$AT$45:$CG$49,4,FALSE)</f>
        <v>6068.561645564940</v>
      </c>
      <c r="AM48" s="61">
        <f>HLOOKUP(AM$45,$AT$45:$CG$49,4,FALSE)</f>
        <v>10858.7598961021</v>
      </c>
      <c r="AN48" s="61">
        <f>HLOOKUP(AN$45,$AT$45:$CG$49,4,FALSE)</f>
        <v>29047.1519833412</v>
      </c>
      <c r="AO48" s="61">
        <f>HLOOKUP(AO$45,$AT$45:$CG$49,4,FALSE)</f>
        <v>15397.0743753426</v>
      </c>
      <c r="AP48" s="61">
        <f>HLOOKUP(AP$45,$AT$45:$CG$49,4,FALSE)</f>
        <v>4635.922878371370</v>
      </c>
      <c r="AQ48" s="61">
        <f>HLOOKUP(AQ$45,$AT$45:$CG$49,4,FALSE)</f>
        <v>27856.9095567257</v>
      </c>
      <c r="AR48" s="61">
        <f>HLOOKUP(AR$45,$AT$45:$CG$49,4,FALSE)</f>
        <v>1252.800282599120</v>
      </c>
      <c r="AS48" t="s" s="112">
        <v>90</v>
      </c>
      <c r="AT48" s="113">
        <v>249.764708284856</v>
      </c>
      <c r="AU48" s="113">
        <v>88616.9604460941</v>
      </c>
      <c r="AV48" s="113">
        <v>14665.139554392</v>
      </c>
      <c r="AW48" s="113">
        <v>250.488109289348</v>
      </c>
      <c r="AX48" s="113">
        <v>282.730032549446</v>
      </c>
      <c r="AY48" s="113">
        <v>8356.478457463230</v>
      </c>
      <c r="AZ48" s="113">
        <v>97540.5716758246</v>
      </c>
      <c r="BA48" s="113">
        <v>239.785184305018</v>
      </c>
      <c r="BB48" s="113">
        <v>7595.721197651470</v>
      </c>
      <c r="BC48" s="113">
        <v>43279.6916605186</v>
      </c>
      <c r="BD48" s="113">
        <v>7619606.15169853</v>
      </c>
      <c r="BE48" s="113">
        <v>24433.5192430233</v>
      </c>
      <c r="BF48" s="113">
        <v>845317.732340869</v>
      </c>
      <c r="BG48" s="113">
        <v>3631.692699410720</v>
      </c>
      <c r="BH48" s="113">
        <v>134499.901001347</v>
      </c>
      <c r="BI48" s="113">
        <v>24491.4097395718</v>
      </c>
      <c r="BJ48" s="113">
        <v>571.962545979675</v>
      </c>
      <c r="BK48" s="113">
        <v>4568.991752330050</v>
      </c>
      <c r="BL48" s="113">
        <v>1083021.68520248</v>
      </c>
      <c r="BM48" s="113">
        <v>72.5467735777014</v>
      </c>
      <c r="BN48" s="113">
        <v>2886.980472437820</v>
      </c>
      <c r="BO48" s="113">
        <v>27856.9095567257</v>
      </c>
      <c r="BP48" s="113">
        <v>157893.068062274</v>
      </c>
      <c r="BQ48" s="113">
        <v>133838.853033697</v>
      </c>
      <c r="BR48" s="113">
        <v>10858.7598961021</v>
      </c>
      <c r="BS48" s="113">
        <v>6068.561645564940</v>
      </c>
      <c r="BT48" s="113">
        <v>2410.585160320830</v>
      </c>
      <c r="BU48" s="113">
        <v>7267.455047013350</v>
      </c>
      <c r="BV48" s="113">
        <v>11604.8519973817</v>
      </c>
      <c r="BW48" s="113">
        <v>4635.922878371370</v>
      </c>
      <c r="BX48" s="113">
        <v>15397.0743753426</v>
      </c>
      <c r="BY48" s="113">
        <v>7640.322601451420</v>
      </c>
      <c r="BZ48" s="113">
        <v>487.635267098007</v>
      </c>
      <c r="CA48" s="113">
        <v>3007.235273889630</v>
      </c>
      <c r="CB48" s="113">
        <v>1252.800282599120</v>
      </c>
      <c r="CC48" s="113">
        <v>29047.1519833412</v>
      </c>
      <c r="CD48" s="113">
        <v>4983.785844330440</v>
      </c>
      <c r="CE48" s="113">
        <v>3784.2957136873</v>
      </c>
      <c r="CF48" s="113">
        <v>5394.832888867290</v>
      </c>
      <c r="CG48" s="114">
        <v>38793.8046519114</v>
      </c>
    </row>
    <row r="49" ht="15.75" customHeight="1">
      <c r="A49" t="s" s="56">
        <v>91</v>
      </c>
      <c r="B49" s="66">
        <v>216.859895215497</v>
      </c>
      <c r="C49" s="51"/>
      <c r="D49" t="s" s="58">
        <v>91</v>
      </c>
      <c r="E49" s="65">
        <f>HLOOKUP(E$45,$AT$45:$CG$49,5,FALSE)</f>
        <v>159.967990233099</v>
      </c>
      <c r="F49" s="61">
        <f>HLOOKUP(F$45,$AT$45:$CG$49,5,FALSE)</f>
        <v>125.436343324841</v>
      </c>
      <c r="G49" s="61">
        <f>HLOOKUP(G$45,$AT$45:$CG$49,5,FALSE)</f>
        <v>65.5064269528515</v>
      </c>
      <c r="H49" s="61">
        <f>HLOOKUP(H$45,$AT$45:$CG$49,5,FALSE)</f>
        <v>1391.396588281690</v>
      </c>
      <c r="I49" s="61">
        <f>HLOOKUP(I$45,$AT$45:$CG$49,5,FALSE)</f>
        <v>118.345194959304</v>
      </c>
      <c r="J49" s="61">
        <f>HLOOKUP(J$45,$AT$45:$CG$49,5,FALSE)</f>
        <v>409.712875598532</v>
      </c>
      <c r="K49" s="61">
        <f>HLOOKUP(K$45,$AT$45:$CG$49,5,FALSE)</f>
        <v>130.657374657074</v>
      </c>
      <c r="L49" s="61">
        <f>HLOOKUP(L$45,$AT$45:$CG$49,5,FALSE)</f>
        <v>205.989906620071</v>
      </c>
      <c r="M49" s="61">
        <f>HLOOKUP(M$45,$AT$45:$CG$49,5,FALSE)</f>
        <v>29.1717474240735</v>
      </c>
      <c r="N49" s="61">
        <f>HLOOKUP(N$45,$AT$45:$CG$49,5,FALSE)</f>
        <v>3.86265619724641</v>
      </c>
      <c r="O49" s="61">
        <f>HLOOKUP(O$45,$AT$45:$CG$49,5,FALSE)</f>
        <v>75.26851418495799</v>
      </c>
      <c r="P49" s="61">
        <f>HLOOKUP(P$45,$AT$45:$CG$49,5,FALSE)</f>
        <v>30.0165235605853</v>
      </c>
      <c r="Q49" s="61">
        <f>HLOOKUP(Q$45,$AT$45:$CG$49,5,FALSE)</f>
        <v>569.159559353677</v>
      </c>
      <c r="R49" s="61">
        <f>HLOOKUP(R$45,$AT$45:$CG$49,5,FALSE)</f>
        <v>179.724999503991</v>
      </c>
      <c r="S49" s="61">
        <f>HLOOKUP(S$45,$AT$45:$CG$49,5,FALSE)</f>
        <v>86.67751201180479</v>
      </c>
      <c r="T49" s="61">
        <f>HLOOKUP(T$45,$AT$45:$CG$49,5,FALSE)</f>
        <v>2639.881852378620</v>
      </c>
      <c r="U49" s="61">
        <f>HLOOKUP(U$45,$AT$45:$CG$49,5,FALSE)</f>
        <v>701.156869889864</v>
      </c>
      <c r="V49" s="61">
        <f>HLOOKUP(V$45,$AT$45:$CG$49,5,FALSE)</f>
        <v>694.0287502292171</v>
      </c>
      <c r="W49" s="61">
        <f>HLOOKUP(W$45,$AT$45:$CG$49,5,FALSE)</f>
        <v>29.0356706909245</v>
      </c>
      <c r="X49" s="61">
        <f>HLOOKUP(X$45,$AT$45:$CG$49,5,FALSE)</f>
        <v>244.456303609086</v>
      </c>
      <c r="Y49" s="61">
        <f>HLOOKUP(Y$45,$AT$45:$CG$49,5,FALSE)</f>
        <v>44.7368713764263</v>
      </c>
      <c r="Z49" s="61">
        <f>HLOOKUP(Z$45,$AT$45:$CG$49,5,FALSE)</f>
        <v>95.62438677962081</v>
      </c>
      <c r="AA49" s="61">
        <f>HLOOKUP(AA$45,$AT$45:$CG$49,5,FALSE)</f>
        <v>40.6820399980582</v>
      </c>
      <c r="AB49" s="61">
        <f>HLOOKUP(AB$45,$AT$45:$CG$49,5,FALSE)</f>
        <v>4.40917107583774</v>
      </c>
      <c r="AC49" s="61">
        <f>HLOOKUP(AC$45,$AT$45:$CG$49,5,FALSE)</f>
        <v>19.351345685624</v>
      </c>
      <c r="AD49" s="61">
        <f>HLOOKUP(AD$45,$AT$45:$CG$49,5,FALSE)</f>
        <v>100.462076638868</v>
      </c>
      <c r="AE49" s="61">
        <f>HLOOKUP(AE$45,$AT$45:$CG$49,5,FALSE)</f>
        <v>0.310179990184468</v>
      </c>
      <c r="AF49" s="61">
        <f>HLOOKUP(AF$45,$AT$45:$CG$49,5,FALSE)</f>
        <v>0.000489139197430573</v>
      </c>
      <c r="AG49" s="61">
        <f>HLOOKUP(AG$45,$AT$45:$CG$49,5,FALSE)</f>
        <v>422.347369329429</v>
      </c>
      <c r="AH49" s="61">
        <f>HLOOKUP(AH$45,$AT$45:$CG$49,5,FALSE)</f>
        <v>54.9681694259372</v>
      </c>
      <c r="AI49" s="61">
        <f>HLOOKUP(AI$45,$AT$45:$CG$49,5,FALSE)</f>
        <v>0.00378810776829112</v>
      </c>
      <c r="AJ49" s="61">
        <f>HLOOKUP(AJ$45,$AT$45:$CG$49,5,FALSE)</f>
        <v>0.00613381164621862</v>
      </c>
      <c r="AK49" s="61">
        <f>HLOOKUP(AK$45,$AT$45:$CG$49,5,FALSE)</f>
        <v>2.60738210878011e-06</v>
      </c>
      <c r="AL49" s="61">
        <f>HLOOKUP(AL$45,$AT$45:$CG$49,5,FALSE)</f>
        <v>0.000425648415770648</v>
      </c>
      <c r="AM49" s="61">
        <f>HLOOKUP(AM$45,$AT$45:$CG$49,5,FALSE)</f>
        <v>0.616578450048812</v>
      </c>
      <c r="AN49" s="61">
        <f>HLOOKUP(AN$45,$AT$45:$CG$49,5,FALSE)</f>
        <v>0.341448827694924</v>
      </c>
      <c r="AO49" s="61">
        <f>HLOOKUP(AO$45,$AT$45:$CG$49,5,FALSE)</f>
        <v>0.000146427905161933</v>
      </c>
      <c r="AP49" s="61">
        <f>HLOOKUP(AP$45,$AT$45:$CG$49,5,FALSE)</f>
        <v>0.00772706901303226</v>
      </c>
      <c r="AQ49" s="61">
        <f>HLOOKUP(AQ$45,$AT$45:$CG$49,5,FALSE)</f>
        <v>1.07366715355425</v>
      </c>
      <c r="AR49" s="61">
        <f>HLOOKUP(AR$45,$AT$45:$CG$49,5,FALSE)</f>
        <v>0.000131415749677441</v>
      </c>
      <c r="AS49" t="s" s="112">
        <v>91</v>
      </c>
      <c r="AT49" s="113">
        <v>3.86265619724641</v>
      </c>
      <c r="AU49" s="113">
        <v>0.00378810776829112</v>
      </c>
      <c r="AV49" s="113">
        <v>409.712875598532</v>
      </c>
      <c r="AW49" s="113">
        <v>44.7368713764263</v>
      </c>
      <c r="AX49" s="113">
        <v>19.351345685624</v>
      </c>
      <c r="AY49" s="113">
        <v>130.657374657074</v>
      </c>
      <c r="AZ49" s="113">
        <v>179.724999503991</v>
      </c>
      <c r="BA49" s="113">
        <v>40.6820399980582</v>
      </c>
      <c r="BB49" s="113">
        <v>2.60738210878011e-06</v>
      </c>
      <c r="BC49" s="113">
        <v>86.67751201180479</v>
      </c>
      <c r="BD49" s="113">
        <v>2639.881852378620</v>
      </c>
      <c r="BE49" s="113">
        <v>125.436343324841</v>
      </c>
      <c r="BF49" s="113">
        <v>694.0287502292171</v>
      </c>
      <c r="BG49" s="113">
        <v>54.9681694259372</v>
      </c>
      <c r="BH49" s="113">
        <v>422.347369329429</v>
      </c>
      <c r="BI49" s="113">
        <v>0.000489139197430573</v>
      </c>
      <c r="BJ49" s="113">
        <v>29.0356706909245</v>
      </c>
      <c r="BK49" s="113">
        <v>0.310179990184468</v>
      </c>
      <c r="BL49" s="113">
        <v>701.156869889864</v>
      </c>
      <c r="BM49" s="113">
        <v>4.40917107583774</v>
      </c>
      <c r="BN49" s="113">
        <v>118.345194959304</v>
      </c>
      <c r="BO49" s="113">
        <v>1.07366715355425</v>
      </c>
      <c r="BP49" s="113">
        <v>1391.396588281690</v>
      </c>
      <c r="BQ49" s="113">
        <v>0.00613381164621862</v>
      </c>
      <c r="BR49" s="113">
        <v>0.616578450048812</v>
      </c>
      <c r="BS49" s="113">
        <v>0.000425648415770648</v>
      </c>
      <c r="BT49" s="113">
        <v>65.5064269528515</v>
      </c>
      <c r="BU49" s="113">
        <v>205.989906620071</v>
      </c>
      <c r="BV49" s="113">
        <v>29.1717474240735</v>
      </c>
      <c r="BW49" s="113">
        <v>0.00772706901303226</v>
      </c>
      <c r="BX49" s="113">
        <v>0.000146427905161933</v>
      </c>
      <c r="BY49" s="113">
        <v>159.967990233099</v>
      </c>
      <c r="BZ49" s="113">
        <v>95.62438677962081</v>
      </c>
      <c r="CA49" s="113">
        <v>244.456303609086</v>
      </c>
      <c r="CB49" s="113">
        <v>0.000131415749677441</v>
      </c>
      <c r="CC49" s="113">
        <v>0.341448827694924</v>
      </c>
      <c r="CD49" s="113">
        <v>100.462076638868</v>
      </c>
      <c r="CE49" s="113">
        <v>75.26851418495799</v>
      </c>
      <c r="CF49" s="113">
        <v>30.0165235605853</v>
      </c>
      <c r="CG49" s="114">
        <v>569.159559353677</v>
      </c>
    </row>
    <row r="50" ht="19" customHeight="1">
      <c r="A50" s="90"/>
      <c r="B50" s="68"/>
      <c r="C50" s="47"/>
      <c r="D50" s="70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2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6"/>
    </row>
    <row r="51" ht="79.55" customHeight="1">
      <c r="A51" t="s" s="75">
        <v>138</v>
      </c>
      <c r="B51" s="76"/>
      <c r="C51" s="77"/>
      <c r="D51" s="78"/>
      <c r="E51" t="s" s="91">
        <v>82</v>
      </c>
      <c r="F51" s="92"/>
      <c r="G51" s="92"/>
      <c r="H51" s="92"/>
      <c r="I51" t="s" s="91">
        <v>83</v>
      </c>
      <c r="J51" s="92"/>
      <c r="K51" s="92"/>
      <c r="L51" s="92"/>
      <c r="M51" s="92"/>
      <c r="N51" t="s" s="91">
        <v>12</v>
      </c>
      <c r="O51" s="92"/>
      <c r="P51" s="92"/>
      <c r="Q51" s="92"/>
      <c r="R51" s="92"/>
      <c r="S51" t="s" s="91">
        <v>18</v>
      </c>
      <c r="T51" s="92"/>
      <c r="U51" s="92"/>
      <c r="V51" s="92"/>
      <c r="W51" t="s" s="91">
        <v>84</v>
      </c>
      <c r="X51" s="92"/>
      <c r="Y51" s="92"/>
      <c r="Z51" s="92"/>
      <c r="AA51" s="92"/>
      <c r="AB51" s="92"/>
      <c r="AC51" s="92"/>
      <c r="AD51" t="s" s="91">
        <v>85</v>
      </c>
      <c r="AE51" s="92"/>
      <c r="AF51" t="s" s="91">
        <v>35</v>
      </c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45"/>
      <c r="AT51" s="117"/>
      <c r="AU51" s="117"/>
      <c r="AV51" s="117"/>
      <c r="AW51" s="117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  <c r="BR51" s="118"/>
      <c r="BS51" s="118"/>
      <c r="BT51" s="118"/>
      <c r="BU51" s="118"/>
      <c r="BV51" s="118"/>
      <c r="BW51" s="118"/>
      <c r="BX51" s="118"/>
      <c r="BY51" s="118"/>
      <c r="BZ51" s="118"/>
      <c r="CA51" s="118"/>
      <c r="CB51" s="118"/>
      <c r="CC51" s="118"/>
      <c r="CD51" s="118"/>
      <c r="CE51" s="118"/>
      <c r="CF51" s="118"/>
      <c r="CG51" s="119"/>
    </row>
    <row r="52" ht="30" customHeight="1">
      <c r="A52" s="105"/>
      <c r="B52" t="s" s="50">
        <v>86</v>
      </c>
      <c r="C52" s="51"/>
      <c r="D52" t="s" s="52">
        <v>87</v>
      </c>
      <c r="E52" t="s" s="58">
        <f t="shared" si="160"/>
        <v>93</v>
      </c>
      <c r="F52" t="s" s="58">
        <f>F$3</f>
        <v>94</v>
      </c>
      <c r="G52" t="s" s="58">
        <f>G$3</f>
        <v>95</v>
      </c>
      <c r="H52" t="s" s="58">
        <f>H$3</f>
        <v>96</v>
      </c>
      <c r="I52" t="s" s="58">
        <f>I$3</f>
        <v>97</v>
      </c>
      <c r="J52" t="s" s="58">
        <f>J$3</f>
        <v>98</v>
      </c>
      <c r="K52" t="s" s="58">
        <f>K$3</f>
        <v>99</v>
      </c>
      <c r="L52" t="s" s="58">
        <f>L$3</f>
        <v>100</v>
      </c>
      <c r="M52" t="s" s="58">
        <f>M$3</f>
        <v>101</v>
      </c>
      <c r="N52" t="s" s="58">
        <f>N$3</f>
        <v>102</v>
      </c>
      <c r="O52" t="s" s="58">
        <f>O$3</f>
        <v>103</v>
      </c>
      <c r="P52" t="s" s="58">
        <f>P$3</f>
        <v>104</v>
      </c>
      <c r="Q52" t="s" s="58">
        <f>Q$3</f>
        <v>105</v>
      </c>
      <c r="R52" t="s" s="58">
        <f>R$3</f>
        <v>106</v>
      </c>
      <c r="S52" t="s" s="58">
        <f>S$3</f>
        <v>107</v>
      </c>
      <c r="T52" t="s" s="58">
        <f>T$3</f>
        <v>108</v>
      </c>
      <c r="U52" t="s" s="58">
        <f>U$3</f>
        <v>109</v>
      </c>
      <c r="V52" t="s" s="58">
        <f>V$3</f>
        <v>110</v>
      </c>
      <c r="W52" t="s" s="58">
        <f>W$3</f>
        <v>111</v>
      </c>
      <c r="X52" t="s" s="58">
        <f>X$3</f>
        <v>112</v>
      </c>
      <c r="Y52" t="s" s="58">
        <f>Y$3</f>
        <v>113</v>
      </c>
      <c r="Z52" t="s" s="58">
        <f>Z$3</f>
        <v>114</v>
      </c>
      <c r="AA52" t="s" s="58">
        <f>AA$3</f>
        <v>115</v>
      </c>
      <c r="AB52" t="s" s="58">
        <f>AB$3</f>
        <v>116</v>
      </c>
      <c r="AC52" t="s" s="58">
        <f>AC$3</f>
        <v>117</v>
      </c>
      <c r="AD52" t="s" s="58">
        <f>AD$3</f>
        <v>118</v>
      </c>
      <c r="AE52" t="s" s="58">
        <f>AE$3</f>
        <v>119</v>
      </c>
      <c r="AF52" t="s" s="58">
        <f>AF$3</f>
        <v>120</v>
      </c>
      <c r="AG52" t="s" s="58">
        <f>AG$3</f>
        <v>121</v>
      </c>
      <c r="AH52" t="s" s="58">
        <f>AH$3</f>
        <v>122</v>
      </c>
      <c r="AI52" t="s" s="58">
        <f>AI$3</f>
        <v>123</v>
      </c>
      <c r="AJ52" t="s" s="58">
        <f>AJ$3</f>
        <v>124</v>
      </c>
      <c r="AK52" t="s" s="58">
        <f>AK$3</f>
        <v>125</v>
      </c>
      <c r="AL52" t="s" s="58">
        <f>AL$3</f>
        <v>126</v>
      </c>
      <c r="AM52" t="s" s="58">
        <f>AM$3</f>
        <v>127</v>
      </c>
      <c r="AN52" t="s" s="58">
        <f>AN$3</f>
        <v>128</v>
      </c>
      <c r="AO52" t="s" s="58">
        <f>AO$3</f>
        <v>129</v>
      </c>
      <c r="AP52" t="s" s="58">
        <f>AP$3</f>
        <v>130</v>
      </c>
      <c r="AQ52" t="s" s="58">
        <f>AQ$3</f>
        <v>131</v>
      </c>
      <c r="AR52" t="s" s="58">
        <f>AR$3</f>
        <v>132</v>
      </c>
      <c r="AS52" s="81"/>
      <c r="AT52" t="s" s="110">
        <v>13</v>
      </c>
      <c r="AU52" t="s" s="110">
        <v>39</v>
      </c>
      <c r="AV52" t="s" s="110">
        <v>8</v>
      </c>
      <c r="AW52" t="s" s="110">
        <v>27</v>
      </c>
      <c r="AX52" t="s" s="110">
        <v>31</v>
      </c>
      <c r="AY52" t="s" s="110">
        <v>9</v>
      </c>
      <c r="AZ52" t="s" s="110">
        <v>17</v>
      </c>
      <c r="BA52" t="s" s="110">
        <v>29</v>
      </c>
      <c r="BB52" t="s" s="110">
        <v>41</v>
      </c>
      <c r="BC52" t="s" s="110">
        <v>19</v>
      </c>
      <c r="BD52" t="s" s="110">
        <v>20</v>
      </c>
      <c r="BE52" t="s" s="110">
        <v>2</v>
      </c>
      <c r="BF52" t="s" s="110">
        <v>22</v>
      </c>
      <c r="BG52" t="s" s="110">
        <v>38</v>
      </c>
      <c r="BH52" t="s" s="110">
        <v>37</v>
      </c>
      <c r="BI52" t="s" s="110">
        <v>36</v>
      </c>
      <c r="BJ52" t="s" s="110">
        <v>24</v>
      </c>
      <c r="BK52" t="s" s="110">
        <v>34</v>
      </c>
      <c r="BL52" t="s" s="110">
        <v>21</v>
      </c>
      <c r="BM52" t="s" s="110">
        <v>30</v>
      </c>
      <c r="BN52" t="s" s="110">
        <v>6</v>
      </c>
      <c r="BO52" t="s" s="110">
        <v>47</v>
      </c>
      <c r="BP52" t="s" s="110">
        <v>4</v>
      </c>
      <c r="BQ52" t="s" s="110">
        <v>40</v>
      </c>
      <c r="BR52" t="s" s="110">
        <v>43</v>
      </c>
      <c r="BS52" t="s" s="110">
        <v>42</v>
      </c>
      <c r="BT52" t="s" s="110">
        <v>3</v>
      </c>
      <c r="BU52" t="s" s="110">
        <v>10</v>
      </c>
      <c r="BV52" t="s" s="110">
        <v>11</v>
      </c>
      <c r="BW52" t="s" s="110">
        <v>46</v>
      </c>
      <c r="BX52" t="s" s="110">
        <v>45</v>
      </c>
      <c r="BY52" t="s" s="110">
        <v>1</v>
      </c>
      <c r="BZ52" t="s" s="110">
        <v>28</v>
      </c>
      <c r="CA52" t="s" s="110">
        <v>25</v>
      </c>
      <c r="CB52" t="s" s="110">
        <v>48</v>
      </c>
      <c r="CC52" t="s" s="110">
        <v>44</v>
      </c>
      <c r="CD52" t="s" s="110">
        <v>33</v>
      </c>
      <c r="CE52" t="s" s="110">
        <v>14</v>
      </c>
      <c r="CF52" t="s" s="110">
        <v>15</v>
      </c>
      <c r="CG52" t="s" s="111">
        <v>16</v>
      </c>
    </row>
    <row r="53" ht="15.75" customHeight="1">
      <c r="A53" t="s" s="56">
        <v>88</v>
      </c>
      <c r="B53" s="57">
        <v>1317908.88516048</v>
      </c>
      <c r="C53" s="51"/>
      <c r="D53" t="s" s="58">
        <v>88</v>
      </c>
      <c r="E53" s="59">
        <f>HLOOKUP(E$52,$AT$52:$CG$56,2,FALSE)</f>
        <v>34114.3405045732</v>
      </c>
      <c r="F53" s="60">
        <f>HLOOKUP(F$52,$AT$52:$CG$56,2,FALSE)</f>
        <v>32642.8080635427</v>
      </c>
      <c r="G53" s="60">
        <f>HLOOKUP(G$52,$AT$52:$CG$56,2,FALSE)</f>
        <v>34908.3191215285</v>
      </c>
      <c r="H53" s="60">
        <f>HLOOKUP(H$52,$AT$52:$CG$56,2,FALSE)</f>
        <v>133016.358222654</v>
      </c>
      <c r="I53" s="60">
        <f>HLOOKUP(I$52,$AT$52:$CG$56,2,FALSE)</f>
        <v>58394.3089599132</v>
      </c>
      <c r="J53" s="60">
        <f>HLOOKUP(J$52,$AT$52:$CG$56,2,FALSE)</f>
        <v>47822.0246237669</v>
      </c>
      <c r="K53" s="60">
        <f>HLOOKUP(K$52,$AT$52:$CG$56,2,FALSE)</f>
        <v>28348.4002028984</v>
      </c>
      <c r="L53" s="60">
        <f>HLOOKUP(L$52,$AT$52:$CG$56,2,FALSE)</f>
        <v>39158.4033905016</v>
      </c>
      <c r="M53" s="60">
        <f>HLOOKUP(M$52,$AT$52:$CG$56,2,FALSE)</f>
        <v>87111.702223664906</v>
      </c>
      <c r="N53" s="60">
        <f>HLOOKUP(N$52,$AT$52:$CG$56,2,FALSE)</f>
        <v>9033.570505967869</v>
      </c>
      <c r="O53" s="60">
        <f>HLOOKUP(O$52,$AT$52:$CG$56,2,FALSE)</f>
        <v>56588.1094735469</v>
      </c>
      <c r="P53" s="60">
        <f>HLOOKUP(P$52,$AT$52:$CG$56,2,FALSE)</f>
        <v>19754.4149002787</v>
      </c>
      <c r="Q53" s="60">
        <f>HLOOKUP(Q$52,$AT$52:$CG$56,2,FALSE)</f>
        <v>89455.8025229795</v>
      </c>
      <c r="R53" s="60">
        <f>HLOOKUP(R$52,$AT$52:$CG$56,2,FALSE)</f>
        <v>37668.0261556879</v>
      </c>
      <c r="S53" s="60">
        <f>HLOOKUP(S$52,$AT$52:$CG$56,2,FALSE)</f>
        <v>3114156.18586673</v>
      </c>
      <c r="T53" s="60">
        <f>HLOOKUP(T$52,$AT$52:$CG$56,2,FALSE)</f>
        <v>1576601.05361197</v>
      </c>
      <c r="U53" s="60">
        <f>HLOOKUP(U$52,$AT$52:$CG$56,2,FALSE)</f>
        <v>352945.927608949</v>
      </c>
      <c r="V53" s="60">
        <f>HLOOKUP(V$52,$AT$52:$CG$56,2,FALSE)</f>
        <v>1180449.20225256</v>
      </c>
      <c r="W53" s="60">
        <f>HLOOKUP(W$52,$AT$52:$CG$56,2,FALSE)</f>
        <v>4555.185835287720</v>
      </c>
      <c r="X53" s="60">
        <f>HLOOKUP(X$52,$AT$52:$CG$56,2,FALSE)</f>
        <v>1047484.33446948</v>
      </c>
      <c r="Y53" s="60">
        <f>HLOOKUP(Y$52,$AT$52:$CG$56,2,FALSE)</f>
        <v>4170.423846794960</v>
      </c>
      <c r="Z53" s="60">
        <f>HLOOKUP(Z$52,$AT$52:$CG$56,2,FALSE)</f>
        <v>4204.1820601438</v>
      </c>
      <c r="AA53" s="60">
        <f>HLOOKUP(AA$52,$AT$52:$CG$56,2,FALSE)</f>
        <v>2091.5381166282</v>
      </c>
      <c r="AB53" s="60">
        <f>HLOOKUP(AB$52,$AT$52:$CG$56,2,FALSE)</f>
        <v>1101.577086561</v>
      </c>
      <c r="AC53" s="60">
        <f>HLOOKUP(AC$52,$AT$52:$CG$56,2,FALSE)</f>
        <v>4911.689493604020</v>
      </c>
      <c r="AD53" s="60">
        <f>HLOOKUP(AD$52,$AT$52:$CG$56,2,FALSE)</f>
        <v>769710.1943796379</v>
      </c>
      <c r="AE53" s="60">
        <f>HLOOKUP(AE$52,$AT$52:$CG$56,2,FALSE)</f>
        <v>469420.36282504</v>
      </c>
      <c r="AF53" s="60">
        <f>HLOOKUP(AF$52,$AT$52:$CG$56,2,FALSE)</f>
        <v>975718.460915625</v>
      </c>
      <c r="AG53" s="60">
        <f>HLOOKUP(AG$52,$AT$52:$CG$56,2,FALSE)</f>
        <v>233227.901653768</v>
      </c>
      <c r="AH53" s="60">
        <f>HLOOKUP(AH$52,$AT$52:$CG$56,2,FALSE)</f>
        <v>51718.3105718808</v>
      </c>
      <c r="AI53" s="60">
        <f>HLOOKUP(AI$52,$AT$52:$CG$56,2,FALSE)</f>
        <v>333011.097546201</v>
      </c>
      <c r="AJ53" s="60">
        <f>HLOOKUP(AJ$52,$AT$52:$CG$56,2,FALSE)</f>
        <v>634793.164609823</v>
      </c>
      <c r="AK53" s="60">
        <f>HLOOKUP(AK$52,$AT$52:$CG$56,2,FALSE)</f>
        <v>1159846.34346308</v>
      </c>
      <c r="AL53" s="60">
        <f>HLOOKUP(AL$52,$AT$52:$CG$56,2,FALSE)</f>
        <v>538135.283188139</v>
      </c>
      <c r="AM53" s="60">
        <f>HLOOKUP(AM$52,$AT$52:$CG$56,2,FALSE)</f>
        <v>2855202.48686873</v>
      </c>
      <c r="AN53" s="60">
        <f>HLOOKUP(AN$52,$AT$52:$CG$56,2,FALSE)</f>
        <v>9130656.203704709</v>
      </c>
      <c r="AO53" s="60">
        <f>HLOOKUP(AO$52,$AT$52:$CG$56,2,FALSE)</f>
        <v>1640268.56305294</v>
      </c>
      <c r="AP53" s="60">
        <f>HLOOKUP(AP$52,$AT$52:$CG$56,2,FALSE)</f>
        <v>15305588.6784242</v>
      </c>
      <c r="AQ53" s="60">
        <f>HLOOKUP(AQ$52,$AT$52:$CG$56,2,FALSE)</f>
        <v>4757060.86735667</v>
      </c>
      <c r="AR53" s="60">
        <f>HLOOKUP(AR$52,$AT$52:$CG$56,2,FALSE)</f>
        <v>5861309.59873844</v>
      </c>
      <c r="AS53" s="87"/>
      <c r="AT53" s="120">
        <v>9033.570505967869</v>
      </c>
      <c r="AU53" s="120">
        <v>333011.097546201</v>
      </c>
      <c r="AV53" s="120">
        <v>47822.0246237669</v>
      </c>
      <c r="AW53" s="120">
        <v>4170.423846794960</v>
      </c>
      <c r="AX53" s="120">
        <v>4911.689493604020</v>
      </c>
      <c r="AY53" s="120">
        <v>28348.4002028984</v>
      </c>
      <c r="AZ53" s="120">
        <v>37668.0261556879</v>
      </c>
      <c r="BA53" s="120">
        <v>2091.5381166282</v>
      </c>
      <c r="BB53" s="120">
        <v>1159846.34346308</v>
      </c>
      <c r="BC53" s="120">
        <v>3114156.18586673</v>
      </c>
      <c r="BD53" s="120">
        <v>1576601.05361197</v>
      </c>
      <c r="BE53" s="120">
        <v>32642.8080635427</v>
      </c>
      <c r="BF53" s="120">
        <v>1180449.20225256</v>
      </c>
      <c r="BG53" s="120">
        <v>51718.3105718808</v>
      </c>
      <c r="BH53" s="120">
        <v>233227.901653768</v>
      </c>
      <c r="BI53" s="120">
        <v>975718.460915625</v>
      </c>
      <c r="BJ53" s="120">
        <v>4555.185835287720</v>
      </c>
      <c r="BK53" s="120">
        <v>469420.36282504</v>
      </c>
      <c r="BL53" s="120">
        <v>352945.927608949</v>
      </c>
      <c r="BM53" s="120">
        <v>1101.577086561</v>
      </c>
      <c r="BN53" s="120">
        <v>58394.3089599132</v>
      </c>
      <c r="BO53" s="120">
        <v>4757060.86735667</v>
      </c>
      <c r="BP53" s="120">
        <v>133016.358222654</v>
      </c>
      <c r="BQ53" s="120">
        <v>634793.164609823</v>
      </c>
      <c r="BR53" s="120">
        <v>2855202.48686873</v>
      </c>
      <c r="BS53" s="120">
        <v>538135.283188139</v>
      </c>
      <c r="BT53" s="120">
        <v>34908.3191215285</v>
      </c>
      <c r="BU53" s="120">
        <v>39158.4033905016</v>
      </c>
      <c r="BV53" s="120">
        <v>87111.702223664906</v>
      </c>
      <c r="BW53" s="120">
        <v>15305588.6784242</v>
      </c>
      <c r="BX53" s="120">
        <v>1640268.56305294</v>
      </c>
      <c r="BY53" s="120">
        <v>34114.3405045732</v>
      </c>
      <c r="BZ53" s="120">
        <v>4204.1820601438</v>
      </c>
      <c r="CA53" s="120">
        <v>1047484.33446948</v>
      </c>
      <c r="CB53" s="120">
        <v>5861309.59873844</v>
      </c>
      <c r="CC53" s="120">
        <v>9130656.203704709</v>
      </c>
      <c r="CD53" s="120">
        <v>769710.1943796379</v>
      </c>
      <c r="CE53" s="120">
        <v>56588.1094735469</v>
      </c>
      <c r="CF53" s="120">
        <v>19754.4149002787</v>
      </c>
      <c r="CG53" s="121">
        <v>89455.8025229795</v>
      </c>
    </row>
    <row r="54" ht="15.75" customHeight="1">
      <c r="A54" t="s" s="56">
        <v>89</v>
      </c>
      <c r="B54" s="64">
        <v>32942.8044646267</v>
      </c>
      <c r="C54" s="51"/>
      <c r="D54" t="s" s="58">
        <v>89</v>
      </c>
      <c r="E54" s="65">
        <f>HLOOKUP(E$52,$AT$52:$CG$56,3,FALSE)</f>
        <v>583.872634019048</v>
      </c>
      <c r="F54" s="61">
        <f>HLOOKUP(F$52,$AT$52:$CG$56,3,FALSE)</f>
        <v>300.789596411838</v>
      </c>
      <c r="G54" s="61">
        <f>HLOOKUP(G$52,$AT$52:$CG$56,3,FALSE)</f>
        <v>190.823324172048</v>
      </c>
      <c r="H54" s="61">
        <f>HLOOKUP(H$52,$AT$52:$CG$56,3,FALSE)</f>
        <v>6693.549946147560</v>
      </c>
      <c r="I54" s="61">
        <f>HLOOKUP(I$52,$AT$52:$CG$56,3,FALSE)</f>
        <v>261.087398937895</v>
      </c>
      <c r="J54" s="61">
        <f>HLOOKUP(J$52,$AT$52:$CG$56,3,FALSE)</f>
        <v>284.071944739799</v>
      </c>
      <c r="K54" s="61">
        <f>HLOOKUP(K$52,$AT$52:$CG$56,3,FALSE)</f>
        <v>206.501893123302</v>
      </c>
      <c r="L54" s="61">
        <f>HLOOKUP(L$52,$AT$52:$CG$56,3,FALSE)</f>
        <v>479.367281479712</v>
      </c>
      <c r="M54" s="61">
        <f>HLOOKUP(M$52,$AT$52:$CG$56,3,FALSE)</f>
        <v>168.511962884066</v>
      </c>
      <c r="N54" s="61">
        <f>HLOOKUP(N$52,$AT$52:$CG$56,3,FALSE)</f>
        <v>2.38477490786419</v>
      </c>
      <c r="O54" s="61">
        <f>HLOOKUP(O$52,$AT$52:$CG$56,3,FALSE)</f>
        <v>183.884420185262</v>
      </c>
      <c r="P54" s="61">
        <f>HLOOKUP(P$52,$AT$52:$CG$56,3,FALSE)</f>
        <v>361.806406335536</v>
      </c>
      <c r="Q54" s="61">
        <f>HLOOKUP(Q$52,$AT$52:$CG$56,3,FALSE)</f>
        <v>599.387907851925</v>
      </c>
      <c r="R54" s="61">
        <f>HLOOKUP(R$52,$AT$52:$CG$56,3,FALSE)</f>
        <v>165.486324048405</v>
      </c>
      <c r="S54" s="61">
        <f>HLOOKUP(S$52,$AT$52:$CG$56,3,FALSE)</f>
        <v>18556.4939333789</v>
      </c>
      <c r="T54" s="61">
        <f>HLOOKUP(T$52,$AT$52:$CG$56,3,FALSE)</f>
        <v>1226742.16692862</v>
      </c>
      <c r="U54" s="61">
        <f>HLOOKUP(U$52,$AT$52:$CG$56,3,FALSE)</f>
        <v>7267.945819364310</v>
      </c>
      <c r="V54" s="61">
        <f>HLOOKUP(V$52,$AT$52:$CG$56,3,FALSE)</f>
        <v>6866.024072311770</v>
      </c>
      <c r="W54" s="61">
        <f>HLOOKUP(W$52,$AT$52:$CG$56,3,FALSE)</f>
        <v>55.6101957534286</v>
      </c>
      <c r="X54" s="61">
        <f>HLOOKUP(X$52,$AT$52:$CG$56,3,FALSE)</f>
        <v>306.174412190690</v>
      </c>
      <c r="Y54" s="61">
        <f>HLOOKUP(Y$52,$AT$52:$CG$56,3,FALSE)</f>
        <v>35.5621169154838</v>
      </c>
      <c r="Z54" s="61">
        <f>HLOOKUP(Z$52,$AT$52:$CG$56,3,FALSE)</f>
        <v>41.9032118151107</v>
      </c>
      <c r="AA54" s="61">
        <f>HLOOKUP(AA$52,$AT$52:$CG$56,3,FALSE)</f>
        <v>29.7857510144356</v>
      </c>
      <c r="AB54" s="61">
        <f>HLOOKUP(AB$52,$AT$52:$CG$56,3,FALSE)</f>
        <v>655.726762080640</v>
      </c>
      <c r="AC54" s="61">
        <f>HLOOKUP(AC$52,$AT$52:$CG$56,3,FALSE)</f>
        <v>14.8911669445035</v>
      </c>
      <c r="AD54" s="61">
        <f>HLOOKUP(AD$52,$AT$52:$CG$56,3,FALSE)</f>
        <v>238.492237564214</v>
      </c>
      <c r="AE54" s="61">
        <f>HLOOKUP(AE$52,$AT$52:$CG$56,3,FALSE)</f>
        <v>431.394411951583</v>
      </c>
      <c r="AF54" s="61">
        <f>HLOOKUP(AF$52,$AT$52:$CG$56,3,FALSE)</f>
        <v>1710.090577764980</v>
      </c>
      <c r="AG54" s="61">
        <f>HLOOKUP(AG$52,$AT$52:$CG$56,3,FALSE)</f>
        <v>7971.035533237450</v>
      </c>
      <c r="AH54" s="61">
        <f>HLOOKUP(AH$52,$AT$52:$CG$56,3,FALSE)</f>
        <v>5662.737669533250</v>
      </c>
      <c r="AI54" s="61">
        <f>HLOOKUP(AI$52,$AT$52:$CG$56,3,FALSE)</f>
        <v>1447.671697017970</v>
      </c>
      <c r="AJ54" s="61">
        <f>HLOOKUP(AJ$52,$AT$52:$CG$56,3,FALSE)</f>
        <v>502.238226701657</v>
      </c>
      <c r="AK54" s="61">
        <f>HLOOKUP(AK$52,$AT$52:$CG$56,3,FALSE)</f>
        <v>1474.200834545190</v>
      </c>
      <c r="AL54" s="61">
        <f>HLOOKUP(AL$52,$AT$52:$CG$56,3,FALSE)</f>
        <v>2482.420140068670</v>
      </c>
      <c r="AM54" s="61">
        <f>HLOOKUP(AM$52,$AT$52:$CG$56,3,FALSE)</f>
        <v>3383.198677821480</v>
      </c>
      <c r="AN54" s="61">
        <f>HLOOKUP(AN$52,$AT$52:$CG$56,3,FALSE)</f>
        <v>3450.259982336770</v>
      </c>
      <c r="AO54" s="61">
        <f>HLOOKUP(AO$52,$AT$52:$CG$56,3,FALSE)</f>
        <v>1833.401936802250</v>
      </c>
      <c r="AP54" s="61">
        <f>HLOOKUP(AP$52,$AT$52:$CG$56,3,FALSE)</f>
        <v>2292.761932880240</v>
      </c>
      <c r="AQ54" s="61">
        <f>HLOOKUP(AQ$52,$AT$52:$CG$56,3,FALSE)</f>
        <v>5758.762419470730</v>
      </c>
      <c r="AR54" s="61">
        <f>HLOOKUP(AR$52,$AT$52:$CG$56,3,FALSE)</f>
        <v>8019.702121732260</v>
      </c>
      <c r="AS54" s="87"/>
      <c r="AT54" s="120">
        <v>2.38477490786419</v>
      </c>
      <c r="AU54" s="120">
        <v>1447.671697017970</v>
      </c>
      <c r="AV54" s="120">
        <v>284.071944739799</v>
      </c>
      <c r="AW54" s="120">
        <v>35.5621169154838</v>
      </c>
      <c r="AX54" s="120">
        <v>14.8911669445035</v>
      </c>
      <c r="AY54" s="120">
        <v>206.501893123302</v>
      </c>
      <c r="AZ54" s="120">
        <v>165.486324048405</v>
      </c>
      <c r="BA54" s="120">
        <v>29.7857510144356</v>
      </c>
      <c r="BB54" s="120">
        <v>1474.200834545190</v>
      </c>
      <c r="BC54" s="120">
        <v>18556.4939333789</v>
      </c>
      <c r="BD54" s="120">
        <v>1226742.16692862</v>
      </c>
      <c r="BE54" s="120">
        <v>300.789596411838</v>
      </c>
      <c r="BF54" s="120">
        <v>6866.024072311770</v>
      </c>
      <c r="BG54" s="120">
        <v>5662.737669533250</v>
      </c>
      <c r="BH54" s="120">
        <v>7971.035533237450</v>
      </c>
      <c r="BI54" s="120">
        <v>1710.090577764980</v>
      </c>
      <c r="BJ54" s="120">
        <v>55.6101957534286</v>
      </c>
      <c r="BK54" s="120">
        <v>431.394411951583</v>
      </c>
      <c r="BL54" s="120">
        <v>7267.945819364310</v>
      </c>
      <c r="BM54" s="120">
        <v>655.726762080640</v>
      </c>
      <c r="BN54" s="120">
        <v>261.087398937895</v>
      </c>
      <c r="BO54" s="120">
        <v>5758.762419470730</v>
      </c>
      <c r="BP54" s="120">
        <v>6693.549946147560</v>
      </c>
      <c r="BQ54" s="120">
        <v>502.238226701657</v>
      </c>
      <c r="BR54" s="120">
        <v>3383.198677821480</v>
      </c>
      <c r="BS54" s="120">
        <v>2482.420140068670</v>
      </c>
      <c r="BT54" s="120">
        <v>190.823324172048</v>
      </c>
      <c r="BU54" s="120">
        <v>479.367281479712</v>
      </c>
      <c r="BV54" s="120">
        <v>168.511962884066</v>
      </c>
      <c r="BW54" s="120">
        <v>2292.761932880240</v>
      </c>
      <c r="BX54" s="120">
        <v>1833.401936802250</v>
      </c>
      <c r="BY54" s="120">
        <v>583.872634019048</v>
      </c>
      <c r="BZ54" s="120">
        <v>41.9032118151107</v>
      </c>
      <c r="CA54" s="120">
        <v>306.174412190690</v>
      </c>
      <c r="CB54" s="120">
        <v>8019.702121732260</v>
      </c>
      <c r="CC54" s="120">
        <v>3450.259982336770</v>
      </c>
      <c r="CD54" s="120">
        <v>238.492237564214</v>
      </c>
      <c r="CE54" s="120">
        <v>183.884420185262</v>
      </c>
      <c r="CF54" s="120">
        <v>361.806406335536</v>
      </c>
      <c r="CG54" s="121">
        <v>599.387907851925</v>
      </c>
    </row>
    <row r="55" ht="15.75" customHeight="1">
      <c r="A55" t="s" s="56">
        <v>90</v>
      </c>
      <c r="B55" s="64">
        <v>495681.461419178</v>
      </c>
      <c r="C55" s="51"/>
      <c r="D55" t="s" s="58">
        <v>90</v>
      </c>
      <c r="E55" s="65">
        <f>HLOOKUP(E$52,$AT$52:$CG$56,4,FALSE)</f>
        <v>1532.654871605170</v>
      </c>
      <c r="F55" s="61">
        <f>HLOOKUP(F$52,$AT$52:$CG$56,4,FALSE)</f>
        <v>4583.160604249520</v>
      </c>
      <c r="G55" s="61">
        <f>HLOOKUP(G$52,$AT$52:$CG$56,4,FALSE)</f>
        <v>1830.987790173350</v>
      </c>
      <c r="H55" s="61">
        <f>HLOOKUP(H$52,$AT$52:$CG$56,4,FALSE)</f>
        <v>187531.618012132</v>
      </c>
      <c r="I55" s="61">
        <f>HLOOKUP(I$52,$AT$52:$CG$56,4,FALSE)</f>
        <v>1126.916253184580</v>
      </c>
      <c r="J55" s="61">
        <f>HLOOKUP(J$52,$AT$52:$CG$56,4,FALSE)</f>
        <v>7482.154305379840</v>
      </c>
      <c r="K55" s="61">
        <f>HLOOKUP(K$52,$AT$52:$CG$56,4,FALSE)</f>
        <v>2083.072400043210</v>
      </c>
      <c r="L55" s="61">
        <f>HLOOKUP(L$52,$AT$52:$CG$56,4,FALSE)</f>
        <v>2158.441912308310</v>
      </c>
      <c r="M55" s="61">
        <f>HLOOKUP(M$52,$AT$52:$CG$56,4,FALSE)</f>
        <v>2838.452023915720</v>
      </c>
      <c r="N55" s="61">
        <f>HLOOKUP(N$52,$AT$52:$CG$56,4,FALSE)</f>
        <v>198.937826912472</v>
      </c>
      <c r="O55" s="61">
        <f>HLOOKUP(O$52,$AT$52:$CG$56,4,FALSE)</f>
        <v>2461.935976422280</v>
      </c>
      <c r="P55" s="61">
        <f>HLOOKUP(P$52,$AT$52:$CG$56,4,FALSE)</f>
        <v>5934.176525998970</v>
      </c>
      <c r="Q55" s="61">
        <f>HLOOKUP(Q$52,$AT$52:$CG$56,4,FALSE)</f>
        <v>9397.201174766909</v>
      </c>
      <c r="R55" s="61">
        <f>HLOOKUP(R$52,$AT$52:$CG$56,4,FALSE)</f>
        <v>5261.731228457710</v>
      </c>
      <c r="S55" s="61">
        <f>HLOOKUP(S$52,$AT$52:$CG$56,4,FALSE)</f>
        <v>1820983.93949461</v>
      </c>
      <c r="T55" s="61">
        <f>HLOOKUP(T$52,$AT$52:$CG$56,4,FALSE)</f>
        <v>11593971.4298803</v>
      </c>
      <c r="U55" s="61">
        <f>HLOOKUP(U$52,$AT$52:$CG$56,4,FALSE)</f>
        <v>2482279.83038381</v>
      </c>
      <c r="V55" s="61">
        <f>HLOOKUP(V$52,$AT$52:$CG$56,4,FALSE)</f>
        <v>2955154.1946895</v>
      </c>
      <c r="W55" s="61">
        <f>HLOOKUP(W$52,$AT$52:$CG$56,4,FALSE)</f>
        <v>570.497747473333</v>
      </c>
      <c r="X55" s="61">
        <f>HLOOKUP(X$52,$AT$52:$CG$56,4,FALSE)</f>
        <v>925.634389626549</v>
      </c>
      <c r="Y55" s="61">
        <f>HLOOKUP(Y$52,$AT$52:$CG$56,4,FALSE)</f>
        <v>181.309427126906</v>
      </c>
      <c r="Z55" s="61">
        <f>HLOOKUP(Z$52,$AT$52:$CG$56,4,FALSE)</f>
        <v>3749.011566495530</v>
      </c>
      <c r="AA55" s="61">
        <f>HLOOKUP(AA$52,$AT$52:$CG$56,4,FALSE)</f>
        <v>144.664529205635</v>
      </c>
      <c r="AB55" s="61">
        <f>HLOOKUP(AB$52,$AT$52:$CG$56,4,FALSE)</f>
        <v>7121.038564337530</v>
      </c>
      <c r="AC55" s="61">
        <f>HLOOKUP(AC$52,$AT$52:$CG$56,4,FALSE)</f>
        <v>307.250334244092</v>
      </c>
      <c r="AD55" s="61">
        <f>HLOOKUP(AD$52,$AT$52:$CG$56,4,FALSE)</f>
        <v>20036.6952254671</v>
      </c>
      <c r="AE55" s="61">
        <f>HLOOKUP(AE$52,$AT$52:$CG$56,4,FALSE)</f>
        <v>11090.3116223103</v>
      </c>
      <c r="AF55" s="61">
        <f>HLOOKUP(AF$52,$AT$52:$CG$56,4,FALSE)</f>
        <v>31017.5709234241</v>
      </c>
      <c r="AG55" s="61">
        <f>HLOOKUP(AG$52,$AT$52:$CG$56,4,FALSE)</f>
        <v>157848.670988105</v>
      </c>
      <c r="AH55" s="61">
        <f>HLOOKUP(AH$52,$AT$52:$CG$56,4,FALSE)</f>
        <v>12611.6206026531</v>
      </c>
      <c r="AI55" s="61">
        <f>HLOOKUP(AI$52,$AT$52:$CG$56,4,FALSE)</f>
        <v>45108.3372663229</v>
      </c>
      <c r="AJ55" s="61">
        <f>HLOOKUP(AJ$52,$AT$52:$CG$56,4,FALSE)</f>
        <v>144105.929488892</v>
      </c>
      <c r="AK55" s="61">
        <f>HLOOKUP(AK$52,$AT$52:$CG$56,4,FALSE)</f>
        <v>35985.1600725456</v>
      </c>
      <c r="AL55" s="61">
        <f>HLOOKUP(AL$52,$AT$52:$CG$56,4,FALSE)</f>
        <v>18076.8636065139</v>
      </c>
      <c r="AM55" s="61">
        <f>HLOOKUP(AM$52,$AT$52:$CG$56,4,FALSE)</f>
        <v>37979.27980778</v>
      </c>
      <c r="AN55" s="61">
        <f>HLOOKUP(AN$52,$AT$52:$CG$56,4,FALSE)</f>
        <v>66210.3651822648</v>
      </c>
      <c r="AO55" s="61">
        <f>HLOOKUP(AO$52,$AT$52:$CG$56,4,FALSE)</f>
        <v>84813.4929352802</v>
      </c>
      <c r="AP55" s="61">
        <f>HLOOKUP(AP$52,$AT$52:$CG$56,4,FALSE)</f>
        <v>33152.1494037957</v>
      </c>
      <c r="AQ55" s="61">
        <f>HLOOKUP(AQ$52,$AT$52:$CG$56,4,FALSE)</f>
        <v>22700.7891675594</v>
      </c>
      <c r="AR55" s="61">
        <f>HLOOKUP(AR$52,$AT$52:$CG$56,4,FALSE)</f>
        <v>6710.978561963410</v>
      </c>
      <c r="AS55" s="87"/>
      <c r="AT55" s="120">
        <v>198.937826912472</v>
      </c>
      <c r="AU55" s="120">
        <v>45108.3372663229</v>
      </c>
      <c r="AV55" s="120">
        <v>7482.154305379840</v>
      </c>
      <c r="AW55" s="120">
        <v>181.309427126906</v>
      </c>
      <c r="AX55" s="120">
        <v>307.250334244092</v>
      </c>
      <c r="AY55" s="120">
        <v>2083.072400043210</v>
      </c>
      <c r="AZ55" s="120">
        <v>5261.731228457710</v>
      </c>
      <c r="BA55" s="120">
        <v>144.664529205635</v>
      </c>
      <c r="BB55" s="120">
        <v>35985.1600725456</v>
      </c>
      <c r="BC55" s="120">
        <v>1820983.93949461</v>
      </c>
      <c r="BD55" s="120">
        <v>11593971.4298803</v>
      </c>
      <c r="BE55" s="120">
        <v>4583.160604249520</v>
      </c>
      <c r="BF55" s="120">
        <v>2955154.1946895</v>
      </c>
      <c r="BG55" s="120">
        <v>12611.6206026531</v>
      </c>
      <c r="BH55" s="120">
        <v>157848.670988105</v>
      </c>
      <c r="BI55" s="120">
        <v>31017.5709234241</v>
      </c>
      <c r="BJ55" s="120">
        <v>570.497747473333</v>
      </c>
      <c r="BK55" s="120">
        <v>11090.3116223103</v>
      </c>
      <c r="BL55" s="120">
        <v>2482279.83038381</v>
      </c>
      <c r="BM55" s="120">
        <v>7121.038564337530</v>
      </c>
      <c r="BN55" s="120">
        <v>1126.916253184580</v>
      </c>
      <c r="BO55" s="120">
        <v>22700.7891675594</v>
      </c>
      <c r="BP55" s="120">
        <v>187531.618012132</v>
      </c>
      <c r="BQ55" s="120">
        <v>144105.929488892</v>
      </c>
      <c r="BR55" s="120">
        <v>37979.27980778</v>
      </c>
      <c r="BS55" s="120">
        <v>18076.8636065139</v>
      </c>
      <c r="BT55" s="120">
        <v>1830.987790173350</v>
      </c>
      <c r="BU55" s="120">
        <v>2158.441912308310</v>
      </c>
      <c r="BV55" s="120">
        <v>2838.452023915720</v>
      </c>
      <c r="BW55" s="120">
        <v>33152.1494037957</v>
      </c>
      <c r="BX55" s="120">
        <v>84813.4929352802</v>
      </c>
      <c r="BY55" s="120">
        <v>1532.654871605170</v>
      </c>
      <c r="BZ55" s="120">
        <v>3749.011566495530</v>
      </c>
      <c r="CA55" s="120">
        <v>925.634389626549</v>
      </c>
      <c r="CB55" s="120">
        <v>6710.978561963410</v>
      </c>
      <c r="CC55" s="120">
        <v>66210.3651822648</v>
      </c>
      <c r="CD55" s="120">
        <v>20036.6952254671</v>
      </c>
      <c r="CE55" s="120">
        <v>2461.935976422280</v>
      </c>
      <c r="CF55" s="120">
        <v>5934.176525998970</v>
      </c>
      <c r="CG55" s="121">
        <v>9397.201174766909</v>
      </c>
    </row>
    <row r="56" ht="15.75" customHeight="1">
      <c r="A56" t="s" s="56">
        <v>91</v>
      </c>
      <c r="B56" s="66">
        <v>36499.6285391197</v>
      </c>
      <c r="C56" s="51"/>
      <c r="D56" t="s" s="58">
        <v>91</v>
      </c>
      <c r="E56" s="65">
        <f>HLOOKUP(E$52,$AT$52:$CG$56,5,FALSE)</f>
        <v>647.4341277073109</v>
      </c>
      <c r="F56" s="61">
        <f>HLOOKUP(F$52,$AT$52:$CG$56,5,FALSE)</f>
        <v>290.730348149234</v>
      </c>
      <c r="G56" s="61">
        <f>HLOOKUP(G$52,$AT$52:$CG$56,5,FALSE)</f>
        <v>210.809901342636</v>
      </c>
      <c r="H56" s="61">
        <f>HLOOKUP(H$52,$AT$52:$CG$56,5,FALSE)</f>
        <v>7213.555579604020</v>
      </c>
      <c r="I56" s="61">
        <f>HLOOKUP(I$52,$AT$52:$CG$56,5,FALSE)</f>
        <v>234.048744166966</v>
      </c>
      <c r="J56" s="61">
        <f>HLOOKUP(J$52,$AT$52:$CG$56,5,FALSE)</f>
        <v>260.813507015119</v>
      </c>
      <c r="K56" s="61">
        <f>HLOOKUP(K$52,$AT$52:$CG$56,5,FALSE)</f>
        <v>223.349082123071</v>
      </c>
      <c r="L56" s="61">
        <f>HLOOKUP(L$52,$AT$52:$CG$56,5,FALSE)</f>
        <v>309.973533162337</v>
      </c>
      <c r="M56" s="61">
        <f>HLOOKUP(M$52,$AT$52:$CG$56,5,FALSE)</f>
        <v>188.317764773589</v>
      </c>
      <c r="N56" s="61">
        <f>HLOOKUP(N$52,$AT$52:$CG$56,5,FALSE)</f>
        <v>1.96339586976476</v>
      </c>
      <c r="O56" s="61">
        <f>HLOOKUP(O$52,$AT$52:$CG$56,5,FALSE)</f>
        <v>171.877570587552</v>
      </c>
      <c r="P56" s="61">
        <f>HLOOKUP(P$52,$AT$52:$CG$56,5,FALSE)</f>
        <v>278.818449253299</v>
      </c>
      <c r="Q56" s="61">
        <f>HLOOKUP(Q$52,$AT$52:$CG$56,5,FALSE)</f>
        <v>598.454647516602</v>
      </c>
      <c r="R56" s="61">
        <f>HLOOKUP(R$52,$AT$52:$CG$56,5,FALSE)</f>
        <v>135.207149633146</v>
      </c>
      <c r="S56" s="61">
        <f>HLOOKUP(S$52,$AT$52:$CG$56,5,FALSE)</f>
        <v>359.159211549543</v>
      </c>
      <c r="T56" s="61">
        <f>HLOOKUP(T$52,$AT$52:$CG$56,5,FALSE)</f>
        <v>1401958.2488084</v>
      </c>
      <c r="U56" s="61">
        <f>HLOOKUP(U$52,$AT$52:$CG$56,5,FALSE)</f>
        <v>8055.004162482710</v>
      </c>
      <c r="V56" s="61">
        <f>HLOOKUP(V$52,$AT$52:$CG$56,5,FALSE)</f>
        <v>7109.602634290030</v>
      </c>
      <c r="W56" s="61">
        <f>HLOOKUP(W$52,$AT$52:$CG$56,5,FALSE)</f>
        <v>59.2559633421919</v>
      </c>
      <c r="X56" s="61">
        <f>HLOOKUP(X$52,$AT$52:$CG$56,5,FALSE)</f>
        <v>345.419209323317</v>
      </c>
      <c r="Y56" s="61">
        <f>HLOOKUP(Y$52,$AT$52:$CG$56,5,FALSE)</f>
        <v>17.9156377006218</v>
      </c>
      <c r="Z56" s="61">
        <f>HLOOKUP(Z$52,$AT$52:$CG$56,5,FALSE)</f>
        <v>29.1459802669674</v>
      </c>
      <c r="AA56" s="61">
        <f>HLOOKUP(AA$52,$AT$52:$CG$56,5,FALSE)</f>
        <v>16.1121505852307</v>
      </c>
      <c r="AB56" s="61">
        <f>HLOOKUP(AB$52,$AT$52:$CG$56,5,FALSE)</f>
        <v>748.902606310014</v>
      </c>
      <c r="AC56" s="61">
        <f>HLOOKUP(AC$52,$AT$52:$CG$56,5,FALSE)</f>
        <v>11.6529614998336</v>
      </c>
      <c r="AD56" s="61">
        <f>HLOOKUP(AD$52,$AT$52:$CG$56,5,FALSE)</f>
        <v>249.129500556107</v>
      </c>
      <c r="AE56" s="61">
        <f>HLOOKUP(AE$52,$AT$52:$CG$56,5,FALSE)</f>
        <v>363.982145126260</v>
      </c>
      <c r="AF56" s="61">
        <f>HLOOKUP(AF$52,$AT$52:$CG$56,5,FALSE)</f>
        <v>1399.938207293830</v>
      </c>
      <c r="AG56" s="61">
        <f>HLOOKUP(AG$52,$AT$52:$CG$56,5,FALSE)</f>
        <v>8832.067383494170</v>
      </c>
      <c r="AH56" s="61">
        <f>HLOOKUP(AH$52,$AT$52:$CG$56,5,FALSE)</f>
        <v>5887.1759598637</v>
      </c>
      <c r="AI56" s="61">
        <f>HLOOKUP(AI$52,$AT$52:$CG$56,5,FALSE)</f>
        <v>1652.866486428140</v>
      </c>
      <c r="AJ56" s="61">
        <f>HLOOKUP(AJ$52,$AT$52:$CG$56,5,FALSE)</f>
        <v>534.184586450064</v>
      </c>
      <c r="AK56" s="61">
        <f>HLOOKUP(AK$52,$AT$52:$CG$56,5,FALSE)</f>
        <v>402.808855234150</v>
      </c>
      <c r="AL56" s="61">
        <f>HLOOKUP(AL$52,$AT$52:$CG$56,5,FALSE)</f>
        <v>1283.688173134320</v>
      </c>
      <c r="AM56" s="61">
        <f>HLOOKUP(AM$52,$AT$52:$CG$56,5,FALSE)</f>
        <v>3011.907977144240</v>
      </c>
      <c r="AN56" s="61">
        <f>HLOOKUP(AN$52,$AT$52:$CG$56,5,FALSE)</f>
        <v>858.092913184325</v>
      </c>
      <c r="AO56" s="61">
        <f>HLOOKUP(AO$52,$AT$52:$CG$56,5,FALSE)</f>
        <v>743.478540307813</v>
      </c>
      <c r="AP56" s="61">
        <f>HLOOKUP(AP$52,$AT$52:$CG$56,5,FALSE)</f>
        <v>584.965660769830</v>
      </c>
      <c r="AQ56" s="61">
        <f>HLOOKUP(AQ$52,$AT$52:$CG$56,5,FALSE)</f>
        <v>3149.834584564050</v>
      </c>
      <c r="AR56" s="61">
        <f>HLOOKUP(AR$52,$AT$52:$CG$56,5,FALSE)</f>
        <v>1555.247464583420</v>
      </c>
      <c r="AS56" s="87"/>
      <c r="AT56" s="120">
        <v>1.96339586976476</v>
      </c>
      <c r="AU56" s="120">
        <v>1652.866486428140</v>
      </c>
      <c r="AV56" s="120">
        <v>260.813507015119</v>
      </c>
      <c r="AW56" s="120">
        <v>17.9156377006218</v>
      </c>
      <c r="AX56" s="120">
        <v>11.6529614998336</v>
      </c>
      <c r="AY56" s="120">
        <v>223.349082123071</v>
      </c>
      <c r="AZ56" s="120">
        <v>135.207149633146</v>
      </c>
      <c r="BA56" s="120">
        <v>16.1121505852307</v>
      </c>
      <c r="BB56" s="120">
        <v>402.808855234150</v>
      </c>
      <c r="BC56" s="120">
        <v>359.159211549543</v>
      </c>
      <c r="BD56" s="120">
        <v>1401958.2488084</v>
      </c>
      <c r="BE56" s="120">
        <v>290.730348149234</v>
      </c>
      <c r="BF56" s="120">
        <v>7109.602634290030</v>
      </c>
      <c r="BG56" s="120">
        <v>5887.1759598637</v>
      </c>
      <c r="BH56" s="120">
        <v>8832.067383494170</v>
      </c>
      <c r="BI56" s="120">
        <v>1399.938207293830</v>
      </c>
      <c r="BJ56" s="120">
        <v>59.2559633421919</v>
      </c>
      <c r="BK56" s="120">
        <v>363.982145126260</v>
      </c>
      <c r="BL56" s="120">
        <v>8055.004162482710</v>
      </c>
      <c r="BM56" s="120">
        <v>748.902606310014</v>
      </c>
      <c r="BN56" s="120">
        <v>234.048744166966</v>
      </c>
      <c r="BO56" s="120">
        <v>3149.834584564050</v>
      </c>
      <c r="BP56" s="120">
        <v>7213.555579604020</v>
      </c>
      <c r="BQ56" s="120">
        <v>534.184586450064</v>
      </c>
      <c r="BR56" s="120">
        <v>3011.907977144240</v>
      </c>
      <c r="BS56" s="120">
        <v>1283.688173134320</v>
      </c>
      <c r="BT56" s="120">
        <v>210.809901342636</v>
      </c>
      <c r="BU56" s="120">
        <v>309.973533162337</v>
      </c>
      <c r="BV56" s="120">
        <v>188.317764773589</v>
      </c>
      <c r="BW56" s="120">
        <v>584.965660769830</v>
      </c>
      <c r="BX56" s="120">
        <v>743.478540307813</v>
      </c>
      <c r="BY56" s="120">
        <v>647.4341277073109</v>
      </c>
      <c r="BZ56" s="120">
        <v>29.1459802669674</v>
      </c>
      <c r="CA56" s="120">
        <v>345.419209323317</v>
      </c>
      <c r="CB56" s="120">
        <v>1555.247464583420</v>
      </c>
      <c r="CC56" s="120">
        <v>858.092913184325</v>
      </c>
      <c r="CD56" s="120">
        <v>249.129500556107</v>
      </c>
      <c r="CE56" s="120">
        <v>171.877570587552</v>
      </c>
      <c r="CF56" s="120">
        <v>278.818449253299</v>
      </c>
      <c r="CG56" s="121">
        <v>598.454647516602</v>
      </c>
    </row>
    <row r="57" ht="19" customHeight="1">
      <c r="A57" s="67"/>
      <c r="B57" s="68"/>
      <c r="C57" s="69"/>
      <c r="D57" s="108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8"/>
    </row>
    <row r="58" ht="35" customHeight="1">
      <c r="A58" t="s" s="75">
        <v>139</v>
      </c>
      <c r="B58" s="76"/>
      <c r="C58" s="77"/>
      <c r="D58" s="78"/>
      <c r="E58" t="s" s="91">
        <v>82</v>
      </c>
      <c r="F58" s="92"/>
      <c r="G58" s="92"/>
      <c r="H58" s="92"/>
      <c r="I58" t="s" s="91">
        <v>83</v>
      </c>
      <c r="J58" s="92"/>
      <c r="K58" s="92"/>
      <c r="L58" s="92"/>
      <c r="M58" s="92"/>
      <c r="N58" t="s" s="91">
        <v>12</v>
      </c>
      <c r="O58" s="92"/>
      <c r="P58" s="92"/>
      <c r="Q58" s="92"/>
      <c r="R58" s="92"/>
      <c r="S58" t="s" s="91">
        <v>18</v>
      </c>
      <c r="T58" s="92"/>
      <c r="U58" s="92"/>
      <c r="V58" s="92"/>
      <c r="W58" t="s" s="91">
        <v>84</v>
      </c>
      <c r="X58" s="92"/>
      <c r="Y58" s="92"/>
      <c r="Z58" s="92"/>
      <c r="AA58" s="92"/>
      <c r="AB58" s="92"/>
      <c r="AC58" s="92"/>
      <c r="AD58" t="s" s="91">
        <v>85</v>
      </c>
      <c r="AE58" s="92"/>
      <c r="AF58" t="s" s="91">
        <v>35</v>
      </c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45"/>
      <c r="AT58" s="45"/>
      <c r="AU58" s="45"/>
      <c r="AV58" s="45"/>
      <c r="AW58" s="45"/>
      <c r="AX58" s="45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8"/>
    </row>
    <row r="59" ht="30" customHeight="1">
      <c r="A59" s="79"/>
      <c r="B59" t="s" s="50">
        <v>86</v>
      </c>
      <c r="C59" s="80"/>
      <c r="D59" t="s" s="52">
        <v>87</v>
      </c>
      <c r="E59" t="s" s="8">
        <f t="shared" si="160"/>
        <v>93</v>
      </c>
      <c r="F59" t="s" s="8">
        <f>F$3</f>
        <v>94</v>
      </c>
      <c r="G59" t="s" s="8">
        <f>G$3</f>
        <v>95</v>
      </c>
      <c r="H59" t="s" s="8">
        <f>H$3</f>
        <v>96</v>
      </c>
      <c r="I59" t="s" s="8">
        <f>I$3</f>
        <v>97</v>
      </c>
      <c r="J59" t="s" s="8">
        <f>J$3</f>
        <v>98</v>
      </c>
      <c r="K59" t="s" s="8">
        <f>K$3</f>
        <v>99</v>
      </c>
      <c r="L59" t="s" s="8">
        <f>L$3</f>
        <v>100</v>
      </c>
      <c r="M59" t="s" s="8">
        <f>M$3</f>
        <v>101</v>
      </c>
      <c r="N59" t="s" s="8">
        <f>N$3</f>
        <v>102</v>
      </c>
      <c r="O59" t="s" s="8">
        <f>O$3</f>
        <v>103</v>
      </c>
      <c r="P59" t="s" s="8">
        <f>P$3</f>
        <v>104</v>
      </c>
      <c r="Q59" t="s" s="8">
        <f>Q$3</f>
        <v>105</v>
      </c>
      <c r="R59" t="s" s="8">
        <f>R$3</f>
        <v>106</v>
      </c>
      <c r="S59" t="s" s="8">
        <f>S$3</f>
        <v>107</v>
      </c>
      <c r="T59" t="s" s="8">
        <f>T$3</f>
        <v>108</v>
      </c>
      <c r="U59" t="s" s="8">
        <f>U$3</f>
        <v>109</v>
      </c>
      <c r="V59" t="s" s="8">
        <f>V$3</f>
        <v>110</v>
      </c>
      <c r="W59" t="s" s="8">
        <f>W$3</f>
        <v>111</v>
      </c>
      <c r="X59" t="s" s="8">
        <f>X$3</f>
        <v>112</v>
      </c>
      <c r="Y59" t="s" s="8">
        <f>Y$3</f>
        <v>113</v>
      </c>
      <c r="Z59" t="s" s="8">
        <f>Z$3</f>
        <v>114</v>
      </c>
      <c r="AA59" t="s" s="8">
        <f>AA$3</f>
        <v>115</v>
      </c>
      <c r="AB59" t="s" s="8">
        <f>AB$3</f>
        <v>116</v>
      </c>
      <c r="AC59" t="s" s="8">
        <f>AC$3</f>
        <v>117</v>
      </c>
      <c r="AD59" t="s" s="8">
        <f>AD$3</f>
        <v>118</v>
      </c>
      <c r="AE59" t="s" s="8">
        <f>AE$3</f>
        <v>119</v>
      </c>
      <c r="AF59" t="s" s="8">
        <f>AF$3</f>
        <v>120</v>
      </c>
      <c r="AG59" t="s" s="8">
        <f>AG$3</f>
        <v>121</v>
      </c>
      <c r="AH59" t="s" s="8">
        <f>AH$3</f>
        <v>122</v>
      </c>
      <c r="AI59" t="s" s="8">
        <f>AI$3</f>
        <v>123</v>
      </c>
      <c r="AJ59" t="s" s="8">
        <f>AJ$3</f>
        <v>124</v>
      </c>
      <c r="AK59" t="s" s="8">
        <f>AK$3</f>
        <v>125</v>
      </c>
      <c r="AL59" t="s" s="8">
        <f>AL$3</f>
        <v>126</v>
      </c>
      <c r="AM59" t="s" s="8">
        <f>AM$3</f>
        <v>127</v>
      </c>
      <c r="AN59" t="s" s="8">
        <f>AN$3</f>
        <v>128</v>
      </c>
      <c r="AO59" t="s" s="8">
        <f>AO$3</f>
        <v>129</v>
      </c>
      <c r="AP59" t="s" s="8">
        <f>AP$3</f>
        <v>130</v>
      </c>
      <c r="AQ59" t="s" s="8">
        <f>AQ$3</f>
        <v>131</v>
      </c>
      <c r="AR59" t="s" s="8">
        <f>AR$3</f>
        <v>132</v>
      </c>
      <c r="AS59" s="122"/>
      <c r="AT59" t="s" s="110">
        <v>13</v>
      </c>
      <c r="AU59" t="s" s="110">
        <v>39</v>
      </c>
      <c r="AV59" t="s" s="110">
        <v>8</v>
      </c>
      <c r="AW59" t="s" s="110">
        <v>27</v>
      </c>
      <c r="AX59" t="s" s="110">
        <v>31</v>
      </c>
      <c r="AY59" t="s" s="110">
        <v>9</v>
      </c>
      <c r="AZ59" t="s" s="110">
        <v>17</v>
      </c>
      <c r="BA59" t="s" s="110">
        <v>29</v>
      </c>
      <c r="BB59" t="s" s="110">
        <v>41</v>
      </c>
      <c r="BC59" t="s" s="110">
        <v>19</v>
      </c>
      <c r="BD59" t="s" s="110">
        <v>20</v>
      </c>
      <c r="BE59" t="s" s="110">
        <v>2</v>
      </c>
      <c r="BF59" t="s" s="110">
        <v>22</v>
      </c>
      <c r="BG59" t="s" s="110">
        <v>38</v>
      </c>
      <c r="BH59" t="s" s="110">
        <v>37</v>
      </c>
      <c r="BI59" t="s" s="110">
        <v>36</v>
      </c>
      <c r="BJ59" t="s" s="110">
        <v>24</v>
      </c>
      <c r="BK59" t="s" s="110">
        <v>34</v>
      </c>
      <c r="BL59" t="s" s="110">
        <v>21</v>
      </c>
      <c r="BM59" t="s" s="110">
        <v>30</v>
      </c>
      <c r="BN59" t="s" s="110">
        <v>6</v>
      </c>
      <c r="BO59" t="s" s="110">
        <v>47</v>
      </c>
      <c r="BP59" t="s" s="110">
        <v>4</v>
      </c>
      <c r="BQ59" t="s" s="110">
        <v>40</v>
      </c>
      <c r="BR59" t="s" s="110">
        <v>43</v>
      </c>
      <c r="BS59" t="s" s="110">
        <v>42</v>
      </c>
      <c r="BT59" t="s" s="110">
        <v>3</v>
      </c>
      <c r="BU59" t="s" s="110">
        <v>10</v>
      </c>
      <c r="BV59" t="s" s="110">
        <v>11</v>
      </c>
      <c r="BW59" t="s" s="110">
        <v>46</v>
      </c>
      <c r="BX59" t="s" s="110">
        <v>45</v>
      </c>
      <c r="BY59" t="s" s="110">
        <v>1</v>
      </c>
      <c r="BZ59" t="s" s="110">
        <v>28</v>
      </c>
      <c r="CA59" t="s" s="110">
        <v>25</v>
      </c>
      <c r="CB59" t="s" s="110">
        <v>48</v>
      </c>
      <c r="CC59" t="s" s="110">
        <v>44</v>
      </c>
      <c r="CD59" t="s" s="110">
        <v>33</v>
      </c>
      <c r="CE59" t="s" s="110">
        <v>14</v>
      </c>
      <c r="CF59" t="s" s="110">
        <v>15</v>
      </c>
      <c r="CG59" t="s" s="111">
        <v>16</v>
      </c>
    </row>
    <row r="60" ht="15.75" customHeight="1">
      <c r="A60" t="s" s="56">
        <v>88</v>
      </c>
      <c r="B60" s="57">
        <v>496054.902027307</v>
      </c>
      <c r="C60" s="51"/>
      <c r="D60" t="s" s="58">
        <v>88</v>
      </c>
      <c r="E60" s="59">
        <f>HLOOKUP(E$59,$AT$59:$CG$63,2,FALSE)</f>
        <v>33840.9883788466</v>
      </c>
      <c r="F60" s="60">
        <f>HLOOKUP(F$59,$AT$59:$CG$63,2,FALSE)</f>
        <v>29032.411948941</v>
      </c>
      <c r="G60" s="60">
        <f>HLOOKUP(G$59,$AT$59:$CG$63,2,FALSE)</f>
        <v>35138.7263283069</v>
      </c>
      <c r="H60" s="60">
        <f>HLOOKUP(H$59,$AT$59:$CG$63,2,FALSE)</f>
        <v>133164.596963752</v>
      </c>
      <c r="I60" s="60">
        <f>HLOOKUP(I$59,$AT$59:$CG$63,2,FALSE)</f>
        <v>58394.3089599132</v>
      </c>
      <c r="J60" s="60">
        <f>HLOOKUP(J$59,$AT$59:$CG$63,2,FALSE)</f>
        <v>47841.5175702567</v>
      </c>
      <c r="K60" s="60">
        <f>HLOOKUP(K$59,$AT$59:$CG$63,2,FALSE)</f>
        <v>27556.0186896433</v>
      </c>
      <c r="L60" s="60">
        <f>HLOOKUP(L$59,$AT$59:$CG$63,2,FALSE)</f>
        <v>38589.4796844561</v>
      </c>
      <c r="M60" s="60">
        <f>HLOOKUP(M$59,$AT$59:$CG$63,2,FALSE)</f>
        <v>86021.9525992494</v>
      </c>
      <c r="N60" s="60">
        <f>HLOOKUP(N$59,$AT$59:$CG$63,2,FALSE)</f>
        <v>9046.437450576210</v>
      </c>
      <c r="O60" s="60">
        <f>HLOOKUP(O$59,$AT$59:$CG$63,2,FALSE)</f>
        <v>56389.1998377012</v>
      </c>
      <c r="P60" s="60">
        <f>HLOOKUP(P$59,$AT$59:$CG$63,2,FALSE)</f>
        <v>19767.8467593252</v>
      </c>
      <c r="Q60" s="60">
        <f>HLOOKUP(Q$59,$AT$59:$CG$63,2,FALSE)</f>
        <v>86682.188394938406</v>
      </c>
      <c r="R60" s="60">
        <f>HLOOKUP(R$59,$AT$59:$CG$63,2,FALSE)</f>
        <v>34191.9100880348</v>
      </c>
      <c r="S60" s="60">
        <f>HLOOKUP(S$59,$AT$59:$CG$63,2,FALSE)</f>
        <v>3308908.20034612</v>
      </c>
      <c r="T60" s="60">
        <f>HLOOKUP(T$59,$AT$59:$CG$63,2,FALSE)</f>
        <v>1617102.39542202</v>
      </c>
      <c r="U60" s="60">
        <f>HLOOKUP(U$59,$AT$59:$CG$63,2,FALSE)</f>
        <v>363008.088812245</v>
      </c>
      <c r="V60" s="60">
        <f>HLOOKUP(V$59,$AT$59:$CG$63,2,FALSE)</f>
        <v>1175378.70658545</v>
      </c>
      <c r="W60" s="60">
        <f>HLOOKUP(W$59,$AT$59:$CG$63,2,FALSE)</f>
        <v>4555.185835287720</v>
      </c>
      <c r="X60" s="60">
        <f>HLOOKUP(X$59,$AT$59:$CG$63,2,FALSE)</f>
        <v>1047484.33446948</v>
      </c>
      <c r="Y60" s="60">
        <f>HLOOKUP(Y$59,$AT$59:$CG$63,2,FALSE)</f>
        <v>4170.423846794960</v>
      </c>
      <c r="Z60" s="60">
        <f>HLOOKUP(Z$59,$AT$59:$CG$63,2,FALSE)</f>
        <v>4204.1820601438</v>
      </c>
      <c r="AA60" s="60">
        <f>HLOOKUP(AA$59,$AT$59:$CG$63,2,FALSE)</f>
        <v>2091.5381166282</v>
      </c>
      <c r="AB60" s="60">
        <f>HLOOKUP(AB$59,$AT$59:$CG$63,2,FALSE)</f>
        <v>1101.577086561</v>
      </c>
      <c r="AC60" s="60">
        <f>HLOOKUP(AC$59,$AT$59:$CG$63,2,FALSE)</f>
        <v>4911.689493604020</v>
      </c>
      <c r="AD60" s="60">
        <f>HLOOKUP(AD$59,$AT$59:$CG$63,2,FALSE)</f>
        <v>769710.1943796379</v>
      </c>
      <c r="AE60" s="60">
        <f>HLOOKUP(AE$59,$AT$59:$CG$63,2,FALSE)</f>
        <v>436791.092725532</v>
      </c>
      <c r="AF60" s="60">
        <f>HLOOKUP(AF$59,$AT$59:$CG$63,2,FALSE)</f>
        <v>413076.742891452</v>
      </c>
      <c r="AG60" s="60">
        <f>HLOOKUP(AG$59,$AT$59:$CG$63,2,FALSE)</f>
        <v>252260.925275243</v>
      </c>
      <c r="AH60" s="60">
        <f>HLOOKUP(AH$59,$AT$59:$CG$63,2,FALSE)</f>
        <v>51721.8145260402</v>
      </c>
      <c r="AI60" s="60">
        <f>HLOOKUP(AI$59,$AT$59:$CG$63,2,FALSE)</f>
        <v>353244.648067901</v>
      </c>
      <c r="AJ60" s="60">
        <f>HLOOKUP(AJ$59,$AT$59:$CG$63,2,FALSE)</f>
        <v>279411.014964724</v>
      </c>
      <c r="AK60" s="60">
        <f>HLOOKUP(AK$59,$AT$59:$CG$63,2,FALSE)</f>
        <v>177503.399345826</v>
      </c>
      <c r="AL60" s="60">
        <f>HLOOKUP(AL$59,$AT$59:$CG$63,2,FALSE)</f>
        <v>97688.7458627771</v>
      </c>
      <c r="AM60" s="60">
        <f>HLOOKUP(AM$59,$AT$59:$CG$63,2,FALSE)</f>
        <v>1522688.63324952</v>
      </c>
      <c r="AN60" s="60">
        <f>HLOOKUP(AN$59,$AT$59:$CG$63,2,FALSE)</f>
        <v>1896475.99400894</v>
      </c>
      <c r="AO60" s="60">
        <f>HLOOKUP(AO$59,$AT$59:$CG$63,2,FALSE)</f>
        <v>249986.511797796</v>
      </c>
      <c r="AP60" s="60">
        <f>HLOOKUP(AP$59,$AT$59:$CG$63,2,FALSE)</f>
        <v>207874.399643862</v>
      </c>
      <c r="AQ60" s="60">
        <f>HLOOKUP(AQ$59,$AT$59:$CG$63,2,FALSE)</f>
        <v>4791964.39195654</v>
      </c>
      <c r="AR60" s="60">
        <f>HLOOKUP(AR$59,$AT$59:$CG$63,2,FALSE)</f>
        <v>113223.666668213</v>
      </c>
      <c r="AS60" t="s" s="112">
        <v>88</v>
      </c>
      <c r="AT60" s="120">
        <v>9046.437450576210</v>
      </c>
      <c r="AU60" s="120">
        <v>353244.648067901</v>
      </c>
      <c r="AV60" s="120">
        <v>47841.5175702567</v>
      </c>
      <c r="AW60" s="120">
        <v>4170.423846794960</v>
      </c>
      <c r="AX60" s="120">
        <v>4911.689493604020</v>
      </c>
      <c r="AY60" s="120">
        <v>27556.0186896433</v>
      </c>
      <c r="AZ60" s="120">
        <v>34191.9100880348</v>
      </c>
      <c r="BA60" s="120">
        <v>2091.5381166282</v>
      </c>
      <c r="BB60" s="120">
        <v>177503.399345826</v>
      </c>
      <c r="BC60" s="120">
        <v>3308908.20034612</v>
      </c>
      <c r="BD60" s="120">
        <v>1617102.39542202</v>
      </c>
      <c r="BE60" s="120">
        <v>29032.411948941</v>
      </c>
      <c r="BF60" s="120">
        <v>1175378.70658545</v>
      </c>
      <c r="BG60" s="120">
        <v>51721.8145260402</v>
      </c>
      <c r="BH60" s="120">
        <v>252260.925275243</v>
      </c>
      <c r="BI60" s="120">
        <v>413076.742891452</v>
      </c>
      <c r="BJ60" s="120">
        <v>4555.185835287720</v>
      </c>
      <c r="BK60" s="120">
        <v>436791.092725532</v>
      </c>
      <c r="BL60" s="120">
        <v>363008.088812245</v>
      </c>
      <c r="BM60" s="120">
        <v>1101.577086561</v>
      </c>
      <c r="BN60" s="120">
        <v>58394.3089599132</v>
      </c>
      <c r="BO60" s="120">
        <v>4791964.39195654</v>
      </c>
      <c r="BP60" s="120">
        <v>133164.596963752</v>
      </c>
      <c r="BQ60" s="120">
        <v>279411.014964724</v>
      </c>
      <c r="BR60" s="120">
        <v>1522688.63324952</v>
      </c>
      <c r="BS60" s="120">
        <v>97688.7458627771</v>
      </c>
      <c r="BT60" s="120">
        <v>35138.7263283069</v>
      </c>
      <c r="BU60" s="120">
        <v>38589.4796844561</v>
      </c>
      <c r="BV60" s="120">
        <v>86021.9525992494</v>
      </c>
      <c r="BW60" s="120">
        <v>207874.399643862</v>
      </c>
      <c r="BX60" s="120">
        <v>249986.511797796</v>
      </c>
      <c r="BY60" s="120">
        <v>33840.9883788466</v>
      </c>
      <c r="BZ60" s="120">
        <v>4204.1820601438</v>
      </c>
      <c r="CA60" s="120">
        <v>1047484.33446948</v>
      </c>
      <c r="CB60" s="120">
        <v>113223.666668213</v>
      </c>
      <c r="CC60" s="120">
        <v>1896475.99400894</v>
      </c>
      <c r="CD60" s="120">
        <v>769710.1943796379</v>
      </c>
      <c r="CE60" s="120">
        <v>56389.1998377012</v>
      </c>
      <c r="CF60" s="120">
        <v>19767.8467593252</v>
      </c>
      <c r="CG60" s="121">
        <v>86682.188394938406</v>
      </c>
    </row>
    <row r="61" ht="15.75" customHeight="1">
      <c r="A61" t="s" s="56">
        <v>89</v>
      </c>
      <c r="B61" s="64">
        <v>34151.8138912509</v>
      </c>
      <c r="C61" s="51"/>
      <c r="D61" t="s" s="58">
        <v>89</v>
      </c>
      <c r="E61" s="65">
        <f>HLOOKUP(E$59,$AT$59:$CG$63,3,FALSE)</f>
        <v>584.536232064415</v>
      </c>
      <c r="F61" s="61">
        <f>HLOOKUP(F$59,$AT$59:$CG$63,3,FALSE)</f>
        <v>295.145177933529</v>
      </c>
      <c r="G61" s="61">
        <f>HLOOKUP(G$59,$AT$59:$CG$63,3,FALSE)</f>
        <v>193.053449327522</v>
      </c>
      <c r="H61" s="61">
        <f>HLOOKUP(H$59,$AT$59:$CG$63,3,FALSE)</f>
        <v>6699.472004790580</v>
      </c>
      <c r="I61" s="61">
        <f>HLOOKUP(I$59,$AT$59:$CG$63,3,FALSE)</f>
        <v>261.087398937895</v>
      </c>
      <c r="J61" s="61">
        <f>HLOOKUP(J$59,$AT$59:$CG$63,3,FALSE)</f>
        <v>282.308385241990</v>
      </c>
      <c r="K61" s="61">
        <f>HLOOKUP(K$59,$AT$59:$CG$63,3,FALSE)</f>
        <v>202.426649301904</v>
      </c>
      <c r="L61" s="61">
        <f>HLOOKUP(L$59,$AT$59:$CG$63,3,FALSE)</f>
        <v>473.436835504534</v>
      </c>
      <c r="M61" s="61">
        <f>HLOOKUP(M$59,$AT$59:$CG$63,3,FALSE)</f>
        <v>168.716512550229</v>
      </c>
      <c r="N61" s="61">
        <f>HLOOKUP(N$59,$AT$59:$CG$63,3,FALSE)</f>
        <v>2.39008853843489</v>
      </c>
      <c r="O61" s="61">
        <f>HLOOKUP(O$59,$AT$59:$CG$63,3,FALSE)</f>
        <v>183.686984024715</v>
      </c>
      <c r="P61" s="61">
        <f>HLOOKUP(P$59,$AT$59:$CG$63,3,FALSE)</f>
        <v>363.939883901361</v>
      </c>
      <c r="Q61" s="61">
        <f>HLOOKUP(Q$59,$AT$59:$CG$63,3,FALSE)</f>
        <v>587.043775929045</v>
      </c>
      <c r="R61" s="61">
        <f>HLOOKUP(R$59,$AT$59:$CG$63,3,FALSE)</f>
        <v>166.463601098485</v>
      </c>
      <c r="S61" s="61">
        <f>HLOOKUP(S$59,$AT$59:$CG$63,3,FALSE)</f>
        <v>18538.3376146304</v>
      </c>
      <c r="T61" s="61">
        <f>HLOOKUP(T$59,$AT$59:$CG$63,3,FALSE)</f>
        <v>1241359.76587189</v>
      </c>
      <c r="U61" s="61">
        <f>HLOOKUP(U$59,$AT$59:$CG$63,3,FALSE)</f>
        <v>7110.028064267720</v>
      </c>
      <c r="V61" s="61">
        <f>HLOOKUP(V$59,$AT$59:$CG$63,3,FALSE)</f>
        <v>6858.3177059412</v>
      </c>
      <c r="W61" s="61">
        <f>HLOOKUP(W$59,$AT$59:$CG$63,3,FALSE)</f>
        <v>55.6101957534286</v>
      </c>
      <c r="X61" s="61">
        <f>HLOOKUP(X$59,$AT$59:$CG$63,3,FALSE)</f>
        <v>306.174412190690</v>
      </c>
      <c r="Y61" s="61">
        <f>HLOOKUP(Y$59,$AT$59:$CG$63,3,FALSE)</f>
        <v>35.5621169154838</v>
      </c>
      <c r="Z61" s="61">
        <f>HLOOKUP(Z$59,$AT$59:$CG$63,3,FALSE)</f>
        <v>41.9032118151107</v>
      </c>
      <c r="AA61" s="61">
        <f>HLOOKUP(AA$59,$AT$59:$CG$63,3,FALSE)</f>
        <v>29.7857510144356</v>
      </c>
      <c r="AB61" s="61">
        <f>HLOOKUP(AB$59,$AT$59:$CG$63,3,FALSE)</f>
        <v>655.726762080640</v>
      </c>
      <c r="AC61" s="61">
        <f>HLOOKUP(AC$59,$AT$59:$CG$63,3,FALSE)</f>
        <v>14.8911669445035</v>
      </c>
      <c r="AD61" s="61">
        <f>HLOOKUP(AD$59,$AT$59:$CG$63,3,FALSE)</f>
        <v>238.492237564214</v>
      </c>
      <c r="AE61" s="61">
        <f>HLOOKUP(AE$59,$AT$59:$CG$63,3,FALSE)</f>
        <v>263.762363079584</v>
      </c>
      <c r="AF61" s="61">
        <f>HLOOKUP(AF$59,$AT$59:$CG$63,3,FALSE)</f>
        <v>1266.4808682086</v>
      </c>
      <c r="AG61" s="61">
        <f>HLOOKUP(AG$59,$AT$59:$CG$63,3,FALSE)</f>
        <v>34586.9165785396</v>
      </c>
      <c r="AH61" s="61">
        <f>HLOOKUP(AH$59,$AT$59:$CG$63,3,FALSE)</f>
        <v>5673.9592349119</v>
      </c>
      <c r="AI61" s="61">
        <f>HLOOKUP(AI$59,$AT$59:$CG$63,3,FALSE)</f>
        <v>889.536517529179</v>
      </c>
      <c r="AJ61" s="61">
        <f>HLOOKUP(AJ$59,$AT$59:$CG$63,3,FALSE)</f>
        <v>783.480105321317</v>
      </c>
      <c r="AK61" s="61">
        <f>HLOOKUP(AK$59,$AT$59:$CG$63,3,FALSE)</f>
        <v>966.488257308965</v>
      </c>
      <c r="AL61" s="61">
        <f>HLOOKUP(AL$59,$AT$59:$CG$63,3,FALSE)</f>
        <v>1461.969509778670</v>
      </c>
      <c r="AM61" s="61">
        <f>HLOOKUP(AM$59,$AT$59:$CG$63,3,FALSE)</f>
        <v>2309.6078276189</v>
      </c>
      <c r="AN61" s="61">
        <f>HLOOKUP(AN$59,$AT$59:$CG$63,3,FALSE)</f>
        <v>7461.653205180640</v>
      </c>
      <c r="AO61" s="61">
        <f>HLOOKUP(AO$59,$AT$59:$CG$63,3,FALSE)</f>
        <v>1550.294844818990</v>
      </c>
      <c r="AP61" s="61">
        <f>HLOOKUP(AP$59,$AT$59:$CG$63,3,FALSE)</f>
        <v>8571.889750900740</v>
      </c>
      <c r="AQ61" s="61">
        <f>HLOOKUP(AQ$59,$AT$59:$CG$63,3,FALSE)</f>
        <v>14089.6886255684</v>
      </c>
      <c r="AR61" s="61">
        <f>HLOOKUP(AR$59,$AT$59:$CG$63,3,FALSE)</f>
        <v>488.525871117238</v>
      </c>
      <c r="AS61" t="s" s="112">
        <v>89</v>
      </c>
      <c r="AT61" s="120">
        <v>2.39008853843489</v>
      </c>
      <c r="AU61" s="120">
        <v>889.536517529179</v>
      </c>
      <c r="AV61" s="120">
        <v>282.308385241990</v>
      </c>
      <c r="AW61" s="120">
        <v>35.5621169154838</v>
      </c>
      <c r="AX61" s="120">
        <v>14.8911669445035</v>
      </c>
      <c r="AY61" s="120">
        <v>202.426649301904</v>
      </c>
      <c r="AZ61" s="120">
        <v>166.463601098485</v>
      </c>
      <c r="BA61" s="120">
        <v>29.7857510144356</v>
      </c>
      <c r="BB61" s="120">
        <v>966.488257308965</v>
      </c>
      <c r="BC61" s="120">
        <v>18538.3376146304</v>
      </c>
      <c r="BD61" s="120">
        <v>1241359.76587189</v>
      </c>
      <c r="BE61" s="120">
        <v>295.145177933529</v>
      </c>
      <c r="BF61" s="120">
        <v>6858.3177059412</v>
      </c>
      <c r="BG61" s="120">
        <v>5673.9592349119</v>
      </c>
      <c r="BH61" s="120">
        <v>34586.9165785396</v>
      </c>
      <c r="BI61" s="120">
        <v>1266.4808682086</v>
      </c>
      <c r="BJ61" s="120">
        <v>55.6101957534286</v>
      </c>
      <c r="BK61" s="120">
        <v>263.762363079584</v>
      </c>
      <c r="BL61" s="120">
        <v>7110.028064267720</v>
      </c>
      <c r="BM61" s="120">
        <v>655.726762080640</v>
      </c>
      <c r="BN61" s="120">
        <v>261.087398937895</v>
      </c>
      <c r="BO61" s="120">
        <v>14089.6886255684</v>
      </c>
      <c r="BP61" s="120">
        <v>6699.472004790580</v>
      </c>
      <c r="BQ61" s="120">
        <v>783.480105321317</v>
      </c>
      <c r="BR61" s="120">
        <v>2309.6078276189</v>
      </c>
      <c r="BS61" s="120">
        <v>1461.969509778670</v>
      </c>
      <c r="BT61" s="120">
        <v>193.053449327522</v>
      </c>
      <c r="BU61" s="120">
        <v>473.436835504534</v>
      </c>
      <c r="BV61" s="120">
        <v>168.716512550229</v>
      </c>
      <c r="BW61" s="120">
        <v>8571.889750900740</v>
      </c>
      <c r="BX61" s="120">
        <v>1550.294844818990</v>
      </c>
      <c r="BY61" s="120">
        <v>584.536232064415</v>
      </c>
      <c r="BZ61" s="120">
        <v>41.9032118151107</v>
      </c>
      <c r="CA61" s="120">
        <v>306.174412190690</v>
      </c>
      <c r="CB61" s="120">
        <v>488.525871117238</v>
      </c>
      <c r="CC61" s="120">
        <v>7461.653205180640</v>
      </c>
      <c r="CD61" s="120">
        <v>238.492237564214</v>
      </c>
      <c r="CE61" s="120">
        <v>183.686984024715</v>
      </c>
      <c r="CF61" s="120">
        <v>363.939883901361</v>
      </c>
      <c r="CG61" s="121">
        <v>587.043775929045</v>
      </c>
    </row>
    <row r="62" ht="15.75" customHeight="1">
      <c r="A62" t="s" s="56">
        <v>90</v>
      </c>
      <c r="B62" s="64">
        <v>500153.358974793</v>
      </c>
      <c r="C62" s="51"/>
      <c r="D62" t="s" s="58">
        <v>90</v>
      </c>
      <c r="E62" s="65">
        <f>HLOOKUP(E$59,$AT$59:$CG$63,4,FALSE)</f>
        <v>1541.727467914410</v>
      </c>
      <c r="F62" s="61">
        <f>HLOOKUP(F$59,$AT$59:$CG$63,4,FALSE)</f>
        <v>1292.281910038890</v>
      </c>
      <c r="G62" s="61">
        <f>HLOOKUP(G$59,$AT$59:$CG$63,4,FALSE)</f>
        <v>1867.723684048560</v>
      </c>
      <c r="H62" s="61">
        <f>HLOOKUP(H$59,$AT$59:$CG$63,4,FALSE)</f>
        <v>177912.128265693</v>
      </c>
      <c r="I62" s="61">
        <f>HLOOKUP(I$59,$AT$59:$CG$63,4,FALSE)</f>
        <v>1126.916253184580</v>
      </c>
      <c r="J62" s="61">
        <f>HLOOKUP(J$59,$AT$59:$CG$63,4,FALSE)</f>
        <v>7069.030179903050</v>
      </c>
      <c r="K62" s="61">
        <f>HLOOKUP(K$59,$AT$59:$CG$63,4,FALSE)</f>
        <v>1677.736418040930</v>
      </c>
      <c r="L62" s="61">
        <f>HLOOKUP(L$59,$AT$59:$CG$63,4,FALSE)</f>
        <v>2003.110741357630</v>
      </c>
      <c r="M62" s="61">
        <f>HLOOKUP(M$59,$AT$59:$CG$63,4,FALSE)</f>
        <v>3237.669247780620</v>
      </c>
      <c r="N62" s="61">
        <f>HLOOKUP(N$59,$AT$59:$CG$63,4,FALSE)</f>
        <v>208.325649139894</v>
      </c>
      <c r="O62" s="61">
        <f>HLOOKUP(O$59,$AT$59:$CG$63,4,FALSE)</f>
        <v>2442.273148435790</v>
      </c>
      <c r="P62" s="61">
        <f>HLOOKUP(P$59,$AT$59:$CG$63,4,FALSE)</f>
        <v>3507.593595034790</v>
      </c>
      <c r="Q62" s="61">
        <f>HLOOKUP(Q$59,$AT$59:$CG$63,4,FALSE)</f>
        <v>12982.6259196476</v>
      </c>
      <c r="R62" s="61">
        <f>HLOOKUP(R$59,$AT$59:$CG$63,4,FALSE)</f>
        <v>5241.308598074440</v>
      </c>
      <c r="S62" s="61">
        <f>HLOOKUP(S$59,$AT$59:$CG$63,4,FALSE)</f>
        <v>1844030.12940624</v>
      </c>
      <c r="T62" s="61">
        <f>HLOOKUP(T$59,$AT$59:$CG$63,4,FALSE)</f>
        <v>11335248.7222637</v>
      </c>
      <c r="U62" s="61">
        <f>HLOOKUP(U$59,$AT$59:$CG$63,4,FALSE)</f>
        <v>2508791.67190337</v>
      </c>
      <c r="V62" s="61">
        <f>HLOOKUP(V$59,$AT$59:$CG$63,4,FALSE)</f>
        <v>2834001.68913019</v>
      </c>
      <c r="W62" s="61">
        <f>HLOOKUP(W$59,$AT$59:$CG$63,4,FALSE)</f>
        <v>570.497747473333</v>
      </c>
      <c r="X62" s="61">
        <f>HLOOKUP(X$59,$AT$59:$CG$63,4,FALSE)</f>
        <v>925.634389626549</v>
      </c>
      <c r="Y62" s="61">
        <f>HLOOKUP(Y$59,$AT$59:$CG$63,4,FALSE)</f>
        <v>181.309427126906</v>
      </c>
      <c r="Z62" s="61">
        <f>HLOOKUP(Z$59,$AT$59:$CG$63,4,FALSE)</f>
        <v>3749.011566495530</v>
      </c>
      <c r="AA62" s="61">
        <f>HLOOKUP(AA$59,$AT$59:$CG$63,4,FALSE)</f>
        <v>144.664529205635</v>
      </c>
      <c r="AB62" s="61">
        <f>HLOOKUP(AB$59,$AT$59:$CG$63,4,FALSE)</f>
        <v>7121.038564337530</v>
      </c>
      <c r="AC62" s="61">
        <f>HLOOKUP(AC$59,$AT$59:$CG$63,4,FALSE)</f>
        <v>307.250334244092</v>
      </c>
      <c r="AD62" s="61">
        <f>HLOOKUP(AD$59,$AT$59:$CG$63,4,FALSE)</f>
        <v>20036.6952254671</v>
      </c>
      <c r="AE62" s="61">
        <f>HLOOKUP(AE$59,$AT$59:$CG$63,4,FALSE)</f>
        <v>9393.630107565330</v>
      </c>
      <c r="AF62" s="61">
        <f>HLOOKUP(AF$59,$AT$59:$CG$63,4,FALSE)</f>
        <v>20292.8465162125</v>
      </c>
      <c r="AG62" s="61">
        <f>HLOOKUP(AG$59,$AT$59:$CG$63,4,FALSE)</f>
        <v>228170.897674317</v>
      </c>
      <c r="AH62" s="61">
        <f>HLOOKUP(AH$59,$AT$59:$CG$63,4,FALSE)</f>
        <v>12627.0766353233</v>
      </c>
      <c r="AI62" s="61">
        <f>HLOOKUP(AI$59,$AT$59:$CG$63,4,FALSE)</f>
        <v>192514.463320165</v>
      </c>
      <c r="AJ62" s="61">
        <f>HLOOKUP(AJ$59,$AT$59:$CG$63,4,FALSE)</f>
        <v>342791.296888489</v>
      </c>
      <c r="AK62" s="61">
        <f>HLOOKUP(AK$59,$AT$59:$CG$63,4,FALSE)</f>
        <v>28342.3592570537</v>
      </c>
      <c r="AL62" s="61">
        <f>HLOOKUP(AL$59,$AT$59:$CG$63,4,FALSE)</f>
        <v>12464.3560091</v>
      </c>
      <c r="AM62" s="61">
        <f>HLOOKUP(AM$59,$AT$59:$CG$63,4,FALSE)</f>
        <v>54161.1193101533</v>
      </c>
      <c r="AN62" s="61">
        <f>HLOOKUP(AN$59,$AT$59:$CG$63,4,FALSE)</f>
        <v>182697.741622718</v>
      </c>
      <c r="AO62" s="61">
        <f>HLOOKUP(AO$59,$AT$59:$CG$63,4,FALSE)</f>
        <v>32687.2655131618</v>
      </c>
      <c r="AP62" s="61">
        <f>HLOOKUP(AP$59,$AT$59:$CG$63,4,FALSE)</f>
        <v>16576.813200376</v>
      </c>
      <c r="AQ62" s="61">
        <f>HLOOKUP(AQ$59,$AT$59:$CG$63,4,FALSE)</f>
        <v>81410.2173843468</v>
      </c>
      <c r="AR62" s="61">
        <f>HLOOKUP(AR$59,$AT$59:$CG$63,4,FALSE)</f>
        <v>14785.5099869247</v>
      </c>
      <c r="AS62" t="s" s="112">
        <v>90</v>
      </c>
      <c r="AT62" s="120">
        <v>208.325649139894</v>
      </c>
      <c r="AU62" s="120">
        <v>192514.463320165</v>
      </c>
      <c r="AV62" s="120">
        <v>7069.030179903050</v>
      </c>
      <c r="AW62" s="120">
        <v>181.309427126906</v>
      </c>
      <c r="AX62" s="120">
        <v>307.250334244092</v>
      </c>
      <c r="AY62" s="120">
        <v>1677.736418040930</v>
      </c>
      <c r="AZ62" s="120">
        <v>5241.308598074440</v>
      </c>
      <c r="BA62" s="120">
        <v>144.664529205635</v>
      </c>
      <c r="BB62" s="120">
        <v>28342.3592570537</v>
      </c>
      <c r="BC62" s="120">
        <v>1844030.12940624</v>
      </c>
      <c r="BD62" s="120">
        <v>11335248.7222637</v>
      </c>
      <c r="BE62" s="120">
        <v>1292.281910038890</v>
      </c>
      <c r="BF62" s="120">
        <v>2834001.68913019</v>
      </c>
      <c r="BG62" s="120">
        <v>12627.0766353233</v>
      </c>
      <c r="BH62" s="120">
        <v>228170.897674317</v>
      </c>
      <c r="BI62" s="120">
        <v>20292.8465162125</v>
      </c>
      <c r="BJ62" s="120">
        <v>570.497747473333</v>
      </c>
      <c r="BK62" s="120">
        <v>9393.630107565330</v>
      </c>
      <c r="BL62" s="120">
        <v>2508791.67190337</v>
      </c>
      <c r="BM62" s="120">
        <v>7121.038564337530</v>
      </c>
      <c r="BN62" s="120">
        <v>1126.916253184580</v>
      </c>
      <c r="BO62" s="120">
        <v>81410.2173843468</v>
      </c>
      <c r="BP62" s="120">
        <v>177912.128265693</v>
      </c>
      <c r="BQ62" s="120">
        <v>342791.296888489</v>
      </c>
      <c r="BR62" s="120">
        <v>54161.1193101533</v>
      </c>
      <c r="BS62" s="120">
        <v>12464.3560091</v>
      </c>
      <c r="BT62" s="120">
        <v>1867.723684048560</v>
      </c>
      <c r="BU62" s="120">
        <v>2003.110741357630</v>
      </c>
      <c r="BV62" s="120">
        <v>3237.669247780620</v>
      </c>
      <c r="BW62" s="120">
        <v>16576.813200376</v>
      </c>
      <c r="BX62" s="120">
        <v>32687.2655131618</v>
      </c>
      <c r="BY62" s="120">
        <v>1541.727467914410</v>
      </c>
      <c r="BZ62" s="120">
        <v>3749.011566495530</v>
      </c>
      <c r="CA62" s="120">
        <v>925.634389626549</v>
      </c>
      <c r="CB62" s="120">
        <v>14785.5099869247</v>
      </c>
      <c r="CC62" s="120">
        <v>182697.741622718</v>
      </c>
      <c r="CD62" s="120">
        <v>20036.6952254671</v>
      </c>
      <c r="CE62" s="120">
        <v>2442.273148435790</v>
      </c>
      <c r="CF62" s="120">
        <v>3507.593595034790</v>
      </c>
      <c r="CG62" s="121">
        <v>12982.6259196476</v>
      </c>
    </row>
    <row r="63" ht="15.75" customHeight="1">
      <c r="A63" t="s" s="56">
        <v>91</v>
      </c>
      <c r="B63" s="66">
        <v>37746.4490915469</v>
      </c>
      <c r="C63" s="51"/>
      <c r="D63" t="s" s="58">
        <v>91</v>
      </c>
      <c r="E63" s="65">
        <f>HLOOKUP(E$59,$AT$59:$CG$63,5,FALSE)</f>
        <v>648.444480756770</v>
      </c>
      <c r="F63" s="61">
        <f>HLOOKUP(F$59,$AT$59:$CG$63,5,FALSE)</f>
        <v>286.884846087488</v>
      </c>
      <c r="G63" s="61">
        <f>HLOOKUP(G$59,$AT$59:$CG$63,5,FALSE)</f>
        <v>213.961798722464</v>
      </c>
      <c r="H63" s="61">
        <f>HLOOKUP(H$59,$AT$59:$CG$63,5,FALSE)</f>
        <v>7225.844539179410</v>
      </c>
      <c r="I63" s="61">
        <f>HLOOKUP(I$59,$AT$59:$CG$63,5,FALSE)</f>
        <v>234.048744166966</v>
      </c>
      <c r="J63" s="61">
        <f>HLOOKUP(J$59,$AT$59:$CG$63,5,FALSE)</f>
        <v>256.820435122430</v>
      </c>
      <c r="K63" s="61">
        <f>HLOOKUP(K$59,$AT$59:$CG$63,5,FALSE)</f>
        <v>219.026670468709</v>
      </c>
      <c r="L63" s="61">
        <f>HLOOKUP(L$59,$AT$59:$CG$63,5,FALSE)</f>
        <v>313.908814022587</v>
      </c>
      <c r="M63" s="61">
        <f>HLOOKUP(M$59,$AT$59:$CG$63,5,FALSE)</f>
        <v>188.599555795520</v>
      </c>
      <c r="N63" s="61">
        <f>HLOOKUP(N$59,$AT$59:$CG$63,5,FALSE)</f>
        <v>1.97792553532498</v>
      </c>
      <c r="O63" s="61">
        <f>HLOOKUP(O$59,$AT$59:$CG$63,5,FALSE)</f>
        <v>170.640753157423</v>
      </c>
      <c r="P63" s="61">
        <f>HLOOKUP(P$59,$AT$59:$CG$63,5,FALSE)</f>
        <v>280.893972287757</v>
      </c>
      <c r="Q63" s="61">
        <f>HLOOKUP(Q$59,$AT$59:$CG$63,5,FALSE)</f>
        <v>585.770120546451</v>
      </c>
      <c r="R63" s="61">
        <f>HLOOKUP(R$59,$AT$59:$CG$63,5,FALSE)</f>
        <v>137.556778096099</v>
      </c>
      <c r="S63" s="61">
        <f>HLOOKUP(S$59,$AT$59:$CG$63,5,FALSE)</f>
        <v>361.001935687184</v>
      </c>
      <c r="T63" s="61">
        <f>HLOOKUP(T$59,$AT$59:$CG$63,5,FALSE)</f>
        <v>1418665.67867128</v>
      </c>
      <c r="U63" s="61">
        <f>HLOOKUP(U$59,$AT$59:$CG$63,5,FALSE)</f>
        <v>7873.705163583810</v>
      </c>
      <c r="V63" s="61">
        <f>HLOOKUP(V$59,$AT$59:$CG$63,5,FALSE)</f>
        <v>7094.758670152190</v>
      </c>
      <c r="W63" s="61">
        <f>HLOOKUP(W$59,$AT$59:$CG$63,5,FALSE)</f>
        <v>59.2559633421919</v>
      </c>
      <c r="X63" s="61">
        <f>HLOOKUP(X$59,$AT$59:$CG$63,5,FALSE)</f>
        <v>345.419209323317</v>
      </c>
      <c r="Y63" s="61">
        <f>HLOOKUP(Y$59,$AT$59:$CG$63,5,FALSE)</f>
        <v>17.9156377006218</v>
      </c>
      <c r="Z63" s="61">
        <f>HLOOKUP(Z$59,$AT$59:$CG$63,5,FALSE)</f>
        <v>29.1459802669674</v>
      </c>
      <c r="AA63" s="61">
        <f>HLOOKUP(AA$59,$AT$59:$CG$63,5,FALSE)</f>
        <v>16.1121505852307</v>
      </c>
      <c r="AB63" s="61">
        <f>HLOOKUP(AB$59,$AT$59:$CG$63,5,FALSE)</f>
        <v>748.902606310014</v>
      </c>
      <c r="AC63" s="61">
        <f>HLOOKUP(AC$59,$AT$59:$CG$63,5,FALSE)</f>
        <v>11.6529614998336</v>
      </c>
      <c r="AD63" s="61">
        <f>HLOOKUP(AD$59,$AT$59:$CG$63,5,FALSE)</f>
        <v>249.129500556107</v>
      </c>
      <c r="AE63" s="61">
        <f>HLOOKUP(AE$59,$AT$59:$CG$63,5,FALSE)</f>
        <v>205.767558407099</v>
      </c>
      <c r="AF63" s="61">
        <f>HLOOKUP(AF$59,$AT$59:$CG$63,5,FALSE)</f>
        <v>1361.597542902830</v>
      </c>
      <c r="AG63" s="61">
        <f>HLOOKUP(AG$59,$AT$59:$CG$63,5,FALSE)</f>
        <v>36632.9996482026</v>
      </c>
      <c r="AH63" s="61">
        <f>HLOOKUP(AH$59,$AT$59:$CG$63,5,FALSE)</f>
        <v>5901.597411002370</v>
      </c>
      <c r="AI63" s="61">
        <f>HLOOKUP(AI$59,$AT$59:$CG$63,5,FALSE)</f>
        <v>1013.742482619040</v>
      </c>
      <c r="AJ63" s="61">
        <f>HLOOKUP(AJ$59,$AT$59:$CG$63,5,FALSE)</f>
        <v>877.936349217279</v>
      </c>
      <c r="AK63" s="61">
        <f>HLOOKUP(AK$59,$AT$59:$CG$63,5,FALSE)</f>
        <v>380.103009861006</v>
      </c>
      <c r="AL63" s="61">
        <f>HLOOKUP(AL$59,$AT$59:$CG$63,5,FALSE)</f>
        <v>430.757637193305</v>
      </c>
      <c r="AM63" s="61">
        <f>HLOOKUP(AM$59,$AT$59:$CG$63,5,FALSE)</f>
        <v>1979.994597257280</v>
      </c>
      <c r="AN63" s="61">
        <f>HLOOKUP(AN$59,$AT$59:$CG$63,5,FALSE)</f>
        <v>1242.738212274860</v>
      </c>
      <c r="AO63" s="61">
        <f>HLOOKUP(AO$59,$AT$59:$CG$63,5,FALSE)</f>
        <v>856.548265326334</v>
      </c>
      <c r="AP63" s="61">
        <f>HLOOKUP(AP$59,$AT$59:$CG$63,5,FALSE)</f>
        <v>8475.856134566240</v>
      </c>
      <c r="AQ63" s="61">
        <f>HLOOKUP(AQ$59,$AT$59:$CG$63,5,FALSE)</f>
        <v>3935.525511975720</v>
      </c>
      <c r="AR63" s="61">
        <f>HLOOKUP(AR$59,$AT$59:$CG$63,5,FALSE)</f>
        <v>325.741416837403</v>
      </c>
      <c r="AS63" t="s" s="112">
        <v>91</v>
      </c>
      <c r="AT63" s="120">
        <v>1.97792553532498</v>
      </c>
      <c r="AU63" s="120">
        <v>1013.742482619040</v>
      </c>
      <c r="AV63" s="120">
        <v>256.820435122430</v>
      </c>
      <c r="AW63" s="120">
        <v>17.9156377006218</v>
      </c>
      <c r="AX63" s="120">
        <v>11.6529614998336</v>
      </c>
      <c r="AY63" s="120">
        <v>219.026670468709</v>
      </c>
      <c r="AZ63" s="120">
        <v>137.556778096099</v>
      </c>
      <c r="BA63" s="120">
        <v>16.1121505852307</v>
      </c>
      <c r="BB63" s="120">
        <v>380.103009861006</v>
      </c>
      <c r="BC63" s="120">
        <v>361.001935687184</v>
      </c>
      <c r="BD63" s="120">
        <v>1418665.67867128</v>
      </c>
      <c r="BE63" s="120">
        <v>286.884846087488</v>
      </c>
      <c r="BF63" s="120">
        <v>7094.758670152190</v>
      </c>
      <c r="BG63" s="120">
        <v>5901.597411002370</v>
      </c>
      <c r="BH63" s="120">
        <v>36632.9996482026</v>
      </c>
      <c r="BI63" s="120">
        <v>1361.597542902830</v>
      </c>
      <c r="BJ63" s="120">
        <v>59.2559633421919</v>
      </c>
      <c r="BK63" s="120">
        <v>205.767558407099</v>
      </c>
      <c r="BL63" s="120">
        <v>7873.705163583810</v>
      </c>
      <c r="BM63" s="120">
        <v>748.902606310014</v>
      </c>
      <c r="BN63" s="120">
        <v>234.048744166966</v>
      </c>
      <c r="BO63" s="120">
        <v>3935.525511975720</v>
      </c>
      <c r="BP63" s="120">
        <v>7225.844539179410</v>
      </c>
      <c r="BQ63" s="120">
        <v>877.936349217279</v>
      </c>
      <c r="BR63" s="120">
        <v>1979.994597257280</v>
      </c>
      <c r="BS63" s="120">
        <v>430.757637193305</v>
      </c>
      <c r="BT63" s="120">
        <v>213.961798722464</v>
      </c>
      <c r="BU63" s="120">
        <v>313.908814022587</v>
      </c>
      <c r="BV63" s="120">
        <v>188.599555795520</v>
      </c>
      <c r="BW63" s="120">
        <v>8475.856134566240</v>
      </c>
      <c r="BX63" s="120">
        <v>856.548265326334</v>
      </c>
      <c r="BY63" s="120">
        <v>648.444480756770</v>
      </c>
      <c r="BZ63" s="120">
        <v>29.1459802669674</v>
      </c>
      <c r="CA63" s="120">
        <v>345.419209323317</v>
      </c>
      <c r="CB63" s="120">
        <v>325.741416837403</v>
      </c>
      <c r="CC63" s="120">
        <v>1242.738212274860</v>
      </c>
      <c r="CD63" s="120">
        <v>249.129500556107</v>
      </c>
      <c r="CE63" s="120">
        <v>170.640753157423</v>
      </c>
      <c r="CF63" s="120">
        <v>280.893972287757</v>
      </c>
      <c r="CG63" s="121">
        <v>585.770120546451</v>
      </c>
    </row>
    <row r="64" ht="19" customHeight="1">
      <c r="A64" s="67"/>
      <c r="B64" s="68"/>
      <c r="C64" s="69"/>
      <c r="D64" s="108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8"/>
    </row>
    <row r="65" ht="19" customHeight="1">
      <c r="A65" s="123"/>
      <c r="B65" s="124"/>
      <c r="C65" s="6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8"/>
    </row>
    <row r="66" ht="56.85" customHeight="1">
      <c r="A66" t="s" s="75">
        <v>140</v>
      </c>
      <c r="B66" s="76"/>
      <c r="C66" s="77"/>
      <c r="D66" s="78"/>
      <c r="E66" s="92"/>
      <c r="F66" s="125"/>
      <c r="G66" s="125"/>
      <c r="H66" s="125"/>
      <c r="I66" s="92"/>
      <c r="J66" s="125"/>
      <c r="K66" s="125"/>
      <c r="L66" s="125"/>
      <c r="M66" s="125"/>
      <c r="N66" s="92"/>
      <c r="O66" s="125"/>
      <c r="P66" s="125"/>
      <c r="Q66" s="125"/>
      <c r="R66" s="125"/>
      <c r="S66" s="92"/>
      <c r="T66" s="125"/>
      <c r="U66" s="125"/>
      <c r="V66" s="125"/>
      <c r="W66" s="92"/>
      <c r="X66" s="125"/>
      <c r="Y66" s="125"/>
      <c r="Z66" s="125"/>
      <c r="AA66" s="125"/>
      <c r="AB66" s="125"/>
      <c r="AC66" s="125"/>
      <c r="AD66" s="92"/>
      <c r="AE66" s="125"/>
      <c r="AF66" s="92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09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8"/>
    </row>
    <row r="67" ht="27" customHeight="1">
      <c r="A67" s="79"/>
      <c r="B67" t="s" s="50">
        <v>86</v>
      </c>
      <c r="C67" s="126"/>
      <c r="D67" t="s" s="52">
        <v>87</v>
      </c>
      <c r="E67" t="s" s="8">
        <f t="shared" si="160"/>
        <v>93</v>
      </c>
      <c r="F67" t="s" s="8">
        <f>F$3</f>
        <v>94</v>
      </c>
      <c r="G67" t="s" s="8">
        <f>G$3</f>
        <v>95</v>
      </c>
      <c r="H67" t="s" s="8">
        <f>H$3</f>
        <v>96</v>
      </c>
      <c r="I67" t="s" s="8">
        <f>I$3</f>
        <v>97</v>
      </c>
      <c r="J67" t="s" s="8">
        <f>J$3</f>
        <v>98</v>
      </c>
      <c r="K67" t="s" s="8">
        <f>K$3</f>
        <v>99</v>
      </c>
      <c r="L67" t="s" s="8">
        <f>L$3</f>
        <v>100</v>
      </c>
      <c r="M67" t="s" s="8">
        <f>M$3</f>
        <v>101</v>
      </c>
      <c r="N67" t="s" s="8">
        <f>N$3</f>
        <v>102</v>
      </c>
      <c r="O67" t="s" s="8">
        <f>O$3</f>
        <v>103</v>
      </c>
      <c r="P67" t="s" s="8">
        <f>P$3</f>
        <v>104</v>
      </c>
      <c r="Q67" t="s" s="8">
        <f>Q$3</f>
        <v>105</v>
      </c>
      <c r="R67" t="s" s="8">
        <f>R$3</f>
        <v>106</v>
      </c>
      <c r="S67" t="s" s="8">
        <f>S$3</f>
        <v>107</v>
      </c>
      <c r="T67" t="s" s="8">
        <f>T$3</f>
        <v>108</v>
      </c>
      <c r="U67" t="s" s="8">
        <f>U$3</f>
        <v>109</v>
      </c>
      <c r="V67" t="s" s="8">
        <f>V$3</f>
        <v>110</v>
      </c>
      <c r="W67" t="s" s="8">
        <f>W$3</f>
        <v>111</v>
      </c>
      <c r="X67" t="s" s="8">
        <f>X$3</f>
        <v>112</v>
      </c>
      <c r="Y67" t="s" s="8">
        <f>Y$3</f>
        <v>113</v>
      </c>
      <c r="Z67" t="s" s="8">
        <f>Z$3</f>
        <v>114</v>
      </c>
      <c r="AA67" t="s" s="8">
        <f>AA$3</f>
        <v>115</v>
      </c>
      <c r="AB67" t="s" s="8">
        <f>AB$3</f>
        <v>116</v>
      </c>
      <c r="AC67" t="s" s="8">
        <f>AC$3</f>
        <v>117</v>
      </c>
      <c r="AD67" t="s" s="8">
        <f>AD$3</f>
        <v>118</v>
      </c>
      <c r="AE67" t="s" s="8">
        <f>AE$3</f>
        <v>119</v>
      </c>
      <c r="AF67" t="s" s="8">
        <f>AF$3</f>
        <v>120</v>
      </c>
      <c r="AG67" t="s" s="8">
        <f>AG$3</f>
        <v>121</v>
      </c>
      <c r="AH67" t="s" s="8">
        <f>AH$3</f>
        <v>122</v>
      </c>
      <c r="AI67" t="s" s="8">
        <f>AI$3</f>
        <v>123</v>
      </c>
      <c r="AJ67" t="s" s="8">
        <f>AJ$3</f>
        <v>124</v>
      </c>
      <c r="AK67" t="s" s="8">
        <f>AK$3</f>
        <v>125</v>
      </c>
      <c r="AL67" t="s" s="8">
        <f>AL$3</f>
        <v>126</v>
      </c>
      <c r="AM67" t="s" s="8">
        <f>AM$3</f>
        <v>127</v>
      </c>
      <c r="AN67" t="s" s="8">
        <f>AN$3</f>
        <v>128</v>
      </c>
      <c r="AO67" t="s" s="8">
        <f>AO$3</f>
        <v>129</v>
      </c>
      <c r="AP67" t="s" s="8">
        <f>AP$3</f>
        <v>130</v>
      </c>
      <c r="AQ67" t="s" s="8">
        <f>AQ$3</f>
        <v>131</v>
      </c>
      <c r="AR67" t="s" s="8">
        <f>AR$3</f>
        <v>132</v>
      </c>
      <c r="AS67" s="122"/>
      <c r="AT67" t="s" s="127">
        <v>46</v>
      </c>
      <c r="AU67" t="s" s="127">
        <v>2</v>
      </c>
      <c r="AV67" t="s" s="127">
        <v>28</v>
      </c>
      <c r="AW67" t="s" s="127">
        <v>9</v>
      </c>
      <c r="AX67" t="s" s="127">
        <v>10</v>
      </c>
      <c r="AY67" t="s" s="127">
        <v>8</v>
      </c>
      <c r="AZ67" t="s" s="127">
        <v>37</v>
      </c>
      <c r="BA67" t="s" s="127">
        <v>47</v>
      </c>
      <c r="BB67" t="s" s="127">
        <v>16</v>
      </c>
      <c r="BC67" t="s" s="127">
        <v>39</v>
      </c>
      <c r="BD67" t="s" s="127">
        <v>43</v>
      </c>
      <c r="BE67" t="s" s="127">
        <v>31</v>
      </c>
      <c r="BF67" t="s" s="127">
        <v>4</v>
      </c>
      <c r="BG67" t="s" s="127">
        <v>40</v>
      </c>
      <c r="BH67" t="s" s="127">
        <v>25</v>
      </c>
      <c r="BI67" t="s" s="127">
        <v>19</v>
      </c>
      <c r="BJ67" t="s" s="127">
        <v>21</v>
      </c>
      <c r="BK67" t="s" s="127">
        <v>44</v>
      </c>
      <c r="BL67" t="s" s="127">
        <v>17</v>
      </c>
      <c r="BM67" t="s" s="127">
        <v>33</v>
      </c>
      <c r="BN67" t="s" s="127">
        <v>48</v>
      </c>
      <c r="BO67" t="s" s="127">
        <v>15</v>
      </c>
      <c r="BP67" t="s" s="127">
        <v>27</v>
      </c>
      <c r="BQ67" t="s" s="127">
        <v>3</v>
      </c>
      <c r="BR67" t="s" s="127">
        <v>1</v>
      </c>
      <c r="BS67" t="s" s="127">
        <v>6</v>
      </c>
      <c r="BT67" t="s" s="127">
        <v>20</v>
      </c>
      <c r="BU67" t="s" s="127">
        <v>45</v>
      </c>
      <c r="BV67" t="s" s="127">
        <v>38</v>
      </c>
      <c r="BW67" t="s" s="127">
        <v>30</v>
      </c>
      <c r="BX67" t="s" s="127">
        <v>36</v>
      </c>
      <c r="BY67" t="s" s="127">
        <v>41</v>
      </c>
      <c r="BZ67" t="s" s="127">
        <v>42</v>
      </c>
      <c r="CA67" t="s" s="127">
        <v>14</v>
      </c>
      <c r="CB67" t="s" s="127">
        <v>22</v>
      </c>
      <c r="CC67" t="s" s="127">
        <v>34</v>
      </c>
      <c r="CD67" t="s" s="127">
        <v>24</v>
      </c>
      <c r="CE67" t="s" s="127">
        <v>13</v>
      </c>
      <c r="CF67" t="s" s="127">
        <v>11</v>
      </c>
      <c r="CG67" t="s" s="128">
        <v>29</v>
      </c>
    </row>
    <row r="68" ht="19" customHeight="1">
      <c r="A68" t="s" s="56">
        <v>88</v>
      </c>
      <c r="B68" s="57">
        <v>634158.5</v>
      </c>
      <c r="C68" s="126"/>
      <c r="D68" t="s" s="58">
        <v>88</v>
      </c>
      <c r="E68" s="59">
        <f>HLOOKUP(E$67,$AT$67:$CG$71,2,FALSE)</f>
        <v>258895.0826</v>
      </c>
      <c r="F68" s="60">
        <f>HLOOKUP(F$67,$AT$67:$CG$71,2,FALSE)</f>
        <v>92460.14546</v>
      </c>
      <c r="G68" s="60">
        <f>HLOOKUP(G$67,$AT$67:$CG$71,2,FALSE)</f>
        <v>39518.66226</v>
      </c>
      <c r="H68" s="60">
        <f>HLOOKUP(H$67,$AT$67:$CG$71,2,FALSE)</f>
        <v>118180.1198</v>
      </c>
      <c r="I68" s="60">
        <f>HLOOKUP(I$67,$AT$67:$CG$71,2,FALSE)</f>
        <v>142708.7784</v>
      </c>
      <c r="J68" s="60">
        <f>HLOOKUP(J$67,$AT$67:$CG$71,2,FALSE)</f>
        <v>51412.33694</v>
      </c>
      <c r="K68" s="60">
        <f>HLOOKUP(K$67,$AT$67:$CG$71,2,FALSE)</f>
        <v>70174.45036</v>
      </c>
      <c r="L68" s="60">
        <f>HLOOKUP(L$67,$AT$67:$CG$71,2,FALSE)</f>
        <v>56922.11092</v>
      </c>
      <c r="M68" s="60">
        <f>HLOOKUP(M$67,$AT$67:$CG$71,2,FALSE)</f>
        <v>426759.4282</v>
      </c>
      <c r="N68" s="60">
        <f>HLOOKUP(N$67,$AT$67:$CG$71,2,FALSE)</f>
        <v>9798.240529999999</v>
      </c>
      <c r="O68" s="60">
        <f>HLOOKUP(O$67,$AT$67:$CG$71,2,FALSE)</f>
        <v>52895.56436</v>
      </c>
      <c r="P68" s="60">
        <f>HLOOKUP(P$67,$AT$67:$CG$71,2,FALSE)</f>
        <v>38692.09356</v>
      </c>
      <c r="Q68" s="60">
        <f>HLOOKUP(Q$67,$AT$67:$CG$71,2,FALSE)</f>
        <v>180406.3521</v>
      </c>
      <c r="R68" s="60">
        <f>HLOOKUP(R$67,$AT$67:$CG$71,2,FALSE)</f>
        <v>298122.0275</v>
      </c>
      <c r="S68" s="60">
        <f>HLOOKUP(S$67,$AT$67:$CG$71,2,FALSE)</f>
        <v>5011909.248</v>
      </c>
      <c r="T68" s="60">
        <f>HLOOKUP(T$67,$AT$67:$CG$71,2,FALSE)</f>
        <v>1587691.524</v>
      </c>
      <c r="U68" s="60">
        <f>HLOOKUP(U$67,$AT$67:$CG$71,2,FALSE)</f>
        <v>285159.794</v>
      </c>
      <c r="V68" s="60">
        <f>HLOOKUP(V$67,$AT$67:$CG$71,2,FALSE)</f>
        <v>1058469.538</v>
      </c>
      <c r="W68" s="60">
        <f>HLOOKUP(W$67,$AT$67:$CG$71,2,FALSE)</f>
        <v>4325.503467</v>
      </c>
      <c r="X68" s="60">
        <f>HLOOKUP(X$67,$AT$67:$CG$71,2,FALSE)</f>
        <v>9378346.284</v>
      </c>
      <c r="Y68" s="60">
        <f>HLOOKUP(Y$67,$AT$67:$CG$71,2,FALSE)</f>
        <v>5467.519945</v>
      </c>
      <c r="Z68" s="60">
        <f>HLOOKUP(Z$67,$AT$67:$CG$71,2,FALSE)</f>
        <v>6070.461407</v>
      </c>
      <c r="AA68" s="60">
        <f>HLOOKUP(AA$67,$AT$67:$CG$71,2,FALSE)</f>
        <v>2684.778615</v>
      </c>
      <c r="AB68" s="60">
        <f>HLOOKUP(AB$67,$AT$67:$CG$71,2,FALSE)</f>
        <v>1130.17916</v>
      </c>
      <c r="AC68" s="60">
        <f>HLOOKUP(AC$67,$AT$67:$CG$71,2,FALSE)</f>
        <v>5284.077329</v>
      </c>
      <c r="AD68" s="60">
        <f>HLOOKUP(AD$67,$AT$67:$CG$71,2,FALSE)</f>
        <v>761315.1258</v>
      </c>
      <c r="AE68" s="60">
        <f>HLOOKUP(AE$67,$AT$67:$CG$71,2,FALSE)</f>
        <v>7910.769237</v>
      </c>
      <c r="AF68" s="60">
        <f>HLOOKUP(AF$67,$AT$67:$CG$71,2,FALSE)</f>
        <v>589160.7731</v>
      </c>
      <c r="AG68" s="60">
        <f>HLOOKUP(AG$67,$AT$67:$CG$71,2,FALSE)</f>
        <v>381220.3241</v>
      </c>
      <c r="AH68" s="60">
        <f>HLOOKUP(AH$67,$AT$67:$CG$71,2,FALSE)</f>
        <v>51936.40699</v>
      </c>
      <c r="AI68" s="60">
        <f>HLOOKUP(AI$67,$AT$67:$CG$71,2,FALSE)</f>
        <v>311891.674</v>
      </c>
      <c r="AJ68" s="60">
        <f>HLOOKUP(AJ$67,$AT$67:$CG$71,2,FALSE)</f>
        <v>250046.5116</v>
      </c>
      <c r="AK68" s="60">
        <f>HLOOKUP(AK$67,$AT$67:$CG$71,2,FALSE)</f>
        <v>153995.8978</v>
      </c>
      <c r="AL68" s="60">
        <f>HLOOKUP(AL$67,$AT$67:$CG$71,2,FALSE)</f>
        <v>196587.7505</v>
      </c>
      <c r="AM68" s="60">
        <f>HLOOKUP(AM$67,$AT$67:$CG$71,2,FALSE)</f>
        <v>505930.2953</v>
      </c>
      <c r="AN68" s="60">
        <f>HLOOKUP(AN$67,$AT$67:$CG$71,2,FALSE)</f>
        <v>1976365.627</v>
      </c>
      <c r="AO68" s="60">
        <f>HLOOKUP(AO$67,$AT$67:$CG$71,2,FALSE)</f>
        <v>255418.5833</v>
      </c>
      <c r="AP68" s="60">
        <f>HLOOKUP(AP$67,$AT$67:$CG$71,2,FALSE)</f>
        <v>283155.1484</v>
      </c>
      <c r="AQ68" s="60">
        <f>HLOOKUP(AQ$67,$AT$67:$CG$71,2,FALSE)</f>
        <v>334832.4894</v>
      </c>
      <c r="AR68" s="60">
        <f>HLOOKUP(AR$67,$AT$67:$CG$71,2,FALSE)</f>
        <v>123087.7669</v>
      </c>
      <c r="AS68" t="s" s="112">
        <v>88</v>
      </c>
      <c r="AT68" s="129">
        <v>283155.1484</v>
      </c>
      <c r="AU68" s="130">
        <v>92460.14546</v>
      </c>
      <c r="AV68" s="131">
        <v>6070.461407</v>
      </c>
      <c r="AW68" s="130">
        <v>70174.45036</v>
      </c>
      <c r="AX68" s="130">
        <v>56922.11092</v>
      </c>
      <c r="AY68" s="130">
        <v>51412.33694</v>
      </c>
      <c r="AZ68" s="129">
        <v>381220.3241</v>
      </c>
      <c r="BA68" s="129">
        <v>334832.4894</v>
      </c>
      <c r="BB68" s="129">
        <v>180406.3521</v>
      </c>
      <c r="BC68" s="132">
        <v>311891.674</v>
      </c>
      <c r="BD68" s="129">
        <v>505930.2953</v>
      </c>
      <c r="BE68" s="131">
        <v>5284.077329</v>
      </c>
      <c r="BF68" s="129">
        <v>118180.1198</v>
      </c>
      <c r="BG68" s="129">
        <v>250046.5116</v>
      </c>
      <c r="BH68" s="132">
        <v>9378346.284</v>
      </c>
      <c r="BI68" s="132">
        <v>5011909.248</v>
      </c>
      <c r="BJ68" s="132">
        <v>285159.794</v>
      </c>
      <c r="BK68" s="132">
        <v>1976365.627</v>
      </c>
      <c r="BL68" s="129">
        <v>298122.0275</v>
      </c>
      <c r="BM68" s="129">
        <v>761315.1258</v>
      </c>
      <c r="BN68" s="129">
        <v>123087.7669</v>
      </c>
      <c r="BO68" s="130">
        <v>38692.09356</v>
      </c>
      <c r="BP68" s="131">
        <v>5467.519945</v>
      </c>
      <c r="BQ68" s="130">
        <v>39518.66226</v>
      </c>
      <c r="BR68" s="129">
        <v>258895.0826</v>
      </c>
      <c r="BS68" s="129">
        <v>142708.7784</v>
      </c>
      <c r="BT68" s="132">
        <v>1587691.524</v>
      </c>
      <c r="BU68" s="129">
        <v>255418.5833</v>
      </c>
      <c r="BV68" s="130">
        <v>51936.40699</v>
      </c>
      <c r="BW68" s="130">
        <v>1130.17916</v>
      </c>
      <c r="BX68" s="129">
        <v>589160.7731</v>
      </c>
      <c r="BY68" s="129">
        <v>153995.8978</v>
      </c>
      <c r="BZ68" s="129">
        <v>196587.7505</v>
      </c>
      <c r="CA68" s="130">
        <v>52895.56436</v>
      </c>
      <c r="CB68" s="132">
        <v>1058469.538</v>
      </c>
      <c r="CC68" s="131">
        <v>7910.769237</v>
      </c>
      <c r="CD68" s="131">
        <v>4325.503467</v>
      </c>
      <c r="CE68" s="130">
        <v>9798.240529999999</v>
      </c>
      <c r="CF68" s="129">
        <v>426759.4282</v>
      </c>
      <c r="CG68" s="133">
        <v>2684.778615</v>
      </c>
    </row>
    <row r="69" ht="19" customHeight="1">
      <c r="A69" t="s" s="56">
        <v>89</v>
      </c>
      <c r="B69" s="64">
        <v>111826.3</v>
      </c>
      <c r="C69" s="126"/>
      <c r="D69" t="s" s="58">
        <v>89</v>
      </c>
      <c r="E69" s="65">
        <f>HLOOKUP(E$67,$AT$67:$CG$71,3,FALSE)</f>
        <v>247.9849305</v>
      </c>
      <c r="F69" s="61">
        <f>HLOOKUP(F$67,$AT$67:$CG$71,3,FALSE)</f>
        <v>117.2878502</v>
      </c>
      <c r="G69" s="61">
        <f>HLOOKUP(G$67,$AT$67:$CG$71,3,FALSE)</f>
        <v>79.28192975</v>
      </c>
      <c r="H69" s="61">
        <f>HLOOKUP(H$67,$AT$67:$CG$71,3,FALSE)</f>
        <v>6092.86902</v>
      </c>
      <c r="I69" s="61">
        <f>HLOOKUP(I$67,$AT$67:$CG$71,3,FALSE)</f>
        <v>321.9475593</v>
      </c>
      <c r="J69" s="61">
        <f>HLOOKUP(J$67,$AT$67:$CG$71,3,FALSE)</f>
        <v>302.0424879</v>
      </c>
      <c r="K69" s="61">
        <f>HLOOKUP(K$67,$AT$67:$CG$71,3,FALSE)</f>
        <v>212.473941</v>
      </c>
      <c r="L69" s="61">
        <f>HLOOKUP(L$67,$AT$67:$CG$71,3,FALSE)</f>
        <v>637.6145348</v>
      </c>
      <c r="M69" s="61">
        <f>HLOOKUP(M$67,$AT$67:$CG$71,3,FALSE)</f>
        <v>857.4986701</v>
      </c>
      <c r="N69" s="61">
        <f>HLOOKUP(N$67,$AT$67:$CG$71,3,FALSE)</f>
        <v>15.24895387</v>
      </c>
      <c r="O69" s="61">
        <f>HLOOKUP(O$67,$AT$67:$CG$71,3,FALSE)</f>
        <v>249.3474828</v>
      </c>
      <c r="P69" s="61">
        <f>HLOOKUP(P$67,$AT$67:$CG$71,3,FALSE)</f>
        <v>353.9492436</v>
      </c>
      <c r="Q69" s="61">
        <f>HLOOKUP(Q$67,$AT$67:$CG$71,3,FALSE)</f>
        <v>498.9414784</v>
      </c>
      <c r="R69" s="61">
        <f>HLOOKUP(R$67,$AT$67:$CG$71,3,FALSE)</f>
        <v>613.5366275</v>
      </c>
      <c r="S69" s="61">
        <f>HLOOKUP(S$67,$AT$67:$CG$71,3,FALSE)</f>
        <v>28576.09263</v>
      </c>
      <c r="T69" s="61">
        <f>HLOOKUP(T$67,$AT$67:$CG$71,3,FALSE)</f>
        <v>2179480.479</v>
      </c>
      <c r="U69" s="61">
        <f>HLOOKUP(U$67,$AT$67:$CG$71,3,FALSE)</f>
        <v>3132.965292</v>
      </c>
      <c r="V69" s="61">
        <f>HLOOKUP(V$67,$AT$67:$CG$71,3,FALSE)</f>
        <v>5915.28655</v>
      </c>
      <c r="W69" s="61">
        <f>HLOOKUP(W$67,$AT$67:$CG$71,3,FALSE)</f>
        <v>51.47871889</v>
      </c>
      <c r="X69" s="61">
        <f>HLOOKUP(X$67,$AT$67:$CG$71,3,FALSE)</f>
        <v>172.253072</v>
      </c>
      <c r="Y69" s="61">
        <f>HLOOKUP(Y$67,$AT$67:$CG$71,3,FALSE)</f>
        <v>453.9357755</v>
      </c>
      <c r="Z69" s="61">
        <f>HLOOKUP(Z$67,$AT$67:$CG$71,3,FALSE)</f>
        <v>389.7094835</v>
      </c>
      <c r="AA69" s="61">
        <f>HLOOKUP(AA$67,$AT$67:$CG$71,3,FALSE)</f>
        <v>222.8535287</v>
      </c>
      <c r="AB69" s="61">
        <f>HLOOKUP(AB$67,$AT$67:$CG$71,3,FALSE)</f>
        <v>808.2244251</v>
      </c>
      <c r="AC69" s="61">
        <f>HLOOKUP(AC$67,$AT$67:$CG$71,3,FALSE)</f>
        <v>61.3320826</v>
      </c>
      <c r="AD69" s="61">
        <f>HLOOKUP(AD$67,$AT$67:$CG$71,3,FALSE)</f>
        <v>295.4686514</v>
      </c>
      <c r="AE69" s="61">
        <f>HLOOKUP(AE$67,$AT$67:$CG$71,3,FALSE)</f>
        <v>954.620735</v>
      </c>
      <c r="AF69" s="61">
        <f>HLOOKUP(AF$67,$AT$67:$CG$71,3,FALSE)</f>
        <v>5953.473533</v>
      </c>
      <c r="AG69" s="61">
        <f>HLOOKUP(AG$67,$AT$67:$CG$71,3,FALSE)</f>
        <v>2178520.203</v>
      </c>
      <c r="AH69" s="61">
        <f>HLOOKUP(AH$67,$AT$67:$CG$71,3,FALSE)</f>
        <v>5784.813021</v>
      </c>
      <c r="AI69" s="61">
        <f>HLOOKUP(AI$67,$AT$67:$CG$71,3,FALSE)</f>
        <v>1459.26446</v>
      </c>
      <c r="AJ69" s="61">
        <f>HLOOKUP(AJ$67,$AT$67:$CG$71,3,FALSE)</f>
        <v>3769.97674</v>
      </c>
      <c r="AK69" s="61">
        <f>HLOOKUP(AK$67,$AT$67:$CG$71,3,FALSE)</f>
        <v>1560.69102</v>
      </c>
      <c r="AL69" s="61">
        <f>HLOOKUP(AL$67,$AT$67:$CG$71,3,FALSE)</f>
        <v>2115.477009</v>
      </c>
      <c r="AM69" s="61">
        <f>HLOOKUP(AM$67,$AT$67:$CG$71,3,FALSE)</f>
        <v>2524.517817</v>
      </c>
      <c r="AN69" s="61">
        <f>HLOOKUP(AN$67,$AT$67:$CG$71,3,FALSE)</f>
        <v>14458.38463</v>
      </c>
      <c r="AO69" s="61">
        <f>HLOOKUP(AO$67,$AT$67:$CG$71,3,FALSE)</f>
        <v>6847.08218</v>
      </c>
      <c r="AP69" s="61">
        <f>HLOOKUP(AP$67,$AT$67:$CG$71,3,FALSE)</f>
        <v>2410.774099</v>
      </c>
      <c r="AQ69" s="61">
        <f>HLOOKUP(AQ$67,$AT$67:$CG$71,3,FALSE)</f>
        <v>13891.91059</v>
      </c>
      <c r="AR69" s="61">
        <f>HLOOKUP(AR$67,$AT$67:$CG$71,3,FALSE)</f>
        <v>2640.851814</v>
      </c>
      <c r="AS69" t="s" s="112">
        <v>89</v>
      </c>
      <c r="AT69" s="131">
        <v>2410.774099</v>
      </c>
      <c r="AU69" s="120">
        <v>117.2878502</v>
      </c>
      <c r="AV69" s="120">
        <v>389.7094835</v>
      </c>
      <c r="AW69" s="131">
        <v>212.473941</v>
      </c>
      <c r="AX69" s="120">
        <v>637.6145348</v>
      </c>
      <c r="AY69" s="120">
        <v>302.0424879</v>
      </c>
      <c r="AZ69" s="132">
        <v>2178520.203</v>
      </c>
      <c r="BA69" s="130">
        <v>13891.91059</v>
      </c>
      <c r="BB69" s="120">
        <v>498.9414784</v>
      </c>
      <c r="BC69" s="130">
        <v>1459.26446</v>
      </c>
      <c r="BD69" s="131">
        <v>2524.517817</v>
      </c>
      <c r="BE69" s="120">
        <v>61.3320826</v>
      </c>
      <c r="BF69" s="130">
        <v>6092.86902</v>
      </c>
      <c r="BG69" s="130">
        <v>3769.97674</v>
      </c>
      <c r="BH69" s="131">
        <v>172.253072</v>
      </c>
      <c r="BI69" s="130">
        <v>28576.09263</v>
      </c>
      <c r="BJ69" s="131">
        <v>3132.965292</v>
      </c>
      <c r="BK69" s="130">
        <v>14458.38463</v>
      </c>
      <c r="BL69" s="120">
        <v>613.5366275</v>
      </c>
      <c r="BM69" s="120">
        <v>295.4686514</v>
      </c>
      <c r="BN69" s="131">
        <v>2640.851814</v>
      </c>
      <c r="BO69" s="120">
        <v>353.9492436</v>
      </c>
      <c r="BP69" s="120">
        <v>453.9357755</v>
      </c>
      <c r="BQ69" s="120">
        <v>79.28192975</v>
      </c>
      <c r="BR69" s="120">
        <v>247.9849305</v>
      </c>
      <c r="BS69" s="120">
        <v>321.9475593</v>
      </c>
      <c r="BT69" s="132">
        <v>2179480.479</v>
      </c>
      <c r="BU69" s="130">
        <v>6847.08218</v>
      </c>
      <c r="BV69" s="131">
        <v>5784.813021</v>
      </c>
      <c r="BW69" s="120">
        <v>808.2244251</v>
      </c>
      <c r="BX69" s="131">
        <v>5953.473533</v>
      </c>
      <c r="BY69" s="130">
        <v>1560.69102</v>
      </c>
      <c r="BZ69" s="131">
        <v>2115.477009</v>
      </c>
      <c r="CA69" s="120">
        <v>249.3474828</v>
      </c>
      <c r="CB69" s="130">
        <v>5915.28655</v>
      </c>
      <c r="CC69" s="131">
        <v>954.620735</v>
      </c>
      <c r="CD69" s="120">
        <v>51.47871889</v>
      </c>
      <c r="CE69" s="120">
        <v>15.24895387</v>
      </c>
      <c r="CF69" s="120">
        <v>857.4986701</v>
      </c>
      <c r="CG69" s="121">
        <v>222.8535287</v>
      </c>
    </row>
    <row r="70" ht="19" customHeight="1">
      <c r="A70" t="s" s="56">
        <v>90</v>
      </c>
      <c r="B70" s="64">
        <v>474469.6</v>
      </c>
      <c r="C70" s="126"/>
      <c r="D70" t="s" s="58">
        <v>90</v>
      </c>
      <c r="E70" s="65">
        <f>HLOOKUP(E$67,$AT$67:$CG$71,4)</f>
        <v>1471.345785</v>
      </c>
      <c r="F70" s="61">
        <f>HLOOKUP(F$67,$AT$67:$CG$71,4)</f>
        <v>6384.028896</v>
      </c>
      <c r="G70" s="61">
        <f>HLOOKUP(G$67,$AT$67:$CG$71,4)</f>
        <v>1923.261092</v>
      </c>
      <c r="H70" s="61">
        <f>HLOOKUP(H$67,$AT$67:$CG$71,4)</f>
        <v>186429.9985</v>
      </c>
      <c r="I70" s="61">
        <f>HLOOKUP(I$67,$AT$67:$CG$71,4)</f>
        <v>1844.014269</v>
      </c>
      <c r="J70" s="61">
        <f>HLOOKUP(J$67,$AT$67:$CG$71,4)</f>
        <v>7122.522855</v>
      </c>
      <c r="K70" s="61">
        <f>HLOOKUP(K$67,$AT$67:$CG$71,4)</f>
        <v>2595.881235</v>
      </c>
      <c r="L70" s="61">
        <f>HLOOKUP(L$67,$AT$67:$CG$71,4)</f>
        <v>3370.744712</v>
      </c>
      <c r="M70" s="61">
        <f>HLOOKUP(M$67,$AT$67:$CG$71,4)</f>
        <v>12994.6701</v>
      </c>
      <c r="N70" s="61">
        <f>HLOOKUP(N$67,$AT$67:$CG$71,4)</f>
        <v>229.4789293</v>
      </c>
      <c r="O70" s="61">
        <f>HLOOKUP(O$67,$AT$67:$CG$71,4)</f>
        <v>2370.289548</v>
      </c>
      <c r="P70" s="61">
        <f>HLOOKUP(P$67,$AT$67:$CG$71,4)</f>
        <v>3437.711258</v>
      </c>
      <c r="Q70" s="61">
        <f>HLOOKUP(Q$67,$AT$67:$CG$71,4)</f>
        <v>12225.74438</v>
      </c>
      <c r="R70" s="61">
        <f>HLOOKUP(R$67,$AT$67:$CG$71,4)</f>
        <v>29754.28459</v>
      </c>
      <c r="S70" s="61">
        <f>HLOOKUP(S$67,$AT$67:$CG$71,4)</f>
        <v>3232690.694</v>
      </c>
      <c r="T70" s="61">
        <f>HLOOKUP(T$67,$AT$67:$CG$71,4)</f>
        <v>7454871.395</v>
      </c>
      <c r="U70" s="61">
        <f>HLOOKUP(U$67,$AT$67:$CG$71,4)</f>
        <v>2265995.525</v>
      </c>
      <c r="V70" s="61">
        <f>HLOOKUP(V$67,$AT$67:$CG$71,4)</f>
        <v>2574943.281</v>
      </c>
      <c r="W70" s="61">
        <f>HLOOKUP(W$67,$AT$67:$CG$71,4)</f>
        <v>434.913132</v>
      </c>
      <c r="X70" s="61">
        <f>HLOOKUP(X$67,$AT$67:$CG$71,4)</f>
        <v>2324.814223</v>
      </c>
      <c r="Y70" s="61">
        <f>HLOOKUP(Y$67,$AT$67:$CG$71,4)</f>
        <v>772.2054112</v>
      </c>
      <c r="Z70" s="61">
        <f>HLOOKUP(Z$67,$AT$67:$CG$71,4)</f>
        <v>4456.053766</v>
      </c>
      <c r="AA70" s="61">
        <f>HLOOKUP(AA$67,$AT$67:$CG$71,4)</f>
        <v>529.2204639</v>
      </c>
      <c r="AB70" s="61">
        <f>HLOOKUP(AB$67,$AT$67:$CG$71,4)</f>
        <v>7306.314141</v>
      </c>
      <c r="AC70" s="61">
        <f>HLOOKUP(AC$67,$AT$67:$CG$71,4)</f>
        <v>670.2608754</v>
      </c>
      <c r="AD70" s="61">
        <f>HLOOKUP(AD$67,$AT$67:$CG$71,4)</f>
        <v>17711.39921</v>
      </c>
      <c r="AE70" s="61">
        <f>HLOOKUP(AE$67,$AT$67:$CG$71,4)</f>
        <v>12169.31068</v>
      </c>
      <c r="AF70" s="61">
        <f>HLOOKUP(AF$67,$AT$67:$CG$71,4)</f>
        <v>116478.8635</v>
      </c>
      <c r="AG70" s="61">
        <f>HLOOKUP(AG$67,$AT$67:$CG$71,4)</f>
        <v>1379445.324</v>
      </c>
      <c r="AH70" s="61">
        <f>HLOOKUP(AH$67,$AT$67:$CG$71,4)</f>
        <v>12748.15446</v>
      </c>
      <c r="AI70" s="61">
        <f>HLOOKUP(AI$67,$AT$67:$CG$71,4)</f>
        <v>176861.5303</v>
      </c>
      <c r="AJ70" s="61">
        <f>HLOOKUP(AJ$67,$AT$67:$CG$71,4)</f>
        <v>492903.0545</v>
      </c>
      <c r="AK70" s="61">
        <f>HLOOKUP(AK$67,$AT$67:$CG$71,4)</f>
        <v>35368.91933</v>
      </c>
      <c r="AL70" s="61">
        <f>HLOOKUP(AL$67,$AT$67:$CG$71,4)</f>
        <v>28395.82028</v>
      </c>
      <c r="AM70" s="61">
        <f>HLOOKUP(AM$67,$AT$67:$CG$71,4)</f>
        <v>132424.0859</v>
      </c>
      <c r="AN70" s="61">
        <f>HLOOKUP(AN$67,$AT$67:$CG$71,4)</f>
        <v>150807.9692</v>
      </c>
      <c r="AO70" s="61">
        <f>HLOOKUP(AO$67,$AT$67:$CG$71,4)</f>
        <v>122688.8252</v>
      </c>
      <c r="AP70" s="61">
        <f>HLOOKUP(AP$67,$AT$67:$CG$71,4)</f>
        <v>102412.0373</v>
      </c>
      <c r="AQ70" s="61">
        <f>HLOOKUP(AQ$67,$AT$67:$CG$71,4)</f>
        <v>342966.3931</v>
      </c>
      <c r="AR70" s="61">
        <f>HLOOKUP(AR$67,$AT$67:$CG$71,4)</f>
        <v>38251.7577</v>
      </c>
      <c r="AS70" t="s" s="112">
        <v>90</v>
      </c>
      <c r="AT70" s="129">
        <v>102412.0373</v>
      </c>
      <c r="AU70" s="131">
        <v>6384.028896</v>
      </c>
      <c r="AV70" s="131">
        <v>4456.053766</v>
      </c>
      <c r="AW70" s="131">
        <v>2595.881235</v>
      </c>
      <c r="AX70" s="131">
        <v>3370.744712</v>
      </c>
      <c r="AY70" s="131">
        <v>7122.522855</v>
      </c>
      <c r="AZ70" s="132">
        <v>1379445.324</v>
      </c>
      <c r="BA70" s="129">
        <v>342966.3931</v>
      </c>
      <c r="BB70" s="130">
        <v>12225.74438</v>
      </c>
      <c r="BC70" s="129">
        <v>176861.5303</v>
      </c>
      <c r="BD70" s="129">
        <v>132424.0859</v>
      </c>
      <c r="BE70" s="120">
        <v>670.2608754</v>
      </c>
      <c r="BF70" s="129">
        <v>186429.9985</v>
      </c>
      <c r="BG70" s="129">
        <v>492903.0545</v>
      </c>
      <c r="BH70" s="131">
        <v>2324.814223</v>
      </c>
      <c r="BI70" s="132">
        <v>3232690.694</v>
      </c>
      <c r="BJ70" s="132">
        <v>2265995.525</v>
      </c>
      <c r="BK70" s="129">
        <v>150807.9692</v>
      </c>
      <c r="BL70" s="130">
        <v>29754.28459</v>
      </c>
      <c r="BM70" s="130">
        <v>17711.39921</v>
      </c>
      <c r="BN70" s="129">
        <v>38251.7577</v>
      </c>
      <c r="BO70" s="131">
        <v>3437.711258</v>
      </c>
      <c r="BP70" s="120">
        <v>772.2054112</v>
      </c>
      <c r="BQ70" s="131">
        <v>1923.261092</v>
      </c>
      <c r="BR70" s="131">
        <v>1471.345785</v>
      </c>
      <c r="BS70" s="131">
        <v>1844.014269</v>
      </c>
      <c r="BT70" s="132">
        <v>7454871.395</v>
      </c>
      <c r="BU70" s="129">
        <v>122688.8252</v>
      </c>
      <c r="BV70" s="130">
        <v>12748.15446</v>
      </c>
      <c r="BW70" s="131">
        <v>7306.314141</v>
      </c>
      <c r="BX70" s="129">
        <v>116478.8635</v>
      </c>
      <c r="BY70" s="130">
        <v>35368.91933</v>
      </c>
      <c r="BZ70" s="130">
        <v>28395.82028</v>
      </c>
      <c r="CA70" s="131">
        <v>2370.289548</v>
      </c>
      <c r="CB70" s="132">
        <v>2574943.281</v>
      </c>
      <c r="CC70" s="130">
        <v>12169.31068</v>
      </c>
      <c r="CD70" s="131">
        <v>434.913132</v>
      </c>
      <c r="CE70" s="120">
        <v>229.4789293</v>
      </c>
      <c r="CF70" s="129">
        <v>12994.6701</v>
      </c>
      <c r="CG70" s="121">
        <v>529.2204639</v>
      </c>
    </row>
    <row r="71" ht="19" customHeight="1">
      <c r="A71" t="s" s="56">
        <v>91</v>
      </c>
      <c r="B71" s="66">
        <v>126627.6</v>
      </c>
      <c r="C71" s="126"/>
      <c r="D71" t="s" s="58">
        <v>91</v>
      </c>
      <c r="E71" s="65">
        <f>HLOOKUP(E$67,$AT$67:$CG$71,5,FALSE)</f>
        <v>276.2778121</v>
      </c>
      <c r="F71" s="61">
        <f>HLOOKUP(F$67,$AT$67:$CG$71,5,FALSE)</f>
        <v>95.35534414</v>
      </c>
      <c r="G71" s="61">
        <f>HLOOKUP(G$67,$AT$67:$CG$71,5,FALSE)</f>
        <v>89.33278285999999</v>
      </c>
      <c r="H71" s="61">
        <f>HLOOKUP(H$67,$AT$67:$CG$71,5,FALSE)</f>
        <v>6606.665012</v>
      </c>
      <c r="I71" s="61">
        <f>HLOOKUP(I$67,$AT$67:$CG$71,5,FALSE)</f>
        <v>216.7045398</v>
      </c>
      <c r="J71" s="61">
        <f>HLOOKUP(J$67,$AT$67:$CG$71,5,FALSE)</f>
        <v>203.5243382</v>
      </c>
      <c r="K71" s="61">
        <f>HLOOKUP(K$67,$AT$67:$CG$71,5,FALSE)</f>
        <v>211.2452751</v>
      </c>
      <c r="L71" s="61">
        <f>HLOOKUP(L$67,$AT$67:$CG$71,5,FALSE)</f>
        <v>316.0421623</v>
      </c>
      <c r="M71" s="61">
        <f>HLOOKUP(M$67,$AT$67:$CG$71,5,FALSE)</f>
        <v>318.7726595</v>
      </c>
      <c r="N71" s="61">
        <f>HLOOKUP(N$67,$AT$67:$CG$71,5,FALSE)</f>
        <v>17.25123062</v>
      </c>
      <c r="O71" s="61">
        <f>HLOOKUP(O$67,$AT$67:$CG$71,5,FALSE)</f>
        <v>180.5676021</v>
      </c>
      <c r="P71" s="61">
        <f>HLOOKUP(P$67,$AT$67:$CG$71,5,FALSE)</f>
        <v>238.4718463</v>
      </c>
      <c r="Q71" s="61">
        <f>HLOOKUP(Q$67,$AT$67:$CG$71,5,FALSE)</f>
        <v>352.9742175</v>
      </c>
      <c r="R71" s="61">
        <f>HLOOKUP(R$67,$AT$67:$CG$71,5,FALSE)</f>
        <v>520.47542</v>
      </c>
      <c r="S71" s="61">
        <f>HLOOKUP(S$67,$AT$67:$CG$71,5,FALSE)</f>
        <v>513.869193</v>
      </c>
      <c r="T71" s="61">
        <f>HLOOKUP(T$67,$AT$67:$CG$71,5,FALSE)</f>
        <v>2490705.671</v>
      </c>
      <c r="U71" s="61">
        <f>HLOOKUP(U$67,$AT$67:$CG$71,5,FALSE)</f>
        <v>3474.135487</v>
      </c>
      <c r="V71" s="61">
        <f>HLOOKUP(V$67,$AT$67:$CG$71,5,FALSE)</f>
        <v>5536.118332</v>
      </c>
      <c r="W71" s="61">
        <f>HLOOKUP(W$67,$AT$67:$CG$71,5,FALSE)</f>
        <v>44.01739089</v>
      </c>
      <c r="X71" s="61">
        <f>HLOOKUP(X$67,$AT$67:$CG$71,5,FALSE)</f>
        <v>155.1750125</v>
      </c>
      <c r="Y71" s="61">
        <f>HLOOKUP(Y$67,$AT$67:$CG$71,5,FALSE)</f>
        <v>458.4714552</v>
      </c>
      <c r="Z71" s="61">
        <f>HLOOKUP(Z$67,$AT$67:$CG$71,5,FALSE)</f>
        <v>419.8935588</v>
      </c>
      <c r="AA71" s="61">
        <f>HLOOKUP(AA$67,$AT$67:$CG$71,5,FALSE)</f>
        <v>240.2103252</v>
      </c>
      <c r="AB71" s="61">
        <f>HLOOKUP(AB$67,$AT$67:$CG$71,5,FALSE)</f>
        <v>918.5566096</v>
      </c>
      <c r="AC71" s="61">
        <f>HLOOKUP(AC$67,$AT$67:$CG$71,5,FALSE)</f>
        <v>66.19277987</v>
      </c>
      <c r="AD71" s="61">
        <f>HLOOKUP(AD$67,$AT$67:$CG$71,5,FALSE)</f>
        <v>308.7080909</v>
      </c>
      <c r="AE71" s="61">
        <f>HLOOKUP(AE$67,$AT$67:$CG$71,5,FALSE)</f>
        <v>1034.177161</v>
      </c>
      <c r="AF71" s="61">
        <f>HLOOKUP(AF$67,$AT$67:$CG$71,5,FALSE)</f>
        <v>5214.031557</v>
      </c>
      <c r="AG71" s="61">
        <f>HLOOKUP(AG$67,$AT$67:$CG$71,5,FALSE)</f>
        <v>2489577.563</v>
      </c>
      <c r="AH71" s="61">
        <f>HLOOKUP(AH$67,$AT$67:$CG$71,5,FALSE)</f>
        <v>6016.591335</v>
      </c>
      <c r="AI71" s="61">
        <f>HLOOKUP(AI$67,$AT$67:$CG$71,5,FALSE)</f>
        <v>1652.30077</v>
      </c>
      <c r="AJ71" s="61">
        <f>HLOOKUP(AJ$67,$AT$67:$CG$71,5,FALSE)</f>
        <v>4173.823731</v>
      </c>
      <c r="AK71" s="61">
        <f>HLOOKUP(AK$67,$AT$67:$CG$71,5,FALSE)</f>
        <v>1691.970503</v>
      </c>
      <c r="AL71" s="61">
        <f>HLOOKUP(AL$67,$AT$67:$CG$71,5,FALSE)</f>
        <v>1792.268084</v>
      </c>
      <c r="AM71" s="61">
        <f>HLOOKUP(AM$67,$AT$67:$CG$71,5,FALSE)</f>
        <v>2548.786547</v>
      </c>
      <c r="AN71" s="61">
        <f>HLOOKUP(AN$67,$AT$67:$CG$71,5,FALSE)</f>
        <v>15864.34855</v>
      </c>
      <c r="AO71" s="61">
        <f>HLOOKUP(AO$67,$AT$67:$CG$71,5,FALSE)</f>
        <v>2835.610153</v>
      </c>
      <c r="AP71" s="61">
        <f>HLOOKUP(AP$67,$AT$67:$CG$71,5,FALSE)</f>
        <v>2319.411555</v>
      </c>
      <c r="AQ71" s="61">
        <f>HLOOKUP(AQ$67,$AT$67:$CG$71,5,FALSE)</f>
        <v>15103.58558</v>
      </c>
      <c r="AR71" s="61">
        <f>HLOOKUP(AR$67,$AT$67:$CG$71,5,FALSE)</f>
        <v>2793.183844</v>
      </c>
      <c r="AS71" t="s" s="112">
        <v>91</v>
      </c>
      <c r="AT71" s="131">
        <v>2319.411555</v>
      </c>
      <c r="AU71" s="120">
        <v>95.35534414</v>
      </c>
      <c r="AV71" s="120">
        <v>419.8935588</v>
      </c>
      <c r="AW71" s="120">
        <v>211.2452751</v>
      </c>
      <c r="AX71" s="120">
        <v>316.0421623</v>
      </c>
      <c r="AY71" s="120">
        <v>203.5243382</v>
      </c>
      <c r="AZ71" s="132">
        <v>2489577.563</v>
      </c>
      <c r="BA71" s="130">
        <v>15103.58558</v>
      </c>
      <c r="BB71" s="120">
        <v>352.9742175</v>
      </c>
      <c r="BC71" s="130">
        <v>1652.30077</v>
      </c>
      <c r="BD71" s="131">
        <v>2548.786547</v>
      </c>
      <c r="BE71" s="120">
        <v>66.19277987</v>
      </c>
      <c r="BF71" s="131">
        <v>6606.665012</v>
      </c>
      <c r="BG71" s="131">
        <v>4173.823731</v>
      </c>
      <c r="BH71" s="120">
        <v>155.1750125</v>
      </c>
      <c r="BI71" s="131">
        <v>513.869193</v>
      </c>
      <c r="BJ71" s="131">
        <v>3474.135487</v>
      </c>
      <c r="BK71" s="130">
        <v>15864.34855</v>
      </c>
      <c r="BL71" s="130">
        <v>520.47542</v>
      </c>
      <c r="BM71" s="120">
        <v>308.7080909</v>
      </c>
      <c r="BN71" s="131">
        <v>2793.183844</v>
      </c>
      <c r="BO71" s="120">
        <v>238.4718463</v>
      </c>
      <c r="BP71" s="120">
        <v>458.4714552</v>
      </c>
      <c r="BQ71" s="120">
        <v>89.33278285999999</v>
      </c>
      <c r="BR71" s="120">
        <v>276.2778121</v>
      </c>
      <c r="BS71" s="120">
        <v>216.7045398</v>
      </c>
      <c r="BT71" s="132">
        <v>2490705.671</v>
      </c>
      <c r="BU71" s="131">
        <v>2835.610153</v>
      </c>
      <c r="BV71" s="131">
        <v>6016.591335</v>
      </c>
      <c r="BW71" s="120">
        <v>918.5566096</v>
      </c>
      <c r="BX71" s="131">
        <v>5214.031557</v>
      </c>
      <c r="BY71" s="131">
        <v>1691.970503</v>
      </c>
      <c r="BZ71" s="131">
        <v>1792.268084</v>
      </c>
      <c r="CA71" s="120">
        <v>180.5676021</v>
      </c>
      <c r="CB71" s="131">
        <v>5536.118332</v>
      </c>
      <c r="CC71" s="131">
        <v>1034.177161</v>
      </c>
      <c r="CD71" s="120">
        <v>44.01739089</v>
      </c>
      <c r="CE71" s="120">
        <v>17.25123062</v>
      </c>
      <c r="CF71" s="120">
        <v>318.7726595</v>
      </c>
      <c r="CG71" s="121">
        <v>240.2103252</v>
      </c>
    </row>
    <row r="72" ht="38.7" customHeight="1">
      <c r="A72" s="134"/>
      <c r="B72" s="135"/>
      <c r="C72" s="77"/>
      <c r="D72" s="136"/>
      <c r="E72" s="92"/>
      <c r="F72" s="125"/>
      <c r="G72" s="125"/>
      <c r="H72" s="125"/>
      <c r="I72" s="92"/>
      <c r="J72" s="125"/>
      <c r="K72" s="125"/>
      <c r="L72" s="125"/>
      <c r="M72" s="125"/>
      <c r="N72" s="92"/>
      <c r="O72" s="125"/>
      <c r="P72" s="125"/>
      <c r="Q72" s="125"/>
      <c r="R72" s="125"/>
      <c r="S72" s="92"/>
      <c r="T72" s="125"/>
      <c r="U72" s="125"/>
      <c r="V72" s="125"/>
      <c r="W72" s="92"/>
      <c r="X72" s="125"/>
      <c r="Y72" s="125"/>
      <c r="Z72" s="125"/>
      <c r="AA72" s="125"/>
      <c r="AB72" s="125"/>
      <c r="AC72" s="125"/>
      <c r="AD72" s="92"/>
      <c r="AE72" s="125"/>
      <c r="AF72" s="92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09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8"/>
    </row>
    <row r="73" ht="57" customHeight="1">
      <c r="A73" t="s" s="75">
        <v>141</v>
      </c>
      <c r="B73" s="137"/>
      <c r="C73" s="77"/>
      <c r="D73" s="136"/>
      <c r="E73" t="s" s="138">
        <v>82</v>
      </c>
      <c r="F73" s="139"/>
      <c r="G73" s="139"/>
      <c r="H73" s="139"/>
      <c r="I73" t="s" s="138">
        <v>83</v>
      </c>
      <c r="J73" s="139"/>
      <c r="K73" s="139"/>
      <c r="L73" s="139"/>
      <c r="M73" s="139"/>
      <c r="N73" t="s" s="138">
        <v>12</v>
      </c>
      <c r="O73" s="139"/>
      <c r="P73" s="139"/>
      <c r="Q73" s="139"/>
      <c r="R73" s="139"/>
      <c r="S73" t="s" s="138">
        <v>18</v>
      </c>
      <c r="T73" s="139"/>
      <c r="U73" s="139"/>
      <c r="V73" s="139"/>
      <c r="W73" t="s" s="138">
        <v>84</v>
      </c>
      <c r="X73" s="139"/>
      <c r="Y73" s="139"/>
      <c r="Z73" s="139"/>
      <c r="AA73" s="139"/>
      <c r="AB73" s="139"/>
      <c r="AC73" s="139"/>
      <c r="AD73" t="s" s="138">
        <v>85</v>
      </c>
      <c r="AE73" s="139"/>
      <c r="AF73" t="s" s="138">
        <v>35</v>
      </c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09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8"/>
    </row>
    <row r="74" ht="30" customHeight="1">
      <c r="A74" s="79"/>
      <c r="B74" t="s" s="50">
        <v>86</v>
      </c>
      <c r="C74" s="80"/>
      <c r="D74" t="s" s="52">
        <v>87</v>
      </c>
      <c r="E74" t="s" s="8">
        <f t="shared" si="160"/>
        <v>93</v>
      </c>
      <c r="F74" t="s" s="8">
        <f>F$3</f>
        <v>94</v>
      </c>
      <c r="G74" t="s" s="8">
        <f>G$3</f>
        <v>95</v>
      </c>
      <c r="H74" t="s" s="8">
        <f>H$3</f>
        <v>96</v>
      </c>
      <c r="I74" t="s" s="8">
        <f>I$3</f>
        <v>97</v>
      </c>
      <c r="J74" t="s" s="8">
        <f>J$3</f>
        <v>98</v>
      </c>
      <c r="K74" t="s" s="8">
        <f>K$3</f>
        <v>99</v>
      </c>
      <c r="L74" t="s" s="8">
        <f>L$3</f>
        <v>100</v>
      </c>
      <c r="M74" t="s" s="8">
        <f>M$3</f>
        <v>101</v>
      </c>
      <c r="N74" t="s" s="8">
        <f>N$3</f>
        <v>102</v>
      </c>
      <c r="O74" t="s" s="8">
        <f>O$3</f>
        <v>103</v>
      </c>
      <c r="P74" t="s" s="8">
        <f>P$3</f>
        <v>104</v>
      </c>
      <c r="Q74" t="s" s="8">
        <f>Q$3</f>
        <v>105</v>
      </c>
      <c r="R74" t="s" s="8">
        <f>R$3</f>
        <v>106</v>
      </c>
      <c r="S74" t="s" s="8">
        <f>S$3</f>
        <v>107</v>
      </c>
      <c r="T74" t="s" s="8">
        <f>T$3</f>
        <v>108</v>
      </c>
      <c r="U74" t="s" s="8">
        <f>U$3</f>
        <v>109</v>
      </c>
      <c r="V74" t="s" s="8">
        <f>V$3</f>
        <v>110</v>
      </c>
      <c r="W74" t="s" s="8">
        <f>W$3</f>
        <v>111</v>
      </c>
      <c r="X74" t="s" s="8">
        <f>X$3</f>
        <v>112</v>
      </c>
      <c r="Y74" t="s" s="8">
        <f>Y$3</f>
        <v>113</v>
      </c>
      <c r="Z74" t="s" s="8">
        <f>Z$3</f>
        <v>114</v>
      </c>
      <c r="AA74" t="s" s="8">
        <f>AA$3</f>
        <v>115</v>
      </c>
      <c r="AB74" t="s" s="8">
        <f>AB$3</f>
        <v>116</v>
      </c>
      <c r="AC74" t="s" s="8">
        <f>AC$3</f>
        <v>117</v>
      </c>
      <c r="AD74" t="s" s="8">
        <f>AD$3</f>
        <v>118</v>
      </c>
      <c r="AE74" t="s" s="8">
        <f>AE$3</f>
        <v>119</v>
      </c>
      <c r="AF74" t="s" s="8">
        <f>AF$3</f>
        <v>120</v>
      </c>
      <c r="AG74" t="s" s="8">
        <f>AG$3</f>
        <v>121</v>
      </c>
      <c r="AH74" t="s" s="8">
        <f>AH$3</f>
        <v>122</v>
      </c>
      <c r="AI74" t="s" s="8">
        <f>AI$3</f>
        <v>123</v>
      </c>
      <c r="AJ74" t="s" s="8">
        <f>AJ$3</f>
        <v>124</v>
      </c>
      <c r="AK74" t="s" s="8">
        <f>AK$3</f>
        <v>125</v>
      </c>
      <c r="AL74" t="s" s="8">
        <f>AL$3</f>
        <v>126</v>
      </c>
      <c r="AM74" t="s" s="8">
        <f>AM$3</f>
        <v>127</v>
      </c>
      <c r="AN74" t="s" s="8">
        <f>AN$3</f>
        <v>128</v>
      </c>
      <c r="AO74" t="s" s="8">
        <f>AO$3</f>
        <v>129</v>
      </c>
      <c r="AP74" t="s" s="8">
        <f>AP$3</f>
        <v>130</v>
      </c>
      <c r="AQ74" t="s" s="8">
        <f>AQ$3</f>
        <v>131</v>
      </c>
      <c r="AR74" t="s" s="8">
        <f>AR$3</f>
        <v>132</v>
      </c>
      <c r="AS74" s="122"/>
      <c r="AT74" t="s" s="110">
        <v>13</v>
      </c>
      <c r="AU74" t="s" s="110">
        <v>39</v>
      </c>
      <c r="AV74" t="s" s="110">
        <v>8</v>
      </c>
      <c r="AW74" t="s" s="110">
        <v>27</v>
      </c>
      <c r="AX74" t="s" s="110">
        <v>31</v>
      </c>
      <c r="AY74" t="s" s="110">
        <v>9</v>
      </c>
      <c r="AZ74" t="s" s="110">
        <v>17</v>
      </c>
      <c r="BA74" t="s" s="110">
        <v>29</v>
      </c>
      <c r="BB74" t="s" s="110">
        <v>41</v>
      </c>
      <c r="BC74" t="s" s="110">
        <v>19</v>
      </c>
      <c r="BD74" t="s" s="110">
        <v>20</v>
      </c>
      <c r="BE74" t="s" s="110">
        <v>2</v>
      </c>
      <c r="BF74" t="s" s="110">
        <v>22</v>
      </c>
      <c r="BG74" t="s" s="110">
        <v>38</v>
      </c>
      <c r="BH74" t="s" s="110">
        <v>37</v>
      </c>
      <c r="BI74" t="s" s="110">
        <v>36</v>
      </c>
      <c r="BJ74" t="s" s="110">
        <v>24</v>
      </c>
      <c r="BK74" t="s" s="110">
        <v>34</v>
      </c>
      <c r="BL74" t="s" s="110">
        <v>21</v>
      </c>
      <c r="BM74" t="s" s="110">
        <v>30</v>
      </c>
      <c r="BN74" t="s" s="110">
        <v>6</v>
      </c>
      <c r="BO74" t="s" s="110">
        <v>47</v>
      </c>
      <c r="BP74" t="s" s="110">
        <v>4</v>
      </c>
      <c r="BQ74" t="s" s="110">
        <v>40</v>
      </c>
      <c r="BR74" t="s" s="110">
        <v>43</v>
      </c>
      <c r="BS74" t="s" s="110">
        <v>42</v>
      </c>
      <c r="BT74" t="s" s="110">
        <v>3</v>
      </c>
      <c r="BU74" t="s" s="110">
        <v>10</v>
      </c>
      <c r="BV74" t="s" s="110">
        <v>11</v>
      </c>
      <c r="BW74" t="s" s="110">
        <v>46</v>
      </c>
      <c r="BX74" t="s" s="110">
        <v>45</v>
      </c>
      <c r="BY74" t="s" s="110">
        <v>1</v>
      </c>
      <c r="BZ74" t="s" s="110">
        <v>28</v>
      </c>
      <c r="CA74" t="s" s="110">
        <v>25</v>
      </c>
      <c r="CB74" t="s" s="110">
        <v>48</v>
      </c>
      <c r="CC74" t="s" s="110">
        <v>44</v>
      </c>
      <c r="CD74" t="s" s="110">
        <v>33</v>
      </c>
      <c r="CE74" t="s" s="110">
        <v>14</v>
      </c>
      <c r="CF74" t="s" s="110">
        <v>15</v>
      </c>
      <c r="CG74" t="s" s="111">
        <v>16</v>
      </c>
    </row>
    <row r="75" ht="15.75" customHeight="1">
      <c r="A75" t="s" s="56">
        <v>88</v>
      </c>
      <c r="B75" s="57">
        <v>555067.615462053</v>
      </c>
      <c r="C75" s="51"/>
      <c r="D75" t="s" s="58">
        <v>88</v>
      </c>
      <c r="E75" s="59">
        <f>HLOOKUP(E$74,$AT$74:$CG$78,2,FALSE)</f>
        <v>239974.544780181</v>
      </c>
      <c r="F75" s="60">
        <f>HLOOKUP(F$74,$AT$74:$CG$78,2,FALSE)</f>
        <v>140686.770017951</v>
      </c>
      <c r="G75" s="60">
        <f>HLOOKUP(G$74,$AT$74:$CG$78,2,FALSE)</f>
        <v>116989.467326536</v>
      </c>
      <c r="H75" s="60">
        <f>HLOOKUP(H$74,$AT$74:$CG$78,2,FALSE)</f>
        <v>100008.296318249</v>
      </c>
      <c r="I75" s="60">
        <f>HLOOKUP(I$74,$AT$74:$CG$78,2,FALSE)</f>
        <v>120238.090881938</v>
      </c>
      <c r="J75" s="60">
        <f>HLOOKUP(J$74,$AT$74:$CG$78,2,FALSE)</f>
        <v>53766.1318681766</v>
      </c>
      <c r="K75" s="60">
        <f>HLOOKUP(K$74,$AT$74:$CG$78,2,FALSE)</f>
        <v>3694112.06071858</v>
      </c>
      <c r="L75" s="60">
        <f>HLOOKUP(L$74,$AT$74:$CG$78,2,FALSE)</f>
        <v>182310.449355014</v>
      </c>
      <c r="M75" s="60">
        <f>HLOOKUP(M$74,$AT$74:$CG$78,2,FALSE)</f>
        <v>322661.812993568</v>
      </c>
      <c r="N75" s="60">
        <f>HLOOKUP(N$74,$AT$74:$CG$78,2,FALSE)</f>
        <v>6374.7954005555</v>
      </c>
      <c r="O75" s="60">
        <f>HLOOKUP(O$74,$AT$74:$CG$78,2,FALSE)</f>
        <v>70246.016465406894</v>
      </c>
      <c r="P75" s="60">
        <f>HLOOKUP(P$74,$AT$74:$CG$78,2,FALSE)</f>
        <v>218864.83428191</v>
      </c>
      <c r="Q75" s="60">
        <f>HLOOKUP(Q$74,$AT$74:$CG$78,2,FALSE)</f>
        <v>411140.885546073</v>
      </c>
      <c r="R75" s="60">
        <f>HLOOKUP(R$74,$AT$74:$CG$78,2,FALSE)</f>
        <v>1131410.00303594</v>
      </c>
      <c r="S75" s="60">
        <f>HLOOKUP(S$74,$AT$74:$CG$78,2,FALSE)</f>
        <v>293943.922497705</v>
      </c>
      <c r="T75" s="60">
        <f>HLOOKUP(T$74,$AT$74:$CG$78,2,FALSE)</f>
        <v>3036945.24561872</v>
      </c>
      <c r="U75" s="60">
        <f>HLOOKUP(U$74,$AT$74:$CG$78,2,FALSE)</f>
        <v>211256.304127223</v>
      </c>
      <c r="V75" s="60">
        <f>HLOOKUP(V$74,$AT$74:$CG$78,2,FALSE)</f>
        <v>301942.613114328</v>
      </c>
      <c r="W75" s="60">
        <f>HLOOKUP(W$74,$AT$74:$CG$78,2,FALSE)</f>
        <v>4020.054097557870</v>
      </c>
      <c r="X75" s="60">
        <f>HLOOKUP(X$74,$AT$74:$CG$78,2,FALSE)</f>
        <v>6291405.914438</v>
      </c>
      <c r="Y75" s="60">
        <f>HLOOKUP(Y$74,$AT$74:$CG$78,2,FALSE)</f>
        <v>427.486968594631</v>
      </c>
      <c r="Z75" s="60">
        <f>HLOOKUP(Z$74,$AT$74:$CG$78,2,FALSE)</f>
        <v>274.574941405474</v>
      </c>
      <c r="AA75" s="60">
        <f>HLOOKUP(AA$74,$AT$74:$CG$78,2,FALSE)</f>
        <v>404.057248856946</v>
      </c>
      <c r="AB75" s="60">
        <f>HLOOKUP(AB$74,$AT$74:$CG$78,2,FALSE)</f>
        <v>10.7257776188774</v>
      </c>
      <c r="AC75" s="60">
        <f>HLOOKUP(AC$74,$AT$74:$CG$78,2,FALSE)</f>
        <v>306.172082111815</v>
      </c>
      <c r="AD75" s="60">
        <f>HLOOKUP(AD$74,$AT$74:$CG$78,2,FALSE)</f>
        <v>16453.3093185333</v>
      </c>
      <c r="AE75" s="60">
        <f>HLOOKUP(AE$74,$AT$74:$CG$78,2,FALSE)</f>
        <v>5817.081027486580</v>
      </c>
      <c r="AF75" s="60">
        <f>HLOOKUP(AF$74,$AT$74:$CG$78,2,FALSE)</f>
        <v>480155.05723523</v>
      </c>
      <c r="AG75" s="60">
        <f>HLOOKUP(AG$74,$AT$74:$CG$78,2,FALSE)</f>
        <v>227426.476382485</v>
      </c>
      <c r="AH75" s="60">
        <f>HLOOKUP(AH$74,$AT$74:$CG$78,2,FALSE)</f>
        <v>45762.8536963284</v>
      </c>
      <c r="AI75" s="60">
        <f>HLOOKUP(AI$74,$AT$74:$CG$78,2,FALSE)</f>
        <v>563060.012417573</v>
      </c>
      <c r="AJ75" s="60">
        <f>HLOOKUP(AJ$74,$AT$74:$CG$78,2,FALSE)</f>
        <v>264870.645788093</v>
      </c>
      <c r="AK75" s="60">
        <f>HLOOKUP(AK$74,$AT$74:$CG$78,2,FALSE)</f>
        <v>260607.832596519</v>
      </c>
      <c r="AL75" s="60">
        <f>HLOOKUP(AL$74,$AT$74:$CG$78,2,FALSE)</f>
        <v>76316.476930567194</v>
      </c>
      <c r="AM75" s="60">
        <f>HLOOKUP(AM$74,$AT$74:$CG$78,2,FALSE)</f>
        <v>537282.745059822</v>
      </c>
      <c r="AN75" s="60">
        <f>HLOOKUP(AN$74,$AT$74:$CG$78,2,FALSE)</f>
        <v>340456.972430885</v>
      </c>
      <c r="AO75" s="60">
        <f>HLOOKUP(AO$74,$AT$74:$CG$78,2,FALSE)</f>
        <v>2032777.53508119</v>
      </c>
      <c r="AP75" s="60">
        <f>HLOOKUP(AP$74,$AT$74:$CG$78,2,FALSE)</f>
        <v>157348.587479502</v>
      </c>
      <c r="AQ75" s="60">
        <f>HLOOKUP(AQ$74,$AT$74:$CG$78,2,FALSE)</f>
        <v>179294.140137665</v>
      </c>
      <c r="AR75" s="60">
        <f>HLOOKUP(AR$74,$AT$74:$CG$78,2,FALSE)</f>
        <v>65353.6629980631</v>
      </c>
      <c r="AS75" t="s" s="112">
        <v>88</v>
      </c>
      <c r="AT75" s="120">
        <v>6374.7954005555</v>
      </c>
      <c r="AU75" s="120">
        <v>563060.012417573</v>
      </c>
      <c r="AV75" s="120">
        <v>53766.1318681766</v>
      </c>
      <c r="AW75" s="120">
        <v>427.486968594631</v>
      </c>
      <c r="AX75" s="120">
        <v>306.172082111815</v>
      </c>
      <c r="AY75" s="120">
        <v>3694112.06071858</v>
      </c>
      <c r="AZ75" s="120">
        <v>1131410.00303594</v>
      </c>
      <c r="BA75" s="120">
        <v>404.057248856946</v>
      </c>
      <c r="BB75" s="120">
        <v>260607.832596519</v>
      </c>
      <c r="BC75" s="120">
        <v>293943.922497705</v>
      </c>
      <c r="BD75" s="120">
        <v>3036945.24561872</v>
      </c>
      <c r="BE75" s="120">
        <v>140686.770017951</v>
      </c>
      <c r="BF75" s="120">
        <v>301942.613114328</v>
      </c>
      <c r="BG75" s="120">
        <v>45762.8536963284</v>
      </c>
      <c r="BH75" s="120">
        <v>227426.476382485</v>
      </c>
      <c r="BI75" s="120">
        <v>480155.05723523</v>
      </c>
      <c r="BJ75" s="120">
        <v>4020.054097557870</v>
      </c>
      <c r="BK75" s="120">
        <v>5817.081027486580</v>
      </c>
      <c r="BL75" s="120">
        <v>211256.304127223</v>
      </c>
      <c r="BM75" s="120">
        <v>10.7257776188774</v>
      </c>
      <c r="BN75" s="120">
        <v>120238.090881938</v>
      </c>
      <c r="BO75" s="120">
        <v>179294.140137665</v>
      </c>
      <c r="BP75" s="120">
        <v>100008.296318249</v>
      </c>
      <c r="BQ75" s="120">
        <v>264870.645788093</v>
      </c>
      <c r="BR75" s="120">
        <v>537282.745059822</v>
      </c>
      <c r="BS75" s="120">
        <v>76316.476930567194</v>
      </c>
      <c r="BT75" s="120">
        <v>116989.467326536</v>
      </c>
      <c r="BU75" s="120">
        <v>182310.449355014</v>
      </c>
      <c r="BV75" s="120">
        <v>322661.812993568</v>
      </c>
      <c r="BW75" s="120">
        <v>157348.587479502</v>
      </c>
      <c r="BX75" s="120">
        <v>2032777.53508119</v>
      </c>
      <c r="BY75" s="120">
        <v>239974.544780181</v>
      </c>
      <c r="BZ75" s="120">
        <v>274.574941405474</v>
      </c>
      <c r="CA75" s="120">
        <v>6291405.914438</v>
      </c>
      <c r="CB75" s="120">
        <v>65353.6629980631</v>
      </c>
      <c r="CC75" s="120">
        <v>340456.972430885</v>
      </c>
      <c r="CD75" s="120">
        <v>16453.3093185333</v>
      </c>
      <c r="CE75" s="120">
        <v>70246.016465406894</v>
      </c>
      <c r="CF75" s="120">
        <v>218864.83428191</v>
      </c>
      <c r="CG75" s="121">
        <v>411140.885546073</v>
      </c>
    </row>
    <row r="76" ht="15.75" customHeight="1">
      <c r="A76" t="s" s="56">
        <v>89</v>
      </c>
      <c r="B76" s="64">
        <v>200.749516035321</v>
      </c>
      <c r="C76" s="51"/>
      <c r="D76" t="s" s="58">
        <v>89</v>
      </c>
      <c r="E76" s="65">
        <f>HLOOKUP(E$74,$AT$74:$CG$78,3,FALSE)</f>
        <v>139.908338547262</v>
      </c>
      <c r="F76" s="61">
        <f>HLOOKUP(F$74,$AT$74:$CG$78,3,FALSE)</f>
        <v>119.656075450236</v>
      </c>
      <c r="G76" s="61">
        <f>HLOOKUP(G$74,$AT$74:$CG$78,3,FALSE)</f>
        <v>61.8562144121216</v>
      </c>
      <c r="H76" s="61">
        <f>HLOOKUP(H$74,$AT$74:$CG$78,3,FALSE)</f>
        <v>1248.727648020820</v>
      </c>
      <c r="I76" s="61">
        <f>HLOOKUP(I$74,$AT$74:$CG$78,3,FALSE)</f>
        <v>103.537137203043</v>
      </c>
      <c r="J76" s="61">
        <f>HLOOKUP(J$74,$AT$74:$CG$78,3,FALSE)</f>
        <v>368.408462753541</v>
      </c>
      <c r="K76" s="61">
        <f>HLOOKUP(K$74,$AT$74:$CG$78,3,FALSE)</f>
        <v>114.299108794467</v>
      </c>
      <c r="L76" s="61">
        <f>HLOOKUP(L$74,$AT$74:$CG$78,3,FALSE)</f>
        <v>186.928182961123</v>
      </c>
      <c r="M76" s="61">
        <f>HLOOKUP(M$74,$AT$74:$CG$78,3,FALSE)</f>
        <v>32.6525705254896</v>
      </c>
      <c r="N76" s="61">
        <f>HLOOKUP(N$74,$AT$74:$CG$78,3,FALSE)</f>
        <v>3.36598333323015</v>
      </c>
      <c r="O76" s="61">
        <f>HLOOKUP(O$74,$AT$74:$CG$78,3,FALSE)</f>
        <v>65.90197502566571</v>
      </c>
      <c r="P76" s="61">
        <f>HLOOKUP(P$74,$AT$74:$CG$78,3,FALSE)</f>
        <v>26.7901604649666</v>
      </c>
      <c r="Q76" s="61">
        <f>HLOOKUP(Q$74,$AT$74:$CG$78,3,FALSE)</f>
        <v>498.981549250165</v>
      </c>
      <c r="R76" s="61">
        <f>HLOOKUP(R$74,$AT$74:$CG$78,3,FALSE)</f>
        <v>159.152670482849</v>
      </c>
      <c r="S76" s="61">
        <f>HLOOKUP(S$74,$AT$74:$CG$78,3,FALSE)</f>
        <v>98.4746801367958</v>
      </c>
      <c r="T76" s="61">
        <f>HLOOKUP(T$74,$AT$74:$CG$78,3,FALSE)</f>
        <v>2303.991716497130</v>
      </c>
      <c r="U76" s="61">
        <f>HLOOKUP(U$74,$AT$74:$CG$78,3,FALSE)</f>
        <v>605.741534992456</v>
      </c>
      <c r="V76" s="61">
        <f>HLOOKUP(V$74,$AT$74:$CG$78,3,FALSE)</f>
        <v>636.141222932144</v>
      </c>
      <c r="W76" s="61">
        <f>HLOOKUP(W$74,$AT$74:$CG$78,3,FALSE)</f>
        <v>39.9315395178929</v>
      </c>
      <c r="X76" s="61">
        <f>HLOOKUP(X$74,$AT$74:$CG$78,3,FALSE)</f>
        <v>270.225675067916</v>
      </c>
      <c r="Y76" s="61">
        <f>HLOOKUP(Y$74,$AT$74:$CG$78,3,FALSE)</f>
        <v>75.918085026116</v>
      </c>
      <c r="Z76" s="61">
        <f>HLOOKUP(Z$74,$AT$74:$CG$78,3,FALSE)</f>
        <v>113.773071148267</v>
      </c>
      <c r="AA76" s="61">
        <f>HLOOKUP(AA$74,$AT$74:$CG$78,3,FALSE)</f>
        <v>56.7022441375396</v>
      </c>
      <c r="AB76" s="61">
        <f>HLOOKUP(AB$74,$AT$74:$CG$78,3,FALSE)</f>
        <v>20.3969009695291</v>
      </c>
      <c r="AC76" s="61">
        <f>HLOOKUP(AC$74,$AT$74:$CG$78,3,FALSE)</f>
        <v>39.1747335054468</v>
      </c>
      <c r="AD76" s="61">
        <f>HLOOKUP(AD$74,$AT$74:$CG$78,3,FALSE)</f>
        <v>194.258491396246</v>
      </c>
      <c r="AE76" s="61">
        <f>HLOOKUP(AE$74,$AT$74:$CG$78,3,FALSE)</f>
        <v>0.297863912530462</v>
      </c>
      <c r="AF76" s="61">
        <f>HLOOKUP(AF$74,$AT$74:$CG$78,3,FALSE)</f>
        <v>0.00449680767046194</v>
      </c>
      <c r="AG76" s="61">
        <f>HLOOKUP(AG$74,$AT$74:$CG$78,3,FALSE)</f>
        <v>393.911601751155</v>
      </c>
      <c r="AH76" s="61">
        <f>HLOOKUP(AH$74,$AT$74:$CG$78,3,FALSE)</f>
        <v>49.0389451752296</v>
      </c>
      <c r="AI76" s="61">
        <f>HLOOKUP(AI$74,$AT$74:$CG$78,3,FALSE)</f>
        <v>0.0172211576422975</v>
      </c>
      <c r="AJ76" s="61">
        <f>HLOOKUP(AJ$74,$AT$74:$CG$78,3,FALSE)</f>
        <v>0.00537097299067762</v>
      </c>
      <c r="AK76" s="61">
        <f>HLOOKUP(AK$74,$AT$74:$CG$78,3,FALSE)</f>
        <v>2.68603787671572e-06</v>
      </c>
      <c r="AL76" s="61">
        <f>HLOOKUP(AL$74,$AT$74:$CG$78,3,FALSE)</f>
        <v>0.00762697536615648</v>
      </c>
      <c r="AM76" s="61">
        <f>HLOOKUP(AM$74,$AT$74:$CG$78,3,FALSE)</f>
        <v>0.539540487789758</v>
      </c>
      <c r="AN76" s="61">
        <f>HLOOKUP(AN$74,$AT$74:$CG$78,3,FALSE)</f>
        <v>0.311443425424068</v>
      </c>
      <c r="AO76" s="61">
        <f>HLOOKUP(AO$74,$AT$74:$CG$78,3,FALSE)</f>
        <v>0.00301374570681088</v>
      </c>
      <c r="AP76" s="61">
        <f>HLOOKUP(AP$74,$AT$74:$CG$78,3,FALSE)</f>
        <v>0.00678927155338273</v>
      </c>
      <c r="AQ76" s="61">
        <f>HLOOKUP(AQ$74,$AT$74:$CG$78,3,FALSE)</f>
        <v>0.939490270889231</v>
      </c>
      <c r="AR76" s="61">
        <f>HLOOKUP(AR$74,$AT$74:$CG$78,3,FALSE)</f>
        <v>0.00126222040398986</v>
      </c>
      <c r="AS76" t="s" s="112">
        <v>89</v>
      </c>
      <c r="AT76" s="120">
        <v>3.36598333323015</v>
      </c>
      <c r="AU76" s="120">
        <v>0.0172211576422975</v>
      </c>
      <c r="AV76" s="120">
        <v>368.408462753541</v>
      </c>
      <c r="AW76" s="120">
        <v>75.918085026116</v>
      </c>
      <c r="AX76" s="120">
        <v>39.1747335054468</v>
      </c>
      <c r="AY76" s="120">
        <v>114.299108794467</v>
      </c>
      <c r="AZ76" s="120">
        <v>159.152670482849</v>
      </c>
      <c r="BA76" s="120">
        <v>56.7022441375396</v>
      </c>
      <c r="BB76" s="120">
        <v>2.68603787671572e-06</v>
      </c>
      <c r="BC76" s="120">
        <v>98.4746801367958</v>
      </c>
      <c r="BD76" s="120">
        <v>2303.991716497130</v>
      </c>
      <c r="BE76" s="120">
        <v>119.656075450236</v>
      </c>
      <c r="BF76" s="120">
        <v>636.141222932144</v>
      </c>
      <c r="BG76" s="120">
        <v>49.0389451752296</v>
      </c>
      <c r="BH76" s="120">
        <v>393.911601751155</v>
      </c>
      <c r="BI76" s="120">
        <v>0.00449680767046194</v>
      </c>
      <c r="BJ76" s="120">
        <v>39.9315395178929</v>
      </c>
      <c r="BK76" s="120">
        <v>0.297863912530462</v>
      </c>
      <c r="BL76" s="120">
        <v>605.741534992456</v>
      </c>
      <c r="BM76" s="120">
        <v>20.3969009695291</v>
      </c>
      <c r="BN76" s="120">
        <v>103.537137203043</v>
      </c>
      <c r="BO76" s="120">
        <v>0.939490270889231</v>
      </c>
      <c r="BP76" s="120">
        <v>1248.727648020820</v>
      </c>
      <c r="BQ76" s="120">
        <v>0.00537097299067762</v>
      </c>
      <c r="BR76" s="120">
        <v>0.539540487789758</v>
      </c>
      <c r="BS76" s="120">
        <v>0.00762697536615648</v>
      </c>
      <c r="BT76" s="120">
        <v>61.8562144121216</v>
      </c>
      <c r="BU76" s="120">
        <v>186.928182961123</v>
      </c>
      <c r="BV76" s="120">
        <v>32.6525705254896</v>
      </c>
      <c r="BW76" s="120">
        <v>0.00678927155338273</v>
      </c>
      <c r="BX76" s="120">
        <v>0.00301374570681088</v>
      </c>
      <c r="BY76" s="120">
        <v>139.908338547262</v>
      </c>
      <c r="BZ76" s="120">
        <v>113.773071148267</v>
      </c>
      <c r="CA76" s="120">
        <v>270.225675067916</v>
      </c>
      <c r="CB76" s="120">
        <v>0.00126222040398986</v>
      </c>
      <c r="CC76" s="120">
        <v>0.311443425424068</v>
      </c>
      <c r="CD76" s="120">
        <v>194.258491396246</v>
      </c>
      <c r="CE76" s="120">
        <v>65.90197502566571</v>
      </c>
      <c r="CF76" s="120">
        <v>26.7901604649666</v>
      </c>
      <c r="CG76" s="121">
        <v>498.981549250165</v>
      </c>
    </row>
    <row r="77" ht="15.75" customHeight="1">
      <c r="A77" t="s" s="56">
        <v>90</v>
      </c>
      <c r="B77" s="64">
        <v>296566.446983363</v>
      </c>
      <c r="C77" s="51"/>
      <c r="D77" t="s" s="58">
        <v>90</v>
      </c>
      <c r="E77" s="65">
        <f>HLOOKUP(E$74,$AT$74:$CG$78,4,FALSE)</f>
        <v>12724.2655753084</v>
      </c>
      <c r="F77" s="61">
        <f>HLOOKUP(F$74,$AT$74:$CG$78,4,FALSE)</f>
        <v>31390.7209126887</v>
      </c>
      <c r="G77" s="61">
        <f>HLOOKUP(G$74,$AT$74:$CG$78,4,FALSE)</f>
        <v>7319.413402110220</v>
      </c>
      <c r="H77" s="61">
        <f>HLOOKUP(H$74,$AT$74:$CG$78,4,FALSE)</f>
        <v>116824.391049056</v>
      </c>
      <c r="I77" s="61">
        <f>HLOOKUP(I$74,$AT$74:$CG$78,4,FALSE)</f>
        <v>2455.9101860416</v>
      </c>
      <c r="J77" s="61">
        <f>HLOOKUP(J$74,$AT$74:$CG$78,4,FALSE)</f>
        <v>8527.884454818310</v>
      </c>
      <c r="K77" s="61">
        <f>HLOOKUP(K$74,$AT$74:$CG$78,4,FALSE)</f>
        <v>12829.4739430732</v>
      </c>
      <c r="L77" s="61">
        <f>HLOOKUP(L$74,$AT$74:$CG$78,4,FALSE)</f>
        <v>9071.962250072660</v>
      </c>
      <c r="M77" s="61">
        <f>HLOOKUP(M$74,$AT$74:$CG$78,4,FALSE)</f>
        <v>6873.669354469690</v>
      </c>
      <c r="N77" s="61">
        <f>HLOOKUP(N$74,$AT$74:$CG$78,4,FALSE)</f>
        <v>413.665839258883</v>
      </c>
      <c r="O77" s="61">
        <f>HLOOKUP(O$74,$AT$74:$CG$78,4,FALSE)</f>
        <v>2389.740735274710</v>
      </c>
      <c r="P77" s="61">
        <f>HLOOKUP(P$74,$AT$74:$CG$78,4,FALSE)</f>
        <v>2794.875858762780</v>
      </c>
      <c r="Q77" s="61">
        <f>HLOOKUP(Q$74,$AT$74:$CG$78,4,FALSE)</f>
        <v>90616.1078376456</v>
      </c>
      <c r="R77" s="61">
        <f>HLOOKUP(R$74,$AT$74:$CG$78,4,FALSE)</f>
        <v>390723.667610193</v>
      </c>
      <c r="S77" s="61">
        <f>HLOOKUP(S$74,$AT$74:$CG$78,4,FALSE)</f>
        <v>36766.9473535747</v>
      </c>
      <c r="T77" s="61">
        <f>HLOOKUP(T$74,$AT$74:$CG$78,4,FALSE)</f>
        <v>7903392.6130545</v>
      </c>
      <c r="U77" s="61">
        <f>HLOOKUP(U$74,$AT$74:$CG$78,4,FALSE)</f>
        <v>1397972.72371693</v>
      </c>
      <c r="V77" s="61">
        <f>HLOOKUP(V$74,$AT$74:$CG$78,4,FALSE)</f>
        <v>941135.931274144</v>
      </c>
      <c r="W77" s="61">
        <f>HLOOKUP(W$74,$AT$74:$CG$78,4,FALSE)</f>
        <v>571.148935394879</v>
      </c>
      <c r="X77" s="61">
        <f>HLOOKUP(X$74,$AT$74:$CG$78,4,FALSE)</f>
        <v>3021.767505620770</v>
      </c>
      <c r="Y77" s="61">
        <f>HLOOKUP(Y$74,$AT$74:$CG$78,4,FALSE)</f>
        <v>248.156537680857</v>
      </c>
      <c r="Z77" s="61">
        <f>HLOOKUP(Z$74,$AT$74:$CG$78,4,FALSE)</f>
        <v>535.110156251835</v>
      </c>
      <c r="AA77" s="61">
        <f>HLOOKUP(AA$74,$AT$74:$CG$78,4,FALSE)</f>
        <v>248.064086775971</v>
      </c>
      <c r="AB77" s="61">
        <f>HLOOKUP(AB$74,$AT$74:$CG$78,4,FALSE)</f>
        <v>72.5467735777014</v>
      </c>
      <c r="AC77" s="61">
        <f>HLOOKUP(AC$74,$AT$74:$CG$78,4,FALSE)</f>
        <v>250.099298412496</v>
      </c>
      <c r="AD77" s="61">
        <f>HLOOKUP(AD$74,$AT$74:$CG$78,4,FALSE)</f>
        <v>1904.663541179550</v>
      </c>
      <c r="AE77" s="61">
        <f>HLOOKUP(AE$74,$AT$74:$CG$78,4,FALSE)</f>
        <v>8146.921196483140</v>
      </c>
      <c r="AF77" s="61">
        <f>HLOOKUP(AF$74,$AT$74:$CG$78,4,FALSE)</f>
        <v>21008.8047440328</v>
      </c>
      <c r="AG77" s="61">
        <f>HLOOKUP(AG$74,$AT$74:$CG$78,4,FALSE)</f>
        <v>203126.675019738</v>
      </c>
      <c r="AH77" s="61">
        <f>HLOOKUP(AH$74,$AT$74:$CG$78,4,FALSE)</f>
        <v>6151.426261984370</v>
      </c>
      <c r="AI77" s="61">
        <f>HLOOKUP(AI$74,$AT$74:$CG$78,4,FALSE)</f>
        <v>207487.216634627</v>
      </c>
      <c r="AJ77" s="61">
        <f>HLOOKUP(AJ$74,$AT$74:$CG$78,4,FALSE)</f>
        <v>281502.499806906</v>
      </c>
      <c r="AK77" s="61">
        <f>HLOOKUP(AK$74,$AT$74:$CG$78,4,FALSE)</f>
        <v>11312.474345845</v>
      </c>
      <c r="AL77" s="61">
        <f>HLOOKUP(AL$74,$AT$74:$CG$78,4,FALSE)</f>
        <v>5629.483927390720</v>
      </c>
      <c r="AM77" s="61">
        <f>HLOOKUP(AM$74,$AT$74:$CG$78,4,FALSE)</f>
        <v>21329.2807298009</v>
      </c>
      <c r="AN77" s="61">
        <f>HLOOKUP(AN$74,$AT$74:$CG$78,4,FALSE)</f>
        <v>30216.1059683715</v>
      </c>
      <c r="AO77" s="61">
        <f>HLOOKUP(AO$74,$AT$74:$CG$78,4,FALSE)</f>
        <v>18804.9303954593</v>
      </c>
      <c r="AP77" s="61">
        <f>HLOOKUP(AP$74,$AT$74:$CG$78,4,FALSE)</f>
        <v>9364.121419106910</v>
      </c>
      <c r="AQ77" s="61">
        <f>HLOOKUP(AQ$74,$AT$74:$CG$78,4,FALSE)</f>
        <v>48187.2445414918</v>
      </c>
      <c r="AR77" s="61">
        <f>HLOOKUP(AR$74,$AT$74:$CG$78,4,FALSE)</f>
        <v>9315.173100477121</v>
      </c>
      <c r="AS77" t="s" s="112">
        <v>90</v>
      </c>
      <c r="AT77" s="120">
        <v>413.665839258883</v>
      </c>
      <c r="AU77" s="120">
        <v>207487.216634627</v>
      </c>
      <c r="AV77" s="120">
        <v>8527.884454818310</v>
      </c>
      <c r="AW77" s="120">
        <v>248.156537680857</v>
      </c>
      <c r="AX77" s="120">
        <v>250.099298412496</v>
      </c>
      <c r="AY77" s="120">
        <v>12829.4739430732</v>
      </c>
      <c r="AZ77" s="120">
        <v>390723.667610193</v>
      </c>
      <c r="BA77" s="120">
        <v>248.064086775971</v>
      </c>
      <c r="BB77" s="120">
        <v>11312.474345845</v>
      </c>
      <c r="BC77" s="120">
        <v>36766.9473535747</v>
      </c>
      <c r="BD77" s="120">
        <v>7903392.6130545</v>
      </c>
      <c r="BE77" s="120">
        <v>31390.7209126887</v>
      </c>
      <c r="BF77" s="120">
        <v>941135.931274144</v>
      </c>
      <c r="BG77" s="120">
        <v>6151.426261984370</v>
      </c>
      <c r="BH77" s="120">
        <v>203126.675019738</v>
      </c>
      <c r="BI77" s="120">
        <v>21008.8047440328</v>
      </c>
      <c r="BJ77" s="120">
        <v>571.148935394879</v>
      </c>
      <c r="BK77" s="120">
        <v>8146.921196483140</v>
      </c>
      <c r="BL77" s="120">
        <v>1397972.72371693</v>
      </c>
      <c r="BM77" s="120">
        <v>72.5467735777014</v>
      </c>
      <c r="BN77" s="120">
        <v>2455.9101860416</v>
      </c>
      <c r="BO77" s="120">
        <v>48187.2445414918</v>
      </c>
      <c r="BP77" s="120">
        <v>116824.391049056</v>
      </c>
      <c r="BQ77" s="120">
        <v>281502.499806906</v>
      </c>
      <c r="BR77" s="120">
        <v>21329.2807298009</v>
      </c>
      <c r="BS77" s="120">
        <v>5629.483927390720</v>
      </c>
      <c r="BT77" s="120">
        <v>7319.413402110220</v>
      </c>
      <c r="BU77" s="120">
        <v>9071.962250072660</v>
      </c>
      <c r="BV77" s="120">
        <v>6873.669354469690</v>
      </c>
      <c r="BW77" s="120">
        <v>9364.121419106910</v>
      </c>
      <c r="BX77" s="120">
        <v>18804.9303954593</v>
      </c>
      <c r="BY77" s="120">
        <v>12724.2655753084</v>
      </c>
      <c r="BZ77" s="120">
        <v>535.110156251835</v>
      </c>
      <c r="CA77" s="120">
        <v>3021.767505620770</v>
      </c>
      <c r="CB77" s="120">
        <v>9315.173100477121</v>
      </c>
      <c r="CC77" s="120">
        <v>30216.1059683715</v>
      </c>
      <c r="CD77" s="120">
        <v>1904.663541179550</v>
      </c>
      <c r="CE77" s="120">
        <v>2389.740735274710</v>
      </c>
      <c r="CF77" s="120">
        <v>2794.875858762780</v>
      </c>
      <c r="CG77" s="121">
        <v>90616.1078376456</v>
      </c>
    </row>
    <row r="78" ht="15.75" customHeight="1">
      <c r="A78" t="s" s="56">
        <v>91</v>
      </c>
      <c r="B78" s="66">
        <v>217.626947344828</v>
      </c>
      <c r="C78" s="51"/>
      <c r="D78" t="s" s="58">
        <v>91</v>
      </c>
      <c r="E78" s="65">
        <f>HLOOKUP(E$74,$AT$74:$CG$78,5,FALSE)</f>
        <v>159.886945416631</v>
      </c>
      <c r="F78" s="61">
        <f>HLOOKUP(F$74,$AT$74:$CG$78,5,FALSE)</f>
        <v>126.845909722564</v>
      </c>
      <c r="G78" s="61">
        <f>HLOOKUP(G$74,$AT$74:$CG$78,5,FALSE)</f>
        <v>66.3502547852918</v>
      </c>
      <c r="H78" s="61">
        <f>HLOOKUP(H$74,$AT$74:$CG$78,5,FALSE)</f>
        <v>1385.025245289560</v>
      </c>
      <c r="I78" s="61">
        <f>HLOOKUP(I$74,$AT$74:$CG$78,5,FALSE)</f>
        <v>118.327942330090</v>
      </c>
      <c r="J78" s="61">
        <f>HLOOKUP(J$74,$AT$74:$CG$78,5,FALSE)</f>
        <v>421.031888948491</v>
      </c>
      <c r="K78" s="61">
        <f>HLOOKUP(K$74,$AT$74:$CG$78,5,FALSE)</f>
        <v>130.157739684592</v>
      </c>
      <c r="L78" s="61">
        <f>HLOOKUP(L$74,$AT$74:$CG$78,5,FALSE)</f>
        <v>213.626869965711</v>
      </c>
      <c r="M78" s="61">
        <f>HLOOKUP(M$74,$AT$74:$CG$78,5,FALSE)</f>
        <v>27.9261904139251</v>
      </c>
      <c r="N78" s="61">
        <f>HLOOKUP(N$74,$AT$74:$CG$78,5,FALSE)</f>
        <v>3.83853552268149</v>
      </c>
      <c r="O78" s="61">
        <f>HLOOKUP(O$74,$AT$74:$CG$78,5,FALSE)</f>
        <v>74.91752644120641</v>
      </c>
      <c r="P78" s="61">
        <f>HLOOKUP(P$74,$AT$74:$CG$78,5,FALSE)</f>
        <v>30.1966047257554</v>
      </c>
      <c r="Q78" s="61">
        <f>HLOOKUP(Q$74,$AT$74:$CG$78,5,FALSE)</f>
        <v>566.283442938138</v>
      </c>
      <c r="R78" s="61">
        <f>HLOOKUP(R$74,$AT$74:$CG$78,5,FALSE)</f>
        <v>181.201863294585</v>
      </c>
      <c r="S78" s="61">
        <f>HLOOKUP(S$74,$AT$74:$CG$78,5,FALSE)</f>
        <v>86.9911592146577</v>
      </c>
      <c r="T78" s="61">
        <f>HLOOKUP(T$74,$AT$74:$CG$78,5,FALSE)</f>
        <v>2632.232359942740</v>
      </c>
      <c r="U78" s="61">
        <f>HLOOKUP(U$74,$AT$74:$CG$78,5,FALSE)</f>
        <v>692.037643034039</v>
      </c>
      <c r="V78" s="61">
        <f>HLOOKUP(V$74,$AT$74:$CG$78,5,FALSE)</f>
        <v>722.935115599593</v>
      </c>
      <c r="W78" s="61">
        <f>HLOOKUP(W$74,$AT$74:$CG$78,5,FALSE)</f>
        <v>29.0519978290897</v>
      </c>
      <c r="X78" s="61">
        <f>HLOOKUP(X$74,$AT$74:$CG$78,5,FALSE)</f>
        <v>244.451606407085</v>
      </c>
      <c r="Y78" s="61">
        <f>HLOOKUP(Y$74,$AT$74:$CG$78,5,FALSE)</f>
        <v>44.8871837817083</v>
      </c>
      <c r="Z78" s="61">
        <f>HLOOKUP(Z$74,$AT$74:$CG$78,5,FALSE)</f>
        <v>100.817219120891</v>
      </c>
      <c r="AA78" s="61">
        <f>HLOOKUP(AA$74,$AT$74:$CG$78,5,FALSE)</f>
        <v>40.8898515576092</v>
      </c>
      <c r="AB78" s="61">
        <f>HLOOKUP(AB$74,$AT$74:$CG$78,5,FALSE)</f>
        <v>4.40917107583774</v>
      </c>
      <c r="AC78" s="61">
        <f>HLOOKUP(AC$74,$AT$74:$CG$78,5,FALSE)</f>
        <v>20.1780145754537</v>
      </c>
      <c r="AD78" s="61">
        <f>HLOOKUP(AD$74,$AT$74:$CG$78,5,FALSE)</f>
        <v>99.99648321044749</v>
      </c>
      <c r="AE78" s="61">
        <f>HLOOKUP(AE$74,$AT$74:$CG$78,5,FALSE)</f>
        <v>0.311521176613983</v>
      </c>
      <c r="AF78" s="61">
        <f>HLOOKUP(AF$74,$AT$74:$CG$78,5,FALSE)</f>
        <v>0.000627691267033978</v>
      </c>
      <c r="AG78" s="61">
        <f>HLOOKUP(AG$74,$AT$74:$CG$78,5,FALSE)</f>
        <v>422.356280366192</v>
      </c>
      <c r="AH78" s="61">
        <f>HLOOKUP(AH$74,$AT$74:$CG$78,5,FALSE)</f>
        <v>55.8641990498123</v>
      </c>
      <c r="AI78" s="61">
        <f>HLOOKUP(AI$74,$AT$74:$CG$78,5,FALSE)</f>
        <v>0.00422454561163877</v>
      </c>
      <c r="AJ78" s="61">
        <f>HLOOKUP(AJ$74,$AT$74:$CG$78,5,FALSE)</f>
        <v>0.00613381164621862</v>
      </c>
      <c r="AK78" s="61">
        <f>HLOOKUP(AK$74,$AT$74:$CG$78,5,FALSE)</f>
        <v>0</v>
      </c>
      <c r="AL78" s="61">
        <f>HLOOKUP(AL$74,$AT$74:$CG$78,5,FALSE)</f>
        <v>0.000478119473683951</v>
      </c>
      <c r="AM78" s="61">
        <f>HLOOKUP(AM$74,$AT$74:$CG$78,5,FALSE)</f>
        <v>0.616578450048812</v>
      </c>
      <c r="AN78" s="61">
        <f>HLOOKUP(AN$74,$AT$74:$CG$78,5,FALSE)</f>
        <v>0.341448827694924</v>
      </c>
      <c r="AO78" s="61">
        <f>HLOOKUP(AO$74,$AT$74:$CG$78,5,FALSE)</f>
        <v>0.000146427905161933</v>
      </c>
      <c r="AP78" s="61">
        <f>HLOOKUP(AP$74,$AT$74:$CG$78,5,FALSE)</f>
        <v>0.00763177377519012</v>
      </c>
      <c r="AQ78" s="61">
        <f>HLOOKUP(AQ$74,$AT$74:$CG$78,5,FALSE)</f>
        <v>1.07366715355425</v>
      </c>
      <c r="AR78" s="61">
        <f>HLOOKUP(AR$74,$AT$74:$CG$78,5,FALSE)</f>
        <v>0.000191571146837039</v>
      </c>
      <c r="AS78" t="s" s="112">
        <v>91</v>
      </c>
      <c r="AT78" s="120">
        <v>3.83853552268149</v>
      </c>
      <c r="AU78" s="120">
        <v>0.00422454561163877</v>
      </c>
      <c r="AV78" s="120">
        <v>421.031888948491</v>
      </c>
      <c r="AW78" s="120">
        <v>44.8871837817083</v>
      </c>
      <c r="AX78" s="120">
        <v>20.1780145754537</v>
      </c>
      <c r="AY78" s="120">
        <v>130.157739684592</v>
      </c>
      <c r="AZ78" s="120">
        <v>181.201863294585</v>
      </c>
      <c r="BA78" s="120">
        <v>40.8898515576092</v>
      </c>
      <c r="BB78" s="120">
        <v>0</v>
      </c>
      <c r="BC78" s="120">
        <v>86.9911592146577</v>
      </c>
      <c r="BD78" s="120">
        <v>2632.232359942740</v>
      </c>
      <c r="BE78" s="120">
        <v>126.845909722564</v>
      </c>
      <c r="BF78" s="120">
        <v>722.935115599593</v>
      </c>
      <c r="BG78" s="120">
        <v>55.8641990498123</v>
      </c>
      <c r="BH78" s="120">
        <v>422.356280366192</v>
      </c>
      <c r="BI78" s="120">
        <v>0.000627691267033978</v>
      </c>
      <c r="BJ78" s="120">
        <v>29.0519978290897</v>
      </c>
      <c r="BK78" s="120">
        <v>0.311521176613983</v>
      </c>
      <c r="BL78" s="120">
        <v>692.037643034039</v>
      </c>
      <c r="BM78" s="120">
        <v>4.40917107583774</v>
      </c>
      <c r="BN78" s="120">
        <v>118.327942330090</v>
      </c>
      <c r="BO78" s="120">
        <v>1.07366715355425</v>
      </c>
      <c r="BP78" s="120">
        <v>1385.025245289560</v>
      </c>
      <c r="BQ78" s="120">
        <v>0.00613381164621862</v>
      </c>
      <c r="BR78" s="120">
        <v>0.616578450048812</v>
      </c>
      <c r="BS78" s="120">
        <v>0.000478119473683951</v>
      </c>
      <c r="BT78" s="120">
        <v>66.3502547852918</v>
      </c>
      <c r="BU78" s="120">
        <v>213.626869965711</v>
      </c>
      <c r="BV78" s="120">
        <v>27.9261904139251</v>
      </c>
      <c r="BW78" s="120">
        <v>0.00763177377519012</v>
      </c>
      <c r="BX78" s="120">
        <v>0.000146427905161933</v>
      </c>
      <c r="BY78" s="120">
        <v>159.886945416631</v>
      </c>
      <c r="BZ78" s="120">
        <v>100.817219120891</v>
      </c>
      <c r="CA78" s="120">
        <v>244.451606407085</v>
      </c>
      <c r="CB78" s="120">
        <v>0.000191571146837039</v>
      </c>
      <c r="CC78" s="120">
        <v>0.341448827694924</v>
      </c>
      <c r="CD78" s="120">
        <v>99.99648321044749</v>
      </c>
      <c r="CE78" s="120">
        <v>74.91752644120641</v>
      </c>
      <c r="CF78" s="120">
        <v>30.1966047257554</v>
      </c>
      <c r="CG78" s="121">
        <v>566.283442938138</v>
      </c>
    </row>
    <row r="79" ht="15.75" customHeight="1">
      <c r="A79" s="140"/>
      <c r="B79" s="141"/>
      <c r="C79" s="142"/>
      <c r="D79" s="143"/>
      <c r="E79" s="144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145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8"/>
    </row>
    <row r="80" ht="15.75" customHeight="1">
      <c r="A80" s="146"/>
      <c r="B80" s="147"/>
      <c r="C80" s="148"/>
      <c r="D80" s="149"/>
      <c r="E80" s="144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145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8"/>
    </row>
    <row r="81" ht="51" customHeight="1">
      <c r="A81" t="s" s="150">
        <v>142</v>
      </c>
      <c r="B81" s="137"/>
      <c r="C81" s="77"/>
      <c r="D81" s="136"/>
      <c r="E81" t="s" s="91">
        <v>82</v>
      </c>
      <c r="F81" s="92"/>
      <c r="G81" s="92"/>
      <c r="H81" s="92"/>
      <c r="I81" t="s" s="91">
        <v>83</v>
      </c>
      <c r="J81" s="92"/>
      <c r="K81" s="92"/>
      <c r="L81" s="92"/>
      <c r="M81" s="92"/>
      <c r="N81" t="s" s="91">
        <v>12</v>
      </c>
      <c r="O81" s="92"/>
      <c r="P81" s="92"/>
      <c r="Q81" s="92"/>
      <c r="R81" s="92"/>
      <c r="S81" t="s" s="91">
        <v>18</v>
      </c>
      <c r="T81" s="92"/>
      <c r="U81" s="92"/>
      <c r="V81" s="92"/>
      <c r="W81" t="s" s="91">
        <v>84</v>
      </c>
      <c r="X81" s="92"/>
      <c r="Y81" s="92"/>
      <c r="Z81" s="92"/>
      <c r="AA81" s="92"/>
      <c r="AB81" s="92"/>
      <c r="AC81" s="92"/>
      <c r="AD81" t="s" s="91">
        <v>85</v>
      </c>
      <c r="AE81" s="92"/>
      <c r="AF81" t="s" s="91">
        <v>35</v>
      </c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145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8"/>
    </row>
    <row r="82" ht="15.75" customHeight="1">
      <c r="A82" s="151"/>
      <c r="B82" t="s" s="152">
        <v>87</v>
      </c>
      <c r="C82" s="80"/>
      <c r="D82" t="s" s="52">
        <v>87</v>
      </c>
      <c r="E82" t="s" s="8">
        <f t="shared" si="160"/>
        <v>93</v>
      </c>
      <c r="F82" t="s" s="8">
        <f>F$3</f>
        <v>94</v>
      </c>
      <c r="G82" t="s" s="8">
        <f>G$3</f>
        <v>95</v>
      </c>
      <c r="H82" t="s" s="8">
        <f>H$3</f>
        <v>96</v>
      </c>
      <c r="I82" t="s" s="8">
        <f>I$3</f>
        <v>97</v>
      </c>
      <c r="J82" t="s" s="8">
        <f>J$3</f>
        <v>98</v>
      </c>
      <c r="K82" t="s" s="8">
        <f>K$3</f>
        <v>99</v>
      </c>
      <c r="L82" t="s" s="8">
        <f>L$3</f>
        <v>100</v>
      </c>
      <c r="M82" t="s" s="8">
        <f>M$3</f>
        <v>101</v>
      </c>
      <c r="N82" t="s" s="8">
        <f>N$3</f>
        <v>102</v>
      </c>
      <c r="O82" t="s" s="8">
        <f>O$3</f>
        <v>103</v>
      </c>
      <c r="P82" t="s" s="8">
        <f>P$3</f>
        <v>104</v>
      </c>
      <c r="Q82" t="s" s="8">
        <f>Q$3</f>
        <v>105</v>
      </c>
      <c r="R82" t="s" s="8">
        <f>R$3</f>
        <v>106</v>
      </c>
      <c r="S82" t="s" s="8">
        <f>S$3</f>
        <v>107</v>
      </c>
      <c r="T82" t="s" s="8">
        <f>T$3</f>
        <v>108</v>
      </c>
      <c r="U82" t="s" s="8">
        <f>U$3</f>
        <v>109</v>
      </c>
      <c r="V82" t="s" s="8">
        <f>V$3</f>
        <v>110</v>
      </c>
      <c r="W82" t="s" s="8">
        <f>W$3</f>
        <v>111</v>
      </c>
      <c r="X82" t="s" s="8">
        <f>X$3</f>
        <v>112</v>
      </c>
      <c r="Y82" t="s" s="8">
        <f>Y$3</f>
        <v>113</v>
      </c>
      <c r="Z82" t="s" s="8">
        <f>Z$3</f>
        <v>114</v>
      </c>
      <c r="AA82" t="s" s="8">
        <f>AA$3</f>
        <v>115</v>
      </c>
      <c r="AB82" t="s" s="8">
        <f>AB$3</f>
        <v>116</v>
      </c>
      <c r="AC82" t="s" s="8">
        <f>AC$3</f>
        <v>117</v>
      </c>
      <c r="AD82" t="s" s="8">
        <f>AD$3</f>
        <v>118</v>
      </c>
      <c r="AE82" t="s" s="8">
        <f>AE$3</f>
        <v>119</v>
      </c>
      <c r="AF82" t="s" s="8">
        <f>AF$3</f>
        <v>120</v>
      </c>
      <c r="AG82" t="s" s="8">
        <f>AG$3</f>
        <v>121</v>
      </c>
      <c r="AH82" t="s" s="8">
        <f>AH$3</f>
        <v>122</v>
      </c>
      <c r="AI82" t="s" s="8">
        <f>AI$3</f>
        <v>123</v>
      </c>
      <c r="AJ82" t="s" s="8">
        <f>AJ$3</f>
        <v>124</v>
      </c>
      <c r="AK82" t="s" s="8">
        <f>AK$3</f>
        <v>125</v>
      </c>
      <c r="AL82" t="s" s="8">
        <f>AL$3</f>
        <v>126</v>
      </c>
      <c r="AM82" t="s" s="8">
        <f>AM$3</f>
        <v>127</v>
      </c>
      <c r="AN82" t="s" s="8">
        <f>AN$3</f>
        <v>128</v>
      </c>
      <c r="AO82" t="s" s="8">
        <f>AO$3</f>
        <v>129</v>
      </c>
      <c r="AP82" t="s" s="8">
        <f>AP$3</f>
        <v>130</v>
      </c>
      <c r="AQ82" t="s" s="8">
        <f>AQ$3</f>
        <v>131</v>
      </c>
      <c r="AR82" t="s" s="8">
        <f>AR$3</f>
        <v>132</v>
      </c>
      <c r="AS82" s="153"/>
      <c r="AT82" t="s" s="127">
        <v>48</v>
      </c>
      <c r="AU82" t="s" s="127">
        <v>46</v>
      </c>
      <c r="AV82" t="s" s="127">
        <v>8</v>
      </c>
      <c r="AW82" t="s" s="127">
        <v>40</v>
      </c>
      <c r="AX82" t="s" s="127">
        <v>41</v>
      </c>
      <c r="AY82" t="s" s="127">
        <v>27</v>
      </c>
      <c r="AZ82" t="s" s="127">
        <v>45</v>
      </c>
      <c r="BA82" t="s" s="127">
        <v>36</v>
      </c>
      <c r="BB82" t="s" s="127">
        <v>16</v>
      </c>
      <c r="BC82" t="s" s="127">
        <v>17</v>
      </c>
      <c r="BD82" t="s" s="127">
        <v>3</v>
      </c>
      <c r="BE82" t="s" s="127">
        <v>33</v>
      </c>
      <c r="BF82" t="s" s="127">
        <v>4</v>
      </c>
      <c r="BG82" t="s" s="127">
        <v>25</v>
      </c>
      <c r="BH82" t="s" s="127">
        <v>47</v>
      </c>
      <c r="BI82" t="s" s="127">
        <v>11</v>
      </c>
      <c r="BJ82" t="s" s="127">
        <v>24</v>
      </c>
      <c r="BK82" t="s" s="127">
        <v>15</v>
      </c>
      <c r="BL82" t="s" s="127">
        <v>29</v>
      </c>
      <c r="BM82" t="s" s="127">
        <v>37</v>
      </c>
      <c r="BN82" t="s" s="127">
        <v>38</v>
      </c>
      <c r="BO82" t="s" s="127">
        <v>22</v>
      </c>
      <c r="BP82" t="s" s="127">
        <v>43</v>
      </c>
      <c r="BQ82" t="s" s="127">
        <v>19</v>
      </c>
      <c r="BR82" t="s" s="127">
        <v>39</v>
      </c>
      <c r="BS82" t="s" s="127">
        <v>34</v>
      </c>
      <c r="BT82" t="s" s="127">
        <v>28</v>
      </c>
      <c r="BU82" t="s" s="127">
        <v>20</v>
      </c>
      <c r="BV82" t="s" s="127">
        <v>31</v>
      </c>
      <c r="BW82" t="s" s="127">
        <v>14</v>
      </c>
      <c r="BX82" t="s" s="127">
        <v>6</v>
      </c>
      <c r="BY82" t="s" s="127">
        <v>21</v>
      </c>
      <c r="BZ82" t="s" s="127">
        <v>13</v>
      </c>
      <c r="CA82" t="s" s="127">
        <v>9</v>
      </c>
      <c r="CB82" t="s" s="127">
        <v>42</v>
      </c>
      <c r="CC82" t="s" s="127">
        <v>2</v>
      </c>
      <c r="CD82" t="s" s="127">
        <v>10</v>
      </c>
      <c r="CE82" t="s" s="127">
        <v>1</v>
      </c>
      <c r="CF82" t="s" s="127">
        <v>30</v>
      </c>
      <c r="CG82" t="s" s="128">
        <v>44</v>
      </c>
    </row>
    <row r="83" ht="15.75" customHeight="1">
      <c r="A83" t="s" s="154">
        <v>88</v>
      </c>
      <c r="B83" s="155">
        <v>271059.6999</v>
      </c>
      <c r="C83" s="51"/>
      <c r="D83" t="s" s="58">
        <v>88</v>
      </c>
      <c r="E83" s="59">
        <f>LOOKUP(E$82,$AT$82:$CG$82,$AT83:$CG83)</f>
        <v>205686</v>
      </c>
      <c r="F83" s="60">
        <f>LOOKUP(F$82,$AT$82:$CG$82,$AT83:$CG83)</f>
        <v>116329.6</v>
      </c>
      <c r="G83" s="60">
        <f>LOOKUP(G$82,$AT$82:$CG$82,$AT83:$CG83)</f>
        <v>77262.289999999994</v>
      </c>
      <c r="H83" s="60">
        <f>LOOKUP(H$82,$AT$82:$CG$82,$AT83:$CG83)</f>
        <v>46384.47</v>
      </c>
      <c r="I83" s="60">
        <f>LOOKUP(I$82,$AT$82:$CG$82,$AT83:$CG83)</f>
        <v>32778.67</v>
      </c>
      <c r="J83" s="60">
        <f>LOOKUP(J$82,$AT$82:$CG$82,$AT83:$CG83)</f>
        <v>37274.24</v>
      </c>
      <c r="K83" s="60">
        <f>LOOKUP(K$82,$AT$82:$CG$82,$AT83:$CG83)</f>
        <v>24202.59</v>
      </c>
      <c r="L83" s="60">
        <f>LOOKUP(L$82,$AT$82:$CG$82,$AT83:$CG83)</f>
        <v>80812.14</v>
      </c>
      <c r="M83" s="60">
        <f>LOOKUP(M$82,$AT$82:$CG$82,$AT83:$CG83)</f>
        <v>105372.9</v>
      </c>
      <c r="N83" s="60">
        <f>LOOKUP(N$82,$AT$82:$CG$82,$AT83:$CG83)</f>
        <v>4578.784</v>
      </c>
      <c r="O83" s="60">
        <f>LOOKUP(O$82,$AT$82:$CG$82,$AT83:$CG83)</f>
        <v>26207.39</v>
      </c>
      <c r="P83" s="60">
        <f>LOOKUP(P$82,$AT$82:$CG$82,$AT83:$CG83)</f>
        <v>17253.21</v>
      </c>
      <c r="Q83" s="60">
        <f>LOOKUP(Q$82,$AT$82:$CG$82,$AT83:$CG83)</f>
        <v>116773.2</v>
      </c>
      <c r="R83" s="60">
        <f>LOOKUP(R$82,$AT$82:$CG$82,$AT83:$CG83)</f>
        <v>329075.2</v>
      </c>
      <c r="S83" s="60">
        <f>LOOKUP(S$82,$AT$82:$CG$82,$AT83:$CG83)</f>
        <v>113583.8</v>
      </c>
      <c r="T83" s="60">
        <f>LOOKUP(T$82,$AT$82:$CG$82,$AT83:$CG83)</f>
        <v>526221.6</v>
      </c>
      <c r="U83" s="60">
        <f>LOOKUP(U$82,$AT$82:$CG$82,$AT83:$CG83)</f>
        <v>114021.9</v>
      </c>
      <c r="V83" s="60">
        <f>LOOKUP(V$82,$AT$82:$CG$82,$AT83:$CG83)</f>
        <v>116625</v>
      </c>
      <c r="W83" s="60">
        <f>LOOKUP(W$82,$AT$82:$CG$82,$AT83:$CG83)</f>
        <v>3660.947</v>
      </c>
      <c r="X83" s="60">
        <f>LOOKUP(X$82,$AT$82:$CG$82,$AT83:$CG83)</f>
        <v>4188998</v>
      </c>
      <c r="Y83" s="60">
        <f>LOOKUP(Y$82,$AT$82:$CG$82,$AT83:$CG83)</f>
        <v>126.2981</v>
      </c>
      <c r="Z83" s="60">
        <f>LOOKUP(Z$82,$AT$82:$CG$82,$AT83:$CG83)</f>
        <v>106.0352</v>
      </c>
      <c r="AA83" s="60">
        <f>LOOKUP(AA$82,$AT$82:$CG$82,$AT83:$CG83)</f>
        <v>98.37293</v>
      </c>
      <c r="AB83" s="60">
        <f>LOOKUP(AB$82,$AT$82:$CG$82,$AT83:$CG83)</f>
        <v>0</v>
      </c>
      <c r="AC83" s="60">
        <f>LOOKUP(AC$82,$AT$82:$CG$82,$AT83:$CG83)</f>
        <v>51.39524</v>
      </c>
      <c r="AD83" s="60">
        <f>LOOKUP(AD$82,$AT$82:$CG$82,$AT83:$CG83)</f>
        <v>6428.98</v>
      </c>
      <c r="AE83" s="60">
        <f>LOOKUP(AE$82,$AT$82:$CG$82,$AT83:$CG83)</f>
        <v>5223.863</v>
      </c>
      <c r="AF83" s="60">
        <f>LOOKUP(AF$82,$AT$82:$CG$82,$AT83:$CG83)</f>
        <v>485759.5</v>
      </c>
      <c r="AG83" s="60">
        <f>LOOKUP(AG$82,$AT$82:$CG$82,$AT83:$CG83)</f>
        <v>234117.8</v>
      </c>
      <c r="AH83" s="60">
        <f>LOOKUP(AH$82,$AT$82:$CG$82,$AT83:$CG83)</f>
        <v>45350.7</v>
      </c>
      <c r="AI83" s="60">
        <f>LOOKUP(AI$82,$AT$82:$CG$82,$AT83:$CG83)</f>
        <v>548162.4</v>
      </c>
      <c r="AJ83" s="60">
        <f>LOOKUP(AJ$82,$AT$82:$CG$82,$AT83:$CG83)</f>
        <v>247461.6</v>
      </c>
      <c r="AK83" s="60">
        <f>LOOKUP(AK$82,$AT$82:$CG$82,$AT83:$CG83)</f>
        <v>169210.5</v>
      </c>
      <c r="AL83" s="60">
        <f>LOOKUP(AL$82,$AT$82:$CG$82,$AT83:$CG83)</f>
        <v>72632.490000000005</v>
      </c>
      <c r="AM83" s="60">
        <f>LOOKUP(AM$82,$AT$82:$CG$82,$AT83:$CG83)</f>
        <v>519205.3</v>
      </c>
      <c r="AN83" s="60">
        <f>LOOKUP(AN$82,$AT$82:$CG$82,$AT83:$CG83)</f>
        <v>331352.4</v>
      </c>
      <c r="AO83" s="60">
        <f>LOOKUP(AO$82,$AT$82:$CG$82,$AT83:$CG83)</f>
        <v>1450581</v>
      </c>
      <c r="AP83" s="60">
        <f>LOOKUP(AP$82,$AT$82:$CG$82,$AT83:$CG83)</f>
        <v>160547.5</v>
      </c>
      <c r="AQ83" s="60">
        <f>LOOKUP(AQ$82,$AT$82:$CG$82,$AT83:$CG83)</f>
        <v>172306.7</v>
      </c>
      <c r="AR83" s="60">
        <f>LOOKUP(AR$82,$AT$82:$CG$82,$AT83:$CG83)</f>
        <v>110563.2</v>
      </c>
      <c r="AS83" t="s" s="112">
        <v>88</v>
      </c>
      <c r="AT83" s="120">
        <v>110563.2</v>
      </c>
      <c r="AU83" s="120">
        <v>160547.5</v>
      </c>
      <c r="AV83" s="120">
        <v>37274.24</v>
      </c>
      <c r="AW83" s="120">
        <v>247461.6</v>
      </c>
      <c r="AX83" s="120">
        <v>169210.5</v>
      </c>
      <c r="AY83" s="120">
        <v>126.2981</v>
      </c>
      <c r="AZ83" s="120">
        <v>1450581</v>
      </c>
      <c r="BA83" s="120">
        <v>485759.5</v>
      </c>
      <c r="BB83" s="120">
        <v>116773.2</v>
      </c>
      <c r="BC83" s="120">
        <v>329075.2</v>
      </c>
      <c r="BD83" s="120">
        <v>77262.289999999994</v>
      </c>
      <c r="BE83" s="120">
        <v>6428.98</v>
      </c>
      <c r="BF83" s="120">
        <v>46384.47</v>
      </c>
      <c r="BG83" s="120">
        <v>4188998</v>
      </c>
      <c r="BH83" s="120">
        <v>172306.7</v>
      </c>
      <c r="BI83" s="120">
        <v>105372.9</v>
      </c>
      <c r="BJ83" s="120">
        <v>3660.947</v>
      </c>
      <c r="BK83" s="120">
        <v>17253.21</v>
      </c>
      <c r="BL83" s="120">
        <v>98.37293</v>
      </c>
      <c r="BM83" s="120">
        <v>234117.8</v>
      </c>
      <c r="BN83" s="120">
        <v>45350.7</v>
      </c>
      <c r="BO83" s="120">
        <v>116625</v>
      </c>
      <c r="BP83" s="120">
        <v>519205.3</v>
      </c>
      <c r="BQ83" s="120">
        <v>113583.8</v>
      </c>
      <c r="BR83" s="120">
        <v>548162.4</v>
      </c>
      <c r="BS83" s="120">
        <v>5223.863</v>
      </c>
      <c r="BT83" s="120">
        <v>106.0352</v>
      </c>
      <c r="BU83" s="120">
        <v>526221.6</v>
      </c>
      <c r="BV83" s="120">
        <v>51.39524</v>
      </c>
      <c r="BW83" s="120">
        <v>26207.39</v>
      </c>
      <c r="BX83" s="120">
        <v>32778.67</v>
      </c>
      <c r="BY83" s="120">
        <v>114021.9</v>
      </c>
      <c r="BZ83" s="120">
        <v>4578.784</v>
      </c>
      <c r="CA83" s="120">
        <v>24202.59</v>
      </c>
      <c r="CB83" s="120">
        <v>72632.490000000005</v>
      </c>
      <c r="CC83" s="120">
        <v>116329.6</v>
      </c>
      <c r="CD83" s="120">
        <v>80812.14</v>
      </c>
      <c r="CE83" s="120">
        <v>205686</v>
      </c>
      <c r="CF83" s="120">
        <v>0</v>
      </c>
      <c r="CG83" s="121">
        <v>331352.4</v>
      </c>
    </row>
    <row r="84" ht="15.75" customHeight="1">
      <c r="A84" t="s" s="154">
        <v>89</v>
      </c>
      <c r="B84" s="156">
        <v>70.25296379</v>
      </c>
      <c r="C84" s="51"/>
      <c r="D84" t="s" s="58">
        <v>89</v>
      </c>
      <c r="E84" s="65">
        <f>LOOKUP(E$82,$AT$82:$CG$82,$AT84:$CG84)</f>
        <v>0.089754</v>
      </c>
      <c r="F84" s="61">
        <f>LOOKUP(F$82,$AT$82:$CG$82,$AT84:$CG84)</f>
        <v>41.05013</v>
      </c>
      <c r="G84" s="61">
        <f>LOOKUP(G$82,$AT$82:$CG$82,$AT84:$CG84)</f>
        <v>4.705127</v>
      </c>
      <c r="H84" s="61">
        <f>LOOKUP(H$82,$AT$82:$CG$82,$AT84:$CG84)</f>
        <v>343.2813</v>
      </c>
      <c r="I84" s="61">
        <f>LOOKUP(I$82,$AT$82:$CG$82,$AT84:$CG84)</f>
        <v>0.047412</v>
      </c>
      <c r="J84" s="61">
        <f>LOOKUP(J$82,$AT$82:$CG$82,$AT84:$CG84)</f>
        <v>0.102304</v>
      </c>
      <c r="K84" s="61">
        <f>LOOKUP(K$82,$AT$82:$CG$82,$AT84:$CG84)</f>
        <v>0.785139</v>
      </c>
      <c r="L84" s="61">
        <f>LOOKUP(L$82,$AT$82:$CG$82,$AT84:$CG84)</f>
        <v>0.160535</v>
      </c>
      <c r="M84" s="61">
        <f>LOOKUP(M$82,$AT$82:$CG$82,$AT84:$CG84)</f>
        <v>8.797094</v>
      </c>
      <c r="N84" s="61">
        <f>LOOKUP(N$82,$AT$82:$CG$82,$AT84:$CG84)</f>
        <v>0.020965</v>
      </c>
      <c r="O84" s="61">
        <f>LOOKUP(O$82,$AT$82:$CG$82,$AT84:$CG84)</f>
        <v>3.627061</v>
      </c>
      <c r="P84" s="61">
        <f>LOOKUP(P$82,$AT$82:$CG$82,$AT84:$CG84)</f>
        <v>0.455166</v>
      </c>
      <c r="Q84" s="61">
        <f>LOOKUP(Q$82,$AT$82:$CG$82,$AT84:$CG84)</f>
        <v>44.23207</v>
      </c>
      <c r="R84" s="61">
        <f>LOOKUP(R$82,$AT$82:$CG$82,$AT84:$CG84)</f>
        <v>5.192964</v>
      </c>
      <c r="S84" s="61">
        <f>LOOKUP(S$82,$AT$82:$CG$82,$AT84:$CG84)</f>
        <v>22.3884</v>
      </c>
      <c r="T84" s="61">
        <f>LOOKUP(T$82,$AT$82:$CG$82,$AT84:$CG84)</f>
        <v>1839.37</v>
      </c>
      <c r="U84" s="61">
        <f>LOOKUP(U$82,$AT$82:$CG$82,$AT84:$CG84)</f>
        <v>1.617011</v>
      </c>
      <c r="V84" s="61">
        <f>LOOKUP(V$82,$AT$82:$CG$82,$AT84:$CG84)</f>
        <v>22.55812</v>
      </c>
      <c r="W84" s="61">
        <f>LOOKUP(W$82,$AT$82:$CG$82,$AT84:$CG84)</f>
        <v>16.70688</v>
      </c>
      <c r="X84" s="61">
        <f>LOOKUP(X$82,$AT$82:$CG$82,$AT84:$CG84)</f>
        <v>1.555767</v>
      </c>
      <c r="Y84" s="61">
        <f>LOOKUP(Y$82,$AT$82:$CG$82,$AT84:$CG84)</f>
        <v>0.156183</v>
      </c>
      <c r="Z84" s="61">
        <f>LOOKUP(Z$82,$AT$82:$CG$82,$AT84:$CG84)</f>
        <v>4.290574</v>
      </c>
      <c r="AA84" s="61">
        <f>LOOKUP(AA$82,$AT$82:$CG$82,$AT84:$CG84)</f>
        <v>0.219413</v>
      </c>
      <c r="AB84" s="61">
        <f>LOOKUP(AB$82,$AT$82:$CG$82,$AT84:$CG84)</f>
        <v>0</v>
      </c>
      <c r="AC84" s="61">
        <f>LOOKUP(AC$82,$AT$82:$CG$82,$AT84:$CG84)</f>
        <v>0.17474</v>
      </c>
      <c r="AD84" s="61">
        <f>LOOKUP(AD$82,$AT$82:$CG$82,$AT84:$CG84)</f>
        <v>6.328425</v>
      </c>
      <c r="AE84" s="61">
        <f>LOOKUP(AE$82,$AT$82:$CG$82,$AT84:$CG84)</f>
        <v>0.290133</v>
      </c>
      <c r="AF84" s="61">
        <f>LOOKUP(AF$82,$AT$82:$CG$82,$AT84:$CG84)</f>
        <v>0.004497</v>
      </c>
      <c r="AG84" s="61">
        <f>LOOKUP(AG$82,$AT$82:$CG$82,$AT84:$CG84)</f>
        <v>393.9116</v>
      </c>
      <c r="AH84" s="61">
        <f>LOOKUP(AH$82,$AT$82:$CG$82,$AT84:$CG84)</f>
        <v>46.16762</v>
      </c>
      <c r="AI84" s="61">
        <f>LOOKUP(AI$82,$AT$82:$CG$82,$AT84:$CG84)</f>
        <v>0.017221</v>
      </c>
      <c r="AJ84" s="61">
        <f>LOOKUP(AJ$82,$AT$82:$CG$82,$AT84:$CG84)</f>
        <v>0.005371</v>
      </c>
      <c r="AK84" s="61">
        <f>LOOKUP(AK$82,$AT$82:$CG$82,$AT84:$CG84)</f>
        <v>2.69e-06</v>
      </c>
      <c r="AL84" s="61">
        <f>LOOKUP(AL$82,$AT$82:$CG$82,$AT84:$CG84)</f>
        <v>0.007627</v>
      </c>
      <c r="AM84" s="61">
        <f>LOOKUP(AM$82,$AT$82:$CG$82,$AT84:$CG84)</f>
        <v>0.53954</v>
      </c>
      <c r="AN84" s="61">
        <f>LOOKUP(AN$82,$AT$82:$CG$82,$AT84:$CG84)</f>
        <v>0.311443</v>
      </c>
      <c r="AO84" s="61">
        <f>LOOKUP(AO$82,$AT$82:$CG$82,$AT84:$CG84)</f>
        <v>0.003014</v>
      </c>
      <c r="AP84" s="61">
        <f>LOOKUP(AP$82,$AT$82:$CG$82,$AT84:$CG84)</f>
        <v>0.006789</v>
      </c>
      <c r="AQ84" s="61">
        <f>LOOKUP(AQ$82,$AT$82:$CG$82,$AT84:$CG84)</f>
        <v>0.93949</v>
      </c>
      <c r="AR84" s="61">
        <f>LOOKUP(AR$82,$AT$82:$CG$82,$AT84:$CG84)</f>
        <v>0.001262</v>
      </c>
      <c r="AS84" t="s" s="112">
        <v>89</v>
      </c>
      <c r="AT84" s="120">
        <v>0.001262</v>
      </c>
      <c r="AU84" s="120">
        <v>0.006789</v>
      </c>
      <c r="AV84" s="120">
        <v>0.102304</v>
      </c>
      <c r="AW84" s="120">
        <v>0.005371</v>
      </c>
      <c r="AX84" s="157">
        <v>2.69e-06</v>
      </c>
      <c r="AY84" s="120">
        <v>0.156183</v>
      </c>
      <c r="AZ84" s="120">
        <v>0.003014</v>
      </c>
      <c r="BA84" s="120">
        <v>0.004497</v>
      </c>
      <c r="BB84" s="120">
        <v>44.23207</v>
      </c>
      <c r="BC84" s="120">
        <v>5.192964</v>
      </c>
      <c r="BD84" s="120">
        <v>4.705127</v>
      </c>
      <c r="BE84" s="120">
        <v>6.328425</v>
      </c>
      <c r="BF84" s="120">
        <v>343.2813</v>
      </c>
      <c r="BG84" s="120">
        <v>1.555767</v>
      </c>
      <c r="BH84" s="120">
        <v>0.93949</v>
      </c>
      <c r="BI84" s="120">
        <v>8.797094</v>
      </c>
      <c r="BJ84" s="120">
        <v>16.70688</v>
      </c>
      <c r="BK84" s="120">
        <v>0.455166</v>
      </c>
      <c r="BL84" s="120">
        <v>0.219413</v>
      </c>
      <c r="BM84" s="120">
        <v>393.9116</v>
      </c>
      <c r="BN84" s="120">
        <v>46.16762</v>
      </c>
      <c r="BO84" s="120">
        <v>22.55812</v>
      </c>
      <c r="BP84" s="120">
        <v>0.53954</v>
      </c>
      <c r="BQ84" s="120">
        <v>22.3884</v>
      </c>
      <c r="BR84" s="120">
        <v>0.017221</v>
      </c>
      <c r="BS84" s="120">
        <v>0.290133</v>
      </c>
      <c r="BT84" s="120">
        <v>4.290574</v>
      </c>
      <c r="BU84" s="120">
        <v>1839.37</v>
      </c>
      <c r="BV84" s="120">
        <v>0.17474</v>
      </c>
      <c r="BW84" s="120">
        <v>3.627061</v>
      </c>
      <c r="BX84" s="120">
        <v>0.047412</v>
      </c>
      <c r="BY84" s="120">
        <v>1.617011</v>
      </c>
      <c r="BZ84" s="120">
        <v>0.020965</v>
      </c>
      <c r="CA84" s="120">
        <v>0.785139</v>
      </c>
      <c r="CB84" s="120">
        <v>0.007627</v>
      </c>
      <c r="CC84" s="120">
        <v>41.05013</v>
      </c>
      <c r="CD84" s="120">
        <v>0.160535</v>
      </c>
      <c r="CE84" s="120">
        <v>0.089754</v>
      </c>
      <c r="CF84" s="120">
        <v>0</v>
      </c>
      <c r="CG84" s="121">
        <v>0.311443</v>
      </c>
    </row>
    <row r="85" ht="15.75" customHeight="1">
      <c r="A85" t="s" s="154">
        <v>90</v>
      </c>
      <c r="B85" s="156">
        <v>57055.14222</v>
      </c>
      <c r="C85" s="51"/>
      <c r="D85" t="s" s="58">
        <v>90</v>
      </c>
      <c r="E85" s="65">
        <f>LOOKUP(E$82,$AT$82:$CG$82,$AT85:$CG85)</f>
        <v>1800.183</v>
      </c>
      <c r="F85" s="61">
        <f>LOOKUP(F$82,$AT$82:$CG$82,$AT85:$CG85)</f>
        <v>7288.811</v>
      </c>
      <c r="G85" s="61">
        <f>LOOKUP(G$82,$AT$82:$CG$82,$AT85:$CG85)</f>
        <v>1516.378</v>
      </c>
      <c r="H85" s="61">
        <f>LOOKUP(H$82,$AT$82:$CG$82,$AT85:$CG85)</f>
        <v>121259.7</v>
      </c>
      <c r="I85" s="61">
        <f>LOOKUP(I$82,$AT$82:$CG$82,$AT85:$CG85)</f>
        <v>116.9261</v>
      </c>
      <c r="J85" s="61">
        <f>LOOKUP(J$82,$AT$82:$CG$82,$AT85:$CG85)</f>
        <v>7811.301</v>
      </c>
      <c r="K85" s="61">
        <f>LOOKUP(K$82,$AT$82:$CG$82,$AT85:$CG85)</f>
        <v>2569.511</v>
      </c>
      <c r="L85" s="61">
        <f>LOOKUP(L$82,$AT$82:$CG$82,$AT85:$CG85)</f>
        <v>7626.022</v>
      </c>
      <c r="M85" s="61">
        <f>LOOKUP(M$82,$AT$82:$CG$82,$AT85:$CG85)</f>
        <v>5820.055</v>
      </c>
      <c r="N85" s="61">
        <f>LOOKUP(N$82,$AT$82:$CG$82,$AT85:$CG85)</f>
        <v>335.0678</v>
      </c>
      <c r="O85" s="61">
        <f>LOOKUP(O$82,$AT$82:$CG$82,$AT85:$CG85)</f>
        <v>1353.814</v>
      </c>
      <c r="P85" s="61">
        <f>LOOKUP(P$82,$AT$82:$CG$82,$AT85:$CG85)</f>
        <v>565.345</v>
      </c>
      <c r="Q85" s="61">
        <f>LOOKUP(Q$82,$AT$82:$CG$82,$AT85:$CG85)</f>
        <v>45449.91</v>
      </c>
      <c r="R85" s="61">
        <f>LOOKUP(R$82,$AT$82:$CG$82,$AT85:$CG85)</f>
        <v>44081.39</v>
      </c>
      <c r="S85" s="61">
        <f>LOOKUP(S$82,$AT$82:$CG$82,$AT85:$CG85)</f>
        <v>35929.72</v>
      </c>
      <c r="T85" s="61">
        <f>LOOKUP(T$82,$AT$82:$CG$82,$AT85:$CG85)</f>
        <v>476678.9</v>
      </c>
      <c r="U85" s="61">
        <f>LOOKUP(U$82,$AT$82:$CG$82,$AT85:$CG85)</f>
        <v>458226.1</v>
      </c>
      <c r="V85" s="61">
        <f>LOOKUP(V$82,$AT$82:$CG$82,$AT85:$CG85)</f>
        <v>66766.679999999993</v>
      </c>
      <c r="W85" s="61">
        <f>LOOKUP(W$82,$AT$82:$CG$82,$AT85:$CG85)</f>
        <v>308.7639</v>
      </c>
      <c r="X85" s="61">
        <f>LOOKUP(X$82,$AT$82:$CG$82,$AT85:$CG85)</f>
        <v>79.93653</v>
      </c>
      <c r="Y85" s="61">
        <f>LOOKUP(Y$82,$AT$82:$CG$82,$AT85:$CG85)</f>
        <v>14.63371</v>
      </c>
      <c r="Z85" s="61">
        <f>LOOKUP(Z$82,$AT$82:$CG$82,$AT85:$CG85)</f>
        <v>99.98802000000001</v>
      </c>
      <c r="AA85" s="61">
        <f>LOOKUP(AA$82,$AT$82:$CG$82,$AT85:$CG85)</f>
        <v>45.56646</v>
      </c>
      <c r="AB85" s="61">
        <f>LOOKUP(AB$82,$AT$82:$CG$82,$AT85:$CG85)</f>
        <v>0</v>
      </c>
      <c r="AC85" s="61">
        <f>LOOKUP(AC$82,$AT$82:$CG$82,$AT85:$CG85)</f>
        <v>31.99853</v>
      </c>
      <c r="AD85" s="61">
        <f>LOOKUP(AD$82,$AT$82:$CG$82,$AT85:$CG85)</f>
        <v>203.467</v>
      </c>
      <c r="AE85" s="61">
        <f>LOOKUP(AE$82,$AT$82:$CG$82,$AT85:$CG85)</f>
        <v>7971.104</v>
      </c>
      <c r="AF85" s="61">
        <f>LOOKUP(AF$82,$AT$82:$CG$82,$AT85:$CG85)</f>
        <v>18486.88</v>
      </c>
      <c r="AG85" s="61">
        <f>LOOKUP(AG$82,$AT$82:$CG$82,$AT85:$CG85)</f>
        <v>167342.3</v>
      </c>
      <c r="AH85" s="61">
        <f>LOOKUP(AH$82,$AT$82:$CG$82,$AT85:$CG85)</f>
        <v>6843.801</v>
      </c>
      <c r="AI85" s="61">
        <f>LOOKUP(AI$82,$AT$82:$CG$82,$AT85:$CG85)</f>
        <v>330077.3</v>
      </c>
      <c r="AJ85" s="61">
        <f>LOOKUP(AJ$82,$AT$82:$CG$82,$AT85:$CG85)</f>
        <v>308432.3</v>
      </c>
      <c r="AK85" s="61">
        <f>LOOKUP(AK$82,$AT$82:$CG$82,$AT85:$CG85)</f>
        <v>16419.67</v>
      </c>
      <c r="AL85" s="61">
        <f>LOOKUP(AL$82,$AT$82:$CG$82,$AT85:$CG85)</f>
        <v>6293.303</v>
      </c>
      <c r="AM85" s="61">
        <f>LOOKUP(AM$82,$AT$82:$CG$82,$AT85:$CG85)</f>
        <v>17244.99</v>
      </c>
      <c r="AN85" s="61">
        <f>LOOKUP(AN$82,$AT$82:$CG$82,$AT85:$CG85)</f>
        <v>31071.46</v>
      </c>
      <c r="AO85" s="61">
        <f>LOOKUP(AO$82,$AT$82:$CG$82,$AT85:$CG85)</f>
        <v>13185</v>
      </c>
      <c r="AP85" s="61">
        <f>LOOKUP(AP$82,$AT$82:$CG$82,$AT85:$CG85)</f>
        <v>18175.83</v>
      </c>
      <c r="AQ85" s="61">
        <f>LOOKUP(AQ$82,$AT$82:$CG$82,$AT85:$CG85)</f>
        <v>48956.58</v>
      </c>
      <c r="AR85" s="61">
        <f>LOOKUP(AR$82,$AT$82:$CG$82,$AT85:$CG85)</f>
        <v>5724.995</v>
      </c>
      <c r="AS85" t="s" s="112">
        <v>90</v>
      </c>
      <c r="AT85" s="120">
        <v>5724.995</v>
      </c>
      <c r="AU85" s="120">
        <v>18175.83</v>
      </c>
      <c r="AV85" s="120">
        <v>7811.301</v>
      </c>
      <c r="AW85" s="120">
        <v>308432.3</v>
      </c>
      <c r="AX85" s="120">
        <v>16419.67</v>
      </c>
      <c r="AY85" s="120">
        <v>14.63371</v>
      </c>
      <c r="AZ85" s="120">
        <v>13185</v>
      </c>
      <c r="BA85" s="120">
        <v>18486.88</v>
      </c>
      <c r="BB85" s="120">
        <v>45449.91</v>
      </c>
      <c r="BC85" s="120">
        <v>44081.39</v>
      </c>
      <c r="BD85" s="120">
        <v>1516.378</v>
      </c>
      <c r="BE85" s="120">
        <v>203.467</v>
      </c>
      <c r="BF85" s="120">
        <v>121259.7</v>
      </c>
      <c r="BG85" s="120">
        <v>79.93653</v>
      </c>
      <c r="BH85" s="120">
        <v>48956.58</v>
      </c>
      <c r="BI85" s="120">
        <v>5820.055</v>
      </c>
      <c r="BJ85" s="120">
        <v>308.7639</v>
      </c>
      <c r="BK85" s="120">
        <v>565.345</v>
      </c>
      <c r="BL85" s="120">
        <v>45.56646</v>
      </c>
      <c r="BM85" s="120">
        <v>167342.3</v>
      </c>
      <c r="BN85" s="120">
        <v>6843.801</v>
      </c>
      <c r="BO85" s="120">
        <v>66766.679999999993</v>
      </c>
      <c r="BP85" s="120">
        <v>17244.99</v>
      </c>
      <c r="BQ85" s="120">
        <v>35929.72</v>
      </c>
      <c r="BR85" s="120">
        <v>330077.3</v>
      </c>
      <c r="BS85" s="120">
        <v>7971.104</v>
      </c>
      <c r="BT85" s="120">
        <v>99.98802000000001</v>
      </c>
      <c r="BU85" s="120">
        <v>476678.9</v>
      </c>
      <c r="BV85" s="120">
        <v>31.99853</v>
      </c>
      <c r="BW85" s="120">
        <v>1353.814</v>
      </c>
      <c r="BX85" s="120">
        <v>116.9261</v>
      </c>
      <c r="BY85" s="120">
        <v>458226.1</v>
      </c>
      <c r="BZ85" s="120">
        <v>335.0678</v>
      </c>
      <c r="CA85" s="120">
        <v>2569.511</v>
      </c>
      <c r="CB85" s="120">
        <v>6293.303</v>
      </c>
      <c r="CC85" s="120">
        <v>7288.811</v>
      </c>
      <c r="CD85" s="120">
        <v>7626.022</v>
      </c>
      <c r="CE85" s="120">
        <v>1800.183</v>
      </c>
      <c r="CF85" s="120">
        <v>0</v>
      </c>
      <c r="CG85" s="121">
        <v>31071.46</v>
      </c>
    </row>
    <row r="86" ht="15.75" customHeight="1">
      <c r="A86" t="s" s="154">
        <v>91</v>
      </c>
      <c r="B86" s="158">
        <v>76.69885277</v>
      </c>
      <c r="C86" s="51"/>
      <c r="D86" t="s" s="159">
        <v>91</v>
      </c>
      <c r="E86" s="65">
        <f>LOOKUP(E$82,$AT$82:$CG$82,$AT86:$CG86)</f>
        <v>0.09293800000000001</v>
      </c>
      <c r="F86" s="61">
        <f>LOOKUP(F$82,$AT$82:$CG$82,$AT86:$CG86)</f>
        <v>36.83879</v>
      </c>
      <c r="G86" s="61">
        <f>LOOKUP(G$82,$AT$82:$CG$82,$AT86:$CG86)</f>
        <v>1.224048</v>
      </c>
      <c r="H86" s="61">
        <f>LOOKUP(H$82,$AT$82:$CG$82,$AT86:$CG86)</f>
        <v>348.0638</v>
      </c>
      <c r="I86" s="61">
        <f>LOOKUP(I$82,$AT$82:$CG$82,$AT86:$CG86)</f>
        <v>0.053924</v>
      </c>
      <c r="J86" s="61">
        <f>LOOKUP(J$82,$AT$82:$CG$82,$AT86:$CG86)</f>
        <v>0.106987</v>
      </c>
      <c r="K86" s="61">
        <f>LOOKUP(K$82,$AT$82:$CG$82,$AT86:$CG86)</f>
        <v>0.32713</v>
      </c>
      <c r="L86" s="61">
        <f>LOOKUP(L$82,$AT$82:$CG$82,$AT86:$CG86)</f>
        <v>0.131507</v>
      </c>
      <c r="M86" s="61">
        <f>LOOKUP(M$82,$AT$82:$CG$82,$AT86:$CG86)</f>
        <v>0.204606</v>
      </c>
      <c r="N86" s="61">
        <f>LOOKUP(N$82,$AT$82:$CG$82,$AT86:$CG86)</f>
        <v>0.015421</v>
      </c>
      <c r="O86" s="61">
        <f>LOOKUP(O$82,$AT$82:$CG$82,$AT86:$CG86)</f>
        <v>3.745357</v>
      </c>
      <c r="P86" s="61">
        <f>LOOKUP(P$82,$AT$82:$CG$82,$AT86:$CG86)</f>
        <v>0.110117</v>
      </c>
      <c r="Q86" s="61">
        <f>LOOKUP(Q$82,$AT$82:$CG$82,$AT86:$CG86)</f>
        <v>46.56525</v>
      </c>
      <c r="R86" s="61">
        <f>LOOKUP(R$82,$AT$82:$CG$82,$AT86:$CG86)</f>
        <v>5.227411</v>
      </c>
      <c r="S86" s="61">
        <f>LOOKUP(S$82,$AT$82:$CG$82,$AT86:$CG86)</f>
        <v>0.181114</v>
      </c>
      <c r="T86" s="61">
        <f>LOOKUP(T$82,$AT$82:$CG$82,$AT86:$CG86)</f>
        <v>2101.235</v>
      </c>
      <c r="U86" s="61">
        <f>LOOKUP(U$82,$AT$82:$CG$82,$AT86:$CG86)</f>
        <v>1.586197</v>
      </c>
      <c r="V86" s="61">
        <f>LOOKUP(V$82,$AT$82:$CG$82,$AT86:$CG86)</f>
        <v>21.6482</v>
      </c>
      <c r="W86" s="61">
        <f>LOOKUP(W$82,$AT$82:$CG$82,$AT86:$CG86)</f>
        <v>12.15655</v>
      </c>
      <c r="X86" s="61">
        <f>LOOKUP(X$82,$AT$82:$CG$82,$AT86:$CG86)</f>
        <v>0.524598</v>
      </c>
      <c r="Y86" s="61">
        <f>LOOKUP(Y$82,$AT$82:$CG$82,$AT86:$CG86)</f>
        <v>0.16661</v>
      </c>
      <c r="Z86" s="61">
        <f>LOOKUP(Z$82,$AT$82:$CG$82,$AT86:$CG86)</f>
        <v>4.871418</v>
      </c>
      <c r="AA86" s="61">
        <f>LOOKUP(AA$82,$AT$82:$CG$82,$AT86:$CG86)</f>
        <v>0.249706</v>
      </c>
      <c r="AB86" s="61">
        <f>LOOKUP(AB$82,$AT$82:$CG$82,$AT86:$CG86)</f>
        <v>0</v>
      </c>
      <c r="AC86" s="61">
        <f>LOOKUP(AC$82,$AT$82:$CG$82,$AT86:$CG86)</f>
        <v>0.199598</v>
      </c>
      <c r="AD86" s="61">
        <f>LOOKUP(AD$82,$AT$82:$CG$82,$AT86:$CG86)</f>
        <v>5.115452</v>
      </c>
      <c r="AE86" s="61">
        <f>LOOKUP(AE$82,$AT$82:$CG$82,$AT86:$CG86)</f>
        <v>0.302864</v>
      </c>
      <c r="AF86" s="61">
        <f>LOOKUP(AF$82,$AT$82:$CG$82,$AT86:$CG86)</f>
        <v>0.000628</v>
      </c>
      <c r="AG86" s="61">
        <f>LOOKUP(AG$82,$AT$82:$CG$82,$AT86:$CG86)</f>
        <v>422.3563</v>
      </c>
      <c r="AH86" s="61">
        <f>LOOKUP(AH$82,$AT$82:$CG$82,$AT86:$CG86)</f>
        <v>52.60182</v>
      </c>
      <c r="AI86" s="61">
        <f>LOOKUP(AI$82,$AT$82:$CG$82,$AT86:$CG86)</f>
        <v>0.004225</v>
      </c>
      <c r="AJ86" s="61">
        <f>LOOKUP(AJ$82,$AT$82:$CG$82,$AT86:$CG86)</f>
        <v>0.006134</v>
      </c>
      <c r="AK86" s="61">
        <f>LOOKUP(AK$82,$AT$82:$CG$82,$AT86:$CG86)</f>
        <v>0</v>
      </c>
      <c r="AL86" s="61">
        <f>LOOKUP(AL$82,$AT$82:$CG$82,$AT86:$CG86)</f>
        <v>0.000478</v>
      </c>
      <c r="AM86" s="61">
        <f>LOOKUP(AM$82,$AT$82:$CG$82,$AT86:$CG86)</f>
        <v>0.616578</v>
      </c>
      <c r="AN86" s="61">
        <f>LOOKUP(AN$82,$AT$82:$CG$82,$AT86:$CG86)</f>
        <v>0.341449</v>
      </c>
      <c r="AO86" s="61">
        <f>LOOKUP(AO$82,$AT$82:$CG$82,$AT86:$CG86)</f>
        <v>0.000146</v>
      </c>
      <c r="AP86" s="61">
        <f>LOOKUP(AP$82,$AT$82:$CG$82,$AT86:$CG86)</f>
        <v>0.007632</v>
      </c>
      <c r="AQ86" s="61">
        <f>LOOKUP(AQ$82,$AT$82:$CG$82,$AT86:$CG86)</f>
        <v>1.073667</v>
      </c>
      <c r="AR86" s="61">
        <f>LOOKUP(AR$82,$AT$82:$CG$82,$AT86:$CG86)</f>
        <v>0.000192</v>
      </c>
      <c r="AS86" t="s" s="112">
        <v>91</v>
      </c>
      <c r="AT86" s="120">
        <v>0.000192</v>
      </c>
      <c r="AU86" s="120">
        <v>0.007632</v>
      </c>
      <c r="AV86" s="120">
        <v>0.106987</v>
      </c>
      <c r="AW86" s="120">
        <v>0.006134</v>
      </c>
      <c r="AX86" s="120">
        <v>0</v>
      </c>
      <c r="AY86" s="120">
        <v>0.16661</v>
      </c>
      <c r="AZ86" s="120">
        <v>0.000146</v>
      </c>
      <c r="BA86" s="120">
        <v>0.000628</v>
      </c>
      <c r="BB86" s="120">
        <v>46.56525</v>
      </c>
      <c r="BC86" s="120">
        <v>5.227411</v>
      </c>
      <c r="BD86" s="120">
        <v>1.224048</v>
      </c>
      <c r="BE86" s="120">
        <v>5.115452</v>
      </c>
      <c r="BF86" s="120">
        <v>348.0638</v>
      </c>
      <c r="BG86" s="120">
        <v>0.524598</v>
      </c>
      <c r="BH86" s="120">
        <v>1.073667</v>
      </c>
      <c r="BI86" s="120">
        <v>0.204606</v>
      </c>
      <c r="BJ86" s="120">
        <v>12.15655</v>
      </c>
      <c r="BK86" s="120">
        <v>0.110117</v>
      </c>
      <c r="BL86" s="120">
        <v>0.249706</v>
      </c>
      <c r="BM86" s="120">
        <v>422.3563</v>
      </c>
      <c r="BN86" s="120">
        <v>52.60182</v>
      </c>
      <c r="BO86" s="120">
        <v>21.6482</v>
      </c>
      <c r="BP86" s="120">
        <v>0.616578</v>
      </c>
      <c r="BQ86" s="120">
        <v>0.181114</v>
      </c>
      <c r="BR86" s="120">
        <v>0.004225</v>
      </c>
      <c r="BS86" s="120">
        <v>0.302864</v>
      </c>
      <c r="BT86" s="120">
        <v>4.871418</v>
      </c>
      <c r="BU86" s="120">
        <v>2101.235</v>
      </c>
      <c r="BV86" s="120">
        <v>0.199598</v>
      </c>
      <c r="BW86" s="120">
        <v>3.745357</v>
      </c>
      <c r="BX86" s="120">
        <v>0.053924</v>
      </c>
      <c r="BY86" s="120">
        <v>1.586197</v>
      </c>
      <c r="BZ86" s="120">
        <v>0.015421</v>
      </c>
      <c r="CA86" s="120">
        <v>0.32713</v>
      </c>
      <c r="CB86" s="120">
        <v>0.000478</v>
      </c>
      <c r="CC86" s="120">
        <v>36.83879</v>
      </c>
      <c r="CD86" s="120">
        <v>0.131507</v>
      </c>
      <c r="CE86" s="120">
        <v>0.09293800000000001</v>
      </c>
      <c r="CF86" s="120">
        <v>0</v>
      </c>
      <c r="CG86" s="121">
        <v>0.341449</v>
      </c>
    </row>
    <row r="87" ht="15.75" customHeight="1">
      <c r="A87" s="160"/>
      <c r="B87" s="161"/>
      <c r="C87" s="162"/>
      <c r="D87" s="163"/>
      <c r="E87" s="144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145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8"/>
    </row>
    <row r="88" ht="19" customHeight="1">
      <c r="A88" s="164"/>
      <c r="B88" s="165"/>
      <c r="C88" s="162"/>
      <c r="D88" s="163"/>
      <c r="E88" s="166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45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8"/>
    </row>
    <row r="89" ht="68.45" customHeight="1">
      <c r="A89" t="s" s="168">
        <v>143</v>
      </c>
      <c r="B89" s="169"/>
      <c r="C89" s="170"/>
      <c r="D89" s="171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3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8"/>
    </row>
    <row r="90" ht="15.75" customHeight="1">
      <c r="A90" s="174"/>
      <c r="B90" t="s" s="50">
        <v>86</v>
      </c>
      <c r="C90" s="84"/>
      <c r="D90" t="s" s="52">
        <v>87</v>
      </c>
      <c r="E90" t="s" s="8">
        <f t="shared" si="160"/>
        <v>93</v>
      </c>
      <c r="F90" t="s" s="8">
        <f>F$3</f>
        <v>94</v>
      </c>
      <c r="G90" t="s" s="8">
        <f>G$3</f>
        <v>95</v>
      </c>
      <c r="H90" t="s" s="8">
        <f>H$3</f>
        <v>96</v>
      </c>
      <c r="I90" t="s" s="8">
        <f>I$3</f>
        <v>97</v>
      </c>
      <c r="J90" t="s" s="8">
        <f>J$3</f>
        <v>98</v>
      </c>
      <c r="K90" t="s" s="8">
        <f>K$3</f>
        <v>99</v>
      </c>
      <c r="L90" t="s" s="8">
        <f>L$3</f>
        <v>100</v>
      </c>
      <c r="M90" t="s" s="8">
        <f>M$3</f>
        <v>101</v>
      </c>
      <c r="N90" t="s" s="8">
        <f>N$3</f>
        <v>102</v>
      </c>
      <c r="O90" t="s" s="8">
        <f>O$3</f>
        <v>103</v>
      </c>
      <c r="P90" t="s" s="8">
        <f>P$3</f>
        <v>104</v>
      </c>
      <c r="Q90" t="s" s="8">
        <f>Q$3</f>
        <v>105</v>
      </c>
      <c r="R90" t="s" s="8">
        <f>R$3</f>
        <v>106</v>
      </c>
      <c r="S90" t="s" s="8">
        <f>S$3</f>
        <v>107</v>
      </c>
      <c r="T90" t="s" s="8">
        <f>T$3</f>
        <v>108</v>
      </c>
      <c r="U90" t="s" s="8">
        <f>U$3</f>
        <v>109</v>
      </c>
      <c r="V90" t="s" s="8">
        <f>V$3</f>
        <v>110</v>
      </c>
      <c r="W90" t="s" s="8">
        <f>W$3</f>
        <v>111</v>
      </c>
      <c r="X90" t="s" s="8">
        <f>X$3</f>
        <v>112</v>
      </c>
      <c r="Y90" t="s" s="8">
        <f>Y$3</f>
        <v>113</v>
      </c>
      <c r="Z90" t="s" s="8">
        <f>Z$3</f>
        <v>114</v>
      </c>
      <c r="AA90" t="s" s="8">
        <f>AA$3</f>
        <v>115</v>
      </c>
      <c r="AB90" t="s" s="8">
        <f>AB$3</f>
        <v>116</v>
      </c>
      <c r="AC90" t="s" s="8">
        <f>AC$3</f>
        <v>117</v>
      </c>
      <c r="AD90" t="s" s="8">
        <f>AD$3</f>
        <v>118</v>
      </c>
      <c r="AE90" t="s" s="8">
        <f>AE$3</f>
        <v>119</v>
      </c>
      <c r="AF90" t="s" s="8">
        <f>AF$3</f>
        <v>120</v>
      </c>
      <c r="AG90" t="s" s="8">
        <f>AG$3</f>
        <v>121</v>
      </c>
      <c r="AH90" t="s" s="8">
        <f>AH$3</f>
        <v>122</v>
      </c>
      <c r="AI90" t="s" s="8">
        <f>AI$3</f>
        <v>123</v>
      </c>
      <c r="AJ90" t="s" s="8">
        <f>AJ$3</f>
        <v>124</v>
      </c>
      <c r="AK90" t="s" s="8">
        <f>AK$3</f>
        <v>125</v>
      </c>
      <c r="AL90" t="s" s="8">
        <f>AL$3</f>
        <v>126</v>
      </c>
      <c r="AM90" t="s" s="8">
        <f>AM$3</f>
        <v>127</v>
      </c>
      <c r="AN90" t="s" s="8">
        <f>AN$3</f>
        <v>128</v>
      </c>
      <c r="AO90" t="s" s="8">
        <f>AO$3</f>
        <v>129</v>
      </c>
      <c r="AP90" t="s" s="8">
        <f>AP$3</f>
        <v>130</v>
      </c>
      <c r="AQ90" t="s" s="8">
        <f>AQ$3</f>
        <v>131</v>
      </c>
      <c r="AR90" t="s" s="8">
        <f>AR$3</f>
        <v>132</v>
      </c>
      <c r="AS90" s="122"/>
      <c r="AT90" t="s" s="127">
        <v>20</v>
      </c>
      <c r="AU90" t="s" s="127">
        <v>42</v>
      </c>
      <c r="AV90" t="s" s="127">
        <v>13</v>
      </c>
      <c r="AW90" t="s" s="127">
        <v>37</v>
      </c>
      <c r="AX90" t="s" s="127">
        <v>9</v>
      </c>
      <c r="AY90" t="s" s="127">
        <v>6</v>
      </c>
      <c r="AZ90" t="s" s="127">
        <v>11</v>
      </c>
      <c r="BA90" t="s" s="127">
        <v>31</v>
      </c>
      <c r="BB90" t="s" s="127">
        <v>10</v>
      </c>
      <c r="BC90" t="s" s="127">
        <v>24</v>
      </c>
      <c r="BD90" t="s" s="127">
        <v>41</v>
      </c>
      <c r="BE90" t="s" s="127">
        <v>3</v>
      </c>
      <c r="BF90" t="s" s="127">
        <v>14</v>
      </c>
      <c r="BG90" t="s" s="127">
        <v>47</v>
      </c>
      <c r="BH90" t="s" s="127">
        <v>34</v>
      </c>
      <c r="BI90" t="s" s="127">
        <v>1</v>
      </c>
      <c r="BJ90" t="s" s="127">
        <v>40</v>
      </c>
      <c r="BK90" t="s" s="127">
        <v>22</v>
      </c>
      <c r="BL90" t="s" s="127">
        <v>30</v>
      </c>
      <c r="BM90" t="s" s="127">
        <v>15</v>
      </c>
      <c r="BN90" t="s" s="127">
        <v>36</v>
      </c>
      <c r="BO90" t="s" s="127">
        <v>17</v>
      </c>
      <c r="BP90" t="s" s="127">
        <v>33</v>
      </c>
      <c r="BQ90" t="s" s="127">
        <v>25</v>
      </c>
      <c r="BR90" t="s" s="127">
        <v>44</v>
      </c>
      <c r="BS90" t="s" s="127">
        <v>45</v>
      </c>
      <c r="BT90" t="s" s="127">
        <v>21</v>
      </c>
      <c r="BU90" t="s" s="127">
        <v>2</v>
      </c>
      <c r="BV90" t="s" s="127">
        <v>43</v>
      </c>
      <c r="BW90" t="s" s="127">
        <v>29</v>
      </c>
      <c r="BX90" t="s" s="127">
        <v>8</v>
      </c>
      <c r="BY90" t="s" s="127">
        <v>19</v>
      </c>
      <c r="BZ90" t="s" s="127">
        <v>4</v>
      </c>
      <c r="CA90" t="s" s="127">
        <v>38</v>
      </c>
      <c r="CB90" t="s" s="127">
        <v>46</v>
      </c>
      <c r="CC90" t="s" s="127">
        <v>27</v>
      </c>
      <c r="CD90" t="s" s="127">
        <v>28</v>
      </c>
      <c r="CE90" t="s" s="127">
        <v>39</v>
      </c>
      <c r="CF90" t="s" s="127">
        <v>48</v>
      </c>
      <c r="CG90" t="s" s="128">
        <v>16</v>
      </c>
    </row>
    <row r="91" ht="15.75" customHeight="1">
      <c r="A91" t="s" s="56">
        <v>88</v>
      </c>
      <c r="B91" s="57">
        <v>656580.8</v>
      </c>
      <c r="C91" s="84"/>
      <c r="D91" t="s" s="58">
        <v>88</v>
      </c>
      <c r="E91" s="59">
        <f>LOOKUP(E$90,$AT$90:$CG$90,$AT91:$CG91)</f>
        <v>86589.9981</v>
      </c>
      <c r="F91" s="60">
        <f>LOOKUP(F$90,$AT$90:$CG$90,$AT91:$CG91)</f>
        <v>149420.0057</v>
      </c>
      <c r="G91" s="60">
        <f>LOOKUP(G$90,$AT$90:$CG$90,$AT91:$CG91)</f>
        <v>153372.3655</v>
      </c>
      <c r="H91" s="60">
        <f>LOOKUP(H$90,$AT$90:$CG$90,$AT91:$CG91)</f>
        <v>297761.2341</v>
      </c>
      <c r="I91" s="60">
        <f>LOOKUP(I$90,$AT$90:$CG$90,$AT91:$CG91)</f>
        <v>73992.00117</v>
      </c>
      <c r="J91" s="60">
        <f>LOOKUP(J$90,$AT$90:$CG$90,$AT91:$CG91)</f>
        <v>267781.0382</v>
      </c>
      <c r="K91" s="60">
        <f>LOOKUP(K$90,$AT$90:$CG$90,$AT91:$CG91)</f>
        <v>817545.1213999999</v>
      </c>
      <c r="L91" s="60">
        <f>LOOKUP(L$90,$AT$90:$CG$90,$AT91:$CG91)</f>
        <v>58599.23192</v>
      </c>
      <c r="M91" s="60">
        <f>LOOKUP(M$90,$AT$90:$CG$90,$AT91:$CG91)</f>
        <v>511842.4053</v>
      </c>
      <c r="N91" s="60">
        <f>LOOKUP(N$90,$AT$90:$CG$90,$AT91:$CG91)</f>
        <v>7078.154217</v>
      </c>
      <c r="O91" s="60">
        <f>LOOKUP(O$90,$AT$90:$CG$90,$AT91:$CG91)</f>
        <v>156941.3082</v>
      </c>
      <c r="P91" s="60">
        <f>LOOKUP(P$90,$AT$90:$CG$90,$AT91:$CG91)</f>
        <v>192659.5647</v>
      </c>
      <c r="Q91" s="60">
        <f>LOOKUP(Q$90,$AT$90:$CG$90,$AT91:$CG91)</f>
        <v>276318.0138</v>
      </c>
      <c r="R91" s="60">
        <f>LOOKUP(R$90,$AT$90:$CG$90,$AT91:$CG91)</f>
        <v>1105994.352</v>
      </c>
      <c r="S91" s="60">
        <f>LOOKUP(S$90,$AT$90:$CG$90,$AT91:$CG91)</f>
        <v>144961.6331</v>
      </c>
      <c r="T91" s="60">
        <f>LOOKUP(T$90,$AT$90:$CG$90,$AT91:$CG91)</f>
        <v>1854601.908</v>
      </c>
      <c r="U91" s="60">
        <f>LOOKUP(U$90,$AT$90:$CG$90,$AT91:$CG91)</f>
        <v>126854.9678</v>
      </c>
      <c r="V91" s="60">
        <f>LOOKUP(V$90,$AT$90:$CG$90,$AT91:$CG91)</f>
        <v>165546.6682</v>
      </c>
      <c r="W91" s="60">
        <f>LOOKUP(W$90,$AT$90:$CG$90,$AT91:$CG91)</f>
        <v>3670.471311</v>
      </c>
      <c r="X91" s="60">
        <f>LOOKUP(X$90,$AT$90:$CG$90,$AT91:$CG91)</f>
        <v>14529711.45</v>
      </c>
      <c r="Y91" s="60">
        <f>LOOKUP(Y$90,$AT$90:$CG$90,$AT91:$CG91)</f>
        <v>1056.93897</v>
      </c>
      <c r="Z91" s="60">
        <f>LOOKUP(Z$90,$AT$90:$CG$90,$AT91:$CG91)</f>
        <v>421.9808922</v>
      </c>
      <c r="AA91" s="60">
        <f>LOOKUP(AA$90,$AT$90:$CG$90,$AT91:$CG91)</f>
        <v>572.2790645</v>
      </c>
      <c r="AB91" s="60">
        <f>LOOKUP(AB$90,$AT$90:$CG$90,$AT91:$CG91)</f>
        <v>17.87629603</v>
      </c>
      <c r="AC91" s="60">
        <f>LOOKUP(AC$90,$AT$90:$CG$90,$AT91:$CG91)</f>
        <v>322.8580965</v>
      </c>
      <c r="AD91" s="60">
        <f>LOOKUP(AD$90,$AT$90:$CG$90,$AT91:$CG91)</f>
        <v>21653.10961</v>
      </c>
      <c r="AE91" s="60">
        <f>LOOKUP(AE$90,$AT$90:$CG$90,$AT91:$CG91)</f>
        <v>7031.845439</v>
      </c>
      <c r="AF91" s="60">
        <f>LOOKUP(AF$90,$AT$90:$CG$90,$AT91:$CG91)</f>
        <v>578538.9346</v>
      </c>
      <c r="AG91" s="60">
        <f>LOOKUP(AG$90,$AT$90:$CG$90,$AT91:$CG91)</f>
        <v>242586.1133</v>
      </c>
      <c r="AH91" s="60">
        <f>LOOKUP(AH$90,$AT$90:$CG$90,$AT91:$CG91)</f>
        <v>46013.41685</v>
      </c>
      <c r="AI91" s="60">
        <f>LOOKUP(AI$90,$AT$90:$CG$90,$AT91:$CG91)</f>
        <v>1110953.032</v>
      </c>
      <c r="AJ91" s="60">
        <f>LOOKUP(AJ$90,$AT$90:$CG$90,$AT91:$CG91)</f>
        <v>280381.7764</v>
      </c>
      <c r="AK91" s="60">
        <f>LOOKUP(AK$90,$AT$90:$CG$90,$AT91:$CG91)</f>
        <v>162539.4073</v>
      </c>
      <c r="AL91" s="60">
        <f>LOOKUP(AL$90,$AT$90:$CG$90,$AT91:$CG91)</f>
        <v>64894.42875</v>
      </c>
      <c r="AM91" s="60">
        <f>LOOKUP(AM$90,$AT$90:$CG$90,$AT91:$CG91)</f>
        <v>705188.6365</v>
      </c>
      <c r="AN91" s="60">
        <f>LOOKUP(AN$90,$AT$90:$CG$90,$AT91:$CG91)</f>
        <v>380343.6881</v>
      </c>
      <c r="AO91" s="60">
        <f>LOOKUP(AO$90,$AT$90:$CG$90,$AT91:$CG91)</f>
        <v>1242530.036</v>
      </c>
      <c r="AP91" s="60">
        <f>LOOKUP(AP$90,$AT$90:$CG$90,$AT91:$CG91)</f>
        <v>148685.8176</v>
      </c>
      <c r="AQ91" s="60">
        <f>LOOKUP(AQ$90,$AT$90:$CG$90,$AT91:$CG91)</f>
        <v>190016.7557</v>
      </c>
      <c r="AR91" s="60">
        <f>LOOKUP(AR$90,$AT$90:$CG$90,$AT91:$CG91)</f>
        <v>98242.36622</v>
      </c>
      <c r="AS91" t="s" s="112">
        <v>88</v>
      </c>
      <c r="AT91" s="132">
        <v>1854601.908</v>
      </c>
      <c r="AU91" s="130">
        <v>64894.42875</v>
      </c>
      <c r="AV91" s="131">
        <v>7078.154217</v>
      </c>
      <c r="AW91" s="129">
        <v>242586.1133</v>
      </c>
      <c r="AX91" s="129">
        <v>817545.1213999999</v>
      </c>
      <c r="AY91" s="130">
        <v>73992.00117</v>
      </c>
      <c r="AZ91" s="129">
        <v>511842.4053</v>
      </c>
      <c r="BA91" s="120">
        <v>322.8580965</v>
      </c>
      <c r="BB91" s="130">
        <v>58599.23192</v>
      </c>
      <c r="BC91" s="131">
        <v>3670.471311</v>
      </c>
      <c r="BD91" s="129">
        <v>162539.4073</v>
      </c>
      <c r="BE91" s="129">
        <v>153372.3655</v>
      </c>
      <c r="BF91" s="129">
        <v>156941.3082</v>
      </c>
      <c r="BG91" s="129">
        <v>190016.7557</v>
      </c>
      <c r="BH91" s="131">
        <v>7031.845439</v>
      </c>
      <c r="BI91" s="129">
        <v>86589.9981</v>
      </c>
      <c r="BJ91" s="129">
        <v>280381.7764</v>
      </c>
      <c r="BK91" s="129">
        <v>165546.6682</v>
      </c>
      <c r="BL91" s="120">
        <v>17.87629603</v>
      </c>
      <c r="BM91" s="129">
        <v>192659.5647</v>
      </c>
      <c r="BN91" s="129">
        <v>578538.9346</v>
      </c>
      <c r="BO91" s="132">
        <v>1105994.352</v>
      </c>
      <c r="BP91" s="130">
        <v>21653.10961</v>
      </c>
      <c r="BQ91" s="175">
        <v>14529711.45</v>
      </c>
      <c r="BR91" s="129">
        <v>380343.6881</v>
      </c>
      <c r="BS91" s="132">
        <v>1242530.036</v>
      </c>
      <c r="BT91" s="129">
        <v>126854.9678</v>
      </c>
      <c r="BU91" s="129">
        <v>149420.0057</v>
      </c>
      <c r="BV91" s="129">
        <v>705188.6365</v>
      </c>
      <c r="BW91" s="120">
        <v>572.2790645</v>
      </c>
      <c r="BX91" s="129">
        <v>267781.0382</v>
      </c>
      <c r="BY91" s="129">
        <v>144961.6331</v>
      </c>
      <c r="BZ91" s="129">
        <v>297761.2341</v>
      </c>
      <c r="CA91" s="130">
        <v>46013.41685</v>
      </c>
      <c r="CB91" s="129">
        <v>148685.8176</v>
      </c>
      <c r="CC91" s="130">
        <v>1056.93897</v>
      </c>
      <c r="CD91" s="120">
        <v>421.9808922</v>
      </c>
      <c r="CE91" s="132">
        <v>1110953.032</v>
      </c>
      <c r="CF91" s="130">
        <v>98242.36622</v>
      </c>
      <c r="CG91" s="176">
        <v>276318.0138</v>
      </c>
    </row>
    <row r="92" ht="15.75" customHeight="1">
      <c r="A92" t="s" s="56">
        <v>89</v>
      </c>
      <c r="B92" s="64">
        <v>102.5569</v>
      </c>
      <c r="C92" s="84"/>
      <c r="D92" t="s" s="58">
        <v>89</v>
      </c>
      <c r="E92" s="65">
        <f>LOOKUP(E$90,$AT$90:$CG$90,$AT92:$CG92)</f>
        <v>0.086606722</v>
      </c>
      <c r="F92" s="61">
        <f>LOOKUP(F$90,$AT$90:$CG$90,$AT92:$CG92)</f>
        <v>41.44166318</v>
      </c>
      <c r="G92" s="61">
        <f>LOOKUP(G$90,$AT$90:$CG$90,$AT92:$CG92)</f>
        <v>4.630375336</v>
      </c>
      <c r="H92" s="61">
        <f>LOOKUP(H$90,$AT$90:$CG$90,$AT92:$CG92)</f>
        <v>328.7322361</v>
      </c>
      <c r="I92" s="61">
        <f>LOOKUP(I$90,$AT$90:$CG$90,$AT92:$CG92)</f>
        <v>0.047106169</v>
      </c>
      <c r="J92" s="61">
        <f>LOOKUP(J$90,$AT$90:$CG$90,$AT92:$CG92)</f>
        <v>0.104962144</v>
      </c>
      <c r="K92" s="61">
        <f>LOOKUP(K$90,$AT$90:$CG$90,$AT92:$CG92)</f>
        <v>0.861254207</v>
      </c>
      <c r="L92" s="61">
        <f>LOOKUP(L$90,$AT$90:$CG$90,$AT92:$CG92)</f>
        <v>0.171137411</v>
      </c>
      <c r="M92" s="61">
        <f>LOOKUP(M$90,$AT$90:$CG$90,$AT92:$CG92)</f>
        <v>9.367659932</v>
      </c>
      <c r="N92" s="61">
        <f>LOOKUP(N$90,$AT$90:$CG$90,$AT92:$CG92)</f>
        <v>0.020175447</v>
      </c>
      <c r="O92" s="61">
        <f>LOOKUP(O$90,$AT$90:$CG$90,$AT92:$CG92)</f>
        <v>3.658123986</v>
      </c>
      <c r="P92" s="61">
        <f>LOOKUP(P$90,$AT$90:$CG$90,$AT92:$CG92)</f>
        <v>0.455407301</v>
      </c>
      <c r="Q92" s="61">
        <f>LOOKUP(Q$90,$AT$90:$CG$90,$AT92:$CG92)</f>
        <v>43.97183504</v>
      </c>
      <c r="R92" s="61">
        <f>LOOKUP(R$90,$AT$90:$CG$90,$AT92:$CG92)</f>
        <v>5.14603043</v>
      </c>
      <c r="S92" s="61">
        <f>LOOKUP(S$90,$AT$90:$CG$90,$AT92:$CG92)</f>
        <v>22.40075804</v>
      </c>
      <c r="T92" s="61">
        <f>LOOKUP(T$90,$AT$90:$CG$90,$AT92:$CG92)</f>
        <v>1780.512001</v>
      </c>
      <c r="U92" s="61">
        <f>LOOKUP(U$90,$AT$90:$CG$90,$AT92:$CG92)</f>
        <v>1.447012316</v>
      </c>
      <c r="V92" s="61">
        <f>LOOKUP(V$90,$AT$90:$CG$90,$AT92:$CG92)</f>
        <v>20.95762815</v>
      </c>
      <c r="W92" s="61">
        <f>LOOKUP(W$90,$AT$90:$CG$90,$AT92:$CG92)</f>
        <v>20.33859768</v>
      </c>
      <c r="X92" s="61">
        <f>LOOKUP(X$90,$AT$90:$CG$90,$AT92:$CG92)</f>
        <v>1.174430873</v>
      </c>
      <c r="Y92" s="61">
        <f>LOOKUP(Y$90,$AT$90:$CG$90,$AT92:$CG92)</f>
        <v>370.4322621</v>
      </c>
      <c r="Z92" s="61">
        <f>LOOKUP(Z$90,$AT$90:$CG$90,$AT92:$CG92)</f>
        <v>315.9630222</v>
      </c>
      <c r="AA92" s="61">
        <f>LOOKUP(AA$90,$AT$90:$CG$90,$AT92:$CG92)</f>
        <v>212.2890831</v>
      </c>
      <c r="AB92" s="61">
        <f>LOOKUP(AB$90,$AT$90:$CG$90,$AT92:$CG92)</f>
        <v>63.14491317</v>
      </c>
      <c r="AC92" s="61">
        <f>LOOKUP(AC$90,$AT$90:$CG$90,$AT92:$CG92)</f>
        <v>62.30376061</v>
      </c>
      <c r="AD92" s="61">
        <f>LOOKUP(AD$90,$AT$90:$CG$90,$AT92:$CG92)</f>
        <v>349.8525411</v>
      </c>
      <c r="AE92" s="61">
        <f>LOOKUP(AE$90,$AT$90:$CG$90,$AT92:$CG92)</f>
        <v>0.290444823</v>
      </c>
      <c r="AF92" s="61">
        <f>LOOKUP(AF$90,$AT$90:$CG$90,$AT92:$CG92)</f>
        <v>0.004496808</v>
      </c>
      <c r="AG92" s="61">
        <f>LOOKUP(AG$90,$AT$90:$CG$90,$AT92:$CG92)</f>
        <v>393.9116018</v>
      </c>
      <c r="AH92" s="61">
        <f>LOOKUP(AH$90,$AT$90:$CG$90,$AT92:$CG92)</f>
        <v>46.72663586</v>
      </c>
      <c r="AI92" s="61">
        <f>LOOKUP(AI$90,$AT$90:$CG$90,$AT92:$CG92)</f>
        <v>0.017221158</v>
      </c>
      <c r="AJ92" s="61">
        <f>LOOKUP(AJ$90,$AT$90:$CG$90,$AT92:$CG92)</f>
        <v>0.005370973</v>
      </c>
      <c r="AK92" s="61">
        <f>LOOKUP(AK$90,$AT$90:$CG$90,$AT92:$CG92)</f>
        <v>2.68604e-06</v>
      </c>
      <c r="AL92" s="61">
        <f>LOOKUP(AL$90,$AT$90:$CG$90,$AT92:$CG92)</f>
        <v>0.007626975</v>
      </c>
      <c r="AM92" s="61">
        <f>LOOKUP(AM$90,$AT$90:$CG$90,$AT92:$CG92)</f>
        <v>0.539540488</v>
      </c>
      <c r="AN92" s="61">
        <f>LOOKUP(AN$90,$AT$90:$CG$90,$AT92:$CG92)</f>
        <v>0.311443425</v>
      </c>
      <c r="AO92" s="61">
        <f>LOOKUP(AO$90,$AT$90:$CG$90,$AT92:$CG92)</f>
        <v>0.003013746</v>
      </c>
      <c r="AP92" s="61">
        <f>LOOKUP(AP$90,$AT$90:$CG$90,$AT92:$CG92)</f>
        <v>0.006789272</v>
      </c>
      <c r="AQ92" s="61">
        <f>LOOKUP(AQ$90,$AT$90:$CG$90,$AT92:$CG92)</f>
        <v>0.939490271</v>
      </c>
      <c r="AR92" s="61">
        <f>LOOKUP(AR$90,$AT$90:$CG$90,$AT92:$CG92)</f>
        <v>0.00126222</v>
      </c>
      <c r="AS92" t="s" s="112">
        <v>89</v>
      </c>
      <c r="AT92" s="131">
        <v>1780.512001</v>
      </c>
      <c r="AU92" s="120">
        <v>0.007626975</v>
      </c>
      <c r="AV92" s="120">
        <v>0.020175447</v>
      </c>
      <c r="AW92" s="120">
        <v>393.9116018</v>
      </c>
      <c r="AX92" s="120">
        <v>0.861254207</v>
      </c>
      <c r="AY92" s="120">
        <v>0.047106169</v>
      </c>
      <c r="AZ92" s="120">
        <v>9.367659932</v>
      </c>
      <c r="BA92" s="120">
        <v>62.30376061</v>
      </c>
      <c r="BB92" s="120">
        <v>0.171137411</v>
      </c>
      <c r="BC92" s="120">
        <v>20.33859768</v>
      </c>
      <c r="BD92" s="177">
        <v>2.68604e-06</v>
      </c>
      <c r="BE92" s="120">
        <v>4.630375336</v>
      </c>
      <c r="BF92" s="120">
        <v>3.658123986</v>
      </c>
      <c r="BG92" s="120">
        <v>0.939490271</v>
      </c>
      <c r="BH92" s="120">
        <v>0.290444823</v>
      </c>
      <c r="BI92" s="120">
        <v>0.086606722</v>
      </c>
      <c r="BJ92" s="120">
        <v>0.005370973</v>
      </c>
      <c r="BK92" s="120">
        <v>20.95762815</v>
      </c>
      <c r="BL92" s="120">
        <v>63.14491317</v>
      </c>
      <c r="BM92" s="120">
        <v>0.455407301</v>
      </c>
      <c r="BN92" s="120">
        <v>0.004496808</v>
      </c>
      <c r="BO92" s="120">
        <v>5.14603043</v>
      </c>
      <c r="BP92" s="120">
        <v>349.8525411</v>
      </c>
      <c r="BQ92" s="120">
        <v>1.174430873</v>
      </c>
      <c r="BR92" s="120">
        <v>0.311443425</v>
      </c>
      <c r="BS92" s="120">
        <v>0.003013746</v>
      </c>
      <c r="BT92" s="120">
        <v>1.447012316</v>
      </c>
      <c r="BU92" s="120">
        <v>41.44166318</v>
      </c>
      <c r="BV92" s="120">
        <v>0.539540488</v>
      </c>
      <c r="BW92" s="120">
        <v>212.2890831</v>
      </c>
      <c r="BX92" s="120">
        <v>0.104962144</v>
      </c>
      <c r="BY92" s="120">
        <v>22.40075804</v>
      </c>
      <c r="BZ92" s="120">
        <v>328.7322361</v>
      </c>
      <c r="CA92" s="120">
        <v>46.72663586</v>
      </c>
      <c r="CB92" s="120">
        <v>0.006789272</v>
      </c>
      <c r="CC92" s="120">
        <v>370.4322621</v>
      </c>
      <c r="CD92" s="120">
        <v>315.9630222</v>
      </c>
      <c r="CE92" s="120">
        <v>0.017221158</v>
      </c>
      <c r="CF92" s="120">
        <v>0.00126222</v>
      </c>
      <c r="CG92" s="121">
        <v>43.97183504</v>
      </c>
    </row>
    <row r="93" ht="15.75" customHeight="1">
      <c r="A93" t="s" s="56">
        <v>90</v>
      </c>
      <c r="B93" s="64">
        <v>158662.1</v>
      </c>
      <c r="C93" s="84"/>
      <c r="D93" t="s" s="58">
        <v>90</v>
      </c>
      <c r="E93" s="65">
        <f>LOOKUP(E$90,$AT$90:$CG$90,$AT93:$CG93)</f>
        <v>4298.42816</v>
      </c>
      <c r="F93" s="61">
        <f>LOOKUP(F$90,$AT$90:$CG$90,$AT93:$CG93)</f>
        <v>11820.73846</v>
      </c>
      <c r="G93" s="61">
        <f>LOOKUP(G$90,$AT$90:$CG$90,$AT93:$CG93)</f>
        <v>3562.826228</v>
      </c>
      <c r="H93" s="61">
        <f>LOOKUP(H$90,$AT$90:$CG$90,$AT93:$CG93)</f>
        <v>196528.583</v>
      </c>
      <c r="I93" s="61">
        <f>LOOKUP(I$90,$AT$90:$CG$90,$AT93:$CG93)</f>
        <v>1902.548644</v>
      </c>
      <c r="J93" s="61">
        <f>LOOKUP(J$90,$AT$90:$CG$90,$AT93:$CG93)</f>
        <v>17173.43419</v>
      </c>
      <c r="K93" s="61">
        <f>LOOKUP(K$90,$AT$90:$CG$90,$AT93:$CG93)</f>
        <v>10408.15494</v>
      </c>
      <c r="L93" s="61">
        <f>LOOKUP(L$90,$AT$90:$CG$90,$AT93:$CG93)</f>
        <v>2304.608731</v>
      </c>
      <c r="M93" s="61">
        <f>LOOKUP(M$90,$AT$90:$CG$90,$AT93:$CG93)</f>
        <v>10759.60931</v>
      </c>
      <c r="N93" s="61">
        <f>LOOKUP(N$90,$AT$90:$CG$90,$AT93:$CG93)</f>
        <v>255.032299</v>
      </c>
      <c r="O93" s="61">
        <f>LOOKUP(O$90,$AT$90:$CG$90,$AT93:$CG93)</f>
        <v>5324.577798</v>
      </c>
      <c r="P93" s="61">
        <f>LOOKUP(P$90,$AT$90:$CG$90,$AT93:$CG93)</f>
        <v>4964.266569</v>
      </c>
      <c r="Q93" s="61">
        <f>LOOKUP(Q$90,$AT$90:$CG$90,$AT93:$CG93)</f>
        <v>15952.2447</v>
      </c>
      <c r="R93" s="61">
        <f>LOOKUP(R$90,$AT$90:$CG$90,$AT93:$CG93)</f>
        <v>47471.07308</v>
      </c>
      <c r="S93" s="61">
        <f>LOOKUP(S$90,$AT$90:$CG$90,$AT93:$CG93)</f>
        <v>32110.26571</v>
      </c>
      <c r="T93" s="61">
        <f>LOOKUP(T$90,$AT$90:$CG$90,$AT93:$CG93)</f>
        <v>4318168.49</v>
      </c>
      <c r="U93" s="61">
        <f>LOOKUP(U$90,$AT$90:$CG$90,$AT93:$CG93)</f>
        <v>275542.5281</v>
      </c>
      <c r="V93" s="61">
        <f>LOOKUP(V$90,$AT$90:$CG$90,$AT93:$CG93)</f>
        <v>119602.0847</v>
      </c>
      <c r="W93" s="61">
        <f>LOOKUP(W$90,$AT$90:$CG$90,$AT93:$CG93)</f>
        <v>313.7564959</v>
      </c>
      <c r="X93" s="61">
        <f>LOOKUP(X$90,$AT$90:$CG$90,$AT93:$CG93)</f>
        <v>1494.923297</v>
      </c>
      <c r="Y93" s="61">
        <f>LOOKUP(Y$90,$AT$90:$CG$90,$AT93:$CG93)</f>
        <v>373.4100789</v>
      </c>
      <c r="Z93" s="61">
        <f>LOOKUP(Z$90,$AT$90:$CG$90,$AT93:$CG93)</f>
        <v>658.7426948999999</v>
      </c>
      <c r="AA93" s="61">
        <f>LOOKUP(AA$90,$AT$90:$CG$90,$AT93:$CG93)</f>
        <v>340.2423791</v>
      </c>
      <c r="AB93" s="61">
        <f>LOOKUP(AB$90,$AT$90:$CG$90,$AT93:$CG93)</f>
        <v>112.3851602</v>
      </c>
      <c r="AC93" s="61">
        <f>LOOKUP(AC$90,$AT$90:$CG$90,$AT93:$CG93)</f>
        <v>258.7473555</v>
      </c>
      <c r="AD93" s="61">
        <f>LOOKUP(AD$90,$AT$90:$CG$90,$AT93:$CG93)</f>
        <v>3094.713141</v>
      </c>
      <c r="AE93" s="61">
        <f>LOOKUP(AE$90,$AT$90:$CG$90,$AT93:$CG93)</f>
        <v>8201.000158999999</v>
      </c>
      <c r="AF93" s="61">
        <f>LOOKUP(AF$90,$AT$90:$CG$90,$AT93:$CG93)</f>
        <v>15784.93516</v>
      </c>
      <c r="AG93" s="61">
        <f>LOOKUP(AG$90,$AT$90:$CG$90,$AT93:$CG93)</f>
        <v>196367.946</v>
      </c>
      <c r="AH93" s="61">
        <f>LOOKUP(AH$90,$AT$90:$CG$90,$AT93:$CG93)</f>
        <v>6597.235093</v>
      </c>
      <c r="AI93" s="61">
        <f>LOOKUP(AI$90,$AT$90:$CG$90,$AT93:$CG93)</f>
        <v>264077.2588</v>
      </c>
      <c r="AJ93" s="61">
        <f>LOOKUP(AJ$90,$AT$90:$CG$90,$AT93:$CG93)</f>
        <v>602615.7397</v>
      </c>
      <c r="AK93" s="61">
        <f>LOOKUP(AK$90,$AT$90:$CG$90,$AT93:$CG93)</f>
        <v>13475.1261</v>
      </c>
      <c r="AL93" s="61">
        <f>LOOKUP(AL$90,$AT$90:$CG$90,$AT93:$CG93)</f>
        <v>9943.81307</v>
      </c>
      <c r="AM93" s="61">
        <f>LOOKUP(AM$90,$AT$90:$CG$90,$AT93:$CG93)</f>
        <v>21728.98141</v>
      </c>
      <c r="AN93" s="61">
        <f>LOOKUP(AN$90,$AT$90:$CG$90,$AT93:$CG93)</f>
        <v>35663.91488</v>
      </c>
      <c r="AO93" s="61">
        <f>LOOKUP(AO$90,$AT$90:$CG$90,$AT93:$CG93)</f>
        <v>17485.1326</v>
      </c>
      <c r="AP93" s="61">
        <f>LOOKUP(AP$90,$AT$90:$CG$90,$AT93:$CG93)</f>
        <v>14125.99332</v>
      </c>
      <c r="AQ93" s="61">
        <f>LOOKUP(AQ$90,$AT$90:$CG$90,$AT93:$CG93)</f>
        <v>49910.90622</v>
      </c>
      <c r="AR93" s="61">
        <f>LOOKUP(AR$90,$AT$90:$CG$90,$AT93:$CG93)</f>
        <v>5709.732007</v>
      </c>
      <c r="AS93" t="s" s="112">
        <v>90</v>
      </c>
      <c r="AT93" s="175">
        <v>4318168.49</v>
      </c>
      <c r="AU93" s="130">
        <v>9943.81307</v>
      </c>
      <c r="AV93" s="131">
        <v>255.032299</v>
      </c>
      <c r="AW93" s="132">
        <v>196367.946</v>
      </c>
      <c r="AX93" s="130">
        <v>10408.15494</v>
      </c>
      <c r="AY93" s="131">
        <v>1902.548644</v>
      </c>
      <c r="AZ93" s="130">
        <v>10759.60931</v>
      </c>
      <c r="BA93" s="120">
        <v>258.7473555</v>
      </c>
      <c r="BB93" s="131">
        <v>2304.608731</v>
      </c>
      <c r="BC93" s="120">
        <v>313.7564959</v>
      </c>
      <c r="BD93" s="129">
        <v>13475.1261</v>
      </c>
      <c r="BE93" s="131">
        <v>3562.826228</v>
      </c>
      <c r="BF93" s="131">
        <v>5324.577798</v>
      </c>
      <c r="BG93" s="130">
        <v>49910.90622</v>
      </c>
      <c r="BH93" s="131">
        <v>8201.000158999999</v>
      </c>
      <c r="BI93" s="130">
        <v>4298.42816</v>
      </c>
      <c r="BJ93" s="129">
        <v>602615.7397</v>
      </c>
      <c r="BK93" s="129">
        <v>119602.0847</v>
      </c>
      <c r="BL93" s="120">
        <v>112.3851602</v>
      </c>
      <c r="BM93" s="131">
        <v>4964.266569</v>
      </c>
      <c r="BN93" s="130">
        <v>15784.93516</v>
      </c>
      <c r="BO93" s="130">
        <v>47471.07308</v>
      </c>
      <c r="BP93" s="131">
        <v>3094.713141</v>
      </c>
      <c r="BQ93" s="131">
        <v>1494.923297</v>
      </c>
      <c r="BR93" s="130">
        <v>35663.91488</v>
      </c>
      <c r="BS93" s="129">
        <v>17485.1326</v>
      </c>
      <c r="BT93" s="129">
        <v>275542.5281</v>
      </c>
      <c r="BU93" s="130">
        <v>11820.73846</v>
      </c>
      <c r="BV93" s="130">
        <v>21728.98141</v>
      </c>
      <c r="BW93" s="120">
        <v>340.2423791</v>
      </c>
      <c r="BX93" s="130">
        <v>17173.43419</v>
      </c>
      <c r="BY93" s="130">
        <v>32110.26571</v>
      </c>
      <c r="BZ93" s="132">
        <v>196528.583</v>
      </c>
      <c r="CA93" s="131">
        <v>6597.235093</v>
      </c>
      <c r="CB93" s="130">
        <v>14125.99332</v>
      </c>
      <c r="CC93" s="120">
        <v>373.4100789</v>
      </c>
      <c r="CD93" s="120">
        <v>658.7426948999999</v>
      </c>
      <c r="CE93" s="129">
        <v>264077.2588</v>
      </c>
      <c r="CF93" s="131">
        <v>5709.732007</v>
      </c>
      <c r="CG93" s="176">
        <v>15952.2447</v>
      </c>
    </row>
    <row r="94" ht="15.75" customHeight="1" hidden="1">
      <c r="A94" t="s" s="56">
        <v>91</v>
      </c>
      <c r="B94" s="66">
        <v>111.6479</v>
      </c>
      <c r="C94" s="84"/>
      <c r="D94" t="s" s="58">
        <v>91</v>
      </c>
      <c r="E94" s="65">
        <f>LOOKUP(E$90,$AT$90:$CG$90,$AT94:$CG94)</f>
        <v>0.089530784</v>
      </c>
      <c r="F94" s="61">
        <f>LOOKUP(F$90,$AT$90:$CG$90,$AT94:$CG94)</f>
        <v>37.31868473</v>
      </c>
      <c r="G94" s="61">
        <f>LOOKUP(G$90,$AT$90:$CG$90,$AT94:$CG94)</f>
        <v>1.059196338</v>
      </c>
      <c r="H94" s="61">
        <f>LOOKUP(H$90,$AT$90:$CG$90,$AT94:$CG94)</f>
        <v>331.963839</v>
      </c>
      <c r="I94" s="61">
        <f>LOOKUP(I$90,$AT$90:$CG$90,$AT94:$CG94)</f>
        <v>0.053576604</v>
      </c>
      <c r="J94" s="61">
        <f>LOOKUP(J$90,$AT$90:$CG$90,$AT94:$CG94)</f>
        <v>0.116280781</v>
      </c>
      <c r="K94" s="61">
        <f>LOOKUP(K$90,$AT$90:$CG$90,$AT94:$CG94)</f>
        <v>0.45272714</v>
      </c>
      <c r="L94" s="61">
        <f>LOOKUP(L$90,$AT$90:$CG$90,$AT94:$CG94)</f>
        <v>0.189722963</v>
      </c>
      <c r="M94" s="61">
        <f>LOOKUP(M$90,$AT$90:$CG$90,$AT94:$CG94)</f>
        <v>0.136224789</v>
      </c>
      <c r="N94" s="61">
        <f>LOOKUP(N$90,$AT$90:$CG$90,$AT94:$CG94)</f>
        <v>0.014446305</v>
      </c>
      <c r="O94" s="61">
        <f>LOOKUP(O$90,$AT$90:$CG$90,$AT94:$CG94)</f>
        <v>3.782120146</v>
      </c>
      <c r="P94" s="61">
        <f>LOOKUP(P$90,$AT$90:$CG$90,$AT94:$CG94)</f>
        <v>0.110673554</v>
      </c>
      <c r="Q94" s="61">
        <f>LOOKUP(Q$90,$AT$90:$CG$90,$AT94:$CG94)</f>
        <v>46.27889273</v>
      </c>
      <c r="R94" s="61">
        <f>LOOKUP(R$90,$AT$90:$CG$90,$AT94:$CG94)</f>
        <v>5.183891648</v>
      </c>
      <c r="S94" s="61">
        <f>LOOKUP(S$90,$AT$90:$CG$90,$AT94:$CG94)</f>
        <v>0.180661092</v>
      </c>
      <c r="T94" s="61">
        <f>LOOKUP(T$90,$AT$90:$CG$90,$AT94:$CG94)</f>
        <v>2033.962589</v>
      </c>
      <c r="U94" s="61">
        <f>LOOKUP(U$90,$AT$90:$CG$90,$AT94:$CG94)</f>
        <v>1.406664833</v>
      </c>
      <c r="V94" s="61">
        <f>LOOKUP(V$90,$AT$90:$CG$90,$AT94:$CG94)</f>
        <v>19.84742628</v>
      </c>
      <c r="W94" s="61">
        <f>LOOKUP(W$90,$AT$90:$CG$90,$AT94:$CG94)</f>
        <v>19.13794542</v>
      </c>
      <c r="X94" s="61">
        <f>LOOKUP(X$90,$AT$90:$CG$90,$AT94:$CG94)</f>
        <v>0.409895754</v>
      </c>
      <c r="Y94" s="61">
        <f>LOOKUP(Y$90,$AT$90:$CG$90,$AT94:$CG94)</f>
        <v>409.1252795</v>
      </c>
      <c r="Z94" s="61">
        <f>LOOKUP(Z$90,$AT$90:$CG$90,$AT94:$CG94)</f>
        <v>347.3543219</v>
      </c>
      <c r="AA94" s="61">
        <f>LOOKUP(AA$90,$AT$90:$CG$90,$AT94:$CG94)</f>
        <v>237.8835645</v>
      </c>
      <c r="AB94" s="61">
        <f>LOOKUP(AB$90,$AT$90:$CG$90,$AT94:$CG94)</f>
        <v>67.55557410999999</v>
      </c>
      <c r="AC94" s="61">
        <f>LOOKUP(AC$90,$AT$90:$CG$90,$AT94:$CG94)</f>
        <v>68.11574133000001</v>
      </c>
      <c r="AD94" s="61">
        <f>LOOKUP(AD$90,$AT$90:$CG$90,$AT94:$CG94)</f>
        <v>356.2236247</v>
      </c>
      <c r="AE94" s="61">
        <f>LOOKUP(AE$90,$AT$90:$CG$90,$AT94:$CG94)</f>
        <v>0.302759916</v>
      </c>
      <c r="AF94" s="61">
        <f>LOOKUP(AF$90,$AT$90:$CG$90,$AT94:$CG94)</f>
        <v>0.000627691</v>
      </c>
      <c r="AG94" s="61">
        <f>LOOKUP(AG$90,$AT$90:$CG$90,$AT94:$CG94)</f>
        <v>422.3562804</v>
      </c>
      <c r="AH94" s="61">
        <f>LOOKUP(AH$90,$AT$90:$CG$90,$AT94:$CG94)</f>
        <v>53.25257159</v>
      </c>
      <c r="AI94" s="61">
        <f>LOOKUP(AI$90,$AT$90:$CG$90,$AT94:$CG94)</f>
        <v>0.004224546</v>
      </c>
      <c r="AJ94" s="61">
        <f>LOOKUP(AJ$90,$AT$90:$CG$90,$AT94:$CG94)</f>
        <v>0.006133812</v>
      </c>
      <c r="AK94" s="61">
        <f>LOOKUP(AK$90,$AT$90:$CG$90,$AT94:$CG94)</f>
        <v>0</v>
      </c>
      <c r="AL94" s="61">
        <f>LOOKUP(AL$90,$AT$90:$CG$90,$AT94:$CG94)</f>
        <v>0.000478119</v>
      </c>
      <c r="AM94" s="61">
        <f>LOOKUP(AM$90,$AT$90:$CG$90,$AT94:$CG94)</f>
        <v>0.61657845</v>
      </c>
      <c r="AN94" s="61">
        <f>LOOKUP(AN$90,$AT$90:$CG$90,$AT94:$CG94)</f>
        <v>0.341448828</v>
      </c>
      <c r="AO94" s="61">
        <f>LOOKUP(AO$90,$AT$90:$CG$90,$AT94:$CG94)</f>
        <v>0.000146428</v>
      </c>
      <c r="AP94" s="61">
        <f>LOOKUP(AP$90,$AT$90:$CG$90,$AT94:$CG94)</f>
        <v>0.007631774</v>
      </c>
      <c r="AQ94" s="61">
        <f>LOOKUP(AQ$90,$AT$90:$CG$90,$AT94:$CG94)</f>
        <v>1.073667154</v>
      </c>
      <c r="AR94" s="61">
        <f>LOOKUP(AR$90,$AT$90:$CG$90,$AT94:$CG94)</f>
        <v>0.000191571</v>
      </c>
      <c r="AS94" t="s" s="112">
        <v>91</v>
      </c>
      <c r="AT94" s="131">
        <v>2033.962589</v>
      </c>
      <c r="AU94" s="120">
        <v>0.000478119</v>
      </c>
      <c r="AV94" s="120">
        <v>0.014446305</v>
      </c>
      <c r="AW94" s="120">
        <v>422.3562804</v>
      </c>
      <c r="AX94" s="120">
        <v>0.45272714</v>
      </c>
      <c r="AY94" s="120">
        <v>0.053576604</v>
      </c>
      <c r="AZ94" s="120">
        <v>0.136224789</v>
      </c>
      <c r="BA94" s="120">
        <v>68.11574133000001</v>
      </c>
      <c r="BB94" s="120">
        <v>0.189722963</v>
      </c>
      <c r="BC94" s="120">
        <v>19.13794542</v>
      </c>
      <c r="BD94" s="120">
        <v>0</v>
      </c>
      <c r="BE94" s="120">
        <v>1.059196338</v>
      </c>
      <c r="BF94" s="120">
        <v>3.782120146</v>
      </c>
      <c r="BG94" s="120">
        <v>1.073667154</v>
      </c>
      <c r="BH94" s="120">
        <v>0.302759916</v>
      </c>
      <c r="BI94" s="120">
        <v>0.089530784</v>
      </c>
      <c r="BJ94" s="120">
        <v>0.006133812</v>
      </c>
      <c r="BK94" s="120">
        <v>19.84742628</v>
      </c>
      <c r="BL94" s="120">
        <v>67.55557410999999</v>
      </c>
      <c r="BM94" s="120">
        <v>0.110673554</v>
      </c>
      <c r="BN94" s="120">
        <v>0.000627691</v>
      </c>
      <c r="BO94" s="120">
        <v>5.183891648</v>
      </c>
      <c r="BP94" s="120">
        <v>356.2236247</v>
      </c>
      <c r="BQ94" s="120">
        <v>0.409895754</v>
      </c>
      <c r="BR94" s="120">
        <v>0.341448828</v>
      </c>
      <c r="BS94" s="120">
        <v>0.000146428</v>
      </c>
      <c r="BT94" s="120">
        <v>1.406664833</v>
      </c>
      <c r="BU94" s="120">
        <v>37.31868473</v>
      </c>
      <c r="BV94" s="120">
        <v>0.61657845</v>
      </c>
      <c r="BW94" s="120">
        <v>237.8835645</v>
      </c>
      <c r="BX94" s="120">
        <v>0.116280781</v>
      </c>
      <c r="BY94" s="120">
        <v>0.180661092</v>
      </c>
      <c r="BZ94" s="131">
        <v>331.963839</v>
      </c>
      <c r="CA94" s="120">
        <v>53.25257159</v>
      </c>
      <c r="CB94" s="120">
        <v>0.007631774</v>
      </c>
      <c r="CC94" s="120">
        <v>409.1252795</v>
      </c>
      <c r="CD94" s="120">
        <v>347.3543219</v>
      </c>
      <c r="CE94" s="120">
        <v>0.004224546</v>
      </c>
      <c r="CF94" s="120">
        <v>0.000191571</v>
      </c>
      <c r="CG94" s="121">
        <v>46.27889273</v>
      </c>
    </row>
    <row r="95" ht="25.25" customHeight="1">
      <c r="A95" s="178"/>
      <c r="B95" s="179"/>
      <c r="C95" s="180"/>
      <c r="D95" s="143"/>
      <c r="E95" s="166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45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8"/>
    </row>
    <row r="96" ht="79.25" customHeight="1">
      <c r="A96" t="s" s="168">
        <v>143</v>
      </c>
      <c r="B96" s="169"/>
      <c r="C96" s="170"/>
      <c r="D96" s="171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2"/>
      <c r="AR96" s="172"/>
      <c r="AS96" s="173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8"/>
    </row>
    <row r="97" ht="27" customHeight="1">
      <c r="A97" s="174"/>
      <c r="B97" t="s" s="50">
        <v>86</v>
      </c>
      <c r="C97" s="84"/>
      <c r="D97" t="s" s="52">
        <v>87</v>
      </c>
      <c r="E97" t="s" s="8">
        <f t="shared" si="160"/>
        <v>93</v>
      </c>
      <c r="F97" t="s" s="8">
        <f>F$3</f>
        <v>94</v>
      </c>
      <c r="G97" t="s" s="8">
        <f>G$3</f>
        <v>95</v>
      </c>
      <c r="H97" t="s" s="8">
        <f>H$3</f>
        <v>96</v>
      </c>
      <c r="I97" t="s" s="8">
        <f>I$3</f>
        <v>97</v>
      </c>
      <c r="J97" t="s" s="8">
        <f>J$3</f>
        <v>98</v>
      </c>
      <c r="K97" t="s" s="8">
        <f>K$3</f>
        <v>99</v>
      </c>
      <c r="L97" t="s" s="8">
        <f>L$3</f>
        <v>100</v>
      </c>
      <c r="M97" t="s" s="8">
        <f>M$3</f>
        <v>101</v>
      </c>
      <c r="N97" t="s" s="8">
        <f>N$3</f>
        <v>102</v>
      </c>
      <c r="O97" t="s" s="8">
        <f>O$3</f>
        <v>103</v>
      </c>
      <c r="P97" t="s" s="8">
        <f>P$3</f>
        <v>104</v>
      </c>
      <c r="Q97" t="s" s="8">
        <f>Q$3</f>
        <v>105</v>
      </c>
      <c r="R97" t="s" s="8">
        <f>R$3</f>
        <v>106</v>
      </c>
      <c r="S97" t="s" s="8">
        <f>S$3</f>
        <v>107</v>
      </c>
      <c r="T97" t="s" s="8">
        <f>T$3</f>
        <v>108</v>
      </c>
      <c r="U97" t="s" s="8">
        <f>U$3</f>
        <v>109</v>
      </c>
      <c r="V97" t="s" s="8">
        <f>V$3</f>
        <v>110</v>
      </c>
      <c r="W97" t="s" s="8">
        <f>W$3</f>
        <v>111</v>
      </c>
      <c r="X97" t="s" s="8">
        <f>X$3</f>
        <v>112</v>
      </c>
      <c r="Y97" t="s" s="8">
        <f>Y$3</f>
        <v>113</v>
      </c>
      <c r="Z97" t="s" s="8">
        <f>Z$3</f>
        <v>114</v>
      </c>
      <c r="AA97" t="s" s="8">
        <f>AA$3</f>
        <v>115</v>
      </c>
      <c r="AB97" t="s" s="8">
        <f>AB$3</f>
        <v>116</v>
      </c>
      <c r="AC97" t="s" s="8">
        <f>AC$3</f>
        <v>117</v>
      </c>
      <c r="AD97" t="s" s="8">
        <f>AD$3</f>
        <v>118</v>
      </c>
      <c r="AE97" t="s" s="8">
        <f>AE$3</f>
        <v>119</v>
      </c>
      <c r="AF97" t="s" s="8">
        <f>AF$3</f>
        <v>120</v>
      </c>
      <c r="AG97" t="s" s="8">
        <f>AG$3</f>
        <v>121</v>
      </c>
      <c r="AH97" t="s" s="8">
        <f>AH$3</f>
        <v>122</v>
      </c>
      <c r="AI97" t="s" s="8">
        <f>AI$3</f>
        <v>123</v>
      </c>
      <c r="AJ97" t="s" s="8">
        <f>AJ$3</f>
        <v>124</v>
      </c>
      <c r="AK97" t="s" s="8">
        <f>AK$3</f>
        <v>125</v>
      </c>
      <c r="AL97" t="s" s="8">
        <f>AL$3</f>
        <v>126</v>
      </c>
      <c r="AM97" t="s" s="8">
        <f>AM$3</f>
        <v>127</v>
      </c>
      <c r="AN97" t="s" s="8">
        <f>AN$3</f>
        <v>128</v>
      </c>
      <c r="AO97" t="s" s="8">
        <f>AO$3</f>
        <v>129</v>
      </c>
      <c r="AP97" t="s" s="8">
        <f>AP$3</f>
        <v>130</v>
      </c>
      <c r="AQ97" t="s" s="8">
        <f>AQ$3</f>
        <v>131</v>
      </c>
      <c r="AR97" t="s" s="8">
        <f>AR$3</f>
        <v>132</v>
      </c>
      <c r="AS97" s="122"/>
      <c r="AT97" t="s" s="127">
        <v>28</v>
      </c>
      <c r="AU97" t="s" s="127">
        <v>19</v>
      </c>
      <c r="AV97" t="s" s="127">
        <v>20</v>
      </c>
      <c r="AW97" t="s" s="127">
        <v>29</v>
      </c>
      <c r="AX97" t="s" s="127">
        <v>9</v>
      </c>
      <c r="AY97" t="s" s="127">
        <v>31</v>
      </c>
      <c r="AZ97" t="s" s="127">
        <v>14</v>
      </c>
      <c r="BA97" t="s" s="127">
        <v>8</v>
      </c>
      <c r="BB97" t="s" s="127">
        <v>6</v>
      </c>
      <c r="BC97" t="s" s="127">
        <v>48</v>
      </c>
      <c r="BD97" t="s" s="127">
        <v>46</v>
      </c>
      <c r="BE97" t="s" s="127">
        <v>47</v>
      </c>
      <c r="BF97" t="s" s="127">
        <v>39</v>
      </c>
      <c r="BG97" t="s" s="127">
        <v>21</v>
      </c>
      <c r="BH97" t="s" s="127">
        <v>44</v>
      </c>
      <c r="BI97" t="s" s="127">
        <v>24</v>
      </c>
      <c r="BJ97" t="s" s="127">
        <v>37</v>
      </c>
      <c r="BK97" t="s" s="127">
        <v>38</v>
      </c>
      <c r="BL97" t="s" s="127">
        <v>10</v>
      </c>
      <c r="BM97" t="s" s="127">
        <v>11</v>
      </c>
      <c r="BN97" t="s" s="127">
        <v>41</v>
      </c>
      <c r="BO97" t="s" s="127">
        <v>22</v>
      </c>
      <c r="BP97" t="s" s="127">
        <v>3</v>
      </c>
      <c r="BQ97" t="s" s="127">
        <v>16</v>
      </c>
      <c r="BR97" t="s" s="127">
        <v>42</v>
      </c>
      <c r="BS97" t="s" s="127">
        <v>33</v>
      </c>
      <c r="BT97" t="s" s="127">
        <v>27</v>
      </c>
      <c r="BU97" t="s" s="127">
        <v>4</v>
      </c>
      <c r="BV97" t="s" s="127">
        <v>40</v>
      </c>
      <c r="BW97" t="s" s="127">
        <v>2</v>
      </c>
      <c r="BX97" t="s" s="127">
        <v>43</v>
      </c>
      <c r="BY97" t="s" s="127">
        <v>17</v>
      </c>
      <c r="BZ97" t="s" s="127">
        <v>1</v>
      </c>
      <c r="CA97" t="s" s="127">
        <v>15</v>
      </c>
      <c r="CB97" t="s" s="127">
        <v>45</v>
      </c>
      <c r="CC97" t="s" s="127">
        <v>30</v>
      </c>
      <c r="CD97" t="s" s="127">
        <v>34</v>
      </c>
      <c r="CE97" t="s" s="127">
        <v>25</v>
      </c>
      <c r="CF97" t="s" s="127">
        <v>36</v>
      </c>
      <c r="CG97" t="s" s="128">
        <v>13</v>
      </c>
    </row>
    <row r="98" ht="19" customHeight="1">
      <c r="A98" t="s" s="56">
        <v>88</v>
      </c>
      <c r="B98" s="57">
        <v>608108.6193</v>
      </c>
      <c r="C98" s="84"/>
      <c r="D98" t="s" s="58">
        <v>88</v>
      </c>
      <c r="E98" s="59">
        <f>LOOKUP(E$90,$AT$97:$CG$97,$AT98:$CG98)</f>
        <v>230583.2717</v>
      </c>
      <c r="F98" s="60">
        <f>LOOKUP(F$90,$AT$97:$CG$97,$AT98:$CG98)</f>
        <v>96713.93493</v>
      </c>
      <c r="G98" s="60">
        <f>LOOKUP(G$90,$AT$97:$CG$97,$AT98:$CG98)</f>
        <v>111728.949</v>
      </c>
      <c r="H98" s="60">
        <f>LOOKUP(H$90,$AT$97:$CG$97,$AT98:$CG98)</f>
        <v>215496.1376</v>
      </c>
      <c r="I98" s="60">
        <f>LOOKUP(I$90,$AT$97:$CG$97,$AT98:$CG98)</f>
        <v>89129.84247</v>
      </c>
      <c r="J98" s="60">
        <f>LOOKUP(J$90,$AT$97:$CG$97,$AT98:$CG98)</f>
        <v>249854.5172</v>
      </c>
      <c r="K98" s="60">
        <f>LOOKUP(K$90,$AT$97:$CG$97,$AT98:$CG98)</f>
        <v>63144.36479</v>
      </c>
      <c r="L98" s="60">
        <f>LOOKUP(L$90,$AT$97:$CG$97,$AT98:$CG98)</f>
        <v>57462.92833</v>
      </c>
      <c r="M98" s="60">
        <f>LOOKUP(M$90,$AT$97:$CG$97,$AT98:$CG98)</f>
        <v>261570.4791</v>
      </c>
      <c r="N98" s="60">
        <f>LOOKUP(N$90,$AT$97:$CG$97,$AT98:$CG98)</f>
        <v>7356.125568</v>
      </c>
      <c r="O98" s="60">
        <f>LOOKUP(O$90,$AT$97:$CG$97,$AT98:$CG98)</f>
        <v>134099.1959</v>
      </c>
      <c r="P98" s="60">
        <f>LOOKUP(P$90,$AT$97:$CG$97,$AT98:$CG98)</f>
        <v>71960.12181</v>
      </c>
      <c r="Q98" s="60">
        <f>LOOKUP(Q$90,$AT$97:$CG$97,$AT98:$CG98)</f>
        <v>107425.9633</v>
      </c>
      <c r="R98" s="60">
        <f>LOOKUP(R$90,$AT$97:$CG$97,$AT98:$CG98)</f>
        <v>723872.6919</v>
      </c>
      <c r="S98" s="60">
        <f>LOOKUP(S$90,$AT$97:$CG$97,$AT98:$CG98)</f>
        <v>214232.1923</v>
      </c>
      <c r="T98" s="60">
        <f>LOOKUP(T$90,$AT$97:$CG$97,$AT98:$CG98)</f>
        <v>503530.2676</v>
      </c>
      <c r="U98" s="60">
        <f>LOOKUP(U$90,$AT$97:$CG$97,$AT98:$CG98)</f>
        <v>124407.8505</v>
      </c>
      <c r="V98" s="60">
        <f>LOOKUP(V$90,$AT$97:$CG$97,$AT98:$CG98)</f>
        <v>183278.2288</v>
      </c>
      <c r="W98" s="60">
        <f>LOOKUP(W$90,$AT$97:$CG$97,$AT98:$CG98)</f>
        <v>3658.283011</v>
      </c>
      <c r="X98" s="60">
        <f>LOOKUP(X$90,$AT$97:$CG$97,$AT98:$CG98)</f>
        <v>14693590.09</v>
      </c>
      <c r="Y98" s="60">
        <f>LOOKUP(Y$90,$AT$97:$CG$97,$AT98:$CG98)</f>
        <v>724.4938307</v>
      </c>
      <c r="Z98" s="60">
        <f>LOOKUP(Z$90,$AT$97:$CG$97,$AT98:$CG98)</f>
        <v>1148.224288</v>
      </c>
      <c r="AA98" s="60">
        <f>LOOKUP(AA$90,$AT$97:$CG$97,$AT98:$CG98)</f>
        <v>588.100894</v>
      </c>
      <c r="AB98" s="60">
        <f>LOOKUP(AB$90,$AT$97:$CG$97,$AT98:$CG98)</f>
        <v>18.77011083</v>
      </c>
      <c r="AC98" s="60">
        <f>LOOKUP(AC$90,$AT$97:$CG$97,$AT98:$CG98)</f>
        <v>324.829621</v>
      </c>
      <c r="AD98" s="60">
        <f>LOOKUP(AD$90,$AT$97:$CG$97,$AT98:$CG98)</f>
        <v>15552.72117</v>
      </c>
      <c r="AE98" s="60">
        <f>LOOKUP(AE$90,$AT$97:$CG$97,$AT98:$CG98)</f>
        <v>7141.133742</v>
      </c>
      <c r="AF98" s="60">
        <f>LOOKUP(AF$90,$AT$97:$CG$97,$AT98:$CG98)</f>
        <v>393415.0876</v>
      </c>
      <c r="AG98" s="60">
        <f>LOOKUP(AG$90,$AT$97:$CG$97,$AT98:$CG98)</f>
        <v>232985.6645</v>
      </c>
      <c r="AH98" s="60">
        <f>LOOKUP(AH$90,$AT$97:$CG$97,$AT98:$CG98)</f>
        <v>45143.1081</v>
      </c>
      <c r="AI98" s="60">
        <f>LOOKUP(AI$90,$AT$97:$CG$97,$AT98:$CG98)</f>
        <v>655175.0032</v>
      </c>
      <c r="AJ98" s="60">
        <f>LOOKUP(AJ$90,$AT$97:$CG$97,$AT98:$CG98)</f>
        <v>296771.9633</v>
      </c>
      <c r="AK98" s="60">
        <f>LOOKUP(AK$90,$AT$97:$CG$97,$AT98:$CG98)</f>
        <v>226559.2966</v>
      </c>
      <c r="AL98" s="60">
        <f>LOOKUP(AL$90,$AT$97:$CG$97,$AT98:$CG98)</f>
        <v>71787.97289</v>
      </c>
      <c r="AM98" s="60">
        <f>LOOKUP(AM$90,$AT$97:$CG$97,$AT98:$CG98)</f>
        <v>605943.7629</v>
      </c>
      <c r="AN98" s="60">
        <f>LOOKUP(AN$90,$AT$97:$CG$97,$AT98:$CG98)</f>
        <v>294102.5402</v>
      </c>
      <c r="AO98" s="60">
        <f>LOOKUP(AO$90,$AT$97:$CG$97,$AT98:$CG98)</f>
        <v>2895814.408</v>
      </c>
      <c r="AP98" s="60">
        <f>LOOKUP(AP$90,$AT$97:$CG$97,$AT98:$CG98)</f>
        <v>165141.4926</v>
      </c>
      <c r="AQ98" s="60">
        <f>LOOKUP(AQ$90,$AT$97:$CG$97,$AT98:$CG98)</f>
        <v>176456.1484</v>
      </c>
      <c r="AR98" s="60">
        <f>LOOKUP(AR$90,$AT$97:$CG$97,$AT98:$CG98)</f>
        <v>96454.61735</v>
      </c>
      <c r="AS98" t="s" s="112">
        <v>88</v>
      </c>
      <c r="AT98" s="131">
        <v>1148.224288</v>
      </c>
      <c r="AU98" s="129">
        <v>214232.1923</v>
      </c>
      <c r="AV98" s="129">
        <v>503530.2676</v>
      </c>
      <c r="AW98" s="131">
        <v>588.100894</v>
      </c>
      <c r="AX98" s="130">
        <v>63144.36479</v>
      </c>
      <c r="AY98" s="131">
        <v>324.829621</v>
      </c>
      <c r="AZ98" s="129">
        <v>134099.1959</v>
      </c>
      <c r="BA98" s="129">
        <v>249854.5172</v>
      </c>
      <c r="BB98" s="130">
        <v>89129.84247</v>
      </c>
      <c r="BC98" s="130">
        <v>96454.61735</v>
      </c>
      <c r="BD98" s="129">
        <v>165141.4926</v>
      </c>
      <c r="BE98" s="129">
        <v>176456.1484</v>
      </c>
      <c r="BF98" s="129">
        <v>655175.0032</v>
      </c>
      <c r="BG98" s="129">
        <v>124407.8505</v>
      </c>
      <c r="BH98" s="129">
        <v>294102.5402</v>
      </c>
      <c r="BI98" s="131">
        <v>3658.283011</v>
      </c>
      <c r="BJ98" s="129">
        <v>232985.6645</v>
      </c>
      <c r="BK98" s="129">
        <v>45143.1081</v>
      </c>
      <c r="BL98" s="130">
        <v>57462.92833</v>
      </c>
      <c r="BM98" s="129">
        <v>261570.4791</v>
      </c>
      <c r="BN98" s="129">
        <v>226559.2966</v>
      </c>
      <c r="BO98" s="129">
        <v>183278.2288</v>
      </c>
      <c r="BP98" s="132">
        <v>111728.949</v>
      </c>
      <c r="BQ98" s="129">
        <v>107425.9633</v>
      </c>
      <c r="BR98" s="130">
        <v>71787.97289</v>
      </c>
      <c r="BS98" s="130">
        <v>15552.72117</v>
      </c>
      <c r="BT98" s="120">
        <v>724.4938307</v>
      </c>
      <c r="BU98" s="129">
        <v>215496.1376</v>
      </c>
      <c r="BV98" s="129">
        <v>296771.9633</v>
      </c>
      <c r="BW98" s="130">
        <v>96713.93493</v>
      </c>
      <c r="BX98" s="129">
        <v>605943.7629</v>
      </c>
      <c r="BY98" s="129">
        <v>723872.6919</v>
      </c>
      <c r="BZ98" s="129">
        <v>230583.2717</v>
      </c>
      <c r="CA98" s="130">
        <v>71960.12181</v>
      </c>
      <c r="CB98" s="132">
        <v>2895814.408</v>
      </c>
      <c r="CC98" s="120">
        <v>18.77011083</v>
      </c>
      <c r="CD98" s="131">
        <v>7141.133742</v>
      </c>
      <c r="CE98" s="175">
        <v>14693590.09</v>
      </c>
      <c r="CF98" s="129">
        <v>393415.0876</v>
      </c>
      <c r="CG98" s="133">
        <v>7356.125568</v>
      </c>
    </row>
    <row r="99" ht="19" customHeight="1">
      <c r="A99" t="s" s="56">
        <v>89</v>
      </c>
      <c r="B99" s="64">
        <v>104.0502966</v>
      </c>
      <c r="C99" s="84"/>
      <c r="D99" t="s" s="58">
        <v>89</v>
      </c>
      <c r="E99" s="65">
        <f>LOOKUP(E$90,$AT$97:$CG$97,$AT99:$CG99)</f>
        <v>0.088490653</v>
      </c>
      <c r="F99" s="61">
        <f>LOOKUP(F$90,$AT$97:$CG$97,$AT99:$CG99)</f>
        <v>42.50890858</v>
      </c>
      <c r="G99" s="61">
        <f>LOOKUP(G$90,$AT$97:$CG$97,$AT99:$CG99)</f>
        <v>4.713471304</v>
      </c>
      <c r="H99" s="61">
        <f>LOOKUP(H$90,$AT$97:$CG$97,$AT99:$CG99)</f>
        <v>335.5889074</v>
      </c>
      <c r="I99" s="61">
        <f>LOOKUP(I$90,$AT$97:$CG$97,$AT99:$CG99)</f>
        <v>0.047274298</v>
      </c>
      <c r="J99" s="61">
        <f>LOOKUP(J$90,$AT$97:$CG$97,$AT99:$CG99)</f>
        <v>0.148495459</v>
      </c>
      <c r="K99" s="61">
        <f>LOOKUP(K$90,$AT$97:$CG$97,$AT99:$CG99)</f>
        <v>0.551218775</v>
      </c>
      <c r="L99" s="61">
        <f>LOOKUP(L$90,$AT$97:$CG$97,$AT99:$CG99)</f>
        <v>0.09587330400000001</v>
      </c>
      <c r="M99" s="61">
        <f>LOOKUP(M$90,$AT$97:$CG$97,$AT99:$CG99)</f>
        <v>8.780258425</v>
      </c>
      <c r="N99" s="61">
        <f>LOOKUP(N$90,$AT$97:$CG$97,$AT99:$CG99)</f>
        <v>0.021501363</v>
      </c>
      <c r="O99" s="61">
        <f>LOOKUP(O$90,$AT$97:$CG$97,$AT99:$CG99)</f>
        <v>3.652363541</v>
      </c>
      <c r="P99" s="61">
        <f>LOOKUP(P$90,$AT$97:$CG$97,$AT99:$CG99)</f>
        <v>0.467549213</v>
      </c>
      <c r="Q99" s="61">
        <f>LOOKUP(Q$90,$AT$97:$CG$97,$AT99:$CG99)</f>
        <v>44.04025525</v>
      </c>
      <c r="R99" s="61">
        <f>LOOKUP(R$90,$AT$97:$CG$97,$AT99:$CG99)</f>
        <v>5.135430194</v>
      </c>
      <c r="S99" s="61">
        <f>LOOKUP(S$90,$AT$97:$CG$97,$AT99:$CG99)</f>
        <v>22.46377054</v>
      </c>
      <c r="T99" s="61">
        <f>LOOKUP(T$90,$AT$97:$CG$97,$AT99:$CG99)</f>
        <v>1779.258051</v>
      </c>
      <c r="U99" s="61">
        <f>LOOKUP(U$90,$AT$97:$CG$97,$AT99:$CG99)</f>
        <v>1.522354357</v>
      </c>
      <c r="V99" s="61">
        <f>LOOKUP(V$90,$AT$97:$CG$97,$AT99:$CG99)</f>
        <v>21.7663269</v>
      </c>
      <c r="W99" s="61">
        <f>LOOKUP(W$90,$AT$97:$CG$97,$AT99:$CG99)</f>
        <v>20.45548</v>
      </c>
      <c r="X99" s="61">
        <f>LOOKUP(X$90,$AT$97:$CG$97,$AT99:$CG99)</f>
        <v>1.168466976</v>
      </c>
      <c r="Y99" s="61">
        <f>LOOKUP(Y$90,$AT$97:$CG$97,$AT99:$CG99)</f>
        <v>374.0204146</v>
      </c>
      <c r="Z99" s="61">
        <f>LOOKUP(Z$90,$AT$97:$CG$97,$AT99:$CG99)</f>
        <v>335.7872512</v>
      </c>
      <c r="AA99" s="61">
        <f>LOOKUP(AA$90,$AT$97:$CG$97,$AT99:$CG99)</f>
        <v>225.2574517</v>
      </c>
      <c r="AB99" s="61">
        <f>LOOKUP(AB$90,$AT$97:$CG$97,$AT99:$CG99)</f>
        <v>64.10941935</v>
      </c>
      <c r="AC99" s="61">
        <f>LOOKUP(AC$90,$AT$97:$CG$97,$AT99:$CG99)</f>
        <v>65.41621979999999</v>
      </c>
      <c r="AD99" s="61">
        <f>LOOKUP(AD$90,$AT$97:$CG$97,$AT99:$CG99)</f>
        <v>360.7407944</v>
      </c>
      <c r="AE99" s="61">
        <f>LOOKUP(AE$90,$AT$97:$CG$97,$AT99:$CG99)</f>
        <v>0.297404365</v>
      </c>
      <c r="AF99" s="61">
        <f>LOOKUP(AF$90,$AT$97:$CG$97,$AT99:$CG99)</f>
        <v>0.004496808</v>
      </c>
      <c r="AG99" s="61">
        <f>LOOKUP(AG$90,$AT$97:$CG$97,$AT99:$CG99)</f>
        <v>393.9116018</v>
      </c>
      <c r="AH99" s="61">
        <f>LOOKUP(AH$90,$AT$97:$CG$97,$AT99:$CG99)</f>
        <v>48.16060181</v>
      </c>
      <c r="AI99" s="61">
        <f>LOOKUP(AI$90,$AT$97:$CG$97,$AT99:$CG99)</f>
        <v>0.017221158</v>
      </c>
      <c r="AJ99" s="61">
        <f>LOOKUP(AJ$90,$AT$97:$CG$97,$AT99:$CG99)</f>
        <v>0.005370973</v>
      </c>
      <c r="AK99" s="61">
        <f>LOOKUP(AK$90,$AT$97:$CG$97,$AT99:$CG99)</f>
        <v>2.68604e-06</v>
      </c>
      <c r="AL99" s="61">
        <f>LOOKUP(AL$90,$AT$97:$CG$97,$AT99:$CG99)</f>
        <v>0.007626975</v>
      </c>
      <c r="AM99" s="61">
        <f>LOOKUP(AM$90,$AT$97:$CG$97,$AT99:$CG99)</f>
        <v>0.539540488</v>
      </c>
      <c r="AN99" s="61">
        <f>LOOKUP(AN$90,$AT$97:$CG$97,$AT99:$CG99)</f>
        <v>0.311443425</v>
      </c>
      <c r="AO99" s="61">
        <f>LOOKUP(AO$90,$AT$97:$CG$97,$AT99:$CG99)</f>
        <v>0.003013746</v>
      </c>
      <c r="AP99" s="61">
        <f>LOOKUP(AP$90,$AT$97:$CG$97,$AT99:$CG99)</f>
        <v>0.006789272</v>
      </c>
      <c r="AQ99" s="61">
        <f>LOOKUP(AQ$90,$AT$97:$CG$97,$AT99:$CG99)</f>
        <v>0.939490271</v>
      </c>
      <c r="AR99" s="61">
        <f>LOOKUP(AR$90,$AT$97:$CG$97,$AT99:$CG99)</f>
        <v>0.00126222</v>
      </c>
      <c r="AS99" t="s" s="112">
        <v>89</v>
      </c>
      <c r="AT99" s="120">
        <v>335.7872512</v>
      </c>
      <c r="AU99" s="120">
        <v>22.46377054</v>
      </c>
      <c r="AV99" s="131">
        <v>1779.258051</v>
      </c>
      <c r="AW99" s="120">
        <v>225.2574517</v>
      </c>
      <c r="AX99" s="120">
        <v>0.551218775</v>
      </c>
      <c r="AY99" s="120">
        <v>65.41621979999999</v>
      </c>
      <c r="AZ99" s="120">
        <v>3.652363541</v>
      </c>
      <c r="BA99" s="120">
        <v>0.148495459</v>
      </c>
      <c r="BB99" s="120">
        <v>0.047274298</v>
      </c>
      <c r="BC99" s="120">
        <v>0.00126222</v>
      </c>
      <c r="BD99" s="120">
        <v>0.006789272</v>
      </c>
      <c r="BE99" s="120">
        <v>0.939490271</v>
      </c>
      <c r="BF99" s="120">
        <v>0.017221158</v>
      </c>
      <c r="BG99" s="120">
        <v>1.522354357</v>
      </c>
      <c r="BH99" s="120">
        <v>0.311443425</v>
      </c>
      <c r="BI99" s="130">
        <v>20.45548</v>
      </c>
      <c r="BJ99" s="120">
        <v>393.9116018</v>
      </c>
      <c r="BK99" s="120">
        <v>48.16060181</v>
      </c>
      <c r="BL99" s="120">
        <v>0.09587330400000001</v>
      </c>
      <c r="BM99" s="120">
        <v>8.780258425</v>
      </c>
      <c r="BN99" s="177">
        <v>2.68604e-06</v>
      </c>
      <c r="BO99" s="120">
        <v>21.7663269</v>
      </c>
      <c r="BP99" s="120">
        <v>4.713471304</v>
      </c>
      <c r="BQ99" s="120">
        <v>44.04025525</v>
      </c>
      <c r="BR99" s="120">
        <v>0.007626975</v>
      </c>
      <c r="BS99" s="120">
        <v>360.7407944</v>
      </c>
      <c r="BT99" s="120">
        <v>374.0204146</v>
      </c>
      <c r="BU99" s="120">
        <v>335.5889074</v>
      </c>
      <c r="BV99" s="120">
        <v>0.005370973</v>
      </c>
      <c r="BW99" s="120">
        <v>42.50890858</v>
      </c>
      <c r="BX99" s="120">
        <v>0.539540488</v>
      </c>
      <c r="BY99" s="120">
        <v>5.135430194</v>
      </c>
      <c r="BZ99" s="120">
        <v>0.088490653</v>
      </c>
      <c r="CA99" s="120">
        <v>0.467549213</v>
      </c>
      <c r="CB99" s="120">
        <v>0.003013746</v>
      </c>
      <c r="CC99" s="120">
        <v>64.10941935</v>
      </c>
      <c r="CD99" s="120">
        <v>0.297404365</v>
      </c>
      <c r="CE99" s="120">
        <v>1.168466976</v>
      </c>
      <c r="CF99" s="120">
        <v>0.004496808</v>
      </c>
      <c r="CG99" s="121">
        <v>0.021501363</v>
      </c>
    </row>
    <row r="100" ht="19" customHeight="1">
      <c r="A100" t="s" s="56">
        <v>90</v>
      </c>
      <c r="B100" s="64">
        <v>167784.0329</v>
      </c>
      <c r="C100" s="84"/>
      <c r="D100" t="s" s="58">
        <v>90</v>
      </c>
      <c r="E100" s="65">
        <f>LOOKUP(E$90,$AT$97:$CG$97,$AT100:$CG100)</f>
        <v>3415.915264</v>
      </c>
      <c r="F100" s="61">
        <f>LOOKUP(F$90,$AT$97:$CG$97,$AT100:$CG100)</f>
        <v>6809.400062</v>
      </c>
      <c r="G100" s="61">
        <f>LOOKUP(G$90,$AT$97:$CG$97,$AT100:$CG100)</f>
        <v>3052.884435</v>
      </c>
      <c r="H100" s="61">
        <f>LOOKUP(H$90,$AT$97:$CG$97,$AT100:$CG100)</f>
        <v>154746.8868</v>
      </c>
      <c r="I100" s="61">
        <f>LOOKUP(I$90,$AT$97:$CG$97,$AT100:$CG100)</f>
        <v>1693.307387</v>
      </c>
      <c r="J100" s="61">
        <f>LOOKUP(J$90,$AT$97:$CG$97,$AT100:$CG100)</f>
        <v>17067.88133</v>
      </c>
      <c r="K100" s="61">
        <f>LOOKUP(K$90,$AT$97:$CG$97,$AT100:$CG100)</f>
        <v>7331.935893</v>
      </c>
      <c r="L100" s="61">
        <f>LOOKUP(L$90,$AT$97:$CG$97,$AT100:$CG100)</f>
        <v>5516.642432</v>
      </c>
      <c r="M100" s="61">
        <f>LOOKUP(M$90,$AT$97:$CG$97,$AT100:$CG100)</f>
        <v>48089.90587</v>
      </c>
      <c r="N100" s="61">
        <f>LOOKUP(N$90,$AT$97:$CG$97,$AT100:$CG100)</f>
        <v>149.1742774</v>
      </c>
      <c r="O100" s="61">
        <f>LOOKUP(O$90,$AT$97:$CG$97,$AT100:$CG100)</f>
        <v>1788.012264</v>
      </c>
      <c r="P100" s="61">
        <f>LOOKUP(P$90,$AT$97:$CG$97,$AT100:$CG100)</f>
        <v>9524.903469999999</v>
      </c>
      <c r="Q100" s="61">
        <f>LOOKUP(Q$90,$AT$97:$CG$97,$AT100:$CG100)</f>
        <v>13704.92235</v>
      </c>
      <c r="R100" s="61">
        <f>LOOKUP(R$90,$AT$97:$CG$97,$AT100:$CG100)</f>
        <v>39213.70937</v>
      </c>
      <c r="S100" s="61">
        <f>LOOKUP(S$90,$AT$97:$CG$97,$AT100:$CG100)</f>
        <v>16872.06357</v>
      </c>
      <c r="T100" s="61">
        <f>LOOKUP(T$90,$AT$97:$CG$97,$AT100:$CG100)</f>
        <v>4565473.857</v>
      </c>
      <c r="U100" s="61">
        <f>LOOKUP(U$90,$AT$97:$CG$97,$AT100:$CG100)</f>
        <v>305678.4868</v>
      </c>
      <c r="V100" s="61">
        <f>LOOKUP(V$90,$AT$97:$CG$97,$AT100:$CG100)</f>
        <v>282874.371</v>
      </c>
      <c r="W100" s="61">
        <f>LOOKUP(W$90,$AT$97:$CG$97,$AT100:$CG100)</f>
        <v>310.5802668</v>
      </c>
      <c r="X100" s="61">
        <f>LOOKUP(X$90,$AT$97:$CG$97,$AT100:$CG100)</f>
        <v>1439.301281</v>
      </c>
      <c r="Y100" s="61">
        <f>LOOKUP(Y$90,$AT$97:$CG$97,$AT100:$CG100)</f>
        <v>365.6418427</v>
      </c>
      <c r="Z100" s="61">
        <f>LOOKUP(Z$90,$AT$97:$CG$97,$AT100:$CG100)</f>
        <v>782.062194</v>
      </c>
      <c r="AA100" s="61">
        <f>LOOKUP(AA$90,$AT$97:$CG$97,$AT100:$CG100)</f>
        <v>380.6995761</v>
      </c>
      <c r="AB100" s="61">
        <f>LOOKUP(AB$90,$AT$97:$CG$97,$AT100:$CG100)</f>
        <v>108.9869166</v>
      </c>
      <c r="AC100" s="61">
        <f>LOOKUP(AC$90,$AT$97:$CG$97,$AT100:$CG100)</f>
        <v>303.6544838</v>
      </c>
      <c r="AD100" s="61">
        <f>LOOKUP(AD$90,$AT$97:$CG$97,$AT100:$CG100)</f>
        <v>2711.964891</v>
      </c>
      <c r="AE100" s="61">
        <f>LOOKUP(AE$90,$AT$97:$CG$97,$AT100:$CG100)</f>
        <v>8228.487517</v>
      </c>
      <c r="AF100" s="61">
        <f>LOOKUP(AF$90,$AT$97:$CG$97,$AT100:$CG100)</f>
        <v>14755.10987</v>
      </c>
      <c r="AG100" s="61">
        <f>LOOKUP(AG$90,$AT$97:$CG$97,$AT100:$CG100)</f>
        <v>223118.9157</v>
      </c>
      <c r="AH100" s="61">
        <f>LOOKUP(AH$90,$AT$97:$CG$97,$AT100:$CG100)</f>
        <v>7318.672557</v>
      </c>
      <c r="AI100" s="61">
        <f>LOOKUP(AI$90,$AT$97:$CG$97,$AT100:$CG100)</f>
        <v>330336.1826</v>
      </c>
      <c r="AJ100" s="61">
        <f>LOOKUP(AJ$90,$AT$97:$CG$97,$AT100:$CG100)</f>
        <v>468764.3361</v>
      </c>
      <c r="AK100" s="61">
        <f>LOOKUP(AK$90,$AT$97:$CG$97,$AT100:$CG100)</f>
        <v>13859.4454</v>
      </c>
      <c r="AL100" s="61">
        <f>LOOKUP(AL$90,$AT$97:$CG$97,$AT100:$CG100)</f>
        <v>5993.503519</v>
      </c>
      <c r="AM100" s="61">
        <f>LOOKUP(AM$90,$AT$97:$CG$97,$AT100:$CG100)</f>
        <v>17039.14665</v>
      </c>
      <c r="AN100" s="61">
        <f>LOOKUP(AN$90,$AT$97:$CG$97,$AT100:$CG100)</f>
        <v>39522.5068</v>
      </c>
      <c r="AO100" s="61">
        <f>LOOKUP(AO$90,$AT$97:$CG$97,$AT100:$CG100)</f>
        <v>15789.5624</v>
      </c>
      <c r="AP100" s="61">
        <f>LOOKUP(AP$90,$AT$97:$CG$97,$AT100:$CG100)</f>
        <v>13420.75637</v>
      </c>
      <c r="AQ100" s="61">
        <f>LOOKUP(AQ$90,$AT$97:$CG$97,$AT100:$CG100)</f>
        <v>58249.848</v>
      </c>
      <c r="AR100" s="61">
        <f>LOOKUP(AR$90,$AT$97:$CG$97,$AT100:$CG100)</f>
        <v>5557.693407</v>
      </c>
      <c r="AS100" t="s" s="112">
        <v>90</v>
      </c>
      <c r="AT100" s="131">
        <v>782.062194</v>
      </c>
      <c r="AU100" s="130">
        <v>16872.06357</v>
      </c>
      <c r="AV100" s="132">
        <v>4565473.857</v>
      </c>
      <c r="AW100" s="120">
        <v>380.6995761</v>
      </c>
      <c r="AX100" s="131">
        <v>7331.935893</v>
      </c>
      <c r="AY100" s="120">
        <v>303.6544838</v>
      </c>
      <c r="AZ100" s="131">
        <v>1788.012264</v>
      </c>
      <c r="BA100" s="130">
        <v>17067.88133</v>
      </c>
      <c r="BB100" s="131">
        <v>1693.307387</v>
      </c>
      <c r="BC100" s="131">
        <v>5557.693407</v>
      </c>
      <c r="BD100" s="130">
        <v>13420.75637</v>
      </c>
      <c r="BE100" s="132">
        <v>58249.848</v>
      </c>
      <c r="BF100" s="129">
        <v>330336.1826</v>
      </c>
      <c r="BG100" s="129">
        <v>305678.4868</v>
      </c>
      <c r="BH100" s="129">
        <v>39522.5068</v>
      </c>
      <c r="BI100" s="120">
        <v>310.5802668</v>
      </c>
      <c r="BJ100" s="129">
        <v>223118.9157</v>
      </c>
      <c r="BK100" s="131">
        <v>7318.672557</v>
      </c>
      <c r="BL100" s="131">
        <v>5516.642432</v>
      </c>
      <c r="BM100" s="130">
        <v>48089.90587</v>
      </c>
      <c r="BN100" s="129">
        <v>13859.4454</v>
      </c>
      <c r="BO100" s="132">
        <v>282874.371</v>
      </c>
      <c r="BP100" s="131">
        <v>3052.884435</v>
      </c>
      <c r="BQ100" s="130">
        <v>13704.92235</v>
      </c>
      <c r="BR100" s="131">
        <v>5993.503519</v>
      </c>
      <c r="BS100" s="131">
        <v>2711.964891</v>
      </c>
      <c r="BT100" s="120">
        <v>365.6418427</v>
      </c>
      <c r="BU100" s="129">
        <v>154746.8868</v>
      </c>
      <c r="BV100" s="129">
        <v>468764.3361</v>
      </c>
      <c r="BW100" s="131">
        <v>6809.400062</v>
      </c>
      <c r="BX100" s="130">
        <v>17039.14665</v>
      </c>
      <c r="BY100" s="130">
        <v>39213.70937</v>
      </c>
      <c r="BZ100" s="131">
        <v>3415.915264</v>
      </c>
      <c r="CA100" s="130">
        <v>9524.903469999999</v>
      </c>
      <c r="CB100" s="129">
        <v>15789.5624</v>
      </c>
      <c r="CC100" s="120">
        <v>108.9869166</v>
      </c>
      <c r="CD100" s="131">
        <v>8228.487517</v>
      </c>
      <c r="CE100" s="131">
        <v>1439.301281</v>
      </c>
      <c r="CF100" s="130">
        <v>14755.10987</v>
      </c>
      <c r="CG100" s="121">
        <v>149.1742774</v>
      </c>
    </row>
    <row r="101" ht="25.25" customHeight="1">
      <c r="A101" s="178"/>
      <c r="B101" s="179"/>
      <c r="C101" s="180"/>
      <c r="D101" s="143"/>
      <c r="E101" s="144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145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8"/>
    </row>
    <row r="102" ht="51" customHeight="1">
      <c r="A102" t="s" s="168">
        <v>144</v>
      </c>
      <c r="B102" s="169"/>
      <c r="C102" s="170"/>
      <c r="D102" s="149"/>
      <c r="E102" s="181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  <c r="X102" s="182"/>
      <c r="Y102" s="182"/>
      <c r="Z102" s="182"/>
      <c r="AA102" s="182"/>
      <c r="AB102" s="182"/>
      <c r="AC102" s="182"/>
      <c r="AD102" s="182"/>
      <c r="AE102" s="182"/>
      <c r="AF102" s="182"/>
      <c r="AG102" s="182"/>
      <c r="AH102" s="182"/>
      <c r="AI102" s="182"/>
      <c r="AJ102" s="182"/>
      <c r="AK102" s="182"/>
      <c r="AL102" s="182"/>
      <c r="AM102" s="182"/>
      <c r="AN102" s="182"/>
      <c r="AO102" s="182"/>
      <c r="AP102" s="182"/>
      <c r="AQ102" s="182"/>
      <c r="AR102" s="182"/>
      <c r="AS102" s="145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8"/>
    </row>
    <row r="103" ht="15.75" customHeight="1">
      <c r="A103" s="174"/>
      <c r="B103" t="s" s="50">
        <v>86</v>
      </c>
      <c r="C103" s="84"/>
      <c r="D103" t="s" s="52">
        <v>87</v>
      </c>
      <c r="E103" t="s" s="8">
        <f t="shared" si="160"/>
        <v>93</v>
      </c>
      <c r="F103" t="s" s="8">
        <f>F$3</f>
        <v>94</v>
      </c>
      <c r="G103" t="s" s="8">
        <f>G$3</f>
        <v>95</v>
      </c>
      <c r="H103" t="s" s="8">
        <f>H$3</f>
        <v>96</v>
      </c>
      <c r="I103" t="s" s="8">
        <f>I$3</f>
        <v>97</v>
      </c>
      <c r="J103" t="s" s="8">
        <f>J$3</f>
        <v>98</v>
      </c>
      <c r="K103" t="s" s="8">
        <f>K$3</f>
        <v>99</v>
      </c>
      <c r="L103" t="s" s="8">
        <f>L$3</f>
        <v>100</v>
      </c>
      <c r="M103" t="s" s="8">
        <f>M$3</f>
        <v>101</v>
      </c>
      <c r="N103" t="s" s="8">
        <f>N$3</f>
        <v>102</v>
      </c>
      <c r="O103" t="s" s="8">
        <f>O$3</f>
        <v>103</v>
      </c>
      <c r="P103" t="s" s="8">
        <f>P$3</f>
        <v>104</v>
      </c>
      <c r="Q103" t="s" s="8">
        <f>Q$3</f>
        <v>105</v>
      </c>
      <c r="R103" t="s" s="8">
        <f>R$3</f>
        <v>106</v>
      </c>
      <c r="S103" t="s" s="8">
        <f>S$3</f>
        <v>107</v>
      </c>
      <c r="T103" t="s" s="8">
        <f>T$3</f>
        <v>108</v>
      </c>
      <c r="U103" t="s" s="8">
        <f>U$3</f>
        <v>109</v>
      </c>
      <c r="V103" t="s" s="8">
        <f>V$3</f>
        <v>110</v>
      </c>
      <c r="W103" t="s" s="8">
        <f>W$3</f>
        <v>111</v>
      </c>
      <c r="X103" t="s" s="8">
        <f>X$3</f>
        <v>112</v>
      </c>
      <c r="Y103" t="s" s="8">
        <f>Y$3</f>
        <v>113</v>
      </c>
      <c r="Z103" t="s" s="8">
        <f>Z$3</f>
        <v>114</v>
      </c>
      <c r="AA103" t="s" s="8">
        <f>AA$3</f>
        <v>115</v>
      </c>
      <c r="AB103" t="s" s="8">
        <f>AB$3</f>
        <v>116</v>
      </c>
      <c r="AC103" t="s" s="8">
        <f>AC$3</f>
        <v>117</v>
      </c>
      <c r="AD103" t="s" s="8">
        <f>AD$3</f>
        <v>118</v>
      </c>
      <c r="AE103" t="s" s="8">
        <f>AE$3</f>
        <v>119</v>
      </c>
      <c r="AF103" t="s" s="8">
        <f>AF$3</f>
        <v>120</v>
      </c>
      <c r="AG103" t="s" s="8">
        <f>AG$3</f>
        <v>121</v>
      </c>
      <c r="AH103" t="s" s="8">
        <f>AH$3</f>
        <v>122</v>
      </c>
      <c r="AI103" t="s" s="8">
        <f>AI$3</f>
        <v>123</v>
      </c>
      <c r="AJ103" t="s" s="8">
        <f>AJ$3</f>
        <v>124</v>
      </c>
      <c r="AK103" t="s" s="8">
        <f>AK$3</f>
        <v>125</v>
      </c>
      <c r="AL103" t="s" s="8">
        <f>AL$3</f>
        <v>126</v>
      </c>
      <c r="AM103" t="s" s="8">
        <f>AM$3</f>
        <v>127</v>
      </c>
      <c r="AN103" t="s" s="8">
        <f>AN$3</f>
        <v>128</v>
      </c>
      <c r="AO103" t="s" s="8">
        <f>AO$3</f>
        <v>129</v>
      </c>
      <c r="AP103" t="s" s="8">
        <f>AP$3</f>
        <v>130</v>
      </c>
      <c r="AQ103" t="s" s="8">
        <f>AQ$3</f>
        <v>131</v>
      </c>
      <c r="AR103" t="s" s="8">
        <f>AR$3</f>
        <v>132</v>
      </c>
      <c r="AS103" s="153"/>
      <c r="AT103" t="s" s="127">
        <v>40</v>
      </c>
      <c r="AU103" t="s" s="127">
        <v>37</v>
      </c>
      <c r="AV103" t="s" s="127">
        <v>6</v>
      </c>
      <c r="AW103" t="s" s="127">
        <v>20</v>
      </c>
      <c r="AX103" t="s" s="127">
        <v>38</v>
      </c>
      <c r="AY103" t="s" s="127">
        <v>15</v>
      </c>
      <c r="AZ103" t="s" s="127">
        <v>48</v>
      </c>
      <c r="BA103" t="s" s="127">
        <v>45</v>
      </c>
      <c r="BB103" t="s" s="127">
        <v>25</v>
      </c>
      <c r="BC103" t="s" s="127">
        <v>46</v>
      </c>
      <c r="BD103" t="s" s="127">
        <v>19</v>
      </c>
      <c r="BE103" t="s" s="127">
        <v>13</v>
      </c>
      <c r="BF103" t="s" s="127">
        <v>1</v>
      </c>
      <c r="BG103" t="s" s="127">
        <v>14</v>
      </c>
      <c r="BH103" t="s" s="127">
        <v>47</v>
      </c>
      <c r="BI103" t="s" s="127">
        <v>9</v>
      </c>
      <c r="BJ103" t="s" s="127">
        <v>39</v>
      </c>
      <c r="BK103" t="s" s="127">
        <v>24</v>
      </c>
      <c r="BL103" t="s" s="127">
        <v>3</v>
      </c>
      <c r="BM103" t="s" s="127">
        <v>27</v>
      </c>
      <c r="BN103" t="s" s="127">
        <v>22</v>
      </c>
      <c r="BO103" t="s" s="127">
        <v>34</v>
      </c>
      <c r="BP103" t="s" s="127">
        <v>43</v>
      </c>
      <c r="BQ103" t="s" s="127">
        <v>8</v>
      </c>
      <c r="BR103" t="s" s="127">
        <v>11</v>
      </c>
      <c r="BS103" t="s" s="127">
        <v>44</v>
      </c>
      <c r="BT103" t="s" s="127">
        <v>30</v>
      </c>
      <c r="BU103" t="s" s="127">
        <v>36</v>
      </c>
      <c r="BV103" t="s" s="127">
        <v>10</v>
      </c>
      <c r="BW103" t="s" s="127">
        <v>16</v>
      </c>
      <c r="BX103" t="s" s="127">
        <v>17</v>
      </c>
      <c r="BY103" t="s" s="127">
        <v>29</v>
      </c>
      <c r="BZ103" t="s" s="127">
        <v>28</v>
      </c>
      <c r="CA103" t="s" s="127">
        <v>21</v>
      </c>
      <c r="CB103" t="s" s="127">
        <v>41</v>
      </c>
      <c r="CC103" t="s" s="127">
        <v>31</v>
      </c>
      <c r="CD103" t="s" s="127">
        <v>2</v>
      </c>
      <c r="CE103" t="s" s="127">
        <v>33</v>
      </c>
      <c r="CF103" t="s" s="127">
        <v>42</v>
      </c>
      <c r="CG103" t="s" s="128">
        <v>4</v>
      </c>
    </row>
    <row r="104" ht="15.75" customHeight="1">
      <c r="A104" t="s" s="56">
        <v>88</v>
      </c>
      <c r="B104" s="57">
        <v>1580713.29</v>
      </c>
      <c r="C104" s="84"/>
      <c r="D104" t="s" s="58">
        <v>88</v>
      </c>
      <c r="E104" s="59">
        <f>LOOKUP(E$82,$AT$103:$CG$103,$AT104:$CG104)</f>
        <v>410999.5716</v>
      </c>
      <c r="F104" s="60">
        <f>LOOKUP(F$82,$AT$103:$CG$103,$AT104:$CG104)</f>
        <v>73499.49012</v>
      </c>
      <c r="G104" s="60">
        <f>LOOKUP(G$82,$AT$103:$CG$103,$AT104:$CG104)</f>
        <v>88837.91944</v>
      </c>
      <c r="H104" s="60">
        <f>LOOKUP(H$82,$AT$103:$CG$103,$AT104:$CG104)</f>
        <v>102963.9193</v>
      </c>
      <c r="I104" s="60">
        <f>LOOKUP(I$82,$AT$103:$CG$103,$AT104:$CG104)</f>
        <v>252997.2239</v>
      </c>
      <c r="J104" s="60">
        <f>LOOKUP(J$82,$AT$103:$CG$103,$AT104:$CG104)</f>
        <v>633354.4348</v>
      </c>
      <c r="K104" s="60">
        <f>LOOKUP(K$82,$AT$103:$CG$103,$AT104:$CG104)</f>
        <v>99340.446070000005</v>
      </c>
      <c r="L104" s="60">
        <f>LOOKUP(L$82,$AT$103:$CG$103,$AT104:$CG104)</f>
        <v>55104.66429</v>
      </c>
      <c r="M104" s="60">
        <f>LOOKUP(M$82,$AT$103:$CG$103,$AT104:$CG104)</f>
        <v>1217810.404</v>
      </c>
      <c r="N104" s="60">
        <f>LOOKUP(N$82,$AT$103:$CG$103,$AT104:$CG104)</f>
        <v>9095.862706</v>
      </c>
      <c r="O104" s="60">
        <f>LOOKUP(O$82,$AT$103:$CG$103,$AT104:$CG104)</f>
        <v>245672.4993</v>
      </c>
      <c r="P104" s="60">
        <f>LOOKUP(P$82,$AT$103:$CG$103,$AT104:$CG104)</f>
        <v>50630.44747</v>
      </c>
      <c r="Q104" s="60">
        <f>LOOKUP(Q$82,$AT$103:$CG$103,$AT104:$CG104)</f>
        <v>487906.4411</v>
      </c>
      <c r="R104" s="60">
        <f>LOOKUP(R$82,$AT$103:$CG$103,$AT104:$CG104)</f>
        <v>873498.2755</v>
      </c>
      <c r="S104" s="60">
        <f>LOOKUP(S$82,$AT$103:$CG$103,$AT104:$CG104)</f>
        <v>791229.1808</v>
      </c>
      <c r="T104" s="60">
        <f>LOOKUP(T$82,$AT$103:$CG$103,$AT104:$CG104)</f>
        <v>1957306.999</v>
      </c>
      <c r="U104" s="60">
        <f>LOOKUP(U$82,$AT$103:$CG$103,$AT104:$CG104)</f>
        <v>281308.3246</v>
      </c>
      <c r="V104" s="60">
        <f>LOOKUP(V$82,$AT$103:$CG$103,$AT104:$CG104)</f>
        <v>769330.6777</v>
      </c>
      <c r="W104" s="60">
        <f>LOOKUP(W$82,$AT$103:$CG$103,$AT104:$CG104)</f>
        <v>4335.38629</v>
      </c>
      <c r="X104" s="60">
        <f>LOOKUP(X$82,$AT$103:$CG$103,$AT104:$CG104)</f>
        <v>8811194.325999999</v>
      </c>
      <c r="Y104" s="60">
        <f>LOOKUP(Y$82,$AT$103:$CG$103,$AT104:$CG104)</f>
        <v>5815.340928</v>
      </c>
      <c r="Z104" s="60">
        <f>LOOKUP(Z$82,$AT$103:$CG$103,$AT104:$CG104)</f>
        <v>8931.264649000001</v>
      </c>
      <c r="AA104" s="60">
        <f>LOOKUP(AA$82,$AT$103:$CG$103,$AT104:$CG104)</f>
        <v>3829.33877</v>
      </c>
      <c r="AB104" s="60">
        <f>LOOKUP(AB$82,$AT$103:$CG$103,$AT104:$CG104)</f>
        <v>1130.17916</v>
      </c>
      <c r="AC104" s="60">
        <f>LOOKUP(AC$82,$AT$103:$CG$103,$AT104:$CG104)</f>
        <v>5296.324272</v>
      </c>
      <c r="AD104" s="60">
        <f>LOOKUP(AD$82,$AT$103:$CG$103,$AT104:$CG104)</f>
        <v>791373.1088</v>
      </c>
      <c r="AE104" s="60">
        <f>LOOKUP(AE$82,$AT$103:$CG$103,$AT104:$CG104)</f>
        <v>463070.9308</v>
      </c>
      <c r="AF104" s="60">
        <f>LOOKUP(AF$82,$AT$103:$CG$103,$AT104:$CG104)</f>
        <v>1327227.45</v>
      </c>
      <c r="AG104" s="60">
        <f>LOOKUP(AG$82,$AT$103:$CG$103,$AT104:$CG104)</f>
        <v>227325.865</v>
      </c>
      <c r="AH104" s="60">
        <f>LOOKUP(AH$82,$AT$103:$CG$103,$AT104:$CG104)</f>
        <v>51917.94135</v>
      </c>
      <c r="AI104" s="60">
        <f>LOOKUP(AI$82,$AT$103:$CG$103,$AT104:$CG104)</f>
        <v>443905.1267</v>
      </c>
      <c r="AJ104" s="60">
        <f>LOOKUP(AJ$82,$AT$103:$CG$103,$AT104:$CG104)</f>
        <v>718015.2189</v>
      </c>
      <c r="AK104" s="60">
        <f>LOOKUP(AK$82,$AT$103:$CG$103,$AT104:$CG104)</f>
        <v>1147995.923</v>
      </c>
      <c r="AL104" s="60">
        <f>LOOKUP(AL$82,$AT$103:$CG$103,$AT104:$CG104)</f>
        <v>103166.5306</v>
      </c>
      <c r="AM104" s="60">
        <f>LOOKUP(AM$82,$AT$103:$CG$103,$AT104:$CG104)</f>
        <v>5125040.053</v>
      </c>
      <c r="AN104" s="60">
        <f>LOOKUP(AN$82,$AT$103:$CG$103,$AT104:$CG104)</f>
        <v>2083424.972</v>
      </c>
      <c r="AO104" s="60">
        <f>LOOKUP(AO$82,$AT$103:$CG$103,$AT104:$CG104)</f>
        <v>2852071.908</v>
      </c>
      <c r="AP104" s="60">
        <f>LOOKUP(AP$82,$AT$103:$CG$103,$AT104:$CG104)</f>
        <v>243661.3029</v>
      </c>
      <c r="AQ104" s="60">
        <f>LOOKUP(AQ$82,$AT$103:$CG$103,$AT104:$CG104)</f>
        <v>2050948.371</v>
      </c>
      <c r="AR104" s="60">
        <f>LOOKUP(AR$82,$AT$103:$CG$103,$AT104:$CG104)</f>
        <v>28357967.94</v>
      </c>
      <c r="AS104" t="s" s="112">
        <v>88</v>
      </c>
      <c r="AT104" s="129">
        <v>718015.2189</v>
      </c>
      <c r="AU104" s="132">
        <v>227325.865</v>
      </c>
      <c r="AV104" s="129">
        <v>252997.2239</v>
      </c>
      <c r="AW104" s="132">
        <v>1957306.999</v>
      </c>
      <c r="AX104" s="130">
        <v>51917.94135</v>
      </c>
      <c r="AY104" s="130">
        <v>50630.44747</v>
      </c>
      <c r="AZ104" s="175">
        <v>28357967.94</v>
      </c>
      <c r="BA104" s="132">
        <v>2852071.908</v>
      </c>
      <c r="BB104" s="132">
        <v>8811194.325999999</v>
      </c>
      <c r="BC104" s="129">
        <v>243661.3029</v>
      </c>
      <c r="BD104" s="129">
        <v>791229.1808</v>
      </c>
      <c r="BE104" s="131">
        <v>9095.862706</v>
      </c>
      <c r="BF104" s="129">
        <v>410999.5716</v>
      </c>
      <c r="BG104" s="129">
        <v>245672.4993</v>
      </c>
      <c r="BH104" s="132">
        <v>2050948.371</v>
      </c>
      <c r="BI104" s="130">
        <v>99340.446070000005</v>
      </c>
      <c r="BJ104" s="129">
        <v>443905.1267</v>
      </c>
      <c r="BK104" s="130">
        <v>4335.38629</v>
      </c>
      <c r="BL104" s="130">
        <v>88837.91944</v>
      </c>
      <c r="BM104" s="131">
        <v>5815.340928</v>
      </c>
      <c r="BN104" s="129">
        <v>769330.6777</v>
      </c>
      <c r="BO104" s="129">
        <v>463070.9308</v>
      </c>
      <c r="BP104" s="132">
        <v>5125040.053</v>
      </c>
      <c r="BQ104" s="129">
        <v>633354.4348</v>
      </c>
      <c r="BR104" s="132">
        <v>1217810.404</v>
      </c>
      <c r="BS104" s="132">
        <v>2083424.972</v>
      </c>
      <c r="BT104" s="130">
        <v>1130.17916</v>
      </c>
      <c r="BU104" s="175">
        <v>1327227.45</v>
      </c>
      <c r="BV104" s="130">
        <v>55104.66429</v>
      </c>
      <c r="BW104" s="129">
        <v>487906.4411</v>
      </c>
      <c r="BX104" s="129">
        <v>873498.2755</v>
      </c>
      <c r="BY104" s="130">
        <v>3829.33877</v>
      </c>
      <c r="BZ104" s="131">
        <v>8931.264649000001</v>
      </c>
      <c r="CA104" s="129">
        <v>281308.3246</v>
      </c>
      <c r="CB104" s="132">
        <v>1147995.923</v>
      </c>
      <c r="CC104" s="131">
        <v>5296.324272</v>
      </c>
      <c r="CD104" s="130">
        <v>73499.49012</v>
      </c>
      <c r="CE104" s="129">
        <v>791373.1088</v>
      </c>
      <c r="CF104" s="129">
        <v>103166.5306</v>
      </c>
      <c r="CG104" s="176">
        <v>102963.9193</v>
      </c>
    </row>
    <row r="105" ht="15.75" customHeight="1">
      <c r="A105" t="s" s="56">
        <v>89</v>
      </c>
      <c r="B105" s="64">
        <v>1104.434837</v>
      </c>
      <c r="C105" s="84"/>
      <c r="D105" t="s" s="58">
        <v>89</v>
      </c>
      <c r="E105" s="65">
        <f>LOOKUP(E$82,$AT$103:$CG$103,$AT105:$CG105)</f>
        <v>221.9567496</v>
      </c>
      <c r="F105" s="61">
        <f>LOOKUP(F$82,$AT$103:$CG$103,$AT105:$CG105)</f>
        <v>78.77888333999999</v>
      </c>
      <c r="G105" s="61">
        <f>LOOKUP(G$82,$AT$103:$CG$103,$AT105:$CG105)</f>
        <v>100.0516521</v>
      </c>
      <c r="H105" s="61">
        <f>LOOKUP(H$82,$AT$103:$CG$103,$AT105:$CG105)</f>
        <v>6040.337755</v>
      </c>
      <c r="I105" s="61">
        <f>LOOKUP(I$82,$AT$103:$CG$103,$AT105:$CG105)</f>
        <v>196.9524316</v>
      </c>
      <c r="J105" s="61">
        <f>LOOKUP(J$82,$AT$103:$CG$103,$AT105:$CG105)</f>
        <v>181.6601274</v>
      </c>
      <c r="K105" s="61">
        <f>LOOKUP(K$82,$AT$103:$CG$103,$AT105:$CG105)</f>
        <v>193.6161135</v>
      </c>
      <c r="L105" s="61">
        <f>LOOKUP(L$82,$AT$103:$CG$103,$AT105:$CG105)</f>
        <v>207.712459</v>
      </c>
      <c r="M105" s="61">
        <f>LOOKUP(M$82,$AT$103:$CG$103,$AT105:$CG105)</f>
        <v>205.1891132</v>
      </c>
      <c r="N105" s="61">
        <f>LOOKUP(N$82,$AT$103:$CG$103,$AT105:$CG105)</f>
        <v>16.06646909</v>
      </c>
      <c r="O105" s="61">
        <f>LOOKUP(O$82,$AT$103:$CG$103,$AT105:$CG105)</f>
        <v>125.9377269</v>
      </c>
      <c r="P105" s="61">
        <f>LOOKUP(P$82,$AT$103:$CG$103,$AT105:$CG105)</f>
        <v>156.4245648</v>
      </c>
      <c r="Q105" s="61">
        <f>LOOKUP(Q$82,$AT$103:$CG$103,$AT105:$CG105)</f>
        <v>360.8948807</v>
      </c>
      <c r="R105" s="61">
        <f>LOOKUP(R$82,$AT$103:$CG$103,$AT105:$CG105)</f>
        <v>592.6305769000001</v>
      </c>
      <c r="S105" s="61">
        <f>LOOKUP(S$82,$AT$103:$CG$103,$AT105:$CG105)</f>
        <v>360.7996845</v>
      </c>
      <c r="T105" s="61">
        <f>LOOKUP(T$82,$AT$103:$CG$103,$AT105:$CG105)</f>
        <v>5447.75166</v>
      </c>
      <c r="U105" s="61">
        <f>LOOKUP(U$82,$AT$103:$CG$103,$AT105:$CG105)</f>
        <v>6646.16678</v>
      </c>
      <c r="V105" s="61">
        <f>LOOKUP(V$82,$AT$103:$CG$103,$AT105:$CG105)</f>
        <v>8416.459887999999</v>
      </c>
      <c r="W105" s="61">
        <f>LOOKUP(W$82,$AT$103:$CG$103,$AT105:$CG105)</f>
        <v>53.79150989</v>
      </c>
      <c r="X105" s="61">
        <f>LOOKUP(X$82,$AT$103:$CG$103,$AT105:$CG105)</f>
        <v>169.6626882</v>
      </c>
      <c r="Y105" s="61">
        <f>LOOKUP(Y$82,$AT$103:$CG$103,$AT105:$CG105)</f>
        <v>458.0427982</v>
      </c>
      <c r="Z105" s="61">
        <f>LOOKUP(Z$82,$AT$103:$CG$103,$AT105:$CG105)</f>
        <v>324.6140084</v>
      </c>
      <c r="AA105" s="61">
        <f>LOOKUP(AA$82,$AT$103:$CG$103,$AT105:$CG105)</f>
        <v>208.1710939</v>
      </c>
      <c r="AB105" s="61">
        <f>LOOKUP(AB$82,$AT$103:$CG$103,$AT105:$CG105)</f>
        <v>756.333993</v>
      </c>
      <c r="AC105" s="61">
        <f>LOOKUP(AC$82,$AT$103:$CG$103,$AT105:$CG105)</f>
        <v>75.29417047</v>
      </c>
      <c r="AD105" s="61">
        <f>LOOKUP(AD$82,$AT$103:$CG$103,$AT105:$CG105)</f>
        <v>878.7671015</v>
      </c>
      <c r="AE105" s="61">
        <f>LOOKUP(AE$82,$AT$103:$CG$103,$AT105:$CG105)</f>
        <v>61.20270479</v>
      </c>
      <c r="AF105" s="61">
        <f>LOOKUP(AF$82,$AT$103:$CG$103,$AT105:$CG105)</f>
        <v>335.4902413</v>
      </c>
      <c r="AG105" s="61">
        <f>LOOKUP(AG$82,$AT$103:$CG$103,$AT105:$CG105)</f>
        <v>869.2658433</v>
      </c>
      <c r="AH105" s="61">
        <f>LOOKUP(AH$82,$AT$103:$CG$103,$AT105:$CG105)</f>
        <v>5780.90515</v>
      </c>
      <c r="AI105" s="61">
        <f>LOOKUP(AI$82,$AT$103:$CG$103,$AT105:$CG105)</f>
        <v>919.9793906</v>
      </c>
      <c r="AJ105" s="61">
        <f>LOOKUP(AJ$82,$AT$103:$CG$103,$AT105:$CG105)</f>
        <v>28.19652001</v>
      </c>
      <c r="AK105" s="61">
        <f>LOOKUP(AK$82,$AT$103:$CG$103,$AT105:$CG105)</f>
        <v>100.7570412</v>
      </c>
      <c r="AL105" s="61">
        <f>LOOKUP(AL$82,$AT$103:$CG$103,$AT105:$CG105)</f>
        <v>140.7801999</v>
      </c>
      <c r="AM105" s="61">
        <f>LOOKUP(AM$82,$AT$103:$CG$103,$AT105:$CG105)</f>
        <v>1677.865061</v>
      </c>
      <c r="AN105" s="61">
        <f>LOOKUP(AN$82,$AT$103:$CG$103,$AT105:$CG105)</f>
        <v>150.1514207</v>
      </c>
      <c r="AO105" s="61">
        <f>LOOKUP(AO$82,$AT$103:$CG$103,$AT105:$CG105)</f>
        <v>689.3035642</v>
      </c>
      <c r="AP105" s="61">
        <f>LOOKUP(AP$82,$AT$103:$CG$103,$AT105:$CG105)</f>
        <v>78.44084764999999</v>
      </c>
      <c r="AQ105" s="61">
        <f>LOOKUP(AQ$82,$AT$103:$CG$103,$AT105:$CG105)</f>
        <v>792.7911113</v>
      </c>
      <c r="AR105" s="61">
        <f>LOOKUP(AR$82,$AT$103:$CG$103,$AT105:$CG105)</f>
        <v>78.19951215</v>
      </c>
      <c r="AS105" t="s" s="112">
        <v>89</v>
      </c>
      <c r="AT105" s="120">
        <v>28.19652001</v>
      </c>
      <c r="AU105" s="120">
        <v>869.2658433</v>
      </c>
      <c r="AV105" s="120">
        <v>196.9524316</v>
      </c>
      <c r="AW105" s="130">
        <v>5447.75166</v>
      </c>
      <c r="AX105" s="130">
        <v>5780.90515</v>
      </c>
      <c r="AY105" s="120">
        <v>156.4245648</v>
      </c>
      <c r="AZ105" s="120">
        <v>78.19951215</v>
      </c>
      <c r="BA105" s="120">
        <v>689.3035642</v>
      </c>
      <c r="BB105" s="120">
        <v>169.6626882</v>
      </c>
      <c r="BC105" s="120">
        <v>78.44084764999999</v>
      </c>
      <c r="BD105" s="120">
        <v>360.7996845</v>
      </c>
      <c r="BE105" s="120">
        <v>16.06646909</v>
      </c>
      <c r="BF105" s="120">
        <v>221.9567496</v>
      </c>
      <c r="BG105" s="120">
        <v>125.9377269</v>
      </c>
      <c r="BH105" s="120">
        <v>792.7911113</v>
      </c>
      <c r="BI105" s="120">
        <v>193.6161135</v>
      </c>
      <c r="BJ105" s="120">
        <v>919.9793906</v>
      </c>
      <c r="BK105" s="120">
        <v>53.79150989</v>
      </c>
      <c r="BL105" s="120">
        <v>100.0516521</v>
      </c>
      <c r="BM105" s="120">
        <v>458.0427982</v>
      </c>
      <c r="BN105" s="131">
        <v>8416.459887999999</v>
      </c>
      <c r="BO105" s="120">
        <v>61.20270479</v>
      </c>
      <c r="BP105" s="131">
        <v>1677.865061</v>
      </c>
      <c r="BQ105" s="120">
        <v>181.6601274</v>
      </c>
      <c r="BR105" s="120">
        <v>205.1891132</v>
      </c>
      <c r="BS105" s="120">
        <v>150.1514207</v>
      </c>
      <c r="BT105" s="131">
        <v>756.333993</v>
      </c>
      <c r="BU105" s="120">
        <v>335.4902413</v>
      </c>
      <c r="BV105" s="131">
        <v>207.712459</v>
      </c>
      <c r="BW105" s="120">
        <v>360.8948807</v>
      </c>
      <c r="BX105" s="120">
        <v>592.6305769000001</v>
      </c>
      <c r="BY105" s="120">
        <v>208.1710939</v>
      </c>
      <c r="BZ105" s="120">
        <v>324.6140084</v>
      </c>
      <c r="CA105" s="130">
        <v>6646.16678</v>
      </c>
      <c r="CB105" s="120">
        <v>100.7570412</v>
      </c>
      <c r="CC105" s="120">
        <v>75.29417047</v>
      </c>
      <c r="CD105" s="120">
        <v>78.77888333999999</v>
      </c>
      <c r="CE105" s="120">
        <v>878.7671015</v>
      </c>
      <c r="CF105" s="120">
        <v>140.7801999</v>
      </c>
      <c r="CG105" s="133">
        <v>6040.337755</v>
      </c>
    </row>
    <row r="106" ht="15.75" customHeight="1">
      <c r="A106" t="s" s="56">
        <v>90</v>
      </c>
      <c r="B106" s="64">
        <v>258072.8872</v>
      </c>
      <c r="C106" s="84"/>
      <c r="D106" t="s" s="58">
        <v>90</v>
      </c>
      <c r="E106" s="65">
        <f>LOOKUP(E$82,$AT$103:$CG$103,$AT106:$CG106)</f>
        <v>2217.865858</v>
      </c>
      <c r="F106" s="61">
        <f>LOOKUP(F$82,$AT$103:$CG$103,$AT106:$CG106)</f>
        <v>8657.166617000001</v>
      </c>
      <c r="G106" s="61">
        <f>LOOKUP(G$82,$AT$103:$CG$103,$AT106:$CG106)</f>
        <v>2102.023936</v>
      </c>
      <c r="H106" s="61">
        <f>LOOKUP(H$82,$AT$103:$CG$103,$AT106:$CG106)</f>
        <v>196654.4246</v>
      </c>
      <c r="I106" s="61">
        <f>LOOKUP(I$82,$AT$103:$CG$103,$AT106:$CG106)</f>
        <v>2799.706185</v>
      </c>
      <c r="J106" s="61">
        <f>LOOKUP(J$82,$AT$103:$CG$103,$AT106:$CG106)</f>
        <v>13251.21945</v>
      </c>
      <c r="K106" s="61">
        <f>LOOKUP(K$82,$AT$103:$CG$103,$AT106:$CG106)</f>
        <v>12004.51019</v>
      </c>
      <c r="L106" s="61">
        <f>LOOKUP(L$82,$AT$103:$CG$103,$AT106:$CG106)</f>
        <v>6448.718757</v>
      </c>
      <c r="M106" s="61">
        <f>LOOKUP(M$82,$AT$103:$CG$103,$AT106:$CG106)</f>
        <v>7616.749104</v>
      </c>
      <c r="N106" s="61">
        <f>LOOKUP(N$82,$AT$103:$CG$103,$AT106:$CG106)</f>
        <v>193.2087975</v>
      </c>
      <c r="O106" s="61">
        <f>LOOKUP(O$82,$AT$103:$CG$103,$AT106:$CG106)</f>
        <v>4760.145808</v>
      </c>
      <c r="P106" s="61">
        <f>LOOKUP(P$82,$AT$103:$CG$103,$AT106:$CG106)</f>
        <v>9676.173058</v>
      </c>
      <c r="Q106" s="61">
        <f>LOOKUP(Q$82,$AT$103:$CG$103,$AT106:$CG106)</f>
        <v>15641.9028</v>
      </c>
      <c r="R106" s="61">
        <f>LOOKUP(R$82,$AT$103:$CG$103,$AT106:$CG106)</f>
        <v>45054.83055</v>
      </c>
      <c r="S106" s="61">
        <f>LOOKUP(S$82,$AT$103:$CG$103,$AT106:$CG106)</f>
        <v>96617.02308</v>
      </c>
      <c r="T106" s="61">
        <f>LOOKUP(T$82,$AT$103:$CG$103,$AT106:$CG106)</f>
        <v>6528019.882</v>
      </c>
      <c r="U106" s="61">
        <f>LOOKUP(U$82,$AT$103:$CG$103,$AT106:$CG106)</f>
        <v>1460407.72</v>
      </c>
      <c r="V106" s="61">
        <f>LOOKUP(V$82,$AT$103:$CG$103,$AT106:$CG106)</f>
        <v>1291144.047</v>
      </c>
      <c r="W106" s="61">
        <f>LOOKUP(W$82,$AT$103:$CG$103,$AT106:$CG106)</f>
        <v>438.597212</v>
      </c>
      <c r="X106" s="61">
        <f>LOOKUP(X$82,$AT$103:$CG$103,$AT106:$CG106)</f>
        <v>2267.743624</v>
      </c>
      <c r="Y106" s="61">
        <f>LOOKUP(Y$82,$AT$103:$CG$103,$AT106:$CG106)</f>
        <v>731.6137979</v>
      </c>
      <c r="Z106" s="61">
        <f>LOOKUP(Z$82,$AT$103:$CG$103,$AT106:$CG106)</f>
        <v>7813.903027</v>
      </c>
      <c r="AA106" s="61">
        <f>LOOKUP(AA$82,$AT$103:$CG$103,$AT106:$CG106)</f>
        <v>625.5426179</v>
      </c>
      <c r="AB106" s="61">
        <f>LOOKUP(AB$82,$AT$103:$CG$103,$AT106:$CG106)</f>
        <v>7274.097646</v>
      </c>
      <c r="AC106" s="61">
        <f>LOOKUP(AC$82,$AT$103:$CG$103,$AT106:$CG106)</f>
        <v>712.4325503</v>
      </c>
      <c r="AD106" s="61">
        <f>LOOKUP(AD$82,$AT$103:$CG$103,$AT106:$CG106)</f>
        <v>21927.96697</v>
      </c>
      <c r="AE106" s="61">
        <f>LOOKUP(AE$82,$AT$103:$CG$103,$AT106:$CG106)</f>
        <v>13099.18669</v>
      </c>
      <c r="AF106" s="61">
        <f>LOOKUP(AF$82,$AT$103:$CG$103,$AT106:$CG106)</f>
        <v>25104.78473</v>
      </c>
      <c r="AG106" s="61">
        <f>LOOKUP(AG$82,$AT$103:$CG$103,$AT106:$CG106)</f>
        <v>154112.2386</v>
      </c>
      <c r="AH106" s="61">
        <f>LOOKUP(AH$82,$AT$103:$CG$103,$AT106:$CG106)</f>
        <v>12722.11135</v>
      </c>
      <c r="AI106" s="61">
        <f>LOOKUP(AI$82,$AT$103:$CG$103,$AT106:$CG106)</f>
        <v>33292.48487</v>
      </c>
      <c r="AJ106" s="61">
        <f>LOOKUP(AJ$82,$AT$103:$CG$103,$AT106:$CG106)</f>
        <v>169118.702</v>
      </c>
      <c r="AK106" s="61">
        <f>LOOKUP(AK$82,$AT$103:$CG$103,$AT106:$CG106)</f>
        <v>6272.849491</v>
      </c>
      <c r="AL106" s="61">
        <f>LOOKUP(AL$82,$AT$103:$CG$103,$AT106:$CG106)</f>
        <v>10404.77257</v>
      </c>
      <c r="AM106" s="61">
        <f>LOOKUP(AM$82,$AT$103:$CG$103,$AT106:$CG106)</f>
        <v>26347.17251</v>
      </c>
      <c r="AN106" s="61">
        <f>LOOKUP(AN$82,$AT$103:$CG$103,$AT106:$CG106)</f>
        <v>42691.83214</v>
      </c>
      <c r="AO106" s="61">
        <f>LOOKUP(AO$82,$AT$103:$CG$103,$AT106:$CG106)</f>
        <v>39651.15621</v>
      </c>
      <c r="AP106" s="61">
        <f>LOOKUP(AP$82,$AT$103:$CG$103,$AT106:$CG106)</f>
        <v>6399.553948</v>
      </c>
      <c r="AQ106" s="61">
        <f>LOOKUP(AQ$82,$AT$103:$CG$103,$AT106:$CG106)</f>
        <v>35978.64001</v>
      </c>
      <c r="AR106" s="61">
        <f>LOOKUP(AR$82,$AT$103:$CG$103,$AT106:$CG106)</f>
        <v>2660.786342</v>
      </c>
      <c r="AS106" t="s" s="112">
        <v>90</v>
      </c>
      <c r="AT106" s="132">
        <v>169118.702</v>
      </c>
      <c r="AU106" s="129">
        <v>154112.2386</v>
      </c>
      <c r="AV106" s="131">
        <v>2799.706185</v>
      </c>
      <c r="AW106" s="132">
        <v>6528019.882</v>
      </c>
      <c r="AX106" s="130">
        <v>12722.11135</v>
      </c>
      <c r="AY106" s="131">
        <v>9676.173058</v>
      </c>
      <c r="AZ106" s="131">
        <v>2660.786342</v>
      </c>
      <c r="BA106" s="130">
        <v>39651.15621</v>
      </c>
      <c r="BB106" s="131">
        <v>2267.743624</v>
      </c>
      <c r="BC106" s="131">
        <v>6399.553948</v>
      </c>
      <c r="BD106" s="130">
        <v>96617.02308</v>
      </c>
      <c r="BE106" s="120">
        <v>193.2087975</v>
      </c>
      <c r="BF106" s="131">
        <v>2217.865858</v>
      </c>
      <c r="BG106" s="131">
        <v>4760.145808</v>
      </c>
      <c r="BH106" s="130">
        <v>35978.64001</v>
      </c>
      <c r="BI106" s="130">
        <v>12004.51019</v>
      </c>
      <c r="BJ106" s="130">
        <v>33292.48487</v>
      </c>
      <c r="BK106" s="131">
        <v>438.597212</v>
      </c>
      <c r="BL106" s="131">
        <v>2102.023936</v>
      </c>
      <c r="BM106" s="120">
        <v>731.6137979</v>
      </c>
      <c r="BN106" s="132">
        <v>1291144.047</v>
      </c>
      <c r="BO106" s="130">
        <v>13099.18669</v>
      </c>
      <c r="BP106" s="130">
        <v>26347.17251</v>
      </c>
      <c r="BQ106" s="130">
        <v>13251.21945</v>
      </c>
      <c r="BR106" s="131">
        <v>7616.749104</v>
      </c>
      <c r="BS106" s="130">
        <v>42691.83214</v>
      </c>
      <c r="BT106" s="131">
        <v>7274.097646</v>
      </c>
      <c r="BU106" s="130">
        <v>25104.78473</v>
      </c>
      <c r="BV106" s="131">
        <v>6448.718757</v>
      </c>
      <c r="BW106" s="129">
        <v>15641.9028</v>
      </c>
      <c r="BX106" s="130">
        <v>45054.83055</v>
      </c>
      <c r="BY106" s="120">
        <v>625.5426179</v>
      </c>
      <c r="BZ106" s="131">
        <v>7813.903027</v>
      </c>
      <c r="CA106" s="175">
        <v>1460407.72</v>
      </c>
      <c r="CB106" s="131">
        <v>6272.849491</v>
      </c>
      <c r="CC106" s="120">
        <v>712.4325503</v>
      </c>
      <c r="CD106" s="131">
        <v>8657.166617000001</v>
      </c>
      <c r="CE106" s="130">
        <v>21927.96697</v>
      </c>
      <c r="CF106" s="130">
        <v>10404.77257</v>
      </c>
      <c r="CG106" s="176">
        <v>196654.4246</v>
      </c>
    </row>
    <row r="107" ht="15.75" customHeight="1" hidden="1">
      <c r="A107" t="s" s="56">
        <v>91</v>
      </c>
      <c r="B107" s="66">
        <v>1195.130567</v>
      </c>
      <c r="C107" s="84"/>
      <c r="D107" t="s" s="58">
        <v>91</v>
      </c>
      <c r="E107" s="65">
        <f>LOOKUP(E$82,$AT$103:$CG$103,$AT107:$CG107)</f>
        <v>249.6327042</v>
      </c>
      <c r="F107" s="61">
        <f>LOOKUP(F$82,$AT$103:$CG$103,$AT107:$CG107)</f>
        <v>82.61101332</v>
      </c>
      <c r="G107" s="61">
        <f>LOOKUP(G$82,$AT$103:$CG$103,$AT107:$CG107)</f>
        <v>108.6958491</v>
      </c>
      <c r="H107" s="61">
        <f>LOOKUP(H$82,$AT$103:$CG$103,$AT107:$CG107)</f>
        <v>6450.789285</v>
      </c>
      <c r="I107" s="61">
        <f>LOOKUP(I$82,$AT$103:$CG$103,$AT107:$CG107)</f>
        <v>183.0137862</v>
      </c>
      <c r="J107" s="61">
        <f>LOOKUP(J$82,$AT$103:$CG$103,$AT107:$CG107)</f>
        <v>158.7536208</v>
      </c>
      <c r="K107" s="61">
        <f>LOOKUP(K$82,$AT$103:$CG$103,$AT107:$CG107)</f>
        <v>177.9177022</v>
      </c>
      <c r="L107" s="61">
        <f>LOOKUP(L$82,$AT$103:$CG$103,$AT107:$CG107)</f>
        <v>215.0664568</v>
      </c>
      <c r="M107" s="61">
        <f>LOOKUP(M$82,$AT$103:$CG$103,$AT107:$CG107)</f>
        <v>213.8367314</v>
      </c>
      <c r="N107" s="61">
        <f>LOOKUP(N$82,$AT$103:$CG$103,$AT107:$CG107)</f>
        <v>17.52160846</v>
      </c>
      <c r="O107" s="61">
        <f>LOOKUP(O$82,$AT$103:$CG$103,$AT107:$CG107)</f>
        <v>114.1449792</v>
      </c>
      <c r="P107" s="61">
        <f>LOOKUP(P$82,$AT$103:$CG$103,$AT107:$CG107)</f>
        <v>151.3121227</v>
      </c>
      <c r="Q107" s="61">
        <f>LOOKUP(Q$82,$AT$103:$CG$103,$AT107:$CG107)</f>
        <v>376.2780751</v>
      </c>
      <c r="R107" s="61">
        <f>LOOKUP(R$82,$AT$103:$CG$103,$AT107:$CG107)</f>
        <v>587.0488833000001</v>
      </c>
      <c r="S107" s="61">
        <f>LOOKUP(S$82,$AT$103:$CG$103,$AT107:$CG107)</f>
        <v>381.6374881</v>
      </c>
      <c r="T107" s="61">
        <f>LOOKUP(T$82,$AT$103:$CG$103,$AT107:$CG107)</f>
        <v>6197.324247</v>
      </c>
      <c r="U107" s="61">
        <f>LOOKUP(U$82,$AT$103:$CG$103,$AT107:$CG107)</f>
        <v>7500.573568</v>
      </c>
      <c r="V107" s="61">
        <f>LOOKUP(V$82,$AT$103:$CG$103,$AT107:$CG107)</f>
        <v>9516.341843</v>
      </c>
      <c r="W107" s="61">
        <f>LOOKUP(W$82,$AT$103:$CG$103,$AT107:$CG107)</f>
        <v>46.59712445</v>
      </c>
      <c r="X107" s="61">
        <f>LOOKUP(X$82,$AT$103:$CG$103,$AT107:$CG107)</f>
        <v>152.4033809</v>
      </c>
      <c r="Y107" s="61">
        <f>LOOKUP(Y$82,$AT$103:$CG$103,$AT107:$CG107)</f>
        <v>462.5438345</v>
      </c>
      <c r="Z107" s="61">
        <f>LOOKUP(Z$82,$AT$103:$CG$103,$AT107:$CG107)</f>
        <v>343.1312169</v>
      </c>
      <c r="AA107" s="61">
        <f>LOOKUP(AA$82,$AT$103:$CG$103,$AT107:$CG107)</f>
        <v>223.4925514</v>
      </c>
      <c r="AB107" s="61">
        <f>LOOKUP(AB$82,$AT$103:$CG$103,$AT107:$CG107)</f>
        <v>859.2532586</v>
      </c>
      <c r="AC107" s="61">
        <f>LOOKUP(AC$82,$AT$103:$CG$103,$AT107:$CG107)</f>
        <v>82.36341066999999</v>
      </c>
      <c r="AD107" s="61">
        <f>LOOKUP(AD$82,$AT$103:$CG$103,$AT107:$CG107)</f>
        <v>879.2780197</v>
      </c>
      <c r="AE107" s="61">
        <f>LOOKUP(AE$82,$AT$103:$CG$103,$AT107:$CG107)</f>
        <v>63.9991066</v>
      </c>
      <c r="AF107" s="61">
        <f>LOOKUP(AF$82,$AT$103:$CG$103,$AT107:$CG107)</f>
        <v>374.4498358</v>
      </c>
      <c r="AG107" s="61">
        <f>LOOKUP(AG$82,$AT$103:$CG$103,$AT107:$CG107)</f>
        <v>966.8734574</v>
      </c>
      <c r="AH107" s="61">
        <f>LOOKUP(AH$82,$AT$103:$CG$103,$AT107:$CG107)</f>
        <v>6015.539556</v>
      </c>
      <c r="AI107" s="61">
        <f>LOOKUP(AI$82,$AT$103:$CG$103,$AT107:$CG107)</f>
        <v>999.5028526999999</v>
      </c>
      <c r="AJ107" s="61">
        <f>LOOKUP(AJ$82,$AT$103:$CG$103,$AT107:$CG107)</f>
        <v>28.0007053</v>
      </c>
      <c r="AK107" s="61">
        <f>LOOKUP(AK$82,$AT$103:$CG$103,$AT107:$CG107)</f>
        <v>81.08700469999999</v>
      </c>
      <c r="AL107" s="61">
        <f>LOOKUP(AL$82,$AT$103:$CG$103,$AT107:$CG107)</f>
        <v>154.0908628</v>
      </c>
      <c r="AM107" s="61">
        <f>LOOKUP(AM$82,$AT$103:$CG$103,$AT107:$CG107)</f>
        <v>1617.001196</v>
      </c>
      <c r="AN107" s="61">
        <f>LOOKUP(AN$82,$AT$103:$CG$103,$AT107:$CG107)</f>
        <v>133.0333133</v>
      </c>
      <c r="AO107" s="61">
        <f>LOOKUP(AO$82,$AT$103:$CG$103,$AT107:$CG107)</f>
        <v>692.7160354</v>
      </c>
      <c r="AP107" s="61">
        <f>LOOKUP(AP$82,$AT$103:$CG$103,$AT107:$CG107)</f>
        <v>60.54996228</v>
      </c>
      <c r="AQ107" s="61">
        <f>LOOKUP(AQ$82,$AT$103:$CG$103,$AT107:$CG107)</f>
        <v>828.3190810999999</v>
      </c>
      <c r="AR107" s="61">
        <f>LOOKUP(AR$82,$AT$103:$CG$103,$AT107:$CG107)</f>
        <v>58.49693255</v>
      </c>
      <c r="AS107" t="s" s="112">
        <v>91</v>
      </c>
      <c r="AT107" s="120">
        <v>28.0007053</v>
      </c>
      <c r="AU107" s="120">
        <v>966.8734574</v>
      </c>
      <c r="AV107" s="120">
        <v>183.0137862</v>
      </c>
      <c r="AW107" s="131">
        <v>6197.324247</v>
      </c>
      <c r="AX107" s="131">
        <v>6015.539556</v>
      </c>
      <c r="AY107" s="120">
        <v>151.3121227</v>
      </c>
      <c r="AZ107" s="120">
        <v>58.49693255</v>
      </c>
      <c r="BA107" s="120">
        <v>692.7160354</v>
      </c>
      <c r="BB107" s="120">
        <v>152.4033809</v>
      </c>
      <c r="BC107" s="120">
        <v>60.54996228</v>
      </c>
      <c r="BD107" s="120">
        <v>381.6374881</v>
      </c>
      <c r="BE107" s="120">
        <v>17.52160846</v>
      </c>
      <c r="BF107" s="120">
        <v>249.6327042</v>
      </c>
      <c r="BG107" s="120">
        <v>114.1449792</v>
      </c>
      <c r="BH107" s="120">
        <v>828.3190810999999</v>
      </c>
      <c r="BI107" s="120">
        <v>177.9177022</v>
      </c>
      <c r="BJ107" s="120">
        <v>999.5028526999999</v>
      </c>
      <c r="BK107" s="120">
        <v>46.59712445</v>
      </c>
      <c r="BL107" s="120">
        <v>108.6958491</v>
      </c>
      <c r="BM107" s="120">
        <v>462.5438345</v>
      </c>
      <c r="BN107" s="131">
        <v>9516.341843</v>
      </c>
      <c r="BO107" s="120">
        <v>63.9991066</v>
      </c>
      <c r="BP107" s="131">
        <v>1617.001196</v>
      </c>
      <c r="BQ107" s="120">
        <v>158.7536208</v>
      </c>
      <c r="BR107" s="120">
        <v>213.8367314</v>
      </c>
      <c r="BS107" s="120">
        <v>133.0333133</v>
      </c>
      <c r="BT107" s="120">
        <v>859.2532586</v>
      </c>
      <c r="BU107" s="120">
        <v>374.4498358</v>
      </c>
      <c r="BV107" s="120">
        <v>215.0664568</v>
      </c>
      <c r="BW107" s="120">
        <v>376.2780751</v>
      </c>
      <c r="BX107" s="120">
        <v>587.0488833000001</v>
      </c>
      <c r="BY107" s="120">
        <v>223.4925514</v>
      </c>
      <c r="BZ107" s="120">
        <v>343.1312169</v>
      </c>
      <c r="CA107" s="131">
        <v>7500.573568</v>
      </c>
      <c r="CB107" s="120">
        <v>81.08700469999999</v>
      </c>
      <c r="CC107" s="120">
        <v>82.36341066999999</v>
      </c>
      <c r="CD107" s="120">
        <v>82.61101332</v>
      </c>
      <c r="CE107" s="120">
        <v>879.2780197</v>
      </c>
      <c r="CF107" s="120">
        <v>154.0908628</v>
      </c>
      <c r="CG107" s="133">
        <v>6450.789285</v>
      </c>
    </row>
    <row r="108" ht="15.75" customHeight="1">
      <c r="A108" s="178"/>
      <c r="B108" s="183"/>
      <c r="C108" s="184"/>
      <c r="D108" s="143"/>
      <c r="E108" s="185"/>
      <c r="F108" s="185"/>
      <c r="G108" s="185"/>
      <c r="H108" s="185"/>
      <c r="I108" s="185"/>
      <c r="J108" s="185"/>
      <c r="K108" s="185"/>
      <c r="L108" s="185"/>
      <c r="M108" s="185"/>
      <c r="N108" s="185"/>
      <c r="O108" s="185"/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  <c r="AC108" s="185"/>
      <c r="AD108" s="185"/>
      <c r="AE108" s="185"/>
      <c r="AF108" s="185"/>
      <c r="AG108" s="185"/>
      <c r="AH108" s="185"/>
      <c r="AI108" s="185"/>
      <c r="AJ108" s="185"/>
      <c r="AK108" s="185"/>
      <c r="AL108" s="185"/>
      <c r="AM108" s="185"/>
      <c r="AN108" s="185"/>
      <c r="AO108" s="185"/>
      <c r="AP108" s="185"/>
      <c r="AQ108" s="185"/>
      <c r="AR108" s="185"/>
      <c r="AS108" s="186"/>
      <c r="AT108" s="184"/>
      <c r="AU108" s="184"/>
      <c r="AV108" s="184"/>
      <c r="AW108" s="184"/>
      <c r="AX108" s="184"/>
      <c r="AY108" s="184"/>
      <c r="AZ108" s="184"/>
      <c r="BA108" s="184"/>
      <c r="BB108" s="184"/>
      <c r="BC108" s="184"/>
      <c r="BD108" s="184"/>
      <c r="BE108" s="184"/>
      <c r="BF108" s="184"/>
      <c r="BG108" s="184"/>
      <c r="BH108" s="184"/>
      <c r="BI108" s="184"/>
      <c r="BJ108" s="184"/>
      <c r="BK108" s="184"/>
      <c r="BL108" s="184"/>
      <c r="BM108" s="184"/>
      <c r="BN108" s="184"/>
      <c r="BO108" s="184"/>
      <c r="BP108" s="184"/>
      <c r="BQ108" s="184"/>
      <c r="BR108" s="184"/>
      <c r="BS108" s="184"/>
      <c r="BT108" s="184"/>
      <c r="BU108" s="184"/>
      <c r="BV108" s="184"/>
      <c r="BW108" s="184"/>
      <c r="BX108" s="184"/>
      <c r="BY108" s="184"/>
      <c r="BZ108" s="184"/>
      <c r="CA108" s="184"/>
      <c r="CB108" s="184"/>
      <c r="CC108" s="184"/>
      <c r="CD108" s="184"/>
      <c r="CE108" s="184"/>
      <c r="CF108" s="184"/>
      <c r="CG108" s="184"/>
    </row>
    <row r="109" ht="51" customHeight="1">
      <c r="A109" t="s" s="168">
        <v>145</v>
      </c>
      <c r="B109" s="187"/>
      <c r="C109" s="188"/>
      <c r="D109" s="149"/>
      <c r="E109" s="189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0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1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192"/>
      <c r="BD109" s="192"/>
      <c r="BE109" s="192"/>
      <c r="BF109" s="192"/>
      <c r="BG109" s="192"/>
      <c r="BH109" s="192"/>
      <c r="BI109" s="192"/>
      <c r="BJ109" s="192"/>
      <c r="BK109" s="192"/>
      <c r="BL109" s="192"/>
      <c r="BM109" s="192"/>
      <c r="BN109" s="192"/>
      <c r="BO109" s="192"/>
      <c r="BP109" s="192"/>
      <c r="BQ109" s="192"/>
      <c r="BR109" s="192"/>
      <c r="BS109" s="192"/>
      <c r="BT109" s="192"/>
      <c r="BU109" s="192"/>
      <c r="BV109" s="192"/>
      <c r="BW109" s="192"/>
      <c r="BX109" s="192"/>
      <c r="BY109" s="192"/>
      <c r="BZ109" s="192"/>
      <c r="CA109" s="192"/>
      <c r="CB109" s="192"/>
      <c r="CC109" s="192"/>
      <c r="CD109" s="192"/>
      <c r="CE109" s="192"/>
      <c r="CF109" s="192"/>
      <c r="CG109" s="193"/>
    </row>
    <row r="110" ht="15.75" customHeight="1">
      <c r="A110" s="174"/>
      <c r="B110" t="s" s="50">
        <v>86</v>
      </c>
      <c r="C110" s="84"/>
      <c r="D110" t="s" s="52">
        <v>87</v>
      </c>
      <c r="E110" t="s" s="8">
        <f t="shared" si="160"/>
        <v>93</v>
      </c>
      <c r="F110" t="s" s="8">
        <f>F$3</f>
        <v>94</v>
      </c>
      <c r="G110" t="s" s="8">
        <f>G$3</f>
        <v>95</v>
      </c>
      <c r="H110" t="s" s="8">
        <f>H$3</f>
        <v>96</v>
      </c>
      <c r="I110" t="s" s="8">
        <f>I$3</f>
        <v>97</v>
      </c>
      <c r="J110" t="s" s="8">
        <f>J$3</f>
        <v>98</v>
      </c>
      <c r="K110" t="s" s="8">
        <f>K$3</f>
        <v>99</v>
      </c>
      <c r="L110" t="s" s="8">
        <f>L$3</f>
        <v>100</v>
      </c>
      <c r="M110" t="s" s="8">
        <f>M$3</f>
        <v>101</v>
      </c>
      <c r="N110" t="s" s="8">
        <f>N$3</f>
        <v>102</v>
      </c>
      <c r="O110" t="s" s="8">
        <f>O$3</f>
        <v>103</v>
      </c>
      <c r="P110" t="s" s="8">
        <f>P$3</f>
        <v>104</v>
      </c>
      <c r="Q110" t="s" s="8">
        <f>Q$3</f>
        <v>105</v>
      </c>
      <c r="R110" t="s" s="8">
        <f>R$3</f>
        <v>106</v>
      </c>
      <c r="S110" t="s" s="8">
        <f>S$3</f>
        <v>107</v>
      </c>
      <c r="T110" t="s" s="8">
        <f>T$3</f>
        <v>108</v>
      </c>
      <c r="U110" t="s" s="8">
        <f>U$3</f>
        <v>109</v>
      </c>
      <c r="V110" t="s" s="8">
        <f>V$3</f>
        <v>110</v>
      </c>
      <c r="W110" t="s" s="8">
        <f>W$3</f>
        <v>111</v>
      </c>
      <c r="X110" t="s" s="8">
        <f>X$3</f>
        <v>112</v>
      </c>
      <c r="Y110" t="s" s="8">
        <f>Y$3</f>
        <v>113</v>
      </c>
      <c r="Z110" t="s" s="8">
        <f>Z$3</f>
        <v>114</v>
      </c>
      <c r="AA110" t="s" s="8">
        <f>AA$3</f>
        <v>115</v>
      </c>
      <c r="AB110" t="s" s="8">
        <f>AB$3</f>
        <v>116</v>
      </c>
      <c r="AC110" t="s" s="8">
        <f>AC$3</f>
        <v>117</v>
      </c>
      <c r="AD110" t="s" s="8">
        <f>AD$3</f>
        <v>118</v>
      </c>
      <c r="AE110" t="s" s="8">
        <f>AE$3</f>
        <v>119</v>
      </c>
      <c r="AF110" t="s" s="8">
        <f>AF$3</f>
        <v>120</v>
      </c>
      <c r="AG110" t="s" s="8">
        <f>AG$3</f>
        <v>121</v>
      </c>
      <c r="AH110" t="s" s="8">
        <f>AH$3</f>
        <v>122</v>
      </c>
      <c r="AI110" t="s" s="8">
        <f>AI$3</f>
        <v>123</v>
      </c>
      <c r="AJ110" t="s" s="8">
        <f>AJ$3</f>
        <v>124</v>
      </c>
      <c r="AK110" t="s" s="8">
        <f>AK$3</f>
        <v>125</v>
      </c>
      <c r="AL110" t="s" s="8">
        <f>AL$3</f>
        <v>126</v>
      </c>
      <c r="AM110" t="s" s="8">
        <f>AM$3</f>
        <v>127</v>
      </c>
      <c r="AN110" t="s" s="8">
        <f>AN$3</f>
        <v>128</v>
      </c>
      <c r="AO110" t="s" s="8">
        <f>AO$3</f>
        <v>129</v>
      </c>
      <c r="AP110" t="s" s="8">
        <f>AP$3</f>
        <v>130</v>
      </c>
      <c r="AQ110" t="s" s="8">
        <f>AQ$3</f>
        <v>131</v>
      </c>
      <c r="AR110" t="s" s="8">
        <f>AR$3</f>
        <v>132</v>
      </c>
      <c r="AS110" s="153"/>
      <c r="AT110" t="s" s="127">
        <v>9</v>
      </c>
      <c r="AU110" t="s" s="127">
        <v>44</v>
      </c>
      <c r="AV110" t="s" s="127">
        <v>33</v>
      </c>
      <c r="AW110" t="s" s="127">
        <v>2</v>
      </c>
      <c r="AX110" t="s" s="127">
        <v>30</v>
      </c>
      <c r="AY110" t="s" s="127">
        <v>8</v>
      </c>
      <c r="AZ110" t="s" s="127">
        <v>29</v>
      </c>
      <c r="BA110" t="s" s="127">
        <v>45</v>
      </c>
      <c r="BB110" t="s" s="127">
        <v>40</v>
      </c>
      <c r="BC110" t="s" s="127">
        <v>20</v>
      </c>
      <c r="BD110" t="s" s="127">
        <v>15</v>
      </c>
      <c r="BE110" t="s" s="127">
        <v>36</v>
      </c>
      <c r="BF110" t="s" s="127">
        <v>28</v>
      </c>
      <c r="BG110" t="s" s="127">
        <v>39</v>
      </c>
      <c r="BH110" t="s" s="127">
        <v>16</v>
      </c>
      <c r="BI110" t="s" s="127">
        <v>37</v>
      </c>
      <c r="BJ110" t="s" s="127">
        <v>14</v>
      </c>
      <c r="BK110" t="s" s="127">
        <v>17</v>
      </c>
      <c r="BL110" t="s" s="127">
        <v>48</v>
      </c>
      <c r="BM110" t="s" s="127">
        <v>11</v>
      </c>
      <c r="BN110" t="s" s="127">
        <v>13</v>
      </c>
      <c r="BO110" t="s" s="127">
        <v>31</v>
      </c>
      <c r="BP110" t="s" s="127">
        <v>43</v>
      </c>
      <c r="BQ110" t="s" s="127">
        <v>47</v>
      </c>
      <c r="BR110" t="s" s="127">
        <v>1</v>
      </c>
      <c r="BS110" t="s" s="127">
        <v>46</v>
      </c>
      <c r="BT110" t="s" s="127">
        <v>19</v>
      </c>
      <c r="BU110" t="s" s="127">
        <v>4</v>
      </c>
      <c r="BV110" t="s" s="127">
        <v>21</v>
      </c>
      <c r="BW110" t="s" s="127">
        <v>41</v>
      </c>
      <c r="BX110" t="s" s="127">
        <v>38</v>
      </c>
      <c r="BY110" t="s" s="127">
        <v>3</v>
      </c>
      <c r="BZ110" t="s" s="127">
        <v>24</v>
      </c>
      <c r="CA110" t="s" s="127">
        <v>6</v>
      </c>
      <c r="CB110" t="s" s="127">
        <v>22</v>
      </c>
      <c r="CC110" t="s" s="127">
        <v>25</v>
      </c>
      <c r="CD110" t="s" s="127">
        <v>42</v>
      </c>
      <c r="CE110" t="s" s="127">
        <v>34</v>
      </c>
      <c r="CF110" t="s" s="127">
        <v>10</v>
      </c>
      <c r="CG110" t="s" s="128">
        <v>27</v>
      </c>
    </row>
    <row r="111" ht="15.75" customHeight="1">
      <c r="A111" t="s" s="56">
        <v>88</v>
      </c>
      <c r="B111" s="57">
        <v>1508165</v>
      </c>
      <c r="C111" s="84"/>
      <c r="D111" t="s" s="58">
        <v>88</v>
      </c>
      <c r="E111" s="59">
        <f>LOOKUP(E$82,$AT$110:$CG$110,$AT111:$CG111)</f>
        <v>268950.2486</v>
      </c>
      <c r="F111" s="60">
        <f>LOOKUP(F$82,$AT$110:$CG$110,$AT111:$CG111)</f>
        <v>76054.60584</v>
      </c>
      <c r="G111" s="60">
        <f>LOOKUP(G$82,$AT$110:$CG$110,$AT111:$CG111)</f>
        <v>52832.97234</v>
      </c>
      <c r="H111" s="60">
        <f>LOOKUP(H$82,$AT$110:$CG$110,$AT111:$CG111)</f>
        <v>96873.84882</v>
      </c>
      <c r="I111" s="60">
        <f>LOOKUP(I$82,$AT$110:$CG$110,$AT111:$CG111)</f>
        <v>197656.2795</v>
      </c>
      <c r="J111" s="60">
        <f>LOOKUP(J$82,$AT$110:$CG$110,$AT111:$CG111)</f>
        <v>1014655.004</v>
      </c>
      <c r="K111" s="60">
        <f>LOOKUP(K$82,$AT$110:$CG$110,$AT111:$CG111)</f>
        <v>96926.50649</v>
      </c>
      <c r="L111" s="60">
        <f>LOOKUP(L$82,$AT$110:$CG$110,$AT111:$CG111)</f>
        <v>54758.10606</v>
      </c>
      <c r="M111" s="60">
        <f>LOOKUP(M$82,$AT$110:$CG$110,$AT111:$CG111)</f>
        <v>152432.0859</v>
      </c>
      <c r="N111" s="60">
        <f>LOOKUP(N$82,$AT$110:$CG$110,$AT111:$CG111)</f>
        <v>9778.109036</v>
      </c>
      <c r="O111" s="60">
        <f>LOOKUP(O$82,$AT$110:$CG$110,$AT111:$CG111)</f>
        <v>178127.0018</v>
      </c>
      <c r="P111" s="60">
        <f>LOOKUP(P$82,$AT$110:$CG$110,$AT111:$CG111)</f>
        <v>65558.150420000005</v>
      </c>
      <c r="Q111" s="60">
        <f>LOOKUP(Q$82,$AT$110:$CG$110,$AT111:$CG111)</f>
        <v>164886.773</v>
      </c>
      <c r="R111" s="60">
        <f>LOOKUP(R$82,$AT$110:$CG$110,$AT111:$CG111)</f>
        <v>622761.3568</v>
      </c>
      <c r="S111" s="60">
        <f>LOOKUP(S$82,$AT$110:$CG$110,$AT111:$CG111)</f>
        <v>641665.003</v>
      </c>
      <c r="T111" s="60">
        <f>LOOKUP(T$82,$AT$110:$CG$110,$AT111:$CG111)</f>
        <v>2041239.934</v>
      </c>
      <c r="U111" s="60">
        <f>LOOKUP(U$82,$AT$110:$CG$110,$AT111:$CG111)</f>
        <v>296516.0861</v>
      </c>
      <c r="V111" s="60">
        <f>LOOKUP(V$82,$AT$110:$CG$110,$AT111:$CG111)</f>
        <v>824079.5482</v>
      </c>
      <c r="W111" s="60">
        <f>LOOKUP(W$82,$AT$110:$CG$110,$AT111:$CG111)</f>
        <v>4329.986837</v>
      </c>
      <c r="X111" s="60">
        <f>LOOKUP(X$82,$AT$110:$CG$110,$AT111:$CG111)</f>
        <v>9266055.172</v>
      </c>
      <c r="Y111" s="60">
        <f>LOOKUP(Y$82,$AT$110:$CG$110,$AT111:$CG111)</f>
        <v>5841.359974</v>
      </c>
      <c r="Z111" s="60">
        <f>LOOKUP(Z$82,$AT$110:$CG$110,$AT111:$CG111)</f>
        <v>11077.10344</v>
      </c>
      <c r="AA111" s="60">
        <f>LOOKUP(AA$82,$AT$110:$CG$110,$AT111:$CG111)</f>
        <v>5649.067334</v>
      </c>
      <c r="AB111" s="60">
        <f>LOOKUP(AB$82,$AT$110:$CG$110,$AT111:$CG111)</f>
        <v>1127.497716</v>
      </c>
      <c r="AC111" s="60">
        <f>LOOKUP(AC$82,$AT$110:$CG$110,$AT111:$CG111)</f>
        <v>5644.155518</v>
      </c>
      <c r="AD111" s="60">
        <f>LOOKUP(AD$82,$AT$110:$CG$110,$AT111:$CG111)</f>
        <v>793728.2720999999</v>
      </c>
      <c r="AE111" s="60">
        <f>LOOKUP(AE$82,$AT$110:$CG$110,$AT111:$CG111)</f>
        <v>466201.2406</v>
      </c>
      <c r="AF111" s="60">
        <f>LOOKUP(AF$82,$AT$110:$CG$110,$AT111:$CG111)</f>
        <v>521320.3141</v>
      </c>
      <c r="AG111" s="60">
        <f>LOOKUP(AG$82,$AT$110:$CG$110,$AT111:$CG111)</f>
        <v>226842.6924</v>
      </c>
      <c r="AH111" s="60">
        <f>LOOKUP(AH$82,$AT$110:$CG$110,$AT111:$CG111)</f>
        <v>51927.81988</v>
      </c>
      <c r="AI111" s="60">
        <f>LOOKUP(AI$82,$AT$110:$CG$110,$AT111:$CG111)</f>
        <v>454080.44</v>
      </c>
      <c r="AJ111" s="60">
        <f>LOOKUP(AJ$82,$AT$110:$CG$110,$AT111:$CG111)</f>
        <v>617721.6452</v>
      </c>
      <c r="AK111" s="60">
        <f>LOOKUP(AK$82,$AT$110:$CG$110,$AT111:$CG111)</f>
        <v>1377683.968</v>
      </c>
      <c r="AL111" s="60">
        <f>LOOKUP(AL$82,$AT$110:$CG$110,$AT111:$CG111)</f>
        <v>91133.23157</v>
      </c>
      <c r="AM111" s="60">
        <f>LOOKUP(AM$82,$AT$110:$CG$110,$AT111:$CG111)</f>
        <v>4948476.956</v>
      </c>
      <c r="AN111" s="60">
        <f>LOOKUP(AN$82,$AT$110:$CG$110,$AT111:$CG111)</f>
        <v>2098903.235</v>
      </c>
      <c r="AO111" s="60">
        <f>LOOKUP(AO$82,$AT$110:$CG$110,$AT111:$CG111)</f>
        <v>2291420.21</v>
      </c>
      <c r="AP111" s="60">
        <f>LOOKUP(AP$82,$AT$110:$CG$110,$AT111:$CG111)</f>
        <v>194991.1436</v>
      </c>
      <c r="AQ111" s="60">
        <f>LOOKUP(AQ$82,$AT$110:$CG$110,$AT111:$CG111)</f>
        <v>1572622.684</v>
      </c>
      <c r="AR111" s="60">
        <f>LOOKUP(AR$82,$AT$110:$CG$110,$AT111:$CG111)</f>
        <v>28464088.87</v>
      </c>
      <c r="AS111" t="s" s="112">
        <v>88</v>
      </c>
      <c r="AT111" s="130">
        <v>96926.50649</v>
      </c>
      <c r="AU111" s="132">
        <v>2098903.235</v>
      </c>
      <c r="AV111" s="129">
        <v>793728.2720999999</v>
      </c>
      <c r="AW111" s="130">
        <v>76054.60584</v>
      </c>
      <c r="AX111" s="131">
        <v>1127.497716</v>
      </c>
      <c r="AY111" s="132">
        <v>1014655.004</v>
      </c>
      <c r="AZ111" s="131">
        <v>5649.067334</v>
      </c>
      <c r="BA111" s="175">
        <v>2291420.21</v>
      </c>
      <c r="BB111" s="129">
        <v>617721.6452</v>
      </c>
      <c r="BC111" s="132">
        <v>2041239.934</v>
      </c>
      <c r="BD111" s="130">
        <v>65558.150420000005</v>
      </c>
      <c r="BE111" s="129">
        <v>521320.3141</v>
      </c>
      <c r="BF111" s="130">
        <v>11077.10344</v>
      </c>
      <c r="BG111" s="175">
        <v>454080.44</v>
      </c>
      <c r="BH111" s="132">
        <v>164886.773</v>
      </c>
      <c r="BI111" s="129">
        <v>226842.6924</v>
      </c>
      <c r="BJ111" s="129">
        <v>178127.0018</v>
      </c>
      <c r="BK111" s="129">
        <v>622761.3568</v>
      </c>
      <c r="BL111" s="175">
        <v>28464088.87</v>
      </c>
      <c r="BM111" s="129">
        <v>152432.0859</v>
      </c>
      <c r="BN111" s="131">
        <v>9778.109036</v>
      </c>
      <c r="BO111" s="131">
        <v>5644.155518</v>
      </c>
      <c r="BP111" s="132">
        <v>4948476.956</v>
      </c>
      <c r="BQ111" s="132">
        <v>1572622.684</v>
      </c>
      <c r="BR111" s="129">
        <v>268950.2486</v>
      </c>
      <c r="BS111" s="129">
        <v>194991.1436</v>
      </c>
      <c r="BT111" s="132">
        <v>641665.003</v>
      </c>
      <c r="BU111" s="130">
        <v>96873.84882</v>
      </c>
      <c r="BV111" s="129">
        <v>296516.0861</v>
      </c>
      <c r="BW111" s="132">
        <v>1377683.968</v>
      </c>
      <c r="BX111" s="130">
        <v>51927.81988</v>
      </c>
      <c r="BY111" s="130">
        <v>52832.97234</v>
      </c>
      <c r="BZ111" s="131">
        <v>4329.986837</v>
      </c>
      <c r="CA111" s="129">
        <v>197656.2795</v>
      </c>
      <c r="CB111" s="129">
        <v>824079.5482</v>
      </c>
      <c r="CC111" s="132">
        <v>9266055.172</v>
      </c>
      <c r="CD111" s="130">
        <v>91133.23157</v>
      </c>
      <c r="CE111" s="129">
        <v>466201.2406</v>
      </c>
      <c r="CF111" s="130">
        <v>54758.10606</v>
      </c>
      <c r="CG111" s="133">
        <v>5841.359974</v>
      </c>
    </row>
    <row r="112" ht="15.75" customHeight="1">
      <c r="A112" t="s" s="56">
        <v>89</v>
      </c>
      <c r="B112" s="64">
        <v>1088.816</v>
      </c>
      <c r="C112" s="84"/>
      <c r="D112" t="s" s="58">
        <v>89</v>
      </c>
      <c r="E112" s="65">
        <f>LOOKUP(E$82,$AT$110:$CG$110,$AT112:$CG112)</f>
        <v>222.8304195</v>
      </c>
      <c r="F112" s="61">
        <f>LOOKUP(F$82,$AT$110:$CG$110,$AT112:$CG112)</f>
        <v>79.06286457</v>
      </c>
      <c r="G112" s="61">
        <f>LOOKUP(G$82,$AT$110:$CG$110,$AT112:$CG112)</f>
        <v>100.2019721</v>
      </c>
      <c r="H112" s="61">
        <f>LOOKUP(H$82,$AT$110:$CG$110,$AT112:$CG112)</f>
        <v>6041.239094</v>
      </c>
      <c r="I112" s="61">
        <f>LOOKUP(I$82,$AT$110:$CG$110,$AT112:$CG112)</f>
        <v>196.8092308</v>
      </c>
      <c r="J112" s="61">
        <f>LOOKUP(J$82,$AT$110:$CG$110,$AT112:$CG112)</f>
        <v>179.917655</v>
      </c>
      <c r="K112" s="61">
        <f>LOOKUP(K$82,$AT$110:$CG$110,$AT112:$CG112)</f>
        <v>192.6777293</v>
      </c>
      <c r="L112" s="61">
        <f>LOOKUP(L$82,$AT$110:$CG$110,$AT112:$CG112)</f>
        <v>208.7521757</v>
      </c>
      <c r="M112" s="61">
        <f>LOOKUP(M$82,$AT$110:$CG$110,$AT112:$CG112)</f>
        <v>205.0561798</v>
      </c>
      <c r="N112" s="61">
        <f>LOOKUP(N$82,$AT$110:$CG$110,$AT112:$CG112)</f>
        <v>15.77251916</v>
      </c>
      <c r="O112" s="61">
        <f>LOOKUP(O$82,$AT$110:$CG$110,$AT112:$CG112)</f>
        <v>127.7834475</v>
      </c>
      <c r="P112" s="61">
        <f>LOOKUP(P$82,$AT$110:$CG$110,$AT112:$CG112)</f>
        <v>156.5616059</v>
      </c>
      <c r="Q112" s="61">
        <f>LOOKUP(Q$82,$AT$110:$CG$110,$AT112:$CG112)</f>
        <v>354.3226462</v>
      </c>
      <c r="R112" s="61">
        <f>LOOKUP(R$82,$AT$110:$CG$110,$AT112:$CG112)</f>
        <v>591.2992704</v>
      </c>
      <c r="S112" s="61">
        <f>LOOKUP(S$82,$AT$110:$CG$110,$AT112:$CG112)</f>
        <v>360.0521817</v>
      </c>
      <c r="T112" s="61">
        <f>LOOKUP(T$82,$AT$110:$CG$110,$AT112:$CG112)</f>
        <v>5286.707558</v>
      </c>
      <c r="U112" s="61">
        <f>LOOKUP(U$82,$AT$110:$CG$110,$AT112:$CG112)</f>
        <v>6606.247833</v>
      </c>
      <c r="V112" s="61">
        <f>LOOKUP(V$82,$AT$110:$CG$110,$AT112:$CG112)</f>
        <v>8301.941784000001</v>
      </c>
      <c r="W112" s="61">
        <f>LOOKUP(W$82,$AT$110:$CG$110,$AT112:$CG112)</f>
        <v>51.81852011</v>
      </c>
      <c r="X112" s="61">
        <f>LOOKUP(X$82,$AT$110:$CG$110,$AT112:$CG112)</f>
        <v>172.6491129</v>
      </c>
      <c r="Y112" s="61">
        <f>LOOKUP(Y$82,$AT$110:$CG$110,$AT112:$CG112)</f>
        <v>463.5663031</v>
      </c>
      <c r="Z112" s="61">
        <f>LOOKUP(Z$82,$AT$110:$CG$110,$AT112:$CG112)</f>
        <v>327.9595262</v>
      </c>
      <c r="AA112" s="61">
        <f>LOOKUP(AA$82,$AT$110:$CG$110,$AT112:$CG112)</f>
        <v>200.4511711</v>
      </c>
      <c r="AB112" s="61">
        <f>LOOKUP(AB$82,$AT$110:$CG$110,$AT112:$CG112)</f>
        <v>756.333993</v>
      </c>
      <c r="AC112" s="61">
        <f>LOOKUP(AC$82,$AT$110:$CG$110,$AT112:$CG112)</f>
        <v>76.93241412</v>
      </c>
      <c r="AD112" s="61">
        <f>LOOKUP(AD$82,$AT$110:$CG$110,$AT112:$CG112)</f>
        <v>867.8929515999999</v>
      </c>
      <c r="AE112" s="61">
        <f>LOOKUP(AE$82,$AT$110:$CG$110,$AT112:$CG112)</f>
        <v>60.98403194</v>
      </c>
      <c r="AF112" s="61">
        <f>LOOKUP(AF$82,$AT$110:$CG$110,$AT112:$CG112)</f>
        <v>327.0711827</v>
      </c>
      <c r="AG112" s="61">
        <f>LOOKUP(AG$82,$AT$110:$CG$110,$AT112:$CG112)</f>
        <v>586.6982369</v>
      </c>
      <c r="AH112" s="61">
        <f>LOOKUP(AH$82,$AT$110:$CG$110,$AT112:$CG112)</f>
        <v>5782.591433</v>
      </c>
      <c r="AI112" s="61">
        <f>LOOKUP(AI$82,$AT$110:$CG$110,$AT112:$CG112)</f>
        <v>916.8122574</v>
      </c>
      <c r="AJ112" s="61">
        <f>LOOKUP(AJ$82,$AT$110:$CG$110,$AT112:$CG112)</f>
        <v>34.0953482</v>
      </c>
      <c r="AK112" s="61">
        <f>LOOKUP(AK$82,$AT$110:$CG$110,$AT112:$CG112)</f>
        <v>105.838368</v>
      </c>
      <c r="AL112" s="61">
        <f>LOOKUP(AL$82,$AT$110:$CG$110,$AT112:$CG112)</f>
        <v>116.7306621</v>
      </c>
      <c r="AM112" s="61">
        <f>LOOKUP(AM$82,$AT$110:$CG$110,$AT112:$CG112)</f>
        <v>1693.880376</v>
      </c>
      <c r="AN112" s="61">
        <f>LOOKUP(AN$82,$AT$110:$CG$110,$AT112:$CG112)</f>
        <v>137.7188414</v>
      </c>
      <c r="AO112" s="61">
        <f>LOOKUP(AO$82,$AT$110:$CG$110,$AT112:$CG112)</f>
        <v>682.1044996000001</v>
      </c>
      <c r="AP112" s="61">
        <f>LOOKUP(AP$82,$AT$110:$CG$110,$AT112:$CG112)</f>
        <v>78.25114651</v>
      </c>
      <c r="AQ112" s="61">
        <f>LOOKUP(AQ$82,$AT$110:$CG$110,$AT112:$CG112)</f>
        <v>807.9017686</v>
      </c>
      <c r="AR112" s="61">
        <f>LOOKUP(AR$82,$AT$110:$CG$110,$AT112:$CG112)</f>
        <v>77.10255942000001</v>
      </c>
      <c r="AS112" t="s" s="112">
        <v>89</v>
      </c>
      <c r="AT112" s="120">
        <v>192.6777293</v>
      </c>
      <c r="AU112" s="120">
        <v>137.7188414</v>
      </c>
      <c r="AV112" s="120">
        <v>867.8929515999999</v>
      </c>
      <c r="AW112" s="120">
        <v>79.06286457</v>
      </c>
      <c r="AX112" s="131">
        <v>756.333993</v>
      </c>
      <c r="AY112" s="131">
        <v>179.917655</v>
      </c>
      <c r="AZ112" s="120">
        <v>200.4511711</v>
      </c>
      <c r="BA112" s="120">
        <v>682.1044996000001</v>
      </c>
      <c r="BB112" s="120">
        <v>34.0953482</v>
      </c>
      <c r="BC112" s="131">
        <v>5286.707558</v>
      </c>
      <c r="BD112" s="120">
        <v>156.5616059</v>
      </c>
      <c r="BE112" s="120">
        <v>327.0711827</v>
      </c>
      <c r="BF112" s="120">
        <v>327.9595262</v>
      </c>
      <c r="BG112" s="120">
        <v>916.8122574</v>
      </c>
      <c r="BH112" s="120">
        <v>354.3226462</v>
      </c>
      <c r="BI112" s="120">
        <v>586.6982369</v>
      </c>
      <c r="BJ112" s="120">
        <v>127.7834475</v>
      </c>
      <c r="BK112" s="120">
        <v>591.2992704</v>
      </c>
      <c r="BL112" s="120">
        <v>77.10255942000001</v>
      </c>
      <c r="BM112" s="120">
        <v>205.0561798</v>
      </c>
      <c r="BN112" s="120">
        <v>15.77251916</v>
      </c>
      <c r="BO112" s="120">
        <v>76.93241412</v>
      </c>
      <c r="BP112" s="131">
        <v>1693.880376</v>
      </c>
      <c r="BQ112" s="120">
        <v>807.9017686</v>
      </c>
      <c r="BR112" s="120">
        <v>222.8304195</v>
      </c>
      <c r="BS112" s="120">
        <v>78.25114651</v>
      </c>
      <c r="BT112" s="120">
        <v>360.0521817</v>
      </c>
      <c r="BU112" s="131">
        <v>6041.239094</v>
      </c>
      <c r="BV112" s="131">
        <v>6606.247833</v>
      </c>
      <c r="BW112" s="131">
        <v>105.838368</v>
      </c>
      <c r="BX112" s="131">
        <v>5782.591433</v>
      </c>
      <c r="BY112" s="120">
        <v>100.2019721</v>
      </c>
      <c r="BZ112" s="120">
        <v>51.81852011</v>
      </c>
      <c r="CA112" s="120">
        <v>196.8092308</v>
      </c>
      <c r="CB112" s="131">
        <v>8301.941784000001</v>
      </c>
      <c r="CC112" s="120">
        <v>172.6491129</v>
      </c>
      <c r="CD112" s="120">
        <v>116.7306621</v>
      </c>
      <c r="CE112" s="120">
        <v>60.98403194</v>
      </c>
      <c r="CF112" s="120">
        <v>208.7521757</v>
      </c>
      <c r="CG112" s="121">
        <v>463.5663031</v>
      </c>
    </row>
    <row r="113" ht="15.75" customHeight="1">
      <c r="A113" t="s" s="56">
        <v>90</v>
      </c>
      <c r="B113" s="64">
        <v>341001.1</v>
      </c>
      <c r="C113" s="84"/>
      <c r="D113" t="s" s="58">
        <v>90</v>
      </c>
      <c r="E113" s="65">
        <f>LOOKUP(E$82,$AT$110:$CG$110,$AT113:$CG113)</f>
        <v>1470.733073</v>
      </c>
      <c r="F113" s="61">
        <f>LOOKUP(F$82,$AT$110:$CG$110,$AT113:$CG113)</f>
        <v>5556.845446</v>
      </c>
      <c r="G113" s="61">
        <f>LOOKUP(G$82,$AT$110:$CG$110,$AT113:$CG113)</f>
        <v>1648.146085</v>
      </c>
      <c r="H113" s="61">
        <f>LOOKUP(H$82,$AT$110:$CG$110,$AT113:$CG113)</f>
        <v>57225.44274</v>
      </c>
      <c r="I113" s="61">
        <f>LOOKUP(I$82,$AT$110:$CG$110,$AT113:$CG113)</f>
        <v>2420.481275</v>
      </c>
      <c r="J113" s="61">
        <f>LOOKUP(J$82,$AT$110:$CG$110,$AT113:$CG113)</f>
        <v>15523.17303</v>
      </c>
      <c r="K113" s="61">
        <f>LOOKUP(K$82,$AT$110:$CG$110,$AT113:$CG113)</f>
        <v>6136.495639</v>
      </c>
      <c r="L113" s="61">
        <f>LOOKUP(L$82,$AT$110:$CG$110,$AT113:$CG113)</f>
        <v>1908.114107</v>
      </c>
      <c r="M113" s="61">
        <f>LOOKUP(M$82,$AT$110:$CG$110,$AT113:$CG113)</f>
        <v>92635.98366</v>
      </c>
      <c r="N113" s="61">
        <f>LOOKUP(N$82,$AT$110:$CG$110,$AT113:$CG113)</f>
        <v>224.3507689</v>
      </c>
      <c r="O113" s="61">
        <f>LOOKUP(O$82,$AT$110:$CG$110,$AT113:$CG113)</f>
        <v>2851.612841</v>
      </c>
      <c r="P113" s="61">
        <f>LOOKUP(P$82,$AT$110:$CG$110,$AT113:$CG113)</f>
        <v>4209.980963</v>
      </c>
      <c r="Q113" s="61">
        <f>LOOKUP(Q$82,$AT$110:$CG$110,$AT113:$CG113)</f>
        <v>15248.80872</v>
      </c>
      <c r="R113" s="61">
        <f>LOOKUP(R$82,$AT$110:$CG$110,$AT113:$CG113)</f>
        <v>27243.50942</v>
      </c>
      <c r="S113" s="61">
        <f>LOOKUP(S$82,$AT$110:$CG$110,$AT113:$CG113)</f>
        <v>79424.05575</v>
      </c>
      <c r="T113" s="61">
        <f>LOOKUP(T$82,$AT$110:$CG$110,$AT113:$CG113)</f>
        <v>9231607.726</v>
      </c>
      <c r="U113" s="61">
        <f>LOOKUP(U$82,$AT$110:$CG$110,$AT113:$CG113)</f>
        <v>1463681.374</v>
      </c>
      <c r="V113" s="61">
        <f>LOOKUP(V$82,$AT$110:$CG$110,$AT113:$CG113)</f>
        <v>1945466.427</v>
      </c>
      <c r="W113" s="61">
        <f>LOOKUP(W$82,$AT$110:$CG$110,$AT113:$CG113)</f>
        <v>437.2713759</v>
      </c>
      <c r="X113" s="61">
        <f>LOOKUP(X$82,$AT$110:$CG$110,$AT113:$CG113)</f>
        <v>2380.314592</v>
      </c>
      <c r="Y113" s="61">
        <f>LOOKUP(Y$82,$AT$110:$CG$110,$AT113:$CG113)</f>
        <v>802.9428003</v>
      </c>
      <c r="Z113" s="61">
        <f>LOOKUP(Z$82,$AT$110:$CG$110,$AT113:$CG113)</f>
        <v>11350.15743</v>
      </c>
      <c r="AA113" s="61">
        <f>LOOKUP(AA$82,$AT$110:$CG$110,$AT113:$CG113)</f>
        <v>521.4557265</v>
      </c>
      <c r="AB113" s="61">
        <f>LOOKUP(AB$82,$AT$110:$CG$110,$AT113:$CG113)</f>
        <v>7306.9874</v>
      </c>
      <c r="AC113" s="61">
        <f>LOOKUP(AC$82,$AT$110:$CG$110,$AT113:$CG113)</f>
        <v>641.2873549</v>
      </c>
      <c r="AD113" s="61">
        <f>LOOKUP(AD$82,$AT$110:$CG$110,$AT113:$CG113)</f>
        <v>22297.50126</v>
      </c>
      <c r="AE113" s="61">
        <f>LOOKUP(AE$82,$AT$110:$CG$110,$AT113:$CG113)</f>
        <v>13033.1745</v>
      </c>
      <c r="AF113" s="61">
        <f>LOOKUP(AF$82,$AT$110:$CG$110,$AT113:$CG113)</f>
        <v>23901.00154</v>
      </c>
      <c r="AG113" s="61">
        <f>LOOKUP(AG$82,$AT$110:$CG$110,$AT113:$CG113)</f>
        <v>173160.4387</v>
      </c>
      <c r="AH113" s="61">
        <f>LOOKUP(AH$82,$AT$110:$CG$110,$AT113:$CG113)</f>
        <v>12730.98132</v>
      </c>
      <c r="AI113" s="61">
        <f>LOOKUP(AI$82,$AT$110:$CG$110,$AT113:$CG113)</f>
        <v>49825.77246</v>
      </c>
      <c r="AJ113" s="61">
        <f>LOOKUP(AJ$82,$AT$110:$CG$110,$AT113:$CG113)</f>
        <v>198956.821</v>
      </c>
      <c r="AK113" s="61">
        <f>LOOKUP(AK$82,$AT$110:$CG$110,$AT113:$CG113)</f>
        <v>9683.983372999999</v>
      </c>
      <c r="AL113" s="61">
        <f>LOOKUP(AL$82,$AT$110:$CG$110,$AT113:$CG113)</f>
        <v>10242.59352</v>
      </c>
      <c r="AM113" s="61">
        <f>LOOKUP(AM$82,$AT$110:$CG$110,$AT113:$CG113)</f>
        <v>31798.58631</v>
      </c>
      <c r="AN113" s="61">
        <f>LOOKUP(AN$82,$AT$110:$CG$110,$AT113:$CG113)</f>
        <v>43802.3299</v>
      </c>
      <c r="AO113" s="61">
        <f>LOOKUP(AO$82,$AT$110:$CG$110,$AT113:$CG113)</f>
        <v>35288.65593</v>
      </c>
      <c r="AP113" s="61">
        <f>LOOKUP(AP$82,$AT$110:$CG$110,$AT113:$CG113)</f>
        <v>8706.130623999999</v>
      </c>
      <c r="AQ113" s="61">
        <f>LOOKUP(AQ$82,$AT$110:$CG$110,$AT113:$CG113)</f>
        <v>26476.73533</v>
      </c>
      <c r="AR113" s="61">
        <f>LOOKUP(AR$82,$AT$110:$CG$110,$AT113:$CG113)</f>
        <v>2215.096305</v>
      </c>
      <c r="AS113" t="s" s="112">
        <v>90</v>
      </c>
      <c r="AT113" s="131">
        <v>6136.495639</v>
      </c>
      <c r="AU113" s="129">
        <v>43802.3299</v>
      </c>
      <c r="AV113" s="130">
        <v>22297.50126</v>
      </c>
      <c r="AW113" s="131">
        <v>5556.845446</v>
      </c>
      <c r="AX113" s="129">
        <v>7306.9874</v>
      </c>
      <c r="AY113" s="130">
        <v>15523.17303</v>
      </c>
      <c r="AZ113" s="120">
        <v>521.4557265</v>
      </c>
      <c r="BA113" s="130">
        <v>35288.65593</v>
      </c>
      <c r="BB113" s="132">
        <v>198956.821</v>
      </c>
      <c r="BC113" s="132">
        <v>9231607.726</v>
      </c>
      <c r="BD113" s="131">
        <v>4209.980963</v>
      </c>
      <c r="BE113" s="130">
        <v>23901.00154</v>
      </c>
      <c r="BF113" s="130">
        <v>11350.15743</v>
      </c>
      <c r="BG113" s="130">
        <v>49825.77246</v>
      </c>
      <c r="BH113" s="130">
        <v>15248.80872</v>
      </c>
      <c r="BI113" s="129">
        <v>173160.4387</v>
      </c>
      <c r="BJ113" s="131">
        <v>2851.612841</v>
      </c>
      <c r="BK113" s="130">
        <v>27243.50942</v>
      </c>
      <c r="BL113" s="131">
        <v>2215.096305</v>
      </c>
      <c r="BM113" s="130">
        <v>92635.98366</v>
      </c>
      <c r="BN113" s="120">
        <v>224.3507689</v>
      </c>
      <c r="BO113" s="120">
        <v>641.2873549</v>
      </c>
      <c r="BP113" s="130">
        <v>31798.58631</v>
      </c>
      <c r="BQ113" s="130">
        <v>26476.73533</v>
      </c>
      <c r="BR113" s="131">
        <v>1470.733073</v>
      </c>
      <c r="BS113" s="131">
        <v>8706.130623999999</v>
      </c>
      <c r="BT113" s="130">
        <v>79424.05575</v>
      </c>
      <c r="BU113" s="130">
        <v>57225.44274</v>
      </c>
      <c r="BV113" s="132">
        <v>1463681.374</v>
      </c>
      <c r="BW113" s="131">
        <v>9683.983372999999</v>
      </c>
      <c r="BX113" s="130">
        <v>12730.98132</v>
      </c>
      <c r="BY113" s="131">
        <v>1648.146085</v>
      </c>
      <c r="BZ113" s="120">
        <v>437.2713759</v>
      </c>
      <c r="CA113" s="131">
        <v>2420.481275</v>
      </c>
      <c r="CB113" s="132">
        <v>1945466.427</v>
      </c>
      <c r="CC113" s="131">
        <v>2380.314592</v>
      </c>
      <c r="CD113" s="130">
        <v>10242.59352</v>
      </c>
      <c r="CE113" s="129">
        <v>13033.1745</v>
      </c>
      <c r="CF113" s="131">
        <v>1908.114107</v>
      </c>
      <c r="CG113" s="121">
        <v>802.9428003</v>
      </c>
    </row>
    <row r="114" ht="15.75" customHeight="1">
      <c r="A114" s="194"/>
      <c r="B114" s="183"/>
      <c r="C114" s="184"/>
      <c r="D114" s="143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  <c r="AB114" s="185"/>
      <c r="AC114" s="185"/>
      <c r="AD114" s="185"/>
      <c r="AE114" s="185"/>
      <c r="AF114" s="185"/>
      <c r="AG114" s="185"/>
      <c r="AH114" s="185"/>
      <c r="AI114" s="185"/>
      <c r="AJ114" s="185"/>
      <c r="AK114" s="185"/>
      <c r="AL114" s="185"/>
      <c r="AM114" s="185"/>
      <c r="AN114" s="185"/>
      <c r="AO114" s="185"/>
      <c r="AP114" s="185"/>
      <c r="AQ114" s="185"/>
      <c r="AR114" s="185"/>
      <c r="AS114" s="186"/>
      <c r="AT114" s="184"/>
      <c r="AU114" s="184"/>
      <c r="AV114" s="184"/>
      <c r="AW114" s="184"/>
      <c r="AX114" s="184"/>
      <c r="AY114" s="184"/>
      <c r="AZ114" s="184"/>
      <c r="BA114" s="184"/>
      <c r="BB114" s="184"/>
      <c r="BC114" s="184"/>
      <c r="BD114" s="184"/>
      <c r="BE114" s="184"/>
      <c r="BF114" s="184"/>
      <c r="BG114" s="184"/>
      <c r="BH114" s="184"/>
      <c r="BI114" s="184"/>
      <c r="BJ114" s="184"/>
      <c r="BK114" s="184"/>
      <c r="BL114" s="184"/>
      <c r="BM114" s="184"/>
      <c r="BN114" s="184"/>
      <c r="BO114" s="184"/>
      <c r="BP114" s="184"/>
      <c r="BQ114" s="184"/>
      <c r="BR114" s="184"/>
      <c r="BS114" s="184"/>
      <c r="BT114" s="184"/>
      <c r="BU114" s="184"/>
      <c r="BV114" s="184"/>
      <c r="BW114" s="184"/>
      <c r="BX114" s="184"/>
      <c r="BY114" s="184"/>
      <c r="BZ114" s="184"/>
      <c r="CA114" s="184"/>
      <c r="CB114" s="184"/>
      <c r="CC114" s="184"/>
      <c r="CD114" s="184"/>
      <c r="CE114" s="184"/>
      <c r="CF114" s="184"/>
      <c r="CG114" s="184"/>
    </row>
  </sheetData>
  <mergeCells count="111">
    <mergeCell ref="W58:AC58"/>
    <mergeCell ref="AD58:AE58"/>
    <mergeCell ref="AF58:AR58"/>
    <mergeCell ref="A73:B73"/>
    <mergeCell ref="E73:H73"/>
    <mergeCell ref="I73:M73"/>
    <mergeCell ref="N73:R73"/>
    <mergeCell ref="S73:V73"/>
    <mergeCell ref="W73:AC73"/>
    <mergeCell ref="AD73:AE73"/>
    <mergeCell ref="AF73:AR73"/>
    <mergeCell ref="A58:B58"/>
    <mergeCell ref="E58:H58"/>
    <mergeCell ref="I58:M58"/>
    <mergeCell ref="N58:R58"/>
    <mergeCell ref="S58:V58"/>
    <mergeCell ref="S2:V2"/>
    <mergeCell ref="W2:AC2"/>
    <mergeCell ref="AD2:AE2"/>
    <mergeCell ref="AF2:AR2"/>
    <mergeCell ref="E9:H9"/>
    <mergeCell ref="I9:M9"/>
    <mergeCell ref="N9:R9"/>
    <mergeCell ref="S9:V9"/>
    <mergeCell ref="W9:AC9"/>
    <mergeCell ref="AD9:AE9"/>
    <mergeCell ref="A2:B2"/>
    <mergeCell ref="A9:B9"/>
    <mergeCell ref="I2:M2"/>
    <mergeCell ref="E2:H2"/>
    <mergeCell ref="N2:R2"/>
    <mergeCell ref="A37:B37"/>
    <mergeCell ref="A23:B23"/>
    <mergeCell ref="A30:B30"/>
    <mergeCell ref="A44:B44"/>
    <mergeCell ref="A16:B16"/>
    <mergeCell ref="E16:H16"/>
    <mergeCell ref="E23:H23"/>
    <mergeCell ref="E30:H30"/>
    <mergeCell ref="E37:H37"/>
    <mergeCell ref="E44:H44"/>
    <mergeCell ref="AF9:AR9"/>
    <mergeCell ref="I16:M16"/>
    <mergeCell ref="N16:R16"/>
    <mergeCell ref="S16:V16"/>
    <mergeCell ref="W16:AC16"/>
    <mergeCell ref="AD16:AE16"/>
    <mergeCell ref="AF16:AR16"/>
    <mergeCell ref="AF23:AR23"/>
    <mergeCell ref="I30:M30"/>
    <mergeCell ref="N30:R30"/>
    <mergeCell ref="S30:V30"/>
    <mergeCell ref="W30:AC30"/>
    <mergeCell ref="AD30:AE30"/>
    <mergeCell ref="AF30:AR30"/>
    <mergeCell ref="I23:M23"/>
    <mergeCell ref="N23:R23"/>
    <mergeCell ref="S23:V23"/>
    <mergeCell ref="W23:AC23"/>
    <mergeCell ref="AD23:AE23"/>
    <mergeCell ref="AF44:AR44"/>
    <mergeCell ref="I37:M37"/>
    <mergeCell ref="N37:R37"/>
    <mergeCell ref="S37:V37"/>
    <mergeCell ref="W37:AC37"/>
    <mergeCell ref="AD37:AE37"/>
    <mergeCell ref="W51:AC51"/>
    <mergeCell ref="AD51:AE51"/>
    <mergeCell ref="AF51:AR51"/>
    <mergeCell ref="A1:R1"/>
    <mergeCell ref="A51:B51"/>
    <mergeCell ref="E51:H51"/>
    <mergeCell ref="I51:M51"/>
    <mergeCell ref="N51:R51"/>
    <mergeCell ref="S51:V51"/>
    <mergeCell ref="S1:V1"/>
    <mergeCell ref="AF37:AR37"/>
    <mergeCell ref="I44:M44"/>
    <mergeCell ref="N44:R44"/>
    <mergeCell ref="S44:V44"/>
    <mergeCell ref="W44:AC44"/>
    <mergeCell ref="AD44:AE44"/>
    <mergeCell ref="A81:B81"/>
    <mergeCell ref="E81:H81"/>
    <mergeCell ref="I81:M81"/>
    <mergeCell ref="N81:R81"/>
    <mergeCell ref="S81:V81"/>
    <mergeCell ref="W81:AC81"/>
    <mergeCell ref="AD81:AE81"/>
    <mergeCell ref="AF81:AR81"/>
    <mergeCell ref="A88:B88"/>
    <mergeCell ref="A72:B72"/>
    <mergeCell ref="E66:H66"/>
    <mergeCell ref="E72:H72"/>
    <mergeCell ref="I66:M66"/>
    <mergeCell ref="I72:M72"/>
    <mergeCell ref="N66:R66"/>
    <mergeCell ref="N72:R72"/>
    <mergeCell ref="S66:V66"/>
    <mergeCell ref="S72:V72"/>
    <mergeCell ref="W66:AC66"/>
    <mergeCell ref="W72:AC72"/>
    <mergeCell ref="AD66:AE66"/>
    <mergeCell ref="AD72:AE72"/>
    <mergeCell ref="AF66:AR66"/>
    <mergeCell ref="AF72:AR72"/>
    <mergeCell ref="A66:B66"/>
    <mergeCell ref="A89:B89"/>
    <mergeCell ref="A102:B102"/>
    <mergeCell ref="A109:B109"/>
    <mergeCell ref="A96:B9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H116"/>
  <sheetViews>
    <sheetView workbookViewId="0" showGridLines="0" defaultGridColor="1"/>
  </sheetViews>
  <sheetFormatPr defaultColWidth="10.8333" defaultRowHeight="14.75" customHeight="1" outlineLevelRow="0" outlineLevelCol="0"/>
  <cols>
    <col min="1" max="1" width="5.85156" style="195" customWidth="1"/>
    <col min="2" max="2" width="19.5" style="195" customWidth="1"/>
    <col min="3" max="3" width="25.1719" style="195" customWidth="1"/>
    <col min="4" max="4" width="1.5" style="195" customWidth="1"/>
    <col min="5" max="5" width="14.3516" style="195" customWidth="1"/>
    <col min="6" max="45" width="15.1719" style="195" customWidth="1"/>
    <col min="46" max="46" width="42.3516" style="195" customWidth="1"/>
    <col min="47" max="47" width="11.5" style="195" customWidth="1"/>
    <col min="48" max="48" width="12.6719" style="195" customWidth="1"/>
    <col min="49" max="51" width="11.8516" style="195" customWidth="1"/>
    <col min="52" max="52" width="12.8516" style="195" customWidth="1"/>
    <col min="53" max="53" width="12.6719" style="195" customWidth="1"/>
    <col min="54" max="54" width="11.8516" style="195" customWidth="1"/>
    <col min="55" max="55" width="13.6719" style="195" customWidth="1"/>
    <col min="56" max="56" width="13.5" style="195" customWidth="1"/>
    <col min="57" max="57" width="14.5" style="195" customWidth="1"/>
    <col min="58" max="58" width="11.8516" style="195" customWidth="1"/>
    <col min="59" max="59" width="13.5" style="195" customWidth="1"/>
    <col min="60" max="60" width="11.8516" style="195" customWidth="1"/>
    <col min="61" max="61" width="12.6719" style="195" customWidth="1"/>
    <col min="62" max="62" width="12.8516" style="195" customWidth="1"/>
    <col min="63" max="63" width="11.8516" style="195" customWidth="1"/>
    <col min="64" max="64" width="12.5" style="195" customWidth="1"/>
    <col min="65" max="65" width="13.5" style="195" customWidth="1"/>
    <col min="66" max="67" width="11.8516" style="195" customWidth="1"/>
    <col min="68" max="68" width="13.8516" style="195" customWidth="1"/>
    <col min="69" max="69" width="12.5" style="195" customWidth="1"/>
    <col min="70" max="70" width="12.6719" style="195" customWidth="1"/>
    <col min="71" max="71" width="13.5" style="195" customWidth="1"/>
    <col min="72" max="72" width="12.5" style="195" customWidth="1"/>
    <col min="73" max="74" width="11.8516" style="195" customWidth="1"/>
    <col min="75" max="75" width="12.8516" style="195" customWidth="1"/>
    <col min="76" max="76" width="15.5" style="195" customWidth="1"/>
    <col min="77" max="77" width="13.5" style="195" customWidth="1"/>
    <col min="78" max="79" width="11.8516" style="195" customWidth="1"/>
    <col min="80" max="81" width="13.5" style="195" customWidth="1"/>
    <col min="82" max="82" width="13.8516" style="195" customWidth="1"/>
    <col min="83" max="83" width="12.5" style="195" customWidth="1"/>
    <col min="84" max="85" width="11.8516" style="195" customWidth="1"/>
    <col min="86" max="86" width="12.5" style="195" customWidth="1"/>
    <col min="87" max="256" width="10.8516" style="195" customWidth="1"/>
  </cols>
  <sheetData>
    <row r="1" ht="33" customHeight="1">
      <c r="A1" s="2"/>
      <c r="B1" t="s" s="196">
        <v>80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/>
      <c r="U1" s="35"/>
      <c r="V1" s="35"/>
      <c r="W1" s="35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19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8"/>
    </row>
    <row r="2" ht="26.25" customHeight="1">
      <c r="A2" s="198"/>
      <c r="B2" t="s" s="199">
        <v>81</v>
      </c>
      <c r="C2" s="40"/>
      <c r="D2" s="41"/>
      <c r="E2" s="42"/>
      <c r="F2" t="s" s="43">
        <v>82</v>
      </c>
      <c r="G2" s="44"/>
      <c r="H2" s="44"/>
      <c r="I2" s="44"/>
      <c r="J2" t="s" s="43">
        <v>83</v>
      </c>
      <c r="K2" s="44"/>
      <c r="L2" s="44"/>
      <c r="M2" s="44"/>
      <c r="N2" s="44"/>
      <c r="O2" t="s" s="43">
        <v>12</v>
      </c>
      <c r="P2" s="44"/>
      <c r="Q2" s="44"/>
      <c r="R2" s="44"/>
      <c r="S2" s="44"/>
      <c r="T2" t="s" s="43">
        <v>18</v>
      </c>
      <c r="U2" s="44"/>
      <c r="V2" s="44"/>
      <c r="W2" s="44"/>
      <c r="X2" t="s" s="43">
        <v>84</v>
      </c>
      <c r="Y2" s="44"/>
      <c r="Z2" s="44"/>
      <c r="AA2" s="44"/>
      <c r="AB2" s="44"/>
      <c r="AC2" s="44"/>
      <c r="AD2" s="44"/>
      <c r="AE2" t="s" s="43">
        <v>85</v>
      </c>
      <c r="AF2" s="44"/>
      <c r="AG2" t="s" s="43">
        <v>35</v>
      </c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200"/>
      <c r="AU2" s="46"/>
      <c r="AV2" s="46"/>
      <c r="AW2" s="46"/>
      <c r="AX2" s="46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8"/>
    </row>
    <row r="3" ht="30" customHeight="1">
      <c r="A3" s="198"/>
      <c r="B3" s="201"/>
      <c r="C3" t="s" s="50">
        <v>146</v>
      </c>
      <c r="D3" s="51"/>
      <c r="E3" t="s" s="52">
        <v>87</v>
      </c>
      <c r="F3" t="s" s="8">
        <v>1</v>
      </c>
      <c r="G3" t="s" s="8">
        <v>2</v>
      </c>
      <c r="H3" t="s" s="8">
        <v>3</v>
      </c>
      <c r="I3" t="s" s="8">
        <v>4</v>
      </c>
      <c r="J3" t="s" s="8">
        <v>6</v>
      </c>
      <c r="K3" t="s" s="8">
        <v>8</v>
      </c>
      <c r="L3" t="s" s="8">
        <v>9</v>
      </c>
      <c r="M3" t="s" s="8">
        <v>10</v>
      </c>
      <c r="N3" t="s" s="8">
        <v>11</v>
      </c>
      <c r="O3" t="s" s="8">
        <v>13</v>
      </c>
      <c r="P3" t="s" s="8">
        <v>14</v>
      </c>
      <c r="Q3" t="s" s="8">
        <v>15</v>
      </c>
      <c r="R3" t="s" s="8">
        <v>16</v>
      </c>
      <c r="S3" t="s" s="8">
        <v>17</v>
      </c>
      <c r="T3" t="s" s="8">
        <v>19</v>
      </c>
      <c r="U3" t="s" s="8">
        <v>20</v>
      </c>
      <c r="V3" t="s" s="8">
        <v>21</v>
      </c>
      <c r="W3" t="s" s="8">
        <v>22</v>
      </c>
      <c r="X3" t="s" s="8">
        <v>24</v>
      </c>
      <c r="Y3" t="s" s="8">
        <v>25</v>
      </c>
      <c r="Z3" t="s" s="8">
        <v>27</v>
      </c>
      <c r="AA3" t="s" s="8">
        <v>28</v>
      </c>
      <c r="AB3" t="s" s="8">
        <v>29</v>
      </c>
      <c r="AC3" t="s" s="8">
        <v>30</v>
      </c>
      <c r="AD3" t="s" s="8">
        <v>31</v>
      </c>
      <c r="AE3" t="s" s="8">
        <v>33</v>
      </c>
      <c r="AF3" t="s" s="8">
        <v>34</v>
      </c>
      <c r="AG3" t="s" s="8">
        <v>36</v>
      </c>
      <c r="AH3" t="s" s="8">
        <v>37</v>
      </c>
      <c r="AI3" t="s" s="8">
        <v>38</v>
      </c>
      <c r="AJ3" t="s" s="8">
        <v>39</v>
      </c>
      <c r="AK3" t="s" s="8">
        <v>40</v>
      </c>
      <c r="AL3" t="s" s="8">
        <v>41</v>
      </c>
      <c r="AM3" t="s" s="8">
        <v>42</v>
      </c>
      <c r="AN3" t="s" s="8">
        <v>43</v>
      </c>
      <c r="AO3" t="s" s="8">
        <v>44</v>
      </c>
      <c r="AP3" t="s" s="8">
        <v>45</v>
      </c>
      <c r="AQ3" t="s" s="8">
        <v>46</v>
      </c>
      <c r="AR3" t="s" s="8">
        <v>47</v>
      </c>
      <c r="AS3" t="s" s="8">
        <v>48</v>
      </c>
      <c r="AT3" s="202"/>
      <c r="AU3" t="s" s="54">
        <v>2</v>
      </c>
      <c r="AV3" t="s" s="54">
        <v>41</v>
      </c>
      <c r="AW3" t="s" s="54">
        <v>27</v>
      </c>
      <c r="AX3" t="s" s="54">
        <v>21</v>
      </c>
      <c r="AY3" t="s" s="54">
        <v>34</v>
      </c>
      <c r="AZ3" t="s" s="54">
        <v>31</v>
      </c>
      <c r="BA3" t="s" s="54">
        <v>9</v>
      </c>
      <c r="BB3" t="s" s="54">
        <v>39</v>
      </c>
      <c r="BC3" t="s" s="54">
        <v>24</v>
      </c>
      <c r="BD3" t="s" s="54">
        <v>22</v>
      </c>
      <c r="BE3" t="s" s="54">
        <v>44</v>
      </c>
      <c r="BF3" t="s" s="54">
        <v>45</v>
      </c>
      <c r="BG3" t="s" s="54">
        <v>46</v>
      </c>
      <c r="BH3" t="s" s="54">
        <v>15</v>
      </c>
      <c r="BI3" t="s" s="54">
        <v>30</v>
      </c>
      <c r="BJ3" t="s" s="54">
        <v>40</v>
      </c>
      <c r="BK3" t="s" s="54">
        <v>48</v>
      </c>
      <c r="BL3" t="s" s="54">
        <v>42</v>
      </c>
      <c r="BM3" t="s" s="54">
        <v>20</v>
      </c>
      <c r="BN3" t="s" s="54">
        <v>10</v>
      </c>
      <c r="BO3" t="s" s="54">
        <v>4</v>
      </c>
      <c r="BP3" t="s" s="54">
        <v>29</v>
      </c>
      <c r="BQ3" t="s" s="54">
        <v>8</v>
      </c>
      <c r="BR3" t="s" s="54">
        <v>25</v>
      </c>
      <c r="BS3" t="s" s="54">
        <v>37</v>
      </c>
      <c r="BT3" t="s" s="54">
        <v>28</v>
      </c>
      <c r="BU3" t="s" s="54">
        <v>43</v>
      </c>
      <c r="BV3" t="s" s="54">
        <v>38</v>
      </c>
      <c r="BW3" t="s" s="54">
        <v>3</v>
      </c>
      <c r="BX3" t="s" s="54">
        <v>1</v>
      </c>
      <c r="BY3" t="s" s="54">
        <v>17</v>
      </c>
      <c r="BZ3" t="s" s="54">
        <v>36</v>
      </c>
      <c r="CA3" t="s" s="54">
        <v>6</v>
      </c>
      <c r="CB3" t="s" s="54">
        <v>14</v>
      </c>
      <c r="CC3" t="s" s="54">
        <v>11</v>
      </c>
      <c r="CD3" t="s" s="54">
        <v>19</v>
      </c>
      <c r="CE3" t="s" s="54">
        <v>13</v>
      </c>
      <c r="CF3" t="s" s="54">
        <v>47</v>
      </c>
      <c r="CG3" t="s" s="54">
        <v>33</v>
      </c>
      <c r="CH3" t="s" s="55">
        <v>16</v>
      </c>
    </row>
    <row r="4" ht="15.75" customHeight="1">
      <c r="A4" s="7"/>
      <c r="B4" t="s" s="56">
        <v>88</v>
      </c>
      <c r="C4" s="57">
        <v>34250.99</v>
      </c>
      <c r="D4" s="51"/>
      <c r="E4" t="s" s="58">
        <v>88</v>
      </c>
      <c r="F4" s="59">
        <f>HLOOKUP(F$3,$AU$3:$CH$7,2,FALSE)</f>
        <v>169330.3371</v>
      </c>
      <c r="G4" s="60">
        <f>HLOOKUP(G$3,$AU$3:$CH$7,2,FALSE)</f>
        <v>75184.16518</v>
      </c>
      <c r="H4" s="60">
        <f>HLOOKUP(H$3,$AU$3:$CH$7,2,FALSE)</f>
        <v>22411.35645</v>
      </c>
      <c r="I4" s="60">
        <f>HLOOKUP(I$3,$AU$3:$CH$7,2,FALSE)</f>
        <v>10716.2163</v>
      </c>
      <c r="J4" s="60">
        <f>HLOOKUP(J$3,$AU$3:$CH$7,2,FALSE)</f>
        <v>8826.291384</v>
      </c>
      <c r="K4" s="60">
        <f>HLOOKUP(K$3,$AU$3:$CH$7,2,FALSE)</f>
        <v>11212.76475</v>
      </c>
      <c r="L4" s="60">
        <f>HLOOKUP(L$3,$AU$3:$CH$7,2,FALSE)</f>
        <v>4715.032535</v>
      </c>
      <c r="M4" s="60">
        <f>HLOOKUP(M$3,$AU$3:$CH$7,2,FALSE)</f>
        <v>6051.784769</v>
      </c>
      <c r="N4" s="60">
        <f>HLOOKUP(N$3,$AU$3:$CH$7,2,FALSE)</f>
        <v>10060.67143</v>
      </c>
      <c r="O4" s="60">
        <f>HLOOKUP(O$3,$AU$3:$CH$7,2,FALSE)</f>
        <v>0.147617593</v>
      </c>
      <c r="P4" s="60">
        <f>HLOOKUP(P$3,$AU$3:$CH$7,2,FALSE)</f>
        <v>6350.182696</v>
      </c>
      <c r="Q4" s="60">
        <f>HLOOKUP(Q$3,$AU$3:$CH$7,2,FALSE)</f>
        <v>3059.451555</v>
      </c>
      <c r="R4" s="60">
        <f>HLOOKUP(R$3,$AU$3:$CH$7,2,FALSE)</f>
        <v>1621.480872</v>
      </c>
      <c r="S4" s="60">
        <f>HLOOKUP(S$3,$AU$3:$CH$7,2,FALSE)</f>
        <v>5598.89596</v>
      </c>
      <c r="T4" s="60">
        <f>HLOOKUP(T$3,$AU$3:$CH$7,2,FALSE)</f>
        <v>5555.148016</v>
      </c>
      <c r="U4" s="60">
        <f>HLOOKUP(U$3,$AU$3:$CH$7,2,FALSE)</f>
        <v>4283.771541</v>
      </c>
      <c r="V4" s="60">
        <f>HLOOKUP(V$3,$AU$3:$CH$7,2,FALSE)</f>
        <v>163.3185556</v>
      </c>
      <c r="W4" s="60">
        <f>HLOOKUP(W$3,$AU$3:$CH$7,2,FALSE)</f>
        <v>478.6396139</v>
      </c>
      <c r="X4" s="60">
        <f>HLOOKUP(X$3,$AU$3:$CH$7,2,FALSE)</f>
        <v>4178.727565</v>
      </c>
      <c r="Y4" s="60">
        <f>HLOOKUP(Y$3,$AU$3:$CH$7,2,FALSE)</f>
        <v>4475.359314</v>
      </c>
      <c r="Z4" s="60">
        <f>HLOOKUP(Z$3,$AU$3:$CH$7,2,FALSE)</f>
        <v>0.524490526</v>
      </c>
      <c r="AA4" s="60">
        <f>HLOOKUP(AA$3,$AU$3:$CH$7,2,FALSE)</f>
        <v>0.020021452</v>
      </c>
      <c r="AB4" s="60">
        <f>HLOOKUP(AB$3,$AU$3:$CH$7,2,FALSE)</f>
        <v>0.212727923</v>
      </c>
      <c r="AC4" s="60">
        <f>HLOOKUP(AC$3,$AU$3:$CH$7,2,FALSE)</f>
        <v>0.000357526</v>
      </c>
      <c r="AD4" s="60">
        <f>HLOOKUP(AD$3,$AU$3:$CH$7,2,FALSE)</f>
        <v>0.257061137</v>
      </c>
      <c r="AE4" s="60">
        <f>HLOOKUP(AE$3,$AU$3:$CH$7,2,FALSE)</f>
        <v>5422.261351</v>
      </c>
      <c r="AF4" s="60">
        <f>HLOOKUP(AF$3,$AU$3:$CH$7,2,FALSE)</f>
        <v>509057.9053</v>
      </c>
      <c r="AG4" s="60">
        <f>HLOOKUP(AG$3,$AU$3:$CH$7,2,FALSE)</f>
        <v>107306.5706</v>
      </c>
      <c r="AH4" s="60">
        <f>HLOOKUP(AH$3,$AU$3:$CH$7,2,FALSE)</f>
        <v>10946.01573</v>
      </c>
      <c r="AI4" s="60">
        <f>HLOOKUP(AI$3,$AU$3:$CH$7,2,FALSE)</f>
        <v>9240.497319</v>
      </c>
      <c r="AJ4" s="60">
        <f>HLOOKUP(AJ$3,$AU$3:$CH$7,2,FALSE)</f>
        <v>55809.67251</v>
      </c>
      <c r="AK4" s="60">
        <f>HLOOKUP(AK$3,$AU$3:$CH$7,2,FALSE)</f>
        <v>63622.22059</v>
      </c>
      <c r="AL4" s="60">
        <f>HLOOKUP(AL$3,$AU$3:$CH$7,2,FALSE)</f>
        <v>20919.57955</v>
      </c>
      <c r="AM4" s="60">
        <f>HLOOKUP(AM$3,$AU$3:$CH$7,2,FALSE)</f>
        <v>1999.600644</v>
      </c>
      <c r="AN4" s="60">
        <f>HLOOKUP(AN$3,$AU$3:$CH$7,2,FALSE)</f>
        <v>36661.5463</v>
      </c>
      <c r="AO4" s="60">
        <f>HLOOKUP(AO$3,$AU$3:$CH$7,2,FALSE)</f>
        <v>27203.67286</v>
      </c>
      <c r="AP4" s="60">
        <f>HLOOKUP(AP$3,$AU$3:$CH$7,2,FALSE)</f>
        <v>36231.90454</v>
      </c>
      <c r="AQ4" s="60">
        <f>HLOOKUP(AQ$3,$AU$3:$CH$7,2,FALSE)</f>
        <v>29834.60493</v>
      </c>
      <c r="AR4" s="60">
        <f>HLOOKUP(AR$3,$AU$3:$CH$7,2,FALSE)</f>
        <v>5392.204505</v>
      </c>
      <c r="AS4" s="60">
        <f>HLOOKUP(AS$3,$AU$3:$CH$7,2,FALSE)</f>
        <v>96116.590630000006</v>
      </c>
      <c r="AT4" t="s" s="112">
        <v>88</v>
      </c>
      <c r="AU4" s="62">
        <v>75184.16518</v>
      </c>
      <c r="AV4" s="62">
        <v>20919.57955</v>
      </c>
      <c r="AW4" s="62">
        <v>0.524490526</v>
      </c>
      <c r="AX4" s="62">
        <v>163.3185556</v>
      </c>
      <c r="AY4" s="62">
        <v>509057.9053</v>
      </c>
      <c r="AZ4" s="62">
        <v>0.257061137</v>
      </c>
      <c r="BA4" s="62">
        <v>4715.032535</v>
      </c>
      <c r="BB4" s="62">
        <v>55809.67251</v>
      </c>
      <c r="BC4" s="62">
        <v>4178.727565</v>
      </c>
      <c r="BD4" s="62">
        <v>478.6396139</v>
      </c>
      <c r="BE4" s="62">
        <v>27203.67286</v>
      </c>
      <c r="BF4" s="62">
        <v>36231.90454</v>
      </c>
      <c r="BG4" s="62">
        <v>29834.60493</v>
      </c>
      <c r="BH4" s="62">
        <v>3059.451555</v>
      </c>
      <c r="BI4" s="62">
        <v>0.000357526</v>
      </c>
      <c r="BJ4" s="62">
        <v>63622.22059</v>
      </c>
      <c r="BK4" s="62">
        <v>96116.590630000006</v>
      </c>
      <c r="BL4" s="62">
        <v>1999.600644</v>
      </c>
      <c r="BM4" s="62">
        <v>4283.771541</v>
      </c>
      <c r="BN4" s="62">
        <v>6051.784769</v>
      </c>
      <c r="BO4" s="62">
        <v>10716.2163</v>
      </c>
      <c r="BP4" s="62">
        <v>0.212727923</v>
      </c>
      <c r="BQ4" s="62">
        <v>11212.76475</v>
      </c>
      <c r="BR4" s="62">
        <v>4475.359314</v>
      </c>
      <c r="BS4" s="62">
        <v>10946.01573</v>
      </c>
      <c r="BT4" s="62">
        <v>0.020021452</v>
      </c>
      <c r="BU4" s="62">
        <v>36661.5463</v>
      </c>
      <c r="BV4" s="62">
        <v>9240.497319</v>
      </c>
      <c r="BW4" s="62">
        <v>22411.35645</v>
      </c>
      <c r="BX4" s="62">
        <v>169330.3371</v>
      </c>
      <c r="BY4" s="62">
        <v>5598.89596</v>
      </c>
      <c r="BZ4" s="62">
        <v>107306.5706</v>
      </c>
      <c r="CA4" s="62">
        <v>8826.291384</v>
      </c>
      <c r="CB4" s="62">
        <v>6350.182696</v>
      </c>
      <c r="CC4" s="62">
        <v>10060.67143</v>
      </c>
      <c r="CD4" s="62">
        <v>5555.148016</v>
      </c>
      <c r="CE4" s="62">
        <v>0.147617593</v>
      </c>
      <c r="CF4" s="62">
        <v>5392.204505</v>
      </c>
      <c r="CG4" s="62">
        <v>5422.261351</v>
      </c>
      <c r="CH4" s="63">
        <v>1621.480872</v>
      </c>
    </row>
    <row r="5" ht="15.75" customHeight="1">
      <c r="A5" s="7"/>
      <c r="B5" t="s" s="56">
        <v>89</v>
      </c>
      <c r="C5" s="64">
        <v>18551754</v>
      </c>
      <c r="D5" s="51"/>
      <c r="E5" t="s" s="58">
        <v>89</v>
      </c>
      <c r="F5" s="65">
        <f>HLOOKUP(F$3,$AU$3:$CH$7,3,FALSE)</f>
        <v>1526523.625</v>
      </c>
      <c r="G5" s="61">
        <f>HLOOKUP(G$3,$AU$3:$CH$7,3,FALSE)</f>
        <v>331040488.8</v>
      </c>
      <c r="H5" s="61">
        <f>HLOOKUP(H$3,$AU$3:$CH$7,3,FALSE)</f>
        <v>39408723.5</v>
      </c>
      <c r="I5" s="61">
        <f>HLOOKUP(I$3,$AU$3:$CH$7,3,FALSE)</f>
        <v>327602477.1</v>
      </c>
      <c r="J5" s="61">
        <f>HLOOKUP(J$3,$AU$3:$CH$7,3,FALSE)</f>
        <v>97095.125</v>
      </c>
      <c r="K5" s="61">
        <f>HLOOKUP(K$3,$AU$3:$CH$7,3,FALSE)</f>
        <v>33633.625</v>
      </c>
      <c r="L5" s="61">
        <f>HLOOKUP(L$3,$AU$3:$CH$7,3,FALSE)</f>
        <v>252213.25</v>
      </c>
      <c r="M5" s="61">
        <f>HLOOKUP(M$3,$AU$3:$CH$7,3,FALSE)</f>
        <v>45569</v>
      </c>
      <c r="N5" s="61">
        <f>HLOOKUP(N$3,$AU$3:$CH$7,3,FALSE)</f>
        <v>471985.5</v>
      </c>
      <c r="O5" s="61">
        <f>HLOOKUP(O$3,$AU$3:$CH$7,3,FALSE)</f>
        <v>1.31318e-05</v>
      </c>
      <c r="P5" s="61">
        <f>HLOOKUP(P$3,$AU$3:$CH$7,3,FALSE)</f>
        <v>676858.375</v>
      </c>
      <c r="Q5" s="61">
        <f>HLOOKUP(Q$3,$AU$3:$CH$7,3,FALSE)</f>
        <v>179176</v>
      </c>
      <c r="R5" s="61">
        <f>HLOOKUP(R$3,$AU$3:$CH$7,3,FALSE)</f>
        <v>2851349.25</v>
      </c>
      <c r="S5" s="61">
        <f>HLOOKUP(S$3,$AU$3:$CH$7,3,FALSE)</f>
        <v>1101930.25</v>
      </c>
      <c r="T5" s="61">
        <f>HLOOKUP(T$3,$AU$3:$CH$7,3,FALSE)</f>
        <v>1894340.125</v>
      </c>
      <c r="U5" s="61">
        <f>HLOOKUP(U$3,$AU$3:$CH$7,3,FALSE)</f>
        <v>2109102.375</v>
      </c>
      <c r="V5" s="61">
        <f>HLOOKUP(V$3,$AU$3:$CH$7,3,FALSE)</f>
        <v>6366</v>
      </c>
      <c r="W5" s="61">
        <f>HLOOKUP(W$3,$AU$3:$CH$7,3,FALSE)</f>
        <v>22180.625</v>
      </c>
      <c r="X5" s="61">
        <f>HLOOKUP(X$3,$AU$3:$CH$7,3,FALSE)</f>
        <v>20470403.13</v>
      </c>
      <c r="Y5" s="61">
        <f>HLOOKUP(Y$3,$AU$3:$CH$7,3,FALSE)</f>
        <v>3256720</v>
      </c>
      <c r="Z5" s="61">
        <f>HLOOKUP(Z$3,$AU$3:$CH$7,3,FALSE)</f>
        <v>91.625</v>
      </c>
      <c r="AA5" s="61">
        <f>HLOOKUP(AA$3,$AU$3:$CH$7,3,FALSE)</f>
        <v>3</v>
      </c>
      <c r="AB5" s="61">
        <f>HLOOKUP(AB$3,$AU$3:$CH$7,3,FALSE)</f>
        <v>340.875</v>
      </c>
      <c r="AC5" s="61">
        <f>HLOOKUP(AC$3,$AU$3:$CH$7,3,FALSE)</f>
        <v>0.125</v>
      </c>
      <c r="AD5" s="61">
        <f>HLOOKUP(AD$3,$AU$3:$CH$7,3,FALSE)</f>
        <v>115.625</v>
      </c>
      <c r="AE5" s="61">
        <f>HLOOKUP(AE$3,$AU$3:$CH$7,3,FALSE)</f>
        <v>5689547.375</v>
      </c>
      <c r="AF5" s="61">
        <f>HLOOKUP(AF$3,$AU$3:$CH$7,3,FALSE)</f>
        <v>1796252.375</v>
      </c>
      <c r="AG5" s="61">
        <f>HLOOKUP(AG$3,$AU$3:$CH$7,3,FALSE)</f>
        <v>231.25</v>
      </c>
      <c r="AH5" s="61">
        <f>HLOOKUP(AH$3,$AU$3:$CH$7,3,FALSE)</f>
        <v>154600.5</v>
      </c>
      <c r="AI5" s="61">
        <f>HLOOKUP(AI$3,$AU$3:$CH$7,3,FALSE)</f>
        <v>1376948.875</v>
      </c>
      <c r="AJ5" s="61">
        <f>HLOOKUP(AJ$3,$AU$3:$CH$7,3,FALSE)</f>
        <v>2561</v>
      </c>
      <c r="AK5" s="61">
        <f>HLOOKUP(AK$3,$AU$3:$CH$7,3,FALSE)</f>
        <v>18.625</v>
      </c>
      <c r="AL5" s="61">
        <f>HLOOKUP(AL$3,$AU$3:$CH$7,3,FALSE)</f>
        <v>0.25</v>
      </c>
      <c r="AM5" s="61">
        <f>HLOOKUP(AM$3,$AU$3:$CH$7,3,FALSE)</f>
        <v>29.375</v>
      </c>
      <c r="AN5" s="61">
        <f>HLOOKUP(AN$3,$AU$3:$CH$7,3,FALSE)</f>
        <v>1850.375</v>
      </c>
      <c r="AO5" s="61">
        <f>HLOOKUP(AO$3,$AU$3:$CH$7,3,FALSE)</f>
        <v>211.125</v>
      </c>
      <c r="AP5" s="61">
        <f>HLOOKUP(AP$3,$AU$3:$CH$7,3,FALSE)</f>
        <v>84.625</v>
      </c>
      <c r="AQ5" s="61">
        <f>HLOOKUP(AQ$3,$AU$3:$CH$7,3,FALSE)</f>
        <v>5.5</v>
      </c>
      <c r="AR5" s="61">
        <f>HLOOKUP(AR$3,$AU$3:$CH$7,3,FALSE)</f>
        <v>52.25</v>
      </c>
      <c r="AS5" s="61">
        <f>HLOOKUP(AS$3,$AU$3:$CH$7,3,FALSE)</f>
        <v>73.25</v>
      </c>
      <c r="AT5" t="s" s="112">
        <v>89</v>
      </c>
      <c r="AU5" s="62">
        <v>331040488.8</v>
      </c>
      <c r="AV5" s="62">
        <v>0.25</v>
      </c>
      <c r="AW5" s="62">
        <v>91.625</v>
      </c>
      <c r="AX5" s="62">
        <v>6366</v>
      </c>
      <c r="AY5" s="62">
        <v>1796252.375</v>
      </c>
      <c r="AZ5" s="62">
        <v>115.625</v>
      </c>
      <c r="BA5" s="62">
        <v>252213.25</v>
      </c>
      <c r="BB5" s="62">
        <v>2561</v>
      </c>
      <c r="BC5" s="62">
        <v>20470403.13</v>
      </c>
      <c r="BD5" s="62">
        <v>22180.625</v>
      </c>
      <c r="BE5" s="62">
        <v>211.125</v>
      </c>
      <c r="BF5" s="62">
        <v>84.625</v>
      </c>
      <c r="BG5" s="62">
        <v>5.5</v>
      </c>
      <c r="BH5" s="62">
        <v>179176</v>
      </c>
      <c r="BI5" s="62">
        <v>0.125</v>
      </c>
      <c r="BJ5" s="62">
        <v>18.625</v>
      </c>
      <c r="BK5" s="62">
        <v>73.25</v>
      </c>
      <c r="BL5" s="62">
        <v>29.375</v>
      </c>
      <c r="BM5" s="62">
        <v>2109102.375</v>
      </c>
      <c r="BN5" s="62">
        <v>45569</v>
      </c>
      <c r="BO5" s="62">
        <v>327602477.1</v>
      </c>
      <c r="BP5" s="62">
        <v>340.875</v>
      </c>
      <c r="BQ5" s="62">
        <v>33633.625</v>
      </c>
      <c r="BR5" s="62">
        <v>3256720</v>
      </c>
      <c r="BS5" s="62">
        <v>154600.5</v>
      </c>
      <c r="BT5" s="62">
        <v>3</v>
      </c>
      <c r="BU5" s="62">
        <v>1850.375</v>
      </c>
      <c r="BV5" s="62">
        <v>1376948.875</v>
      </c>
      <c r="BW5" s="62">
        <v>39408723.5</v>
      </c>
      <c r="BX5" s="62">
        <v>1526523.625</v>
      </c>
      <c r="BY5" s="62">
        <v>1101930.25</v>
      </c>
      <c r="BZ5" s="62">
        <v>231.25</v>
      </c>
      <c r="CA5" s="62">
        <v>97095.125</v>
      </c>
      <c r="CB5" s="62">
        <v>676858.375</v>
      </c>
      <c r="CC5" s="62">
        <v>471985.5</v>
      </c>
      <c r="CD5" s="62">
        <v>1894340.125</v>
      </c>
      <c r="CE5" s="62">
        <v>1.31318e-05</v>
      </c>
      <c r="CF5" s="62">
        <v>52.25</v>
      </c>
      <c r="CG5" s="62">
        <v>5689547.375</v>
      </c>
      <c r="CH5" s="63">
        <v>2851349.25</v>
      </c>
    </row>
    <row r="6" ht="15.75" customHeight="1">
      <c r="A6" s="7"/>
      <c r="B6" t="s" s="56">
        <v>90</v>
      </c>
      <c r="C6" s="64">
        <v>779970.2</v>
      </c>
      <c r="D6" s="51"/>
      <c r="E6" t="s" s="58">
        <v>90</v>
      </c>
      <c r="F6" s="65">
        <f>HLOOKUP(F$3,$AU$3:$CH$7,4,FALSE)</f>
        <v>6553404.168</v>
      </c>
      <c r="G6" s="61">
        <f>HLOOKUP(G$3,$AU$3:$CH$7,4,FALSE)</f>
        <v>4074936.165</v>
      </c>
      <c r="H6" s="61">
        <f>HLOOKUP(H$3,$AU$3:$CH$7,4,FALSE)</f>
        <v>801913.7663</v>
      </c>
      <c r="I6" s="61">
        <f>HLOOKUP(I$3,$AU$3:$CH$7,4,FALSE)</f>
        <v>998894.9107</v>
      </c>
      <c r="J6" s="61">
        <f>HLOOKUP(J$3,$AU$3:$CH$7,4,FALSE)</f>
        <v>118639.488</v>
      </c>
      <c r="K6" s="61">
        <f>HLOOKUP(K$3,$AU$3:$CH$7,4,FALSE)</f>
        <v>642350.6838</v>
      </c>
      <c r="L6" s="61">
        <f>HLOOKUP(L$3,$AU$3:$CH$7,4,FALSE)</f>
        <v>151130.0962</v>
      </c>
      <c r="M6" s="61">
        <f>HLOOKUP(M$3,$AU$3:$CH$7,4,FALSE)</f>
        <v>201380.0687</v>
      </c>
      <c r="N6" s="61">
        <f>HLOOKUP(N$3,$AU$3:$CH$7,4,FALSE)</f>
        <v>484631.6289</v>
      </c>
      <c r="O6" s="61">
        <f>HLOOKUP(O$3,$AU$3:$CH$7,4,FALSE)</f>
        <v>0.055466313</v>
      </c>
      <c r="P6" s="61">
        <f>HLOOKUP(P$3,$AU$3:$CH$7,4,FALSE)</f>
        <v>205872.0378</v>
      </c>
      <c r="Q6" s="61">
        <f>HLOOKUP(Q$3,$AU$3:$CH$7,4,FALSE)</f>
        <v>107392.7216</v>
      </c>
      <c r="R6" s="61">
        <f>HLOOKUP(R$3,$AU$3:$CH$7,4,FALSE)</f>
        <v>36724.28866</v>
      </c>
      <c r="S6" s="61">
        <f>HLOOKUP(S$3,$AU$3:$CH$7,4,FALSE)</f>
        <v>262008.6942</v>
      </c>
      <c r="T6" s="61">
        <f>HLOOKUP(T$3,$AU$3:$CH$7,4,FALSE)</f>
        <v>277799.2131</v>
      </c>
      <c r="U6" s="61">
        <f>HLOOKUP(U$3,$AU$3:$CH$7,4,FALSE)</f>
        <v>306040.7182</v>
      </c>
      <c r="V6" s="61">
        <f>HLOOKUP(V$3,$AU$3:$CH$7,4,FALSE)</f>
        <v>5556.233677</v>
      </c>
      <c r="W6" s="61">
        <f>HLOOKUP(W$3,$AU$3:$CH$7,4,FALSE)</f>
        <v>28037.77663</v>
      </c>
      <c r="X6" s="61">
        <f>HLOOKUP(X$3,$AU$3:$CH$7,4,FALSE)</f>
        <v>180696.5739</v>
      </c>
      <c r="Y6" s="61">
        <f>HLOOKUP(Y$3,$AU$3:$CH$7,4,FALSE)</f>
        <v>39228.77663</v>
      </c>
      <c r="Z6" s="61">
        <f>HLOOKUP(Z$3,$AU$3:$CH$7,4,FALSE)</f>
        <v>6.374570447</v>
      </c>
      <c r="AA6" s="61">
        <f>HLOOKUP(AA$3,$AU$3:$CH$7,4,FALSE)</f>
        <v>0.137457045</v>
      </c>
      <c r="AB6" s="61">
        <f>HLOOKUP(AB$3,$AU$3:$CH$7,4,FALSE)</f>
        <v>2.869415808</v>
      </c>
      <c r="AC6" s="61">
        <f>HLOOKUP(AC$3,$AU$3:$CH$7,4,FALSE)</f>
        <v>0.003436426</v>
      </c>
      <c r="AD6" s="61">
        <f>HLOOKUP(AD$3,$AU$3:$CH$7,4,FALSE)</f>
        <v>3.989690722</v>
      </c>
      <c r="AE6" s="61">
        <f>HLOOKUP(AE$3,$AU$3:$CH$7,4,FALSE)</f>
        <v>64303.91409</v>
      </c>
      <c r="AF6" s="61">
        <f>HLOOKUP(AF$3,$AU$3:$CH$7,4,FALSE)</f>
        <v>6863963.447</v>
      </c>
      <c r="AG6" s="61">
        <f>HLOOKUP(AG$3,$AU$3:$CH$7,4,FALSE)</f>
        <v>2288430.564</v>
      </c>
      <c r="AH6" s="61">
        <f>HLOOKUP(AH$3,$AU$3:$CH$7,4,FALSE)</f>
        <v>102597.244</v>
      </c>
      <c r="AI6" s="61">
        <f>HLOOKUP(AI$3,$AU$3:$CH$7,4,FALSE)</f>
        <v>359525.2955</v>
      </c>
      <c r="AJ6" s="61">
        <f>HLOOKUP(AJ$3,$AU$3:$CH$7,4,FALSE)</f>
        <v>1257728.412</v>
      </c>
      <c r="AK6" s="61">
        <f>HLOOKUP(AK$3,$AU$3:$CH$7,4,FALSE)</f>
        <v>1149062.636</v>
      </c>
      <c r="AL6" s="61">
        <f>HLOOKUP(AL$3,$AU$3:$CH$7,4,FALSE)</f>
        <v>386521.3814</v>
      </c>
      <c r="AM6" s="61">
        <f>HLOOKUP(AM$3,$AU$3:$CH$7,4,FALSE)</f>
        <v>55258.56014</v>
      </c>
      <c r="AN6" s="61">
        <f>HLOOKUP(AN$3,$AU$3:$CH$7,4,FALSE)</f>
        <v>582877</v>
      </c>
      <c r="AO6" s="61">
        <f>HLOOKUP(AO$3,$AU$3:$CH$7,4,FALSE)</f>
        <v>227497.2612</v>
      </c>
      <c r="AP6" s="61">
        <f>HLOOKUP(AP$3,$AU$3:$CH$7,4,FALSE)</f>
        <v>715790.6082</v>
      </c>
      <c r="AQ6" s="61">
        <f>HLOOKUP(AQ$3,$AU$3:$CH$7,4,FALSE)</f>
        <v>429843.4089</v>
      </c>
      <c r="AR6" s="61">
        <f>HLOOKUP(AR$3,$AU$3:$CH$7,4,FALSE)</f>
        <v>57216.16495</v>
      </c>
      <c r="AS6" s="61">
        <f>HLOOKUP(AS$3,$AU$3:$CH$7,4,FALSE)</f>
        <v>1181541.533</v>
      </c>
      <c r="AT6" t="s" s="112">
        <v>90</v>
      </c>
      <c r="AU6" s="62">
        <v>4074936.165</v>
      </c>
      <c r="AV6" s="62">
        <v>386521.3814</v>
      </c>
      <c r="AW6" s="62">
        <v>6.374570447</v>
      </c>
      <c r="AX6" s="62">
        <v>5556.233677</v>
      </c>
      <c r="AY6" s="62">
        <v>6863963.447</v>
      </c>
      <c r="AZ6" s="62">
        <v>3.989690722</v>
      </c>
      <c r="BA6" s="62">
        <v>151130.0962</v>
      </c>
      <c r="BB6" s="62">
        <v>1257728.412</v>
      </c>
      <c r="BC6" s="62">
        <v>180696.5739</v>
      </c>
      <c r="BD6" s="62">
        <v>28037.77663</v>
      </c>
      <c r="BE6" s="62">
        <v>227497.2612</v>
      </c>
      <c r="BF6" s="62">
        <v>715790.6082</v>
      </c>
      <c r="BG6" s="62">
        <v>429843.4089</v>
      </c>
      <c r="BH6" s="62">
        <v>107392.7216</v>
      </c>
      <c r="BI6" s="62">
        <v>0.003436426</v>
      </c>
      <c r="BJ6" s="62">
        <v>1149062.636</v>
      </c>
      <c r="BK6" s="62">
        <v>1181541.533</v>
      </c>
      <c r="BL6" s="62">
        <v>55258.56014</v>
      </c>
      <c r="BM6" s="62">
        <v>306040.7182</v>
      </c>
      <c r="BN6" s="62">
        <v>201380.0687</v>
      </c>
      <c r="BO6" s="62">
        <v>998894.9107</v>
      </c>
      <c r="BP6" s="62">
        <v>2.869415808</v>
      </c>
      <c r="BQ6" s="62">
        <v>642350.6838</v>
      </c>
      <c r="BR6" s="62">
        <v>39228.77663</v>
      </c>
      <c r="BS6" s="62">
        <v>102597.244</v>
      </c>
      <c r="BT6" s="62">
        <v>0.137457045</v>
      </c>
      <c r="BU6" s="62">
        <v>582877</v>
      </c>
      <c r="BV6" s="62">
        <v>359525.2955</v>
      </c>
      <c r="BW6" s="62">
        <v>801913.7663</v>
      </c>
      <c r="BX6" s="62">
        <v>6553404.168</v>
      </c>
      <c r="BY6" s="62">
        <v>262008.6942</v>
      </c>
      <c r="BZ6" s="62">
        <v>2288430.564</v>
      </c>
      <c r="CA6" s="62">
        <v>118639.488</v>
      </c>
      <c r="CB6" s="62">
        <v>205872.0378</v>
      </c>
      <c r="CC6" s="62">
        <v>484631.6289</v>
      </c>
      <c r="CD6" s="62">
        <v>277799.2131</v>
      </c>
      <c r="CE6" s="62">
        <v>0.055466313</v>
      </c>
      <c r="CF6" s="62">
        <v>57216.16495</v>
      </c>
      <c r="CG6" s="62">
        <v>64303.91409</v>
      </c>
      <c r="CH6" s="63">
        <v>36724.28866</v>
      </c>
    </row>
    <row r="7" ht="15.75" customHeight="1">
      <c r="A7" s="7"/>
      <c r="B7" t="s" s="56">
        <v>91</v>
      </c>
      <c r="C7" s="66">
        <v>26651038</v>
      </c>
      <c r="D7" s="51"/>
      <c r="E7" t="s" s="58">
        <v>91</v>
      </c>
      <c r="F7" s="65">
        <f>HLOOKUP(F$3,$AU$3:$CH$7,5,FALSE)</f>
        <v>2548608.429</v>
      </c>
      <c r="G7" s="61">
        <f>HLOOKUP(G$3,$AU$3:$CH$7,5,FALSE)</f>
        <v>528514842.3</v>
      </c>
      <c r="H7" s="61">
        <f>HLOOKUP(H$3,$AU$3:$CH$7,5,FALSE)</f>
        <v>31601396.29</v>
      </c>
      <c r="I7" s="61">
        <f>HLOOKUP(I$3,$AU$3:$CH$7,5,FALSE)</f>
        <v>453515441</v>
      </c>
      <c r="J7" s="61">
        <f>HLOOKUP(J$3,$AU$3:$CH$7,5,FALSE)</f>
        <v>110757.5714</v>
      </c>
      <c r="K7" s="61">
        <f>HLOOKUP(K$3,$AU$3:$CH$7,5,FALSE)</f>
        <v>16546.42857</v>
      </c>
      <c r="L7" s="61">
        <f>HLOOKUP(L$3,$AU$3:$CH$7,5,FALSE)</f>
        <v>55222</v>
      </c>
      <c r="M7" s="61">
        <f>HLOOKUP(M$3,$AU$3:$CH$7,5,FALSE)</f>
        <v>63723.42857</v>
      </c>
      <c r="N7" s="61">
        <f>HLOOKUP(N$3,$AU$3:$CH$7,5,FALSE)</f>
        <v>83821.71429</v>
      </c>
      <c r="O7" s="61">
        <f>HLOOKUP(O$3,$AU$3:$CH$7,5,FALSE)</f>
        <v>9.797819999999999e-06</v>
      </c>
      <c r="P7" s="61">
        <f>HLOOKUP(P$3,$AU$3:$CH$7,5,FALSE)</f>
        <v>1279776.143</v>
      </c>
      <c r="Q7" s="61">
        <f>HLOOKUP(Q$3,$AU$3:$CH$7,5,FALSE)</f>
        <v>255292.8571</v>
      </c>
      <c r="R7" s="61">
        <f>HLOOKUP(R$3,$AU$3:$CH$7,5,FALSE)</f>
        <v>5094426.286</v>
      </c>
      <c r="S7" s="61">
        <f>HLOOKUP(S$3,$AU$3:$CH$7,5,FALSE)</f>
        <v>2070622</v>
      </c>
      <c r="T7" s="61">
        <f>HLOOKUP(T$3,$AU$3:$CH$7,5,FALSE)</f>
        <v>1204234.714</v>
      </c>
      <c r="U7" s="61">
        <f>HLOOKUP(U$3,$AU$3:$CH$7,5,FALSE)</f>
        <v>1200741</v>
      </c>
      <c r="V7" s="61">
        <f>HLOOKUP(V$3,$AU$3:$CH$7,5,FALSE)</f>
        <v>5741.142857</v>
      </c>
      <c r="W7" s="61">
        <f>HLOOKUP(W$3,$AU$3:$CH$7,5,FALSE)</f>
        <v>27443.28571</v>
      </c>
      <c r="X7" s="61">
        <f>HLOOKUP(X$3,$AU$3:$CH$7,5,FALSE)</f>
        <v>24154882.14</v>
      </c>
      <c r="Y7" s="61">
        <f>HLOOKUP(Y$3,$AU$3:$CH$7,5,FALSE)</f>
        <v>3368832</v>
      </c>
      <c r="Z7" s="61">
        <f>HLOOKUP(Z$3,$AU$3:$CH$7,5,FALSE)</f>
        <v>126.7142857</v>
      </c>
      <c r="AA7" s="61">
        <f>HLOOKUP(AA$3,$AU$3:$CH$7,5,FALSE)</f>
        <v>2.571428571</v>
      </c>
      <c r="AB7" s="61">
        <f>HLOOKUP(AB$3,$AU$3:$CH$7,5,FALSE)</f>
        <v>546.7142857</v>
      </c>
      <c r="AC7" s="61">
        <f>HLOOKUP(AC$3,$AU$3:$CH$7,5,FALSE)</f>
        <v>0.142857143</v>
      </c>
      <c r="AD7" s="61">
        <f>HLOOKUP(AD$3,$AU$3:$CH$7,5,FALSE)</f>
        <v>122.7142857</v>
      </c>
      <c r="AE7" s="61">
        <f>HLOOKUP(AE$3,$AU$3:$CH$7,5,FALSE)</f>
        <v>6449831.286</v>
      </c>
      <c r="AF7" s="61">
        <f>HLOOKUP(AF$3,$AU$3:$CH$7,5,FALSE)</f>
        <v>2665234.429</v>
      </c>
      <c r="AG7" s="61">
        <f>HLOOKUP(AG$3,$AU$3:$CH$7,5,FALSE)</f>
        <v>264.2857143</v>
      </c>
      <c r="AH7" s="61">
        <f>HLOOKUP(AH$3,$AU$3:$CH$7,5,FALSE)</f>
        <v>176686.2857</v>
      </c>
      <c r="AI7" s="61">
        <f>HLOOKUP(AI$3,$AU$3:$CH$7,5,FALSE)</f>
        <v>1570683.286</v>
      </c>
      <c r="AJ7" s="61">
        <f>HLOOKUP(AJ$3,$AU$3:$CH$7,5,FALSE)</f>
        <v>3008.571429</v>
      </c>
      <c r="AK7" s="61">
        <f>HLOOKUP(AK$3,$AU$3:$CH$7,5,FALSE)</f>
        <v>21.28571429</v>
      </c>
      <c r="AL7" s="61">
        <f>HLOOKUP(AL$3,$AU$3:$CH$7,5,FALSE)</f>
        <v>0</v>
      </c>
      <c r="AM7" s="61">
        <f>HLOOKUP(AM$3,$AU$3:$CH$7,5,FALSE)</f>
        <v>46.42857143</v>
      </c>
      <c r="AN7" s="61">
        <f>HLOOKUP(AN$3,$AU$3:$CH$7,5,FALSE)</f>
        <v>2114.714286</v>
      </c>
      <c r="AO7" s="61">
        <f>HLOOKUP(AO$3,$AU$3:$CH$7,5,FALSE)</f>
        <v>241.2857143</v>
      </c>
      <c r="AP7" s="61">
        <f>HLOOKUP(AP$3,$AU$3:$CH$7,5,FALSE)</f>
        <v>96.71428571</v>
      </c>
      <c r="AQ7" s="61">
        <f>HLOOKUP(AQ$3,$AU$3:$CH$7,5,FALSE)</f>
        <v>6.285714286</v>
      </c>
      <c r="AR7" s="61">
        <f>HLOOKUP(AR$3,$AU$3:$CH$7,5,FALSE)</f>
        <v>59.71428571</v>
      </c>
      <c r="AS7" s="61">
        <f>HLOOKUP(AS$3,$AU$3:$CH$7,5,FALSE)</f>
        <v>83.71428571</v>
      </c>
      <c r="AT7" t="s" s="112">
        <v>91</v>
      </c>
      <c r="AU7" s="62">
        <v>528514842.3</v>
      </c>
      <c r="AV7" s="62">
        <v>0</v>
      </c>
      <c r="AW7" s="62">
        <v>126.7142857</v>
      </c>
      <c r="AX7" s="62">
        <v>5741.142857</v>
      </c>
      <c r="AY7" s="62">
        <v>2665234.429</v>
      </c>
      <c r="AZ7" s="62">
        <v>122.7142857</v>
      </c>
      <c r="BA7" s="62">
        <v>55222</v>
      </c>
      <c r="BB7" s="62">
        <v>3008.571429</v>
      </c>
      <c r="BC7" s="62">
        <v>24154882.14</v>
      </c>
      <c r="BD7" s="62">
        <v>27443.28571</v>
      </c>
      <c r="BE7" s="62">
        <v>241.2857143</v>
      </c>
      <c r="BF7" s="62">
        <v>96.71428571</v>
      </c>
      <c r="BG7" s="62">
        <v>6.285714286</v>
      </c>
      <c r="BH7" s="62">
        <v>255292.8571</v>
      </c>
      <c r="BI7" s="62">
        <v>0.142857143</v>
      </c>
      <c r="BJ7" s="62">
        <v>21.28571429</v>
      </c>
      <c r="BK7" s="62">
        <v>83.71428571</v>
      </c>
      <c r="BL7" s="62">
        <v>46.42857143</v>
      </c>
      <c r="BM7" s="62">
        <v>1200741</v>
      </c>
      <c r="BN7" s="62">
        <v>63723.42857</v>
      </c>
      <c r="BO7" s="62">
        <v>453515441</v>
      </c>
      <c r="BP7" s="62">
        <v>546.7142857</v>
      </c>
      <c r="BQ7" s="62">
        <v>16546.42857</v>
      </c>
      <c r="BR7" s="62">
        <v>3368832</v>
      </c>
      <c r="BS7" s="62">
        <v>176686.2857</v>
      </c>
      <c r="BT7" s="62">
        <v>2.571428571</v>
      </c>
      <c r="BU7" s="62">
        <v>2114.714286</v>
      </c>
      <c r="BV7" s="62">
        <v>1570683.286</v>
      </c>
      <c r="BW7" s="62">
        <v>31601396.29</v>
      </c>
      <c r="BX7" s="62">
        <v>2548608.429</v>
      </c>
      <c r="BY7" s="62">
        <v>2070622</v>
      </c>
      <c r="BZ7" s="62">
        <v>264.2857143</v>
      </c>
      <c r="CA7" s="62">
        <v>110757.5714</v>
      </c>
      <c r="CB7" s="62">
        <v>1279776.143</v>
      </c>
      <c r="CC7" s="62">
        <v>83821.71429</v>
      </c>
      <c r="CD7" s="62">
        <v>1204234.714</v>
      </c>
      <c r="CE7" s="62">
        <v>9.797819999999999e-06</v>
      </c>
      <c r="CF7" s="62">
        <v>59.71428571</v>
      </c>
      <c r="CG7" s="62">
        <v>6449831.286</v>
      </c>
      <c r="CH7" s="63">
        <v>5094426.286</v>
      </c>
    </row>
    <row r="8" ht="19" customHeight="1">
      <c r="A8" s="198"/>
      <c r="B8" s="203"/>
      <c r="C8" s="68"/>
      <c r="D8" s="69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145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4"/>
    </row>
    <row r="9" ht="42.75" customHeight="1">
      <c r="A9" s="198"/>
      <c r="B9" t="s" s="204">
        <v>92</v>
      </c>
      <c r="C9" s="76"/>
      <c r="D9" s="77"/>
      <c r="E9" s="78"/>
      <c r="F9" t="s" s="43">
        <v>82</v>
      </c>
      <c r="G9" s="44"/>
      <c r="H9" s="44"/>
      <c r="I9" s="44"/>
      <c r="J9" t="s" s="43">
        <v>83</v>
      </c>
      <c r="K9" s="44"/>
      <c r="L9" s="44"/>
      <c r="M9" s="44"/>
      <c r="N9" s="44"/>
      <c r="O9" t="s" s="43">
        <v>12</v>
      </c>
      <c r="P9" s="44"/>
      <c r="Q9" s="44"/>
      <c r="R9" s="44"/>
      <c r="S9" s="44"/>
      <c r="T9" t="s" s="43">
        <v>18</v>
      </c>
      <c r="U9" s="44"/>
      <c r="V9" s="44"/>
      <c r="W9" s="44"/>
      <c r="X9" t="s" s="43">
        <v>84</v>
      </c>
      <c r="Y9" s="44"/>
      <c r="Z9" s="44"/>
      <c r="AA9" s="44"/>
      <c r="AB9" s="44"/>
      <c r="AC9" s="44"/>
      <c r="AD9" s="44"/>
      <c r="AE9" t="s" s="43">
        <v>85</v>
      </c>
      <c r="AF9" s="44"/>
      <c r="AG9" t="s" s="43">
        <v>35</v>
      </c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200"/>
      <c r="AU9" s="46"/>
      <c r="AV9" s="46"/>
      <c r="AW9" s="46"/>
      <c r="AX9" s="46"/>
      <c r="AY9" s="46"/>
      <c r="AZ9" s="46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4"/>
    </row>
    <row r="10" ht="30" customHeight="1">
      <c r="A10" s="198"/>
      <c r="B10" s="205"/>
      <c r="C10" t="s" s="50">
        <v>146</v>
      </c>
      <c r="D10" s="80"/>
      <c r="E10" t="s" s="52">
        <v>87</v>
      </c>
      <c r="F10" t="s" s="8">
        <f t="shared" si="160" ref="F10:F112">F$3</f>
        <v>93</v>
      </c>
      <c r="G10" t="s" s="8">
        <f>G$3</f>
        <v>94</v>
      </c>
      <c r="H10" t="s" s="8">
        <f>H$3</f>
        <v>95</v>
      </c>
      <c r="I10" t="s" s="8">
        <f>I$3</f>
        <v>96</v>
      </c>
      <c r="J10" t="s" s="8">
        <f>J$3</f>
        <v>97</v>
      </c>
      <c r="K10" t="s" s="8">
        <f>K$3</f>
        <v>98</v>
      </c>
      <c r="L10" t="s" s="8">
        <f>L$3</f>
        <v>99</v>
      </c>
      <c r="M10" t="s" s="8">
        <f>M$3</f>
        <v>100</v>
      </c>
      <c r="N10" t="s" s="8">
        <f>N$3</f>
        <v>101</v>
      </c>
      <c r="O10" t="s" s="8">
        <f>O$3</f>
        <v>102</v>
      </c>
      <c r="P10" t="s" s="8">
        <f>P$3</f>
        <v>103</v>
      </c>
      <c r="Q10" t="s" s="8">
        <f>Q$3</f>
        <v>104</v>
      </c>
      <c r="R10" t="s" s="8">
        <f>R$3</f>
        <v>105</v>
      </c>
      <c r="S10" t="s" s="8">
        <f>S$3</f>
        <v>106</v>
      </c>
      <c r="T10" t="s" s="8">
        <f>T$3</f>
        <v>107</v>
      </c>
      <c r="U10" t="s" s="8">
        <f>U$3</f>
        <v>108</v>
      </c>
      <c r="V10" t="s" s="8">
        <f>V$3</f>
        <v>109</v>
      </c>
      <c r="W10" t="s" s="8">
        <f>W$3</f>
        <v>110</v>
      </c>
      <c r="X10" t="s" s="8">
        <f>X$3</f>
        <v>111</v>
      </c>
      <c r="Y10" t="s" s="8">
        <f>Y$3</f>
        <v>112</v>
      </c>
      <c r="Z10" t="s" s="8">
        <f>Z$3</f>
        <v>113</v>
      </c>
      <c r="AA10" t="s" s="8">
        <f>AA$3</f>
        <v>114</v>
      </c>
      <c r="AB10" t="s" s="8">
        <f>AB$3</f>
        <v>115</v>
      </c>
      <c r="AC10" t="s" s="8">
        <f>AC$3</f>
        <v>116</v>
      </c>
      <c r="AD10" t="s" s="8">
        <f>AD$3</f>
        <v>117</v>
      </c>
      <c r="AE10" t="s" s="8">
        <f>AE$3</f>
        <v>118</v>
      </c>
      <c r="AF10" t="s" s="8">
        <f>AF$3</f>
        <v>119</v>
      </c>
      <c r="AG10" t="s" s="8">
        <f>AG$3</f>
        <v>120</v>
      </c>
      <c r="AH10" t="s" s="8">
        <f>AH$3</f>
        <v>121</v>
      </c>
      <c r="AI10" t="s" s="8">
        <f>AI$3</f>
        <v>122</v>
      </c>
      <c r="AJ10" t="s" s="8">
        <f>AJ$3</f>
        <v>123</v>
      </c>
      <c r="AK10" t="s" s="8">
        <f>AK$3</f>
        <v>124</v>
      </c>
      <c r="AL10" t="s" s="8">
        <f>AL$3</f>
        <v>125</v>
      </c>
      <c r="AM10" t="s" s="8">
        <f>AM$3</f>
        <v>126</v>
      </c>
      <c r="AN10" t="s" s="8">
        <f>AN$3</f>
        <v>127</v>
      </c>
      <c r="AO10" t="s" s="8">
        <f>AO$3</f>
        <v>128</v>
      </c>
      <c r="AP10" t="s" s="8">
        <f>AP$3</f>
        <v>129</v>
      </c>
      <c r="AQ10" t="s" s="8">
        <f>AQ$3</f>
        <v>130</v>
      </c>
      <c r="AR10" t="s" s="8">
        <f>AR$3</f>
        <v>131</v>
      </c>
      <c r="AS10" t="s" s="8">
        <f>AS$3</f>
        <v>132</v>
      </c>
      <c r="AT10" s="206"/>
      <c r="AU10" t="s" s="82">
        <v>34</v>
      </c>
      <c r="AV10" t="s" s="82">
        <v>17</v>
      </c>
      <c r="AW10" t="s" s="82">
        <v>22</v>
      </c>
      <c r="AX10" t="s" s="82">
        <v>46</v>
      </c>
      <c r="AY10" t="s" s="82">
        <v>2</v>
      </c>
      <c r="AZ10" t="s" s="82">
        <v>47</v>
      </c>
      <c r="BA10" t="s" s="82">
        <v>10</v>
      </c>
      <c r="BB10" t="s" s="82">
        <v>13</v>
      </c>
      <c r="BC10" t="s" s="82">
        <v>39</v>
      </c>
      <c r="BD10" t="s" s="82">
        <v>48</v>
      </c>
      <c r="BE10" t="s" s="82">
        <v>20</v>
      </c>
      <c r="BF10" t="s" s="82">
        <v>29</v>
      </c>
      <c r="BG10" t="s" s="82">
        <v>25</v>
      </c>
      <c r="BH10" t="s" s="82">
        <v>9</v>
      </c>
      <c r="BI10" t="s" s="82">
        <v>41</v>
      </c>
      <c r="BJ10" t="s" s="82">
        <v>40</v>
      </c>
      <c r="BK10" t="s" s="82">
        <v>6</v>
      </c>
      <c r="BL10" t="s" s="82">
        <v>30</v>
      </c>
      <c r="BM10" t="s" s="82">
        <v>43</v>
      </c>
      <c r="BN10" t="s" s="82">
        <v>1</v>
      </c>
      <c r="BO10" t="s" s="82">
        <v>24</v>
      </c>
      <c r="BP10" t="s" s="82">
        <v>33</v>
      </c>
      <c r="BQ10" t="s" s="82">
        <v>4</v>
      </c>
      <c r="BR10" t="s" s="82">
        <v>28</v>
      </c>
      <c r="BS10" t="s" s="82">
        <v>37</v>
      </c>
      <c r="BT10" t="s" s="82">
        <v>16</v>
      </c>
      <c r="BU10" t="s" s="82">
        <v>3</v>
      </c>
      <c r="BV10" t="s" s="82">
        <v>45</v>
      </c>
      <c r="BW10" t="s" s="82">
        <v>21</v>
      </c>
      <c r="BX10" t="s" s="82">
        <v>11</v>
      </c>
      <c r="BY10" t="s" s="82">
        <v>27</v>
      </c>
      <c r="BZ10" t="s" s="82">
        <v>31</v>
      </c>
      <c r="CA10" t="s" s="82">
        <v>44</v>
      </c>
      <c r="CB10" t="s" s="82">
        <v>15</v>
      </c>
      <c r="CC10" t="s" s="82">
        <v>36</v>
      </c>
      <c r="CD10" t="s" s="82">
        <v>19</v>
      </c>
      <c r="CE10" t="s" s="82">
        <v>38</v>
      </c>
      <c r="CF10" t="s" s="82">
        <v>42</v>
      </c>
      <c r="CG10" t="s" s="82">
        <v>8</v>
      </c>
      <c r="CH10" t="s" s="83">
        <v>14</v>
      </c>
    </row>
    <row r="11" ht="15.75" customHeight="1">
      <c r="A11" s="7"/>
      <c r="B11" t="s" s="56">
        <v>88</v>
      </c>
      <c r="C11" s="57">
        <v>68733.52</v>
      </c>
      <c r="D11" s="84"/>
      <c r="E11" t="s" s="58">
        <v>88</v>
      </c>
      <c r="F11" s="85">
        <f>HLOOKUP(F$10,$AU$10:$CH$14,2,FALSE)</f>
        <v>343439.1655</v>
      </c>
      <c r="G11" s="86">
        <f>HLOOKUP(G$10,$AU$10:$CH$14,2,FALSE)</f>
        <v>98736.74222</v>
      </c>
      <c r="H11" s="86">
        <f>HLOOKUP(H$10,$AU$10:$CH$14,2,FALSE)</f>
        <v>46445.54022</v>
      </c>
      <c r="I11" s="86">
        <f>HLOOKUP(I$10,$AU$10:$CH$14,2,FALSE)</f>
        <v>58219.68681</v>
      </c>
      <c r="J11" s="86">
        <f>HLOOKUP(J$10,$AU$10:$CH$14,2,FALSE)</f>
        <v>120940.833</v>
      </c>
      <c r="K11" s="86">
        <f>HLOOKUP(K$10,$AU$10:$CH$14,2,FALSE)</f>
        <v>17998.09546</v>
      </c>
      <c r="L11" s="86">
        <f>HLOOKUP(L$10,$AU$10:$CH$14,2,FALSE)</f>
        <v>14962.39435</v>
      </c>
      <c r="M11" s="86">
        <f>HLOOKUP(M$10,$AU$10:$CH$14,2,FALSE)</f>
        <v>10065.89346</v>
      </c>
      <c r="N11" s="86">
        <f>HLOOKUP(N$10,$AU$10:$CH$14,2,FALSE)</f>
        <v>4118.184483</v>
      </c>
      <c r="O11" s="86">
        <f>HLOOKUP(O$10,$AU$10:$CH$14,2,FALSE)</f>
        <v>0.307251677</v>
      </c>
      <c r="P11" s="86">
        <f>HLOOKUP(P$10,$AU$10:$CH$14,2,FALSE)</f>
        <v>17060.11691</v>
      </c>
      <c r="Q11" s="86">
        <f>HLOOKUP(Q$10,$AU$10:$CH$14,2,FALSE)</f>
        <v>16310.63997</v>
      </c>
      <c r="R11" s="86">
        <f>HLOOKUP(R$10,$AU$10:$CH$14,2,FALSE)</f>
        <v>3228.213085</v>
      </c>
      <c r="S11" s="86">
        <f>HLOOKUP(S$10,$AU$10:$CH$14,2,FALSE)</f>
        <v>7833.13443</v>
      </c>
      <c r="T11" s="86">
        <f>HLOOKUP(T$10,$AU$10:$CH$14,2,FALSE)</f>
        <v>82476.76046</v>
      </c>
      <c r="U11" s="86">
        <f>HLOOKUP(U$10,$AU$10:$CH$14,2,FALSE)</f>
        <v>23704.83268</v>
      </c>
      <c r="V11" s="86">
        <f>HLOOKUP(V$10,$AU$10:$CH$14,2,FALSE)</f>
        <v>764.6188774</v>
      </c>
      <c r="W11" s="86">
        <f>HLOOKUP(W$10,$AU$10:$CH$14,2,FALSE)</f>
        <v>2615.89596</v>
      </c>
      <c r="X11" s="86">
        <f>HLOOKUP(X$10,$AU$10:$CH$14,2,FALSE)</f>
        <v>26245.58813</v>
      </c>
      <c r="Y11" s="86">
        <f>HLOOKUP(Y$10,$AU$10:$CH$14,2,FALSE)</f>
        <v>120981.1902</v>
      </c>
      <c r="Z11" s="86">
        <f>HLOOKUP(Z$10,$AU$10:$CH$14,2,FALSE)</f>
        <v>12.24955309</v>
      </c>
      <c r="AA11" s="86">
        <f>HLOOKUP(AA$10,$AU$10:$CH$14,2,FALSE)</f>
        <v>0.107257776</v>
      </c>
      <c r="AB11" s="86">
        <f>HLOOKUP(AB$10,$AU$10:$CH$14,2,FALSE)</f>
        <v>4.893814802</v>
      </c>
      <c r="AC11" s="86">
        <f>HLOOKUP(AC$10,$AU$10:$CH$14,2,FALSE)</f>
        <v>0.006077941</v>
      </c>
      <c r="AD11" s="86">
        <f>HLOOKUP(AD$10,$AU$10:$CH$14,2,FALSE)</f>
        <v>5.733643189</v>
      </c>
      <c r="AE11" s="86">
        <f>HLOOKUP(AE$10,$AU$10:$CH$14,2,FALSE)</f>
        <v>372240.7894</v>
      </c>
      <c r="AF11" s="86">
        <f>HLOOKUP(AF$10,$AU$10:$CH$14,2,FALSE)</f>
        <v>604254.9053</v>
      </c>
      <c r="AG11" s="86">
        <f>HLOOKUP(AG$10,$AU$10:$CH$14,2,FALSE)</f>
        <v>141735.0883</v>
      </c>
      <c r="AH11" s="86">
        <f>HLOOKUP(AH$10,$AU$10:$CH$14,2,FALSE)</f>
        <v>22770.20129</v>
      </c>
      <c r="AI11" s="86">
        <f>HLOOKUP(AI$10,$AU$10:$CH$14,2,FALSE)</f>
        <v>12237.03396</v>
      </c>
      <c r="AJ11" s="86">
        <f>HLOOKUP(AJ$10,$AU$10:$CH$14,2,FALSE)</f>
        <v>61892.34465</v>
      </c>
      <c r="AK11" s="86">
        <f>HLOOKUP(AK$10,$AU$10:$CH$14,2,FALSE)</f>
        <v>24616.52127</v>
      </c>
      <c r="AL11" s="86">
        <f>HLOOKUP(AL$10,$AU$10:$CH$14,2,FALSE)</f>
        <v>4852.207008</v>
      </c>
      <c r="AM11" s="86">
        <f>HLOOKUP(AM$10,$AU$10:$CH$14,2,FALSE)</f>
        <v>37115.63854</v>
      </c>
      <c r="AN11" s="86">
        <f>HLOOKUP(AN$10,$AU$10:$CH$14,2,FALSE)</f>
        <v>90892.72757</v>
      </c>
      <c r="AO11" s="86">
        <f>HLOOKUP(AO$10,$AU$10:$CH$14,2,FALSE)</f>
        <v>69949.9192</v>
      </c>
      <c r="AP11" s="86">
        <f>HLOOKUP(AP$10,$AU$10:$CH$14,2,FALSE)</f>
        <v>38968.90025</v>
      </c>
      <c r="AQ11" s="86">
        <f>HLOOKUP(AQ$10,$AU$10:$CH$14,2,FALSE)</f>
        <v>25531.50554</v>
      </c>
      <c r="AR11" s="86">
        <f>HLOOKUP(AR$10,$AU$10:$CH$14,2,FALSE)</f>
        <v>12066.44047</v>
      </c>
      <c r="AS11" s="86">
        <f>HLOOKUP(AS$10,$AU$10:$CH$14,2,FALSE)</f>
        <v>214045.8906</v>
      </c>
      <c r="AT11" t="s" s="207">
        <v>88</v>
      </c>
      <c r="AU11" s="62">
        <v>604254.9053</v>
      </c>
      <c r="AV11" s="62">
        <v>7833.13443</v>
      </c>
      <c r="AW11" s="62">
        <v>2615.89596</v>
      </c>
      <c r="AX11" s="62">
        <v>25531.50554</v>
      </c>
      <c r="AY11" s="62">
        <v>98736.74222</v>
      </c>
      <c r="AZ11" s="62">
        <v>12066.44047</v>
      </c>
      <c r="BA11" s="62">
        <v>10065.89346</v>
      </c>
      <c r="BB11" s="62">
        <v>0.307251677</v>
      </c>
      <c r="BC11" s="62">
        <v>61892.34465</v>
      </c>
      <c r="BD11" s="62">
        <v>214045.8906</v>
      </c>
      <c r="BE11" s="62">
        <v>23704.83268</v>
      </c>
      <c r="BF11" s="62">
        <v>4.893814802</v>
      </c>
      <c r="BG11" s="62">
        <v>120981.1902</v>
      </c>
      <c r="BH11" s="62">
        <v>14962.39435</v>
      </c>
      <c r="BI11" s="62">
        <v>4852.207008</v>
      </c>
      <c r="BJ11" s="62">
        <v>24616.52127</v>
      </c>
      <c r="BK11" s="62">
        <v>120940.833</v>
      </c>
      <c r="BL11" s="62">
        <v>0.006077941</v>
      </c>
      <c r="BM11" s="62">
        <v>90892.72757</v>
      </c>
      <c r="BN11" s="62">
        <v>343439.1655</v>
      </c>
      <c r="BO11" s="62">
        <v>26245.58813</v>
      </c>
      <c r="BP11" s="62">
        <v>372240.7894</v>
      </c>
      <c r="BQ11" s="62">
        <v>58219.68681</v>
      </c>
      <c r="BR11" s="62">
        <v>0.107257776</v>
      </c>
      <c r="BS11" s="62">
        <v>22770.20129</v>
      </c>
      <c r="BT11" s="62">
        <v>3228.213085</v>
      </c>
      <c r="BU11" s="62">
        <v>46445.54022</v>
      </c>
      <c r="BV11" s="62">
        <v>38968.90025</v>
      </c>
      <c r="BW11" s="62">
        <v>764.6188774</v>
      </c>
      <c r="BX11" s="62">
        <v>4118.184483</v>
      </c>
      <c r="BY11" s="62">
        <v>12.24955309</v>
      </c>
      <c r="BZ11" s="62">
        <v>5.733643189</v>
      </c>
      <c r="CA11" s="62">
        <v>69949.9192</v>
      </c>
      <c r="CB11" s="62">
        <v>16310.63997</v>
      </c>
      <c r="CC11" s="62">
        <v>141735.0883</v>
      </c>
      <c r="CD11" s="62">
        <v>82476.76046</v>
      </c>
      <c r="CE11" s="62">
        <v>12237.03396</v>
      </c>
      <c r="CF11" s="62">
        <v>37115.63854</v>
      </c>
      <c r="CG11" s="62">
        <v>17998.09546</v>
      </c>
      <c r="CH11" s="63">
        <v>17060.11691</v>
      </c>
    </row>
    <row r="12" ht="15.75" customHeight="1">
      <c r="A12" s="7"/>
      <c r="B12" t="s" s="56">
        <v>89</v>
      </c>
      <c r="C12" s="64">
        <v>1000000000</v>
      </c>
      <c r="D12" s="84"/>
      <c r="E12" t="s" s="58">
        <v>89</v>
      </c>
      <c r="F12" s="88">
        <f>HLOOKUP(F$10,$AU$10:$CH$14,3,FALSE)</f>
        <v>10318485747</v>
      </c>
      <c r="G12" s="89">
        <f>HLOOKUP(G$10,$AU$10:$CH$14,3,FALSE)</f>
        <v>1650145759</v>
      </c>
      <c r="H12" s="89">
        <f>HLOOKUP(H$10,$AU$10:$CH$14,3,FALSE)</f>
        <v>459979478.3</v>
      </c>
      <c r="I12" s="89">
        <f>HLOOKUP(I$10,$AU$10:$CH$14,3,FALSE)</f>
        <v>4841548806</v>
      </c>
      <c r="J12" s="89">
        <f>HLOOKUP(J$10,$AU$10:$CH$14,3,FALSE)</f>
        <v>3998354304</v>
      </c>
      <c r="K12" s="89">
        <f>HLOOKUP(K$10,$AU$10:$CH$14,3,FALSE)</f>
        <v>452901471.9</v>
      </c>
      <c r="L12" s="89">
        <f>HLOOKUP(L$10,$AU$10:$CH$14,3,FALSE)</f>
        <v>270971906.9</v>
      </c>
      <c r="M12" s="89">
        <f>HLOOKUP(M$10,$AU$10:$CH$14,3,FALSE)</f>
        <v>319827968</v>
      </c>
      <c r="N12" s="89">
        <f>HLOOKUP(N$10,$AU$10:$CH$14,3,FALSE)</f>
        <v>128608109.5</v>
      </c>
      <c r="O12" s="89">
        <f>HLOOKUP(O$10,$AU$10:$CH$14,3,FALSE)</f>
        <v>0.009178819</v>
      </c>
      <c r="P12" s="89">
        <f>HLOOKUP(P$10,$AU$10:$CH$14,3,FALSE)</f>
        <v>409746430.6</v>
      </c>
      <c r="Q12" s="89">
        <f>HLOOKUP(Q$10,$AU$10:$CH$14,3,FALSE)</f>
        <v>361830515.3</v>
      </c>
      <c r="R12" s="89">
        <f>HLOOKUP(R$10,$AU$10:$CH$14,3,FALSE)</f>
        <v>110297064</v>
      </c>
      <c r="S12" s="89">
        <f>HLOOKUP(S$10,$AU$10:$CH$14,3,FALSE)</f>
        <v>323961807.1</v>
      </c>
      <c r="T12" s="89">
        <f>HLOOKUP(T$10,$AU$10:$CH$14,3,FALSE)</f>
        <v>4216357389</v>
      </c>
      <c r="U12" s="89">
        <f>HLOOKUP(U$10,$AU$10:$CH$14,3,FALSE)</f>
        <v>167604836.9</v>
      </c>
      <c r="V12" s="89">
        <f>HLOOKUP(V$10,$AU$10:$CH$14,3,FALSE)</f>
        <v>14896592.63</v>
      </c>
      <c r="W12" s="89">
        <f>HLOOKUP(W$10,$AU$10:$CH$14,3,FALSE)</f>
        <v>162898944.9</v>
      </c>
      <c r="X12" s="89">
        <f>HLOOKUP(X$10,$AU$10:$CH$14,3,FALSE)</f>
        <v>604611522</v>
      </c>
      <c r="Y12" s="89">
        <f>HLOOKUP(Y$10,$AU$10:$CH$14,3,FALSE)</f>
        <v>3048577782</v>
      </c>
      <c r="Z12" s="89">
        <f>HLOOKUP(Z$10,$AU$10:$CH$14,3,FALSE)</f>
        <v>220069</v>
      </c>
      <c r="AA12" s="89">
        <f>HLOOKUP(AA$10,$AU$10:$CH$14,3,FALSE)</f>
        <v>701.25</v>
      </c>
      <c r="AB12" s="89">
        <f>HLOOKUP(AB$10,$AU$10:$CH$14,3,FALSE)</f>
        <v>81972</v>
      </c>
      <c r="AC12" s="89">
        <f>HLOOKUP(AC$10,$AU$10:$CH$14,3,FALSE)</f>
        <v>3.875</v>
      </c>
      <c r="AD12" s="89">
        <f>HLOOKUP(AD$10,$AU$10:$CH$14,3,FALSE)</f>
        <v>42560.625</v>
      </c>
      <c r="AE12" s="89">
        <f>HLOOKUP(AE$10,$AU$10:$CH$14,3,FALSE)</f>
        <v>838842217.8</v>
      </c>
      <c r="AF12" s="89">
        <f>HLOOKUP(AF$10,$AU$10:$CH$14,3,FALSE)</f>
        <v>5828607984</v>
      </c>
      <c r="AG12" s="89">
        <f>HLOOKUP(AG$10,$AU$10:$CH$14,3,FALSE)</f>
        <v>251365945</v>
      </c>
      <c r="AH12" s="89">
        <f>HLOOKUP(AH$10,$AU$10:$CH$14,3,FALSE)</f>
        <v>6450824.125</v>
      </c>
      <c r="AI12" s="89">
        <f>HLOOKUP(AI$10,$AU$10:$CH$14,3,FALSE)</f>
        <v>113499974.5</v>
      </c>
      <c r="AJ12" s="89">
        <f>HLOOKUP(AJ$10,$AU$10:$CH$14,3,FALSE)</f>
        <v>122612702.8</v>
      </c>
      <c r="AK12" s="89">
        <f>HLOOKUP(AK$10,$AU$10:$CH$14,3,FALSE)</f>
        <v>41246723</v>
      </c>
      <c r="AL12" s="89">
        <f>HLOOKUP(AL$10,$AU$10:$CH$14,3,FALSE)</f>
        <v>34755134.63</v>
      </c>
      <c r="AM12" s="89">
        <f>HLOOKUP(AM$10,$AU$10:$CH$14,3,FALSE)</f>
        <v>49823449.88</v>
      </c>
      <c r="AN12" s="89">
        <f>HLOOKUP(AN$10,$AU$10:$CH$14,3,FALSE)</f>
        <v>441936646.9</v>
      </c>
      <c r="AO12" s="89">
        <f>HLOOKUP(AO$10,$AU$10:$CH$14,3,FALSE)</f>
        <v>18923575.75</v>
      </c>
      <c r="AP12" s="89">
        <f>HLOOKUP(AP$10,$AU$10:$CH$14,3,FALSE)</f>
        <v>219183796.3</v>
      </c>
      <c r="AQ12" s="89">
        <f>HLOOKUP(AQ$10,$AU$10:$CH$14,3,FALSE)</f>
        <v>27093096.63</v>
      </c>
      <c r="AR12" s="89">
        <f>HLOOKUP(AR$10,$AU$10:$CH$14,3,FALSE)</f>
        <v>16445046</v>
      </c>
      <c r="AS12" s="89">
        <f>HLOOKUP(AS$10,$AU$10:$CH$14,3,FALSE)</f>
        <v>325054928.3</v>
      </c>
      <c r="AT12" t="s" s="207">
        <v>89</v>
      </c>
      <c r="AU12" s="62">
        <v>5828607984</v>
      </c>
      <c r="AV12" s="62">
        <v>323961807.1</v>
      </c>
      <c r="AW12" s="62">
        <v>162898944.9</v>
      </c>
      <c r="AX12" s="62">
        <v>27093096.63</v>
      </c>
      <c r="AY12" s="62">
        <v>1650145759</v>
      </c>
      <c r="AZ12" s="62">
        <v>16445046</v>
      </c>
      <c r="BA12" s="62">
        <v>319827968</v>
      </c>
      <c r="BB12" s="62">
        <v>0.009178819</v>
      </c>
      <c r="BC12" s="62">
        <v>122612702.8</v>
      </c>
      <c r="BD12" s="62">
        <v>325054928.3</v>
      </c>
      <c r="BE12" s="62">
        <v>167604836.9</v>
      </c>
      <c r="BF12" s="62">
        <v>81972</v>
      </c>
      <c r="BG12" s="62">
        <v>3048577782</v>
      </c>
      <c r="BH12" s="62">
        <v>270971906.9</v>
      </c>
      <c r="BI12" s="62">
        <v>34755134.63</v>
      </c>
      <c r="BJ12" s="62">
        <v>41246723</v>
      </c>
      <c r="BK12" s="62">
        <v>3998354304</v>
      </c>
      <c r="BL12" s="62">
        <v>3.875</v>
      </c>
      <c r="BM12" s="62">
        <v>441936646.9</v>
      </c>
      <c r="BN12" s="62">
        <v>10318485747</v>
      </c>
      <c r="BO12" s="62">
        <v>604611522</v>
      </c>
      <c r="BP12" s="62">
        <v>838842217.8</v>
      </c>
      <c r="BQ12" s="62">
        <v>4841548806</v>
      </c>
      <c r="BR12" s="62">
        <v>701.25</v>
      </c>
      <c r="BS12" s="62">
        <v>6450824.125</v>
      </c>
      <c r="BT12" s="62">
        <v>110297064</v>
      </c>
      <c r="BU12" s="62">
        <v>459979478.3</v>
      </c>
      <c r="BV12" s="62">
        <v>219183796.3</v>
      </c>
      <c r="BW12" s="62">
        <v>14896592.63</v>
      </c>
      <c r="BX12" s="62">
        <v>128608109.5</v>
      </c>
      <c r="BY12" s="62">
        <v>220069</v>
      </c>
      <c r="BZ12" s="62">
        <v>42560.625</v>
      </c>
      <c r="CA12" s="62">
        <v>18923575.75</v>
      </c>
      <c r="CB12" s="62">
        <v>361830515.3</v>
      </c>
      <c r="CC12" s="62">
        <v>251365945</v>
      </c>
      <c r="CD12" s="62">
        <v>4216357389</v>
      </c>
      <c r="CE12" s="62">
        <v>113499974.5</v>
      </c>
      <c r="CF12" s="62">
        <v>49823449.88</v>
      </c>
      <c r="CG12" s="62">
        <v>452901471.9</v>
      </c>
      <c r="CH12" s="63">
        <v>409746430.6</v>
      </c>
    </row>
    <row r="13" ht="15.75" customHeight="1">
      <c r="A13" s="7"/>
      <c r="B13" t="s" s="56">
        <v>90</v>
      </c>
      <c r="C13" s="64">
        <v>2993263</v>
      </c>
      <c r="D13" s="84"/>
      <c r="E13" t="s" s="58">
        <v>90</v>
      </c>
      <c r="F13" s="88">
        <f>HLOOKUP(F$10,$AU$10:$CH$14,4,FALSE)</f>
        <v>26288716.51</v>
      </c>
      <c r="G13" s="89">
        <f>HLOOKUP(G$10,$AU$10:$CH$14,4,FALSE)</f>
        <v>4849593.32</v>
      </c>
      <c r="H13" s="89">
        <f>HLOOKUP(H$10,$AU$10:$CH$14,4,FALSE)</f>
        <v>2428209.402</v>
      </c>
      <c r="I13" s="89">
        <f>HLOOKUP(I$10,$AU$10:$CH$14,4,FALSE)</f>
        <v>7635195.168</v>
      </c>
      <c r="J13" s="89">
        <f>HLOOKUP(J$10,$AU$10:$CH$14,4,FALSE)</f>
        <v>5245265.794</v>
      </c>
      <c r="K13" s="89">
        <f>HLOOKUP(K$10,$AU$10:$CH$14,4,FALSE)</f>
        <v>714898.9313000001</v>
      </c>
      <c r="L13" s="89">
        <f>HLOOKUP(L$10,$AU$10:$CH$14,4,FALSE)</f>
        <v>557062.2165</v>
      </c>
      <c r="M13" s="89">
        <f>HLOOKUP(M$10,$AU$10:$CH$14,4,FALSE)</f>
        <v>505654.1581</v>
      </c>
      <c r="N13" s="89">
        <f>HLOOKUP(N$10,$AU$10:$CH$14,4,FALSE)</f>
        <v>242699.1271</v>
      </c>
      <c r="O13" s="89">
        <f>HLOOKUP(O$10,$AU$10:$CH$14,4,FALSE)</f>
        <v>0.07871753099999999</v>
      </c>
      <c r="P13" s="89">
        <f>HLOOKUP(P$10,$AU$10:$CH$14,4,FALSE)</f>
        <v>795031.5842</v>
      </c>
      <c r="Q13" s="89">
        <f>HLOOKUP(Q$10,$AU$10:$CH$14,4,FALSE)</f>
        <v>672732.8385</v>
      </c>
      <c r="R13" s="89">
        <f>HLOOKUP(R$10,$AU$10:$CH$14,4,FALSE)</f>
        <v>138132.6048</v>
      </c>
      <c r="S13" s="89">
        <f>HLOOKUP(S$10,$AU$10:$CH$14,4,FALSE)</f>
        <v>412786.4089</v>
      </c>
      <c r="T13" s="89">
        <f>HLOOKUP(T$10,$AU$10:$CH$14,4,FALSE)</f>
        <v>4748877.268</v>
      </c>
      <c r="U13" s="89">
        <f>HLOOKUP(U$10,$AU$10:$CH$14,4,FALSE)</f>
        <v>1842435.907</v>
      </c>
      <c r="V13" s="89">
        <f>HLOOKUP(V$10,$AU$10:$CH$14,4,FALSE)</f>
        <v>44165.51546</v>
      </c>
      <c r="W13" s="89">
        <f>HLOOKUP(W$10,$AU$10:$CH$14,4,FALSE)</f>
        <v>306227.1031</v>
      </c>
      <c r="X13" s="89">
        <f>HLOOKUP(X$10,$AU$10:$CH$14,4,FALSE)</f>
        <v>1122406.392</v>
      </c>
      <c r="Y13" s="89">
        <f>HLOOKUP(Y$10,$AU$10:$CH$14,4,FALSE)</f>
        <v>5194101.722</v>
      </c>
      <c r="Z13" s="89">
        <f>HLOOKUP(Z$10,$AU$10:$CH$14,4,FALSE)</f>
        <v>597.2027491</v>
      </c>
      <c r="AA13" s="89">
        <f>HLOOKUP(AA$10,$AU$10:$CH$14,4,FALSE)</f>
        <v>3.030927835</v>
      </c>
      <c r="AB13" s="89">
        <f>HLOOKUP(AB$10,$AU$10:$CH$14,4,FALSE)</f>
        <v>204.0343643</v>
      </c>
      <c r="AC13" s="89">
        <f>HLOOKUP(AC$10,$AU$10:$CH$14,4,FALSE)</f>
        <v>0.06529209599999999</v>
      </c>
      <c r="AD13" s="89">
        <f>HLOOKUP(AD$10,$AU$10:$CH$14,4,FALSE)</f>
        <v>139.3230241</v>
      </c>
      <c r="AE13" s="89">
        <f>HLOOKUP(AE$10,$AU$10:$CH$14,4,FALSE)</f>
        <v>9980527.457</v>
      </c>
      <c r="AF13" s="89">
        <f>HLOOKUP(AF$10,$AU$10:$CH$14,4,FALSE)</f>
        <v>26512677</v>
      </c>
      <c r="AG13" s="89">
        <f>HLOOKUP(AG$10,$AU$10:$CH$14,4,FALSE)</f>
        <v>2498303.134</v>
      </c>
      <c r="AH13" s="89">
        <f>HLOOKUP(AH$10,$AU$10:$CH$14,4,FALSE)</f>
        <v>208316.0241</v>
      </c>
      <c r="AI13" s="89">
        <f>HLOOKUP(AI$10,$AU$10:$CH$14,4,FALSE)</f>
        <v>761528.7629</v>
      </c>
      <c r="AJ13" s="89">
        <f>HLOOKUP(AJ$10,$AU$10:$CH$14,4,FALSE)</f>
        <v>1211442.412</v>
      </c>
      <c r="AK13" s="89">
        <f>HLOOKUP(AK$10,$AU$10:$CH$14,4,FALSE)</f>
        <v>590412.1512</v>
      </c>
      <c r="AL13" s="89">
        <f>HLOOKUP(AL$10,$AU$10:$CH$14,4,FALSE)</f>
        <v>218179.9966</v>
      </c>
      <c r="AM13" s="89">
        <f>HLOOKUP(AM$10,$AU$10:$CH$14,4,FALSE)</f>
        <v>1149964.876</v>
      </c>
      <c r="AN13" s="89">
        <f>HLOOKUP(AN$10,$AU$10:$CH$14,4,FALSE)</f>
        <v>1903539.797</v>
      </c>
      <c r="AO13" s="89">
        <f>HLOOKUP(AO$10,$AU$10:$CH$14,4,FALSE)</f>
        <v>768901.4433</v>
      </c>
      <c r="AP13" s="89">
        <f>HLOOKUP(AP$10,$AU$10:$CH$14,4,FALSE)</f>
        <v>1192583.574</v>
      </c>
      <c r="AQ13" s="89">
        <f>HLOOKUP(AQ$10,$AU$10:$CH$14,4,FALSE)</f>
        <v>287856.6701</v>
      </c>
      <c r="AR13" s="89">
        <f>HLOOKUP(AR$10,$AU$10:$CH$14,4,FALSE)</f>
        <v>216329.512</v>
      </c>
      <c r="AS13" s="89">
        <f>HLOOKUP(AS$10,$AU$10:$CH$14,4,FALSE)</f>
        <v>8484802.584000001</v>
      </c>
      <c r="AT13" t="s" s="207">
        <v>90</v>
      </c>
      <c r="AU13" s="62">
        <v>26512677</v>
      </c>
      <c r="AV13" s="62">
        <v>412786.4089</v>
      </c>
      <c r="AW13" s="62">
        <v>306227.1031</v>
      </c>
      <c r="AX13" s="62">
        <v>287856.6701</v>
      </c>
      <c r="AY13" s="62">
        <v>4849593.32</v>
      </c>
      <c r="AZ13" s="62">
        <v>216329.512</v>
      </c>
      <c r="BA13" s="62">
        <v>505654.1581</v>
      </c>
      <c r="BB13" s="62">
        <v>0.07871753099999999</v>
      </c>
      <c r="BC13" s="62">
        <v>1211442.412</v>
      </c>
      <c r="BD13" s="62">
        <v>8484802.584000001</v>
      </c>
      <c r="BE13" s="62">
        <v>1842435.907</v>
      </c>
      <c r="BF13" s="62">
        <v>204.0343643</v>
      </c>
      <c r="BG13" s="62">
        <v>5194101.722</v>
      </c>
      <c r="BH13" s="62">
        <v>557062.2165</v>
      </c>
      <c r="BI13" s="62">
        <v>218179.9966</v>
      </c>
      <c r="BJ13" s="62">
        <v>590412.1512</v>
      </c>
      <c r="BK13" s="62">
        <v>5245265.794</v>
      </c>
      <c r="BL13" s="62">
        <v>0.06529209599999999</v>
      </c>
      <c r="BM13" s="62">
        <v>1903539.797</v>
      </c>
      <c r="BN13" s="62">
        <v>26288716.51</v>
      </c>
      <c r="BO13" s="62">
        <v>1122406.392</v>
      </c>
      <c r="BP13" s="62">
        <v>9980527.457</v>
      </c>
      <c r="BQ13" s="62">
        <v>7635195.168</v>
      </c>
      <c r="BR13" s="62">
        <v>3.030927835</v>
      </c>
      <c r="BS13" s="62">
        <v>208316.0241</v>
      </c>
      <c r="BT13" s="62">
        <v>138132.6048</v>
      </c>
      <c r="BU13" s="62">
        <v>2428209.402</v>
      </c>
      <c r="BV13" s="62">
        <v>1192583.574</v>
      </c>
      <c r="BW13" s="62">
        <v>44165.51546</v>
      </c>
      <c r="BX13" s="62">
        <v>242699.1271</v>
      </c>
      <c r="BY13" s="62">
        <v>597.2027491</v>
      </c>
      <c r="BZ13" s="62">
        <v>139.3230241</v>
      </c>
      <c r="CA13" s="62">
        <v>768901.4433</v>
      </c>
      <c r="CB13" s="62">
        <v>672732.8385</v>
      </c>
      <c r="CC13" s="62">
        <v>2498303.134</v>
      </c>
      <c r="CD13" s="62">
        <v>4748877.268</v>
      </c>
      <c r="CE13" s="62">
        <v>761528.7629</v>
      </c>
      <c r="CF13" s="62">
        <v>1149964.876</v>
      </c>
      <c r="CG13" s="62">
        <v>714898.9313000001</v>
      </c>
      <c r="CH13" s="63">
        <v>795031.5842</v>
      </c>
    </row>
    <row r="14" ht="15.75" customHeight="1">
      <c r="A14" s="7"/>
      <c r="B14" t="s" s="56">
        <v>91</v>
      </c>
      <c r="C14" s="66">
        <v>1540000000</v>
      </c>
      <c r="D14" s="84"/>
      <c r="E14" t="s" s="58">
        <v>91</v>
      </c>
      <c r="F14" s="88">
        <f>HLOOKUP(F$10,$AU$10:$CH$14,5,FALSE)</f>
        <v>9995796939</v>
      </c>
      <c r="G14" s="89">
        <f>HLOOKUP(G$10,$AU$10:$CH$14,5,FALSE)</f>
        <v>1998382946</v>
      </c>
      <c r="H14" s="89">
        <f>HLOOKUP(H$10,$AU$10:$CH$14,5,FALSE)</f>
        <v>540365047.7</v>
      </c>
      <c r="I14" s="89">
        <f>HLOOKUP(I$10,$AU$10:$CH$14,5,FALSE)</f>
        <v>6209570019</v>
      </c>
      <c r="J14" s="89">
        <f>HLOOKUP(J$10,$AU$10:$CH$14,5,FALSE)</f>
        <v>7934807493</v>
      </c>
      <c r="K14" s="89">
        <f>HLOOKUP(K$10,$AU$10:$CH$14,5,FALSE)</f>
        <v>689716616.1</v>
      </c>
      <c r="L14" s="89">
        <f>HLOOKUP(L$10,$AU$10:$CH$14,5,FALSE)</f>
        <v>536562857.9</v>
      </c>
      <c r="M14" s="89">
        <f>HLOOKUP(M$10,$AU$10:$CH$14,5,FALSE)</f>
        <v>625354569.1</v>
      </c>
      <c r="N14" s="89">
        <f>HLOOKUP(N$10,$AU$10:$CH$14,5,FALSE)</f>
        <v>271793113.7</v>
      </c>
      <c r="O14" s="89">
        <f>HLOOKUP(O$10,$AU$10:$CH$14,5,FALSE)</f>
        <v>0.010157444</v>
      </c>
      <c r="P14" s="89">
        <f>HLOOKUP(P$10,$AU$10:$CH$14,5,FALSE)</f>
        <v>697973566.4</v>
      </c>
      <c r="Q14" s="89">
        <f>HLOOKUP(Q$10,$AU$10:$CH$14,5,FALSE)</f>
        <v>704203678.9</v>
      </c>
      <c r="R14" s="89">
        <f>HLOOKUP(R$10,$AU$10:$CH$14,5,FALSE)</f>
        <v>207260040.6</v>
      </c>
      <c r="S14" s="89">
        <f>HLOOKUP(S$10,$AU$10:$CH$14,5,FALSE)</f>
        <v>645649529.3</v>
      </c>
      <c r="T14" s="89">
        <f>HLOOKUP(T$10,$AU$10:$CH$14,5,FALSE)</f>
        <v>8268848018</v>
      </c>
      <c r="U14" s="89">
        <f>HLOOKUP(U$10,$AU$10:$CH$14,5,FALSE)</f>
        <v>80921606.43000001</v>
      </c>
      <c r="V14" s="89">
        <f>HLOOKUP(V$10,$AU$10:$CH$14,5,FALSE)</f>
        <v>18408728.14</v>
      </c>
      <c r="W14" s="89">
        <f>HLOOKUP(W$10,$AU$10:$CH$14,5,FALSE)</f>
        <v>169949610.1</v>
      </c>
      <c r="X14" s="89">
        <f>HLOOKUP(X$10,$AU$10:$CH$14,5,FALSE)</f>
        <v>777028768.6</v>
      </c>
      <c r="Y14" s="89">
        <f>HLOOKUP(Y$10,$AU$10:$CH$14,5,FALSE)</f>
        <v>5596039815</v>
      </c>
      <c r="Z14" s="89">
        <f>HLOOKUP(Z$10,$AU$10:$CH$14,5,FALSE)</f>
        <v>284264</v>
      </c>
      <c r="AA14" s="89">
        <f>HLOOKUP(AA$10,$AU$10:$CH$14,5,FALSE)</f>
        <v>1007.142857</v>
      </c>
      <c r="AB14" s="89">
        <f>HLOOKUP(AB$10,$AU$10:$CH$14,5,FALSE)</f>
        <v>127980</v>
      </c>
      <c r="AC14" s="89">
        <f>HLOOKUP(AC$10,$AU$10:$CH$14,5,FALSE)</f>
        <v>5.571428571</v>
      </c>
      <c r="AD14" s="89">
        <f>HLOOKUP(AD$10,$AU$10:$CH$14,5,FALSE)</f>
        <v>78376.71429</v>
      </c>
      <c r="AE14" s="89">
        <f>HLOOKUP(AE$10,$AU$10:$CH$14,5,FALSE)</f>
        <v>838413811.1</v>
      </c>
      <c r="AF14" s="89">
        <f>HLOOKUP(AF$10,$AU$10:$CH$14,5,FALSE)</f>
        <v>12615236817</v>
      </c>
      <c r="AG14" s="89">
        <f>HLOOKUP(AG$10,$AU$10:$CH$14,5,FALSE)</f>
        <v>304906387.4</v>
      </c>
      <c r="AH14" s="89">
        <f>HLOOKUP(AH$10,$AU$10:$CH$14,5,FALSE)</f>
        <v>3704423</v>
      </c>
      <c r="AI14" s="89">
        <f>HLOOKUP(AI$10,$AU$10:$CH$14,5,FALSE)</f>
        <v>132129479.4</v>
      </c>
      <c r="AJ14" s="89">
        <f>HLOOKUP(AJ$10,$AU$10:$CH$14,5,FALSE)</f>
        <v>140614628.3</v>
      </c>
      <c r="AK14" s="89">
        <f>HLOOKUP(AK$10,$AU$10:$CH$14,5,FALSE)</f>
        <v>40130933.14</v>
      </c>
      <c r="AL14" s="89">
        <f>HLOOKUP(AL$10,$AU$10:$CH$14,5,FALSE)</f>
        <v>48577925.29</v>
      </c>
      <c r="AM14" s="89">
        <f>HLOOKUP(AM$10,$AU$10:$CH$14,5,FALSE)</f>
        <v>86430499.29000001</v>
      </c>
      <c r="AN14" s="89">
        <f>HLOOKUP(AN$10,$AU$10:$CH$14,5,FALSE)</f>
        <v>770720365</v>
      </c>
      <c r="AO14" s="89">
        <f>HLOOKUP(AO$10,$AU$10:$CH$14,5,FALSE)</f>
        <v>27459987.14</v>
      </c>
      <c r="AP14" s="89">
        <f>HLOOKUP(AP$10,$AU$10:$CH$14,5,FALSE)</f>
        <v>393174197.1</v>
      </c>
      <c r="AQ14" s="89">
        <f>HLOOKUP(AQ$10,$AU$10:$CH$14,5,FALSE)</f>
        <v>52530590.43</v>
      </c>
      <c r="AR14" s="89">
        <f>HLOOKUP(AR$10,$AU$10:$CH$14,5,FALSE)</f>
        <v>22905880</v>
      </c>
      <c r="AS14" s="89">
        <f>HLOOKUP(AS$10,$AU$10:$CH$14,5,FALSE)</f>
        <v>284736329.4</v>
      </c>
      <c r="AT14" t="s" s="207">
        <v>91</v>
      </c>
      <c r="AU14" s="62">
        <v>12615236817</v>
      </c>
      <c r="AV14" s="62">
        <v>645649529.3</v>
      </c>
      <c r="AW14" s="62">
        <v>169949610.1</v>
      </c>
      <c r="AX14" s="62">
        <v>52530590.43</v>
      </c>
      <c r="AY14" s="62">
        <v>1998382946</v>
      </c>
      <c r="AZ14" s="62">
        <v>22905880</v>
      </c>
      <c r="BA14" s="62">
        <v>625354569.1</v>
      </c>
      <c r="BB14" s="62">
        <v>0.010157444</v>
      </c>
      <c r="BC14" s="62">
        <v>140614628.3</v>
      </c>
      <c r="BD14" s="62">
        <v>284736329.4</v>
      </c>
      <c r="BE14" s="62">
        <v>80921606.43000001</v>
      </c>
      <c r="BF14" s="62">
        <v>127980</v>
      </c>
      <c r="BG14" s="62">
        <v>5596039815</v>
      </c>
      <c r="BH14" s="62">
        <v>536562857.9</v>
      </c>
      <c r="BI14" s="62">
        <v>48577925.29</v>
      </c>
      <c r="BJ14" s="62">
        <v>40130933.14</v>
      </c>
      <c r="BK14" s="62">
        <v>7934807493</v>
      </c>
      <c r="BL14" s="62">
        <v>5.571428571</v>
      </c>
      <c r="BM14" s="62">
        <v>770720365</v>
      </c>
      <c r="BN14" s="62">
        <v>9995796939</v>
      </c>
      <c r="BO14" s="62">
        <v>777028768.6</v>
      </c>
      <c r="BP14" s="62">
        <v>838413811.1</v>
      </c>
      <c r="BQ14" s="62">
        <v>6209570019</v>
      </c>
      <c r="BR14" s="62">
        <v>1007.142857</v>
      </c>
      <c r="BS14" s="62">
        <v>3704423</v>
      </c>
      <c r="BT14" s="62">
        <v>207260040.6</v>
      </c>
      <c r="BU14" s="62">
        <v>540365047.7</v>
      </c>
      <c r="BV14" s="62">
        <v>393174197.1</v>
      </c>
      <c r="BW14" s="62">
        <v>18408728.14</v>
      </c>
      <c r="BX14" s="62">
        <v>271793113.7</v>
      </c>
      <c r="BY14" s="62">
        <v>284264</v>
      </c>
      <c r="BZ14" s="62">
        <v>78376.71429</v>
      </c>
      <c r="CA14" s="62">
        <v>27459987.14</v>
      </c>
      <c r="CB14" s="62">
        <v>704203678.9</v>
      </c>
      <c r="CC14" s="62">
        <v>304906387.4</v>
      </c>
      <c r="CD14" s="62">
        <v>8268848018</v>
      </c>
      <c r="CE14" s="62">
        <v>132129479.4</v>
      </c>
      <c r="CF14" s="62">
        <v>86430499.29000001</v>
      </c>
      <c r="CG14" s="62">
        <v>689716616.1</v>
      </c>
      <c r="CH14" s="63">
        <v>697973566.4</v>
      </c>
    </row>
    <row r="15" ht="19" customHeight="1">
      <c r="A15" s="198"/>
      <c r="B15" s="208"/>
      <c r="C15" s="68"/>
      <c r="D15" s="47"/>
      <c r="E15" s="70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145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4"/>
    </row>
    <row r="16" ht="39" customHeight="1">
      <c r="A16" s="198"/>
      <c r="B16" t="s" s="204">
        <v>133</v>
      </c>
      <c r="C16" s="76"/>
      <c r="D16" s="77"/>
      <c r="E16" s="78"/>
      <c r="F16" t="s" s="91">
        <v>82</v>
      </c>
      <c r="G16" s="92"/>
      <c r="H16" s="92"/>
      <c r="I16" s="92"/>
      <c r="J16" t="s" s="91">
        <v>83</v>
      </c>
      <c r="K16" s="92"/>
      <c r="L16" s="92"/>
      <c r="M16" s="92"/>
      <c r="N16" s="92"/>
      <c r="O16" t="s" s="91">
        <v>12</v>
      </c>
      <c r="P16" s="92"/>
      <c r="Q16" s="92"/>
      <c r="R16" s="92"/>
      <c r="S16" s="92"/>
      <c r="T16" t="s" s="91">
        <v>18</v>
      </c>
      <c r="U16" s="92"/>
      <c r="V16" s="92"/>
      <c r="W16" s="92"/>
      <c r="X16" t="s" s="91">
        <v>84</v>
      </c>
      <c r="Y16" s="92"/>
      <c r="Z16" s="92"/>
      <c r="AA16" s="92"/>
      <c r="AB16" s="92"/>
      <c r="AC16" s="92"/>
      <c r="AD16" s="92"/>
      <c r="AE16" t="s" s="91">
        <v>85</v>
      </c>
      <c r="AF16" s="92"/>
      <c r="AG16" t="s" s="91">
        <v>35</v>
      </c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200"/>
      <c r="AU16" s="46"/>
      <c r="AV16" s="46"/>
      <c r="AW16" s="46"/>
      <c r="AX16" s="46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4"/>
    </row>
    <row r="17" ht="30" customHeight="1">
      <c r="A17" s="198"/>
      <c r="B17" s="205"/>
      <c r="C17" t="s" s="50">
        <v>146</v>
      </c>
      <c r="D17" s="80"/>
      <c r="E17" t="s" s="52">
        <v>87</v>
      </c>
      <c r="F17" t="s" s="8">
        <f t="shared" si="160"/>
        <v>93</v>
      </c>
      <c r="G17" t="s" s="8">
        <f>G$3</f>
        <v>94</v>
      </c>
      <c r="H17" t="s" s="8">
        <f>H$3</f>
        <v>95</v>
      </c>
      <c r="I17" t="s" s="8">
        <f>I$3</f>
        <v>96</v>
      </c>
      <c r="J17" t="s" s="8">
        <f>J$3</f>
        <v>97</v>
      </c>
      <c r="K17" t="s" s="8">
        <f>K$3</f>
        <v>98</v>
      </c>
      <c r="L17" t="s" s="8">
        <f>L$3</f>
        <v>99</v>
      </c>
      <c r="M17" t="s" s="8">
        <f>M$3</f>
        <v>100</v>
      </c>
      <c r="N17" t="s" s="8">
        <f>N$3</f>
        <v>101</v>
      </c>
      <c r="O17" t="s" s="8">
        <f>O$3</f>
        <v>102</v>
      </c>
      <c r="P17" t="s" s="8">
        <f>P$3</f>
        <v>103</v>
      </c>
      <c r="Q17" t="s" s="8">
        <f>Q$3</f>
        <v>104</v>
      </c>
      <c r="R17" t="s" s="8">
        <f>R$3</f>
        <v>105</v>
      </c>
      <c r="S17" t="s" s="8">
        <f>S$3</f>
        <v>106</v>
      </c>
      <c r="T17" t="s" s="8">
        <f>T$3</f>
        <v>107</v>
      </c>
      <c r="U17" t="s" s="8">
        <f>U$3</f>
        <v>108</v>
      </c>
      <c r="V17" t="s" s="8">
        <f>V$3</f>
        <v>109</v>
      </c>
      <c r="W17" t="s" s="8">
        <f>W$3</f>
        <v>110</v>
      </c>
      <c r="X17" t="s" s="8">
        <f>X$3</f>
        <v>111</v>
      </c>
      <c r="Y17" t="s" s="8">
        <f>Y$3</f>
        <v>112</v>
      </c>
      <c r="Z17" t="s" s="8">
        <f>Z$3</f>
        <v>113</v>
      </c>
      <c r="AA17" t="s" s="8">
        <f>AA$3</f>
        <v>114</v>
      </c>
      <c r="AB17" t="s" s="8">
        <f>AB$3</f>
        <v>115</v>
      </c>
      <c r="AC17" t="s" s="8">
        <f>AC$3</f>
        <v>116</v>
      </c>
      <c r="AD17" t="s" s="8">
        <f>AD$3</f>
        <v>117</v>
      </c>
      <c r="AE17" t="s" s="8">
        <f>AE$3</f>
        <v>118</v>
      </c>
      <c r="AF17" t="s" s="8">
        <f>AF$3</f>
        <v>119</v>
      </c>
      <c r="AG17" t="s" s="8">
        <f>AG$3</f>
        <v>120</v>
      </c>
      <c r="AH17" t="s" s="8">
        <f>AH$3</f>
        <v>121</v>
      </c>
      <c r="AI17" t="s" s="8">
        <f>AI$3</f>
        <v>122</v>
      </c>
      <c r="AJ17" t="s" s="8">
        <f>AJ$3</f>
        <v>123</v>
      </c>
      <c r="AK17" t="s" s="8">
        <f>AK$3</f>
        <v>124</v>
      </c>
      <c r="AL17" t="s" s="8">
        <f>AL$3</f>
        <v>125</v>
      </c>
      <c r="AM17" t="s" s="8">
        <f>AM$3</f>
        <v>126</v>
      </c>
      <c r="AN17" t="s" s="8">
        <f>AN$3</f>
        <v>127</v>
      </c>
      <c r="AO17" t="s" s="8">
        <f>AO$3</f>
        <v>128</v>
      </c>
      <c r="AP17" t="s" s="8">
        <f>AP$3</f>
        <v>129</v>
      </c>
      <c r="AQ17" t="s" s="8">
        <f>AQ$3</f>
        <v>130</v>
      </c>
      <c r="AR17" t="s" s="8">
        <f>AR$3</f>
        <v>131</v>
      </c>
      <c r="AS17" t="s" s="8">
        <f>AS$3</f>
        <v>132</v>
      </c>
      <c r="AT17" s="206"/>
      <c r="AU17" t="s" s="82">
        <v>14</v>
      </c>
      <c r="AV17" t="s" s="82">
        <v>28</v>
      </c>
      <c r="AW17" t="s" s="82">
        <v>21</v>
      </c>
      <c r="AX17" t="s" s="82">
        <v>9</v>
      </c>
      <c r="AY17" t="s" s="82">
        <v>46</v>
      </c>
      <c r="AZ17" t="s" s="82">
        <v>47</v>
      </c>
      <c r="BA17" t="s" s="82">
        <v>43</v>
      </c>
      <c r="BB17" t="s" s="82">
        <v>3</v>
      </c>
      <c r="BC17" t="s" s="82">
        <v>30</v>
      </c>
      <c r="BD17" t="s" s="82">
        <v>33</v>
      </c>
      <c r="BE17" t="s" s="82">
        <v>13</v>
      </c>
      <c r="BF17" t="s" s="82">
        <v>17</v>
      </c>
      <c r="BG17" t="s" s="82">
        <v>10</v>
      </c>
      <c r="BH17" t="s" s="82">
        <v>22</v>
      </c>
      <c r="BI17" t="s" s="82">
        <v>24</v>
      </c>
      <c r="BJ17" t="s" s="82">
        <v>44</v>
      </c>
      <c r="BK17" t="s" s="82">
        <v>36</v>
      </c>
      <c r="BL17" t="s" s="82">
        <v>29</v>
      </c>
      <c r="BM17" t="s" s="82">
        <v>37</v>
      </c>
      <c r="BN17" t="s" s="82">
        <v>2</v>
      </c>
      <c r="BO17" t="s" s="82">
        <v>16</v>
      </c>
      <c r="BP17" t="s" s="82">
        <v>4</v>
      </c>
      <c r="BQ17" t="s" s="82">
        <v>27</v>
      </c>
      <c r="BR17" t="s" s="82">
        <v>39</v>
      </c>
      <c r="BS17" t="s" s="82">
        <v>11</v>
      </c>
      <c r="BT17" t="s" s="82">
        <v>34</v>
      </c>
      <c r="BU17" t="s" s="82">
        <v>48</v>
      </c>
      <c r="BV17" t="s" s="82">
        <v>6</v>
      </c>
      <c r="BW17" t="s" s="82">
        <v>25</v>
      </c>
      <c r="BX17" t="s" s="82">
        <v>15</v>
      </c>
      <c r="BY17" t="s" s="82">
        <v>19</v>
      </c>
      <c r="BZ17" t="s" s="82">
        <v>31</v>
      </c>
      <c r="CA17" t="s" s="82">
        <v>41</v>
      </c>
      <c r="CB17" t="s" s="82">
        <v>8</v>
      </c>
      <c r="CC17" t="s" s="82">
        <v>20</v>
      </c>
      <c r="CD17" t="s" s="82">
        <v>1</v>
      </c>
      <c r="CE17" t="s" s="82">
        <v>42</v>
      </c>
      <c r="CF17" t="s" s="82">
        <v>40</v>
      </c>
      <c r="CG17" t="s" s="82">
        <v>45</v>
      </c>
      <c r="CH17" t="s" s="83">
        <v>38</v>
      </c>
    </row>
    <row r="18" ht="15.75" customHeight="1">
      <c r="A18" s="7"/>
      <c r="B18" t="s" s="56">
        <v>88</v>
      </c>
      <c r="C18" s="57">
        <v>61791.49</v>
      </c>
      <c r="D18" s="84"/>
      <c r="E18" t="s" s="58">
        <v>88</v>
      </c>
      <c r="F18" s="85">
        <f>HLOOKUP(F$17,$AU$17:$CH$21,2,FALSE)</f>
        <v>333127.8749</v>
      </c>
      <c r="G18" s="86">
        <f>HLOOKUP(G$17,$AU$17:$CH$21,2,FALSE)</f>
        <v>68853.408290000007</v>
      </c>
      <c r="H18" s="86">
        <f>HLOOKUP(H$17,$AU$17:$CH$21,2,FALSE)</f>
        <v>41614.18913</v>
      </c>
      <c r="I18" s="86">
        <f>HLOOKUP(I$17,$AU$17:$CH$21,2,FALSE)</f>
        <v>61576.74723</v>
      </c>
      <c r="J18" s="86">
        <f>HLOOKUP(J$17,$AU$17:$CH$21,2,FALSE)</f>
        <v>44084.55095</v>
      </c>
      <c r="K18" s="86">
        <f>HLOOKUP(K$17,$AU$17:$CH$21,2,FALSE)</f>
        <v>13782.25241</v>
      </c>
      <c r="L18" s="86">
        <f>HLOOKUP(L$17,$AU$17:$CH$21,2,FALSE)</f>
        <v>4040.89596</v>
      </c>
      <c r="M18" s="86">
        <f>HLOOKUP(M$17,$AU$17:$CH$21,2,FALSE)</f>
        <v>4787.913479</v>
      </c>
      <c r="N18" s="86">
        <f>HLOOKUP(N$17,$AU$17:$CH$21,2,FALSE)</f>
        <v>3103.072935</v>
      </c>
      <c r="O18" s="86">
        <f>HLOOKUP(O$17,$AU$17:$CH$21,2,FALSE)</f>
        <v>0.126347667</v>
      </c>
      <c r="P18" s="86">
        <f>HLOOKUP(P$17,$AU$17:$CH$21,2,FALSE)</f>
        <v>7184.409367</v>
      </c>
      <c r="Q18" s="86">
        <f>HLOOKUP(Q$17,$AU$17:$CH$21,2,FALSE)</f>
        <v>6129.269932</v>
      </c>
      <c r="R18" s="86">
        <f>HLOOKUP(R$17,$AU$17:$CH$21,2,FALSE)</f>
        <v>2347.688237</v>
      </c>
      <c r="S18" s="86">
        <f>HLOOKUP(S$17,$AU$17:$CH$21,2,FALSE)</f>
        <v>3782.48266</v>
      </c>
      <c r="T18" s="86">
        <f>HLOOKUP(T$17,$AU$17:$CH$21,2,FALSE)</f>
        <v>36141.44119</v>
      </c>
      <c r="U18" s="86">
        <f>HLOOKUP(U$17,$AU$17:$CH$21,2,FALSE)</f>
        <v>22018.51591</v>
      </c>
      <c r="V18" s="86">
        <f>HLOOKUP(V$17,$AU$17:$CH$21,2,FALSE)</f>
        <v>745.5488023</v>
      </c>
      <c r="W18" s="86">
        <f>HLOOKUP(W$17,$AU$17:$CH$21,2,FALSE)</f>
        <v>2605.278155</v>
      </c>
      <c r="X18" s="86">
        <f>HLOOKUP(X$17,$AU$17:$CH$21,2,FALSE)</f>
        <v>16551.70397</v>
      </c>
      <c r="Y18" s="86">
        <f>HLOOKUP(Y$17,$AU$17:$CH$21,2,FALSE)</f>
        <v>47986.75474</v>
      </c>
      <c r="Z18" s="86">
        <f>HLOOKUP(Z$17,$AU$17:$CH$21,2,FALSE)</f>
        <v>3.194494101</v>
      </c>
      <c r="AA18" s="86">
        <f>HLOOKUP(AA$17,$AU$17:$CH$21,2,FALSE)</f>
        <v>0.051126207</v>
      </c>
      <c r="AB18" s="86">
        <f>HLOOKUP(AB$17,$AU$17:$CH$21,2,FALSE)</f>
        <v>1.035752592</v>
      </c>
      <c r="AC18" s="86">
        <f>HLOOKUP(AC$17,$AU$17:$CH$21,2,FALSE)</f>
        <v>0.004290311</v>
      </c>
      <c r="AD18" s="86">
        <f>HLOOKUP(AD$17,$AU$17:$CH$21,2,FALSE)</f>
        <v>2.029674651</v>
      </c>
      <c r="AE18" s="86">
        <f>HLOOKUP(AE$17,$AU$17:$CH$21,2,FALSE)</f>
        <v>276253.4837</v>
      </c>
      <c r="AF18" s="86">
        <f>HLOOKUP(AF$17,$AU$17:$CH$21,2,FALSE)</f>
        <v>617742.6482000001</v>
      </c>
      <c r="AG18" s="86">
        <f>HLOOKUP(AG$17,$AU$17:$CH$21,2,FALSE)</f>
        <v>195882.6879</v>
      </c>
      <c r="AH18" s="86">
        <f>HLOOKUP(AH$17,$AU$17:$CH$21,2,FALSE)</f>
        <v>21280.32714</v>
      </c>
      <c r="AI18" s="86">
        <f>HLOOKUP(AI$17,$AU$17:$CH$21,2,FALSE)</f>
        <v>13220.47765</v>
      </c>
      <c r="AJ18" s="86">
        <f>HLOOKUP(AJ$17,$AU$17:$CH$21,2,FALSE)</f>
        <v>62605.94959</v>
      </c>
      <c r="AK18" s="86">
        <f>HLOOKUP(AK$17,$AU$17:$CH$21,2,FALSE)</f>
        <v>22835.62639</v>
      </c>
      <c r="AL18" s="86">
        <f>HLOOKUP(AL$17,$AU$17:$CH$21,2,FALSE)</f>
        <v>29209.71112</v>
      </c>
      <c r="AM18" s="86">
        <f>HLOOKUP(AM$17,$AU$17:$CH$21,2,FALSE)</f>
        <v>33889.46979</v>
      </c>
      <c r="AN18" s="86">
        <f>HLOOKUP(AN$17,$AU$17:$CH$21,2,FALSE)</f>
        <v>95806.738289999994</v>
      </c>
      <c r="AO18" s="86">
        <f>HLOOKUP(AO$17,$AU$17:$CH$21,2,FALSE)</f>
        <v>62416.52342</v>
      </c>
      <c r="AP18" s="86">
        <f>HLOOKUP(AP$17,$AU$17:$CH$21,2,FALSE)</f>
        <v>27831.7508</v>
      </c>
      <c r="AQ18" s="86">
        <f>HLOOKUP(AQ$17,$AU$17:$CH$21,2,FALSE)</f>
        <v>31017.42546</v>
      </c>
      <c r="AR18" s="86">
        <f>HLOOKUP(AR$17,$AU$17:$CH$21,2,FALSE)</f>
        <v>65673.29961</v>
      </c>
      <c r="AS18" s="86">
        <f>HLOOKUP(AS$17,$AU$17:$CH$21,2,FALSE)</f>
        <v>195523.0847</v>
      </c>
      <c r="AT18" t="s" s="207">
        <v>88</v>
      </c>
      <c r="AU18" s="62">
        <v>7184.409367</v>
      </c>
      <c r="AV18" s="62">
        <v>0.051126207</v>
      </c>
      <c r="AW18" s="62">
        <v>745.5488023</v>
      </c>
      <c r="AX18" s="62">
        <v>4040.89596</v>
      </c>
      <c r="AY18" s="62">
        <v>31017.42546</v>
      </c>
      <c r="AZ18" s="62">
        <v>65673.29961</v>
      </c>
      <c r="BA18" s="62">
        <v>95806.738289999994</v>
      </c>
      <c r="BB18" s="62">
        <v>41614.18913</v>
      </c>
      <c r="BC18" s="62">
        <v>0.004290311</v>
      </c>
      <c r="BD18" s="62">
        <v>276253.4837</v>
      </c>
      <c r="BE18" s="62">
        <v>0.126347667</v>
      </c>
      <c r="BF18" s="62">
        <v>3782.48266</v>
      </c>
      <c r="BG18" s="62">
        <v>4787.913479</v>
      </c>
      <c r="BH18" s="62">
        <v>2605.278155</v>
      </c>
      <c r="BI18" s="62">
        <v>16551.70397</v>
      </c>
      <c r="BJ18" s="62">
        <v>62416.52342</v>
      </c>
      <c r="BK18" s="62">
        <v>195882.6879</v>
      </c>
      <c r="BL18" s="62">
        <v>1.035752592</v>
      </c>
      <c r="BM18" s="62">
        <v>21280.32714</v>
      </c>
      <c r="BN18" s="62">
        <v>68853.408290000007</v>
      </c>
      <c r="BO18" s="62">
        <v>2347.688237</v>
      </c>
      <c r="BP18" s="62">
        <v>61576.74723</v>
      </c>
      <c r="BQ18" s="62">
        <v>3.194494101</v>
      </c>
      <c r="BR18" s="62">
        <v>62605.94959</v>
      </c>
      <c r="BS18" s="62">
        <v>3103.072935</v>
      </c>
      <c r="BT18" s="62">
        <v>617742.6482000001</v>
      </c>
      <c r="BU18" s="62">
        <v>195523.0847</v>
      </c>
      <c r="BV18" s="62">
        <v>44084.55095</v>
      </c>
      <c r="BW18" s="62">
        <v>47986.75474</v>
      </c>
      <c r="BX18" s="62">
        <v>6129.269932</v>
      </c>
      <c r="BY18" s="62">
        <v>36141.44119</v>
      </c>
      <c r="BZ18" s="62">
        <v>2.029674651</v>
      </c>
      <c r="CA18" s="62">
        <v>29209.71112</v>
      </c>
      <c r="CB18" s="62">
        <v>13782.25241</v>
      </c>
      <c r="CC18" s="62">
        <v>22018.51591</v>
      </c>
      <c r="CD18" s="62">
        <v>333127.8749</v>
      </c>
      <c r="CE18" s="62">
        <v>33889.46979</v>
      </c>
      <c r="CF18" s="62">
        <v>22835.62639</v>
      </c>
      <c r="CG18" s="62">
        <v>27831.7508</v>
      </c>
      <c r="CH18" s="63">
        <v>13220.47765</v>
      </c>
    </row>
    <row r="19" ht="15.75" customHeight="1">
      <c r="A19" s="7"/>
      <c r="B19" t="s" s="56">
        <v>89</v>
      </c>
      <c r="C19" s="64">
        <v>993000000</v>
      </c>
      <c r="D19" s="84"/>
      <c r="E19" t="s" s="58">
        <v>89</v>
      </c>
      <c r="F19" s="88">
        <f>HLOOKUP(F$17,$AU$17:$CH$21,3,FALSE)</f>
        <v>15730202617</v>
      </c>
      <c r="G19" s="89">
        <f>HLOOKUP(G$17,$AU$17:$CH$21,3,FALSE)</f>
        <v>1838917746</v>
      </c>
      <c r="H19" s="89">
        <f>HLOOKUP(H$17,$AU$17:$CH$21,3,FALSE)</f>
        <v>516499145.6</v>
      </c>
      <c r="I19" s="89">
        <f>HLOOKUP(I$17,$AU$17:$CH$21,3,FALSE)</f>
        <v>5180189993</v>
      </c>
      <c r="J19" s="89">
        <f>HLOOKUP(J$17,$AU$17:$CH$21,3,FALSE)</f>
        <v>758271925.6</v>
      </c>
      <c r="K19" s="89">
        <f>HLOOKUP(K$17,$AU$17:$CH$21,3,FALSE)</f>
        <v>121085470</v>
      </c>
      <c r="L19" s="89">
        <f>HLOOKUP(L$17,$AU$17:$CH$21,3,FALSE)</f>
        <v>37706823.5</v>
      </c>
      <c r="M19" s="89">
        <f>HLOOKUP(M$17,$AU$17:$CH$21,3,FALSE)</f>
        <v>86981301.25</v>
      </c>
      <c r="N19" s="89">
        <f>HLOOKUP(N$17,$AU$17:$CH$21,3,FALSE)</f>
        <v>27828350.13</v>
      </c>
      <c r="O19" s="89">
        <f>HLOOKUP(O$17,$AU$17:$CH$21,3,FALSE)</f>
        <v>0.001816791</v>
      </c>
      <c r="P19" s="89">
        <f>HLOOKUP(P$17,$AU$17:$CH$21,3,FALSE)</f>
        <v>48803467.88</v>
      </c>
      <c r="Q19" s="89">
        <f>HLOOKUP(Q$17,$AU$17:$CH$21,3,FALSE)</f>
        <v>92617166</v>
      </c>
      <c r="R19" s="89">
        <f>HLOOKUP(R$17,$AU$17:$CH$21,3,FALSE)</f>
        <v>58401628</v>
      </c>
      <c r="S19" s="89">
        <f>HLOOKUP(S$17,$AU$17:$CH$21,3,FALSE)</f>
        <v>51965195</v>
      </c>
      <c r="T19" s="89">
        <f>HLOOKUP(T$17,$AU$17:$CH$21,3,FALSE)</f>
        <v>1439311200</v>
      </c>
      <c r="U19" s="89">
        <f>HLOOKUP(U$17,$AU$17:$CH$21,3,FALSE)</f>
        <v>228452391.9</v>
      </c>
      <c r="V19" s="89">
        <f>HLOOKUP(V$17,$AU$17:$CH$21,3,FALSE)</f>
        <v>19127197.25</v>
      </c>
      <c r="W19" s="89">
        <f>HLOOKUP(W$17,$AU$17:$CH$21,3,FALSE)</f>
        <v>177195340.1</v>
      </c>
      <c r="X19" s="89">
        <f>HLOOKUP(X$17,$AU$17:$CH$21,3,FALSE)</f>
        <v>118843901.8</v>
      </c>
      <c r="Y19" s="89">
        <f>HLOOKUP(Y$17,$AU$17:$CH$21,3,FALSE)</f>
        <v>877075227.4</v>
      </c>
      <c r="Z19" s="89">
        <f>HLOOKUP(Z$17,$AU$17:$CH$21,3,FALSE)</f>
        <v>97581.625</v>
      </c>
      <c r="AA19" s="89">
        <f>HLOOKUP(AA$17,$AU$17:$CH$21,3,FALSE)</f>
        <v>94.625</v>
      </c>
      <c r="AB19" s="89">
        <f>HLOOKUP(AB$17,$AU$17:$CH$21,3,FALSE)</f>
        <v>12437.375</v>
      </c>
      <c r="AC19" s="89">
        <f>HLOOKUP(AC$17,$AU$17:$CH$21,3,FALSE)</f>
        <v>2</v>
      </c>
      <c r="AD19" s="89">
        <f>HLOOKUP(AD$17,$AU$17:$CH$21,3,FALSE)</f>
        <v>9699.125</v>
      </c>
      <c r="AE19" s="89">
        <f>HLOOKUP(AE$17,$AU$17:$CH$21,3,FALSE)</f>
        <v>3796803627</v>
      </c>
      <c r="AF19" s="89">
        <f>HLOOKUP(AF$17,$AU$17:$CH$21,3,FALSE)</f>
        <v>6012176954</v>
      </c>
      <c r="AG19" s="89">
        <f>HLOOKUP(AG$17,$AU$17:$CH$21,3,FALSE)</f>
        <v>361053962.8</v>
      </c>
      <c r="AH19" s="89">
        <f>HLOOKUP(AH$17,$AU$17:$CH$21,3,FALSE)</f>
        <v>2332622.375</v>
      </c>
      <c r="AI19" s="89">
        <f>HLOOKUP(AI$17,$AU$17:$CH$21,3,FALSE)</f>
        <v>648036162.5</v>
      </c>
      <c r="AJ19" s="89">
        <f>HLOOKUP(AJ$17,$AU$17:$CH$21,3,FALSE)</f>
        <v>171101634.4</v>
      </c>
      <c r="AK19" s="89">
        <f>HLOOKUP(AK$17,$AU$17:$CH$21,3,FALSE)</f>
        <v>26389551.88</v>
      </c>
      <c r="AL19" s="89">
        <f>HLOOKUP(AL$17,$AU$17:$CH$21,3,FALSE)</f>
        <v>89182796.5</v>
      </c>
      <c r="AM19" s="89">
        <f>HLOOKUP(AM$17,$AU$17:$CH$21,3,FALSE)</f>
        <v>29741391.63</v>
      </c>
      <c r="AN19" s="89">
        <f>HLOOKUP(AN$17,$AU$17:$CH$21,3,FALSE)</f>
        <v>417513221.4</v>
      </c>
      <c r="AO19" s="89">
        <f>HLOOKUP(AO$17,$AU$17:$CH$21,3,FALSE)</f>
        <v>40891216.75</v>
      </c>
      <c r="AP19" s="89">
        <f>HLOOKUP(AP$17,$AU$17:$CH$21,3,FALSE)</f>
        <v>183011389.4</v>
      </c>
      <c r="AQ19" s="89">
        <f>HLOOKUP(AQ$17,$AU$17:$CH$21,3,FALSE)</f>
        <v>38639577.13</v>
      </c>
      <c r="AR19" s="89">
        <f>HLOOKUP(AR$17,$AU$17:$CH$21,3,FALSE)</f>
        <v>13886528.88</v>
      </c>
      <c r="AS19" s="89">
        <f>HLOOKUP(AS$17,$AU$17:$CH$21,3,FALSE)</f>
        <v>461855436.8</v>
      </c>
      <c r="AT19" t="s" s="207">
        <v>89</v>
      </c>
      <c r="AU19" s="62">
        <v>48803467.88</v>
      </c>
      <c r="AV19" s="62">
        <v>94.625</v>
      </c>
      <c r="AW19" s="62">
        <v>19127197.25</v>
      </c>
      <c r="AX19" s="62">
        <v>37706823.5</v>
      </c>
      <c r="AY19" s="62">
        <v>38639577.13</v>
      </c>
      <c r="AZ19" s="62">
        <v>13886528.88</v>
      </c>
      <c r="BA19" s="62">
        <v>417513221.4</v>
      </c>
      <c r="BB19" s="62">
        <v>516499145.6</v>
      </c>
      <c r="BC19" s="62">
        <v>2</v>
      </c>
      <c r="BD19" s="62">
        <v>3796803627</v>
      </c>
      <c r="BE19" s="62">
        <v>0.001816791</v>
      </c>
      <c r="BF19" s="62">
        <v>51965195</v>
      </c>
      <c r="BG19" s="62">
        <v>86981301.25</v>
      </c>
      <c r="BH19" s="62">
        <v>177195340.1</v>
      </c>
      <c r="BI19" s="62">
        <v>118843901.8</v>
      </c>
      <c r="BJ19" s="62">
        <v>40891216.75</v>
      </c>
      <c r="BK19" s="62">
        <v>361053962.8</v>
      </c>
      <c r="BL19" s="62">
        <v>12437.375</v>
      </c>
      <c r="BM19" s="62">
        <v>2332622.375</v>
      </c>
      <c r="BN19" s="62">
        <v>1838917746</v>
      </c>
      <c r="BO19" s="62">
        <v>58401628</v>
      </c>
      <c r="BP19" s="62">
        <v>5180189993</v>
      </c>
      <c r="BQ19" s="62">
        <v>97581.625</v>
      </c>
      <c r="BR19" s="62">
        <v>171101634.4</v>
      </c>
      <c r="BS19" s="62">
        <v>27828350.13</v>
      </c>
      <c r="BT19" s="62">
        <v>6012176954</v>
      </c>
      <c r="BU19" s="62">
        <v>461855436.8</v>
      </c>
      <c r="BV19" s="62">
        <v>758271925.6</v>
      </c>
      <c r="BW19" s="62">
        <v>877075227.4</v>
      </c>
      <c r="BX19" s="62">
        <v>92617166</v>
      </c>
      <c r="BY19" s="62">
        <v>1439311200</v>
      </c>
      <c r="BZ19" s="62">
        <v>9699.125</v>
      </c>
      <c r="CA19" s="62">
        <v>89182796.5</v>
      </c>
      <c r="CB19" s="62">
        <v>121085470</v>
      </c>
      <c r="CC19" s="62">
        <v>228452391.9</v>
      </c>
      <c r="CD19" s="62">
        <v>15730202617</v>
      </c>
      <c r="CE19" s="62">
        <v>29741391.63</v>
      </c>
      <c r="CF19" s="62">
        <v>26389551.88</v>
      </c>
      <c r="CG19" s="62">
        <v>183011389.4</v>
      </c>
      <c r="CH19" s="63">
        <v>648036162.5</v>
      </c>
    </row>
    <row r="20" ht="15.75" customHeight="1">
      <c r="A20" s="7"/>
      <c r="B20" t="s" s="56">
        <v>90</v>
      </c>
      <c r="C20" s="64">
        <v>3226575</v>
      </c>
      <c r="D20" s="84"/>
      <c r="E20" t="s" s="58">
        <v>90</v>
      </c>
      <c r="F20" s="88">
        <f>HLOOKUP(F$17,$AU$17:$CH$21,4,FALSE)</f>
        <v>36771673.55</v>
      </c>
      <c r="G20" s="89">
        <f>HLOOKUP(G$17,$AU$17:$CH$21,4,FALSE)</f>
        <v>5671764.134</v>
      </c>
      <c r="H20" s="89">
        <f>HLOOKUP(H$17,$AU$17:$CH$21,4,FALSE)</f>
        <v>2974821.832</v>
      </c>
      <c r="I20" s="89">
        <f>HLOOKUP(I$17,$AU$17:$CH$21,4,FALSE)</f>
        <v>8009005.457</v>
      </c>
      <c r="J20" s="89">
        <f>HLOOKUP(J$17,$AU$17:$CH$21,4,FALSE)</f>
        <v>2859637.213</v>
      </c>
      <c r="K20" s="89">
        <f>HLOOKUP(K$17,$AU$17:$CH$21,4,FALSE)</f>
        <v>806198.7491</v>
      </c>
      <c r="L20" s="89">
        <f>HLOOKUP(L$17,$AU$17:$CH$21,4,FALSE)</f>
        <v>224793.3471</v>
      </c>
      <c r="M20" s="89">
        <f>HLOOKUP(M$17,$AU$17:$CH$21,4,FALSE)</f>
        <v>313069.9725</v>
      </c>
      <c r="N20" s="89">
        <f>HLOOKUP(N$17,$AU$17:$CH$21,4,FALSE)</f>
        <v>173126.677</v>
      </c>
      <c r="O20" s="89">
        <f>HLOOKUP(O$17,$AU$17:$CH$21,4,FALSE)</f>
        <v>0.048997281</v>
      </c>
      <c r="P20" s="89">
        <f>HLOOKUP(P$17,$AU$17:$CH$21,4,FALSE)</f>
        <v>514715.055</v>
      </c>
      <c r="Q20" s="89">
        <f>HLOOKUP(Q$17,$AU$17:$CH$21,4,FALSE)</f>
        <v>390052.7285</v>
      </c>
      <c r="R20" s="89">
        <f>HLOOKUP(R$17,$AU$17:$CH$21,4,FALSE)</f>
        <v>170639.1478</v>
      </c>
      <c r="S20" s="89">
        <f>HLOOKUP(S$17,$AU$17:$CH$21,4,FALSE)</f>
        <v>260129.3402</v>
      </c>
      <c r="T20" s="89">
        <f>HLOOKUP(T$17,$AU$17:$CH$21,4,FALSE)</f>
        <v>2608364.897</v>
      </c>
      <c r="U20" s="89">
        <f>HLOOKUP(U$17,$AU$17:$CH$21,4,FALSE)</f>
        <v>2000730.595</v>
      </c>
      <c r="V20" s="89">
        <f>HLOOKUP(V$17,$AU$17:$CH$21,4,FALSE)</f>
        <v>49885.9244</v>
      </c>
      <c r="W20" s="89">
        <f>HLOOKUP(W$17,$AU$17:$CH$21,4,FALSE)</f>
        <v>324550.9519</v>
      </c>
      <c r="X20" s="89">
        <f>HLOOKUP(X$17,$AU$17:$CH$21,4,FALSE)</f>
        <v>842480.4261</v>
      </c>
      <c r="Y20" s="89">
        <f>HLOOKUP(Y$17,$AU$17:$CH$21,4,FALSE)</f>
        <v>3311867.577</v>
      </c>
      <c r="Z20" s="89">
        <f>HLOOKUP(Z$17,$AU$17:$CH$21,4,FALSE)</f>
        <v>104.9931271</v>
      </c>
      <c r="AA20" s="89">
        <f>HLOOKUP(AA$17,$AU$17:$CH$21,4,FALSE)</f>
        <v>1.020618557</v>
      </c>
      <c r="AB20" s="89">
        <f>HLOOKUP(AB$17,$AU$17:$CH$21,4,FALSE)</f>
        <v>36.77319588</v>
      </c>
      <c r="AC20" s="89">
        <f>HLOOKUP(AC$17,$AU$17:$CH$21,4,FALSE)</f>
        <v>0.048109966</v>
      </c>
      <c r="AD20" s="89">
        <f>HLOOKUP(AD$17,$AU$17:$CH$21,4,FALSE)</f>
        <v>44.87628866</v>
      </c>
      <c r="AE20" s="89">
        <f>HLOOKUP(AE$17,$AU$17:$CH$21,4,FALSE)</f>
        <v>8790698.179</v>
      </c>
      <c r="AF20" s="89">
        <f>HLOOKUP(AF$17,$AU$17:$CH$21,4,FALSE)</f>
        <v>28361750.59</v>
      </c>
      <c r="AG20" s="89">
        <f>HLOOKUP(AG$17,$AU$17:$CH$21,4,FALSE)</f>
        <v>3490953.863</v>
      </c>
      <c r="AH20" s="89">
        <f>HLOOKUP(AH$17,$AU$17:$CH$21,4,FALSE)</f>
        <v>170128.079</v>
      </c>
      <c r="AI20" s="89">
        <f>HLOOKUP(AI$17,$AU$17:$CH$21,4,FALSE)</f>
        <v>1551330.364</v>
      </c>
      <c r="AJ20" s="89">
        <f>HLOOKUP(AJ$17,$AU$17:$CH$21,4,FALSE)</f>
        <v>1180481.241</v>
      </c>
      <c r="AK20" s="89">
        <f>HLOOKUP(AK$17,$AU$17:$CH$21,4,FALSE)</f>
        <v>467504.9519</v>
      </c>
      <c r="AL20" s="89">
        <f>HLOOKUP(AL$17,$AU$17:$CH$21,4,FALSE)</f>
        <v>890098.2955</v>
      </c>
      <c r="AM20" s="89">
        <f>HLOOKUP(AM$17,$AU$17:$CH$21,4,FALSE)</f>
        <v>701029.9691</v>
      </c>
      <c r="AN20" s="89">
        <f>HLOOKUP(AN$17,$AU$17:$CH$21,4,FALSE)</f>
        <v>1687550.32</v>
      </c>
      <c r="AO20" s="89">
        <f>HLOOKUP(AO$17,$AU$17:$CH$21,4,FALSE)</f>
        <v>767921.6632</v>
      </c>
      <c r="AP20" s="89">
        <f>HLOOKUP(AP$17,$AU$17:$CH$21,4,FALSE)</f>
        <v>784348.6632</v>
      </c>
      <c r="AQ20" s="89">
        <f>HLOOKUP(AQ$17,$AU$17:$CH$21,4,FALSE)</f>
        <v>415486.677</v>
      </c>
      <c r="AR20" s="89">
        <f>HLOOKUP(AR$17,$AU$17:$CH$21,4,FALSE)</f>
        <v>628280.8351</v>
      </c>
      <c r="AS20" s="89">
        <f>HLOOKUP(AS$17,$AU$17:$CH$21,4,FALSE)</f>
        <v>10897736.71</v>
      </c>
      <c r="AT20" t="s" s="207">
        <v>90</v>
      </c>
      <c r="AU20" s="62">
        <v>514715.055</v>
      </c>
      <c r="AV20" s="62">
        <v>1.020618557</v>
      </c>
      <c r="AW20" s="62">
        <v>49885.9244</v>
      </c>
      <c r="AX20" s="62">
        <v>224793.3471</v>
      </c>
      <c r="AY20" s="62">
        <v>415486.677</v>
      </c>
      <c r="AZ20" s="62">
        <v>628280.8351</v>
      </c>
      <c r="BA20" s="62">
        <v>1687550.32</v>
      </c>
      <c r="BB20" s="62">
        <v>2974821.832</v>
      </c>
      <c r="BC20" s="62">
        <v>0.048109966</v>
      </c>
      <c r="BD20" s="62">
        <v>8790698.179</v>
      </c>
      <c r="BE20" s="62">
        <v>0.048997281</v>
      </c>
      <c r="BF20" s="62">
        <v>260129.3402</v>
      </c>
      <c r="BG20" s="62">
        <v>313069.9725</v>
      </c>
      <c r="BH20" s="62">
        <v>324550.9519</v>
      </c>
      <c r="BI20" s="62">
        <v>842480.4261</v>
      </c>
      <c r="BJ20" s="62">
        <v>767921.6632</v>
      </c>
      <c r="BK20" s="62">
        <v>3490953.863</v>
      </c>
      <c r="BL20" s="62">
        <v>36.77319588</v>
      </c>
      <c r="BM20" s="62">
        <v>170128.079</v>
      </c>
      <c r="BN20" s="62">
        <v>5671764.134</v>
      </c>
      <c r="BO20" s="62">
        <v>170639.1478</v>
      </c>
      <c r="BP20" s="62">
        <v>8009005.457</v>
      </c>
      <c r="BQ20" s="62">
        <v>104.9931271</v>
      </c>
      <c r="BR20" s="62">
        <v>1180481.241</v>
      </c>
      <c r="BS20" s="62">
        <v>173126.677</v>
      </c>
      <c r="BT20" s="62">
        <v>28361750.59</v>
      </c>
      <c r="BU20" s="62">
        <v>10897736.71</v>
      </c>
      <c r="BV20" s="62">
        <v>2859637.213</v>
      </c>
      <c r="BW20" s="62">
        <v>3311867.577</v>
      </c>
      <c r="BX20" s="62">
        <v>390052.7285</v>
      </c>
      <c r="BY20" s="62">
        <v>2608364.897</v>
      </c>
      <c r="BZ20" s="62">
        <v>44.87628866</v>
      </c>
      <c r="CA20" s="62">
        <v>890098.2955</v>
      </c>
      <c r="CB20" s="62">
        <v>806198.7491</v>
      </c>
      <c r="CC20" s="62">
        <v>2000730.595</v>
      </c>
      <c r="CD20" s="62">
        <v>36771673.55</v>
      </c>
      <c r="CE20" s="62">
        <v>701029.9691</v>
      </c>
      <c r="CF20" s="62">
        <v>467504.9519</v>
      </c>
      <c r="CG20" s="62">
        <v>784348.6632</v>
      </c>
      <c r="CH20" s="63">
        <v>1551330.364</v>
      </c>
    </row>
    <row r="21" ht="15.75" customHeight="1">
      <c r="A21" s="7"/>
      <c r="B21" t="s" s="56">
        <v>91</v>
      </c>
      <c r="C21" s="66">
        <v>1230000000</v>
      </c>
      <c r="D21" s="84"/>
      <c r="E21" t="s" s="58">
        <v>91</v>
      </c>
      <c r="F21" s="88">
        <f>HLOOKUP(F$17,$AU$17:$CH$21,5,FALSE)</f>
        <v>18202005855</v>
      </c>
      <c r="G21" s="89">
        <f>HLOOKUP(G$17,$AU$17:$CH$21,5,FALSE)</f>
        <v>944613392.7</v>
      </c>
      <c r="H21" s="89">
        <f>HLOOKUP(H$17,$AU$17:$CH$21,5,FALSE)</f>
        <v>742582953.9</v>
      </c>
      <c r="I21" s="89">
        <f>HLOOKUP(I$17,$AU$17:$CH$21,5,FALSE)</f>
        <v>6862251476</v>
      </c>
      <c r="J21" s="89">
        <f>HLOOKUP(J$17,$AU$17:$CH$21,5,FALSE)</f>
        <v>983760843.6</v>
      </c>
      <c r="K21" s="89">
        <f>HLOOKUP(K$17,$AU$17:$CH$21,5,FALSE)</f>
        <v>191380674.9</v>
      </c>
      <c r="L21" s="89">
        <f>HLOOKUP(L$17,$AU$17:$CH$21,5,FALSE)</f>
        <v>44931055.43</v>
      </c>
      <c r="M21" s="89">
        <f>HLOOKUP(M$17,$AU$17:$CH$21,5,FALSE)</f>
        <v>88895823.14</v>
      </c>
      <c r="N21" s="89">
        <f>HLOOKUP(N$17,$AU$17:$CH$21,5,FALSE)</f>
        <v>31791331.57</v>
      </c>
      <c r="O21" s="89">
        <f>HLOOKUP(O$17,$AU$17:$CH$21,5,FALSE)</f>
        <v>0.001200175</v>
      </c>
      <c r="P21" s="89">
        <f>HLOOKUP(P$17,$AU$17:$CH$21,5,FALSE)</f>
        <v>90644991.86</v>
      </c>
      <c r="Q21" s="89">
        <f>HLOOKUP(Q$17,$AU$17:$CH$21,5,FALSE)</f>
        <v>176748744.6</v>
      </c>
      <c r="R21" s="89">
        <f>HLOOKUP(R$17,$AU$17:$CH$21,5,FALSE)</f>
        <v>39340620.86</v>
      </c>
      <c r="S21" s="89">
        <f>HLOOKUP(S$17,$AU$17:$CH$21,5,FALSE)</f>
        <v>33205395.43</v>
      </c>
      <c r="T21" s="89">
        <f>HLOOKUP(T$17,$AU$17:$CH$21,5,FALSE)</f>
        <v>2193689558</v>
      </c>
      <c r="U21" s="89">
        <f>HLOOKUP(U$17,$AU$17:$CH$21,5,FALSE)</f>
        <v>210183496.4</v>
      </c>
      <c r="V21" s="89">
        <f>HLOOKUP(V$17,$AU$17:$CH$21,5,FALSE)</f>
        <v>27127230.29</v>
      </c>
      <c r="W21" s="89">
        <f>HLOOKUP(W$17,$AU$17:$CH$21,5,FALSE)</f>
        <v>191491861.3</v>
      </c>
      <c r="X21" s="89">
        <f>HLOOKUP(X$17,$AU$17:$CH$21,5,FALSE)</f>
        <v>114651743.7</v>
      </c>
      <c r="Y21" s="89">
        <f>HLOOKUP(Y$17,$AU$17:$CH$21,5,FALSE)</f>
        <v>956674769.6</v>
      </c>
      <c r="Z21" s="89">
        <f>HLOOKUP(Z$17,$AU$17:$CH$21,5,FALSE)</f>
        <v>125939</v>
      </c>
      <c r="AA21" s="89">
        <f>HLOOKUP(AA$17,$AU$17:$CH$21,5,FALSE)</f>
        <v>115</v>
      </c>
      <c r="AB21" s="89">
        <f>HLOOKUP(AB$17,$AU$17:$CH$21,5,FALSE)</f>
        <v>19537.57143</v>
      </c>
      <c r="AC21" s="89">
        <f>HLOOKUP(AC$17,$AU$17:$CH$21,5,FALSE)</f>
        <v>2.285714286</v>
      </c>
      <c r="AD21" s="89">
        <f>HLOOKUP(AD$17,$AU$17:$CH$21,5,FALSE)</f>
        <v>8639</v>
      </c>
      <c r="AE21" s="89">
        <f>HLOOKUP(AE$17,$AU$17:$CH$21,5,FALSE)</f>
        <v>4509447075</v>
      </c>
      <c r="AF21" s="89">
        <f>HLOOKUP(AF$17,$AU$17:$CH$21,5,FALSE)</f>
        <v>9325174727</v>
      </c>
      <c r="AG21" s="89">
        <f>HLOOKUP(AG$17,$AU$17:$CH$21,5,FALSE)</f>
        <v>344951242</v>
      </c>
      <c r="AH21" s="89">
        <f>HLOOKUP(AH$17,$AU$17:$CH$21,5,FALSE)</f>
        <v>1613254.714</v>
      </c>
      <c r="AI21" s="89">
        <f>HLOOKUP(AI$17,$AU$17:$CH$21,5,FALSE)</f>
        <v>845853308</v>
      </c>
      <c r="AJ21" s="89">
        <f>HLOOKUP(AJ$17,$AU$17:$CH$21,5,FALSE)</f>
        <v>195336946.1</v>
      </c>
      <c r="AK21" s="89">
        <f>HLOOKUP(AK$17,$AU$17:$CH$21,5,FALSE)</f>
        <v>25768050.71</v>
      </c>
      <c r="AL21" s="89">
        <f>HLOOKUP(AL$17,$AU$17:$CH$21,5,FALSE)</f>
        <v>101025256</v>
      </c>
      <c r="AM21" s="89">
        <f>HLOOKUP(AM$17,$AU$17:$CH$21,5,FALSE)</f>
        <v>46719871.86</v>
      </c>
      <c r="AN21" s="89">
        <f>HLOOKUP(AN$17,$AU$17:$CH$21,5,FALSE)</f>
        <v>736547183.3</v>
      </c>
      <c r="AO21" s="89">
        <f>HLOOKUP(AO$17,$AU$17:$CH$21,5,FALSE)</f>
        <v>53476235.14</v>
      </c>
      <c r="AP21" s="89">
        <f>HLOOKUP(AP$17,$AU$17:$CH$21,5,FALSE)</f>
        <v>336666576.4</v>
      </c>
      <c r="AQ21" s="89">
        <f>HLOOKUP(AQ$17,$AU$17:$CH$21,5,FALSE)</f>
        <v>64273413.29</v>
      </c>
      <c r="AR21" s="89">
        <f>HLOOKUP(AR$17,$AU$17:$CH$21,5,FALSE)</f>
        <v>12246239.86</v>
      </c>
      <c r="AS21" s="89">
        <f>HLOOKUP(AS$17,$AU$17:$CH$21,5,FALSE)</f>
        <v>322604380.3</v>
      </c>
      <c r="AT21" t="s" s="207">
        <v>91</v>
      </c>
      <c r="AU21" s="62">
        <v>90644991.86</v>
      </c>
      <c r="AV21" s="62">
        <v>115</v>
      </c>
      <c r="AW21" s="62">
        <v>27127230.29</v>
      </c>
      <c r="AX21" s="62">
        <v>44931055.43</v>
      </c>
      <c r="AY21" s="62">
        <v>64273413.29</v>
      </c>
      <c r="AZ21" s="62">
        <v>12246239.86</v>
      </c>
      <c r="BA21" s="62">
        <v>736547183.3</v>
      </c>
      <c r="BB21" s="62">
        <v>742582953.9</v>
      </c>
      <c r="BC21" s="62">
        <v>2.285714286</v>
      </c>
      <c r="BD21" s="62">
        <v>4509447075</v>
      </c>
      <c r="BE21" s="62">
        <v>0.001200175</v>
      </c>
      <c r="BF21" s="62">
        <v>33205395.43</v>
      </c>
      <c r="BG21" s="62">
        <v>88895823.14</v>
      </c>
      <c r="BH21" s="62">
        <v>191491861.3</v>
      </c>
      <c r="BI21" s="62">
        <v>114651743.7</v>
      </c>
      <c r="BJ21" s="62">
        <v>53476235.14</v>
      </c>
      <c r="BK21" s="62">
        <v>344951242</v>
      </c>
      <c r="BL21" s="62">
        <v>19537.57143</v>
      </c>
      <c r="BM21" s="62">
        <v>1613254.714</v>
      </c>
      <c r="BN21" s="62">
        <v>944613392.7</v>
      </c>
      <c r="BO21" s="62">
        <v>39340620.86</v>
      </c>
      <c r="BP21" s="62">
        <v>6862251476</v>
      </c>
      <c r="BQ21" s="62">
        <v>125939</v>
      </c>
      <c r="BR21" s="62">
        <v>195336946.1</v>
      </c>
      <c r="BS21" s="62">
        <v>31791331.57</v>
      </c>
      <c r="BT21" s="62">
        <v>9325174727</v>
      </c>
      <c r="BU21" s="62">
        <v>322604380.3</v>
      </c>
      <c r="BV21" s="62">
        <v>983760843.6</v>
      </c>
      <c r="BW21" s="62">
        <v>956674769.6</v>
      </c>
      <c r="BX21" s="62">
        <v>176748744.6</v>
      </c>
      <c r="BY21" s="62">
        <v>2193689558</v>
      </c>
      <c r="BZ21" s="62">
        <v>8639</v>
      </c>
      <c r="CA21" s="62">
        <v>101025256</v>
      </c>
      <c r="CB21" s="62">
        <v>191380674.9</v>
      </c>
      <c r="CC21" s="62">
        <v>210183496.4</v>
      </c>
      <c r="CD21" s="62">
        <v>18202005855</v>
      </c>
      <c r="CE21" s="62">
        <v>46719871.86</v>
      </c>
      <c r="CF21" s="62">
        <v>25768050.71</v>
      </c>
      <c r="CG21" s="62">
        <v>336666576.4</v>
      </c>
      <c r="CH21" s="63">
        <v>845853308</v>
      </c>
    </row>
    <row r="22" ht="19" customHeight="1">
      <c r="A22" s="198"/>
      <c r="B22" s="203"/>
      <c r="C22" s="68"/>
      <c r="D22" s="69"/>
      <c r="E22" s="70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145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4"/>
    </row>
    <row r="23" ht="56.25" customHeight="1">
      <c r="A23" s="198"/>
      <c r="B23" t="s" s="204">
        <v>134</v>
      </c>
      <c r="C23" s="76"/>
      <c r="D23" s="77"/>
      <c r="E23" s="78"/>
      <c r="F23" t="s" s="43">
        <v>82</v>
      </c>
      <c r="G23" s="44"/>
      <c r="H23" s="44"/>
      <c r="I23" s="44"/>
      <c r="J23" t="s" s="43">
        <v>83</v>
      </c>
      <c r="K23" s="44"/>
      <c r="L23" s="44"/>
      <c r="M23" s="44"/>
      <c r="N23" s="44"/>
      <c r="O23" t="s" s="43">
        <v>12</v>
      </c>
      <c r="P23" s="44"/>
      <c r="Q23" s="44"/>
      <c r="R23" s="44"/>
      <c r="S23" s="44"/>
      <c r="T23" t="s" s="43">
        <v>18</v>
      </c>
      <c r="U23" s="44"/>
      <c r="V23" s="44"/>
      <c r="W23" s="44"/>
      <c r="X23" t="s" s="43">
        <v>84</v>
      </c>
      <c r="Y23" s="44"/>
      <c r="Z23" s="44"/>
      <c r="AA23" s="44"/>
      <c r="AB23" s="44"/>
      <c r="AC23" s="44"/>
      <c r="AD23" s="44"/>
      <c r="AE23" t="s" s="43">
        <v>85</v>
      </c>
      <c r="AF23" s="44"/>
      <c r="AG23" t="s" s="43">
        <v>35</v>
      </c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145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4"/>
    </row>
    <row r="24" ht="30" customHeight="1">
      <c r="A24" s="198"/>
      <c r="B24" s="205"/>
      <c r="C24" t="s" s="209">
        <v>146</v>
      </c>
      <c r="D24" s="93"/>
      <c r="E24" t="s" s="52">
        <v>87</v>
      </c>
      <c r="F24" t="s" s="8">
        <f t="shared" si="160"/>
        <v>93</v>
      </c>
      <c r="G24" t="s" s="8">
        <f>G$3</f>
        <v>94</v>
      </c>
      <c r="H24" t="s" s="8">
        <f>H$3</f>
        <v>95</v>
      </c>
      <c r="I24" t="s" s="8">
        <f>I$3</f>
        <v>96</v>
      </c>
      <c r="J24" t="s" s="8">
        <f>J$3</f>
        <v>97</v>
      </c>
      <c r="K24" t="s" s="8">
        <f>K$3</f>
        <v>98</v>
      </c>
      <c r="L24" t="s" s="8">
        <f>L$3</f>
        <v>99</v>
      </c>
      <c r="M24" t="s" s="8">
        <f>M$3</f>
        <v>100</v>
      </c>
      <c r="N24" t="s" s="8">
        <f>N$3</f>
        <v>101</v>
      </c>
      <c r="O24" t="s" s="8">
        <f>O$3</f>
        <v>102</v>
      </c>
      <c r="P24" t="s" s="8">
        <f>P$3</f>
        <v>103</v>
      </c>
      <c r="Q24" t="s" s="8">
        <f>Q$3</f>
        <v>104</v>
      </c>
      <c r="R24" t="s" s="8">
        <f>R$3</f>
        <v>105</v>
      </c>
      <c r="S24" t="s" s="8">
        <f>S$3</f>
        <v>106</v>
      </c>
      <c r="T24" t="s" s="8">
        <f>T$3</f>
        <v>107</v>
      </c>
      <c r="U24" t="s" s="8">
        <f>U$3</f>
        <v>108</v>
      </c>
      <c r="V24" t="s" s="8">
        <f>V$3</f>
        <v>109</v>
      </c>
      <c r="W24" t="s" s="8">
        <f>W$3</f>
        <v>110</v>
      </c>
      <c r="X24" t="s" s="8">
        <f>X$3</f>
        <v>111</v>
      </c>
      <c r="Y24" t="s" s="8">
        <f>Y$3</f>
        <v>112</v>
      </c>
      <c r="Z24" t="s" s="8">
        <f>Z$3</f>
        <v>113</v>
      </c>
      <c r="AA24" t="s" s="8">
        <f>AA$3</f>
        <v>114</v>
      </c>
      <c r="AB24" t="s" s="8">
        <f>AB$3</f>
        <v>115</v>
      </c>
      <c r="AC24" t="s" s="8">
        <f>AC$3</f>
        <v>116</v>
      </c>
      <c r="AD24" t="s" s="8">
        <f>AD$3</f>
        <v>117</v>
      </c>
      <c r="AE24" t="s" s="8">
        <f>AE$3</f>
        <v>118</v>
      </c>
      <c r="AF24" t="s" s="8">
        <f>AF$3</f>
        <v>119</v>
      </c>
      <c r="AG24" t="s" s="8">
        <f>AG$3</f>
        <v>120</v>
      </c>
      <c r="AH24" t="s" s="8">
        <f>AH$3</f>
        <v>121</v>
      </c>
      <c r="AI24" t="s" s="8">
        <f>AI$3</f>
        <v>122</v>
      </c>
      <c r="AJ24" t="s" s="8">
        <f>AJ$3</f>
        <v>123</v>
      </c>
      <c r="AK24" t="s" s="8">
        <f>AK$3</f>
        <v>124</v>
      </c>
      <c r="AL24" t="s" s="8">
        <f>AL$3</f>
        <v>125</v>
      </c>
      <c r="AM24" t="s" s="8">
        <f>AM$3</f>
        <v>126</v>
      </c>
      <c r="AN24" t="s" s="8">
        <f>AN$3</f>
        <v>127</v>
      </c>
      <c r="AO24" t="s" s="8">
        <f>AO$3</f>
        <v>128</v>
      </c>
      <c r="AP24" t="s" s="8">
        <f>AP$3</f>
        <v>129</v>
      </c>
      <c r="AQ24" t="s" s="8">
        <f>AQ$3</f>
        <v>130</v>
      </c>
      <c r="AR24" t="s" s="8">
        <f>AR$3</f>
        <v>131</v>
      </c>
      <c r="AS24" t="s" s="8">
        <f>AS$3</f>
        <v>132</v>
      </c>
      <c r="AT24" s="153"/>
      <c r="AU24" t="s" s="95">
        <v>11</v>
      </c>
      <c r="AV24" t="s" s="95">
        <v>9</v>
      </c>
      <c r="AW24" t="s" s="95">
        <v>17</v>
      </c>
      <c r="AX24" t="s" s="95">
        <v>48</v>
      </c>
      <c r="AY24" t="s" s="95">
        <v>21</v>
      </c>
      <c r="AZ24" t="s" s="95">
        <v>27</v>
      </c>
      <c r="BA24" t="s" s="95">
        <v>42</v>
      </c>
      <c r="BB24" t="s" s="95">
        <v>10</v>
      </c>
      <c r="BC24" t="s" s="95">
        <v>34</v>
      </c>
      <c r="BD24" t="s" s="95">
        <v>29</v>
      </c>
      <c r="BE24" t="s" s="95">
        <v>1</v>
      </c>
      <c r="BF24" t="s" s="95">
        <v>6</v>
      </c>
      <c r="BG24" t="s" s="95">
        <v>41</v>
      </c>
      <c r="BH24" t="s" s="95">
        <v>36</v>
      </c>
      <c r="BI24" t="s" s="95">
        <v>22</v>
      </c>
      <c r="BJ24" t="s" s="95">
        <v>43</v>
      </c>
      <c r="BK24" t="s" s="95">
        <v>45</v>
      </c>
      <c r="BL24" t="s" s="95">
        <v>20</v>
      </c>
      <c r="BM24" t="s" s="95">
        <v>40</v>
      </c>
      <c r="BN24" t="s" s="95">
        <v>19</v>
      </c>
      <c r="BO24" t="s" s="95">
        <v>44</v>
      </c>
      <c r="BP24" t="s" s="95">
        <v>14</v>
      </c>
      <c r="BQ24" t="s" s="95">
        <v>37</v>
      </c>
      <c r="BR24" t="s" s="95">
        <v>16</v>
      </c>
      <c r="BS24" t="s" s="95">
        <v>38</v>
      </c>
      <c r="BT24" t="s" s="95">
        <v>33</v>
      </c>
      <c r="BU24" t="s" s="95">
        <v>30</v>
      </c>
      <c r="BV24" t="s" s="95">
        <v>13</v>
      </c>
      <c r="BW24" t="s" s="95">
        <v>15</v>
      </c>
      <c r="BX24" t="s" s="95">
        <v>31</v>
      </c>
      <c r="BY24" t="s" s="95">
        <v>8</v>
      </c>
      <c r="BZ24" t="s" s="95">
        <v>3</v>
      </c>
      <c r="CA24" t="s" s="95">
        <v>24</v>
      </c>
      <c r="CB24" t="s" s="95">
        <v>47</v>
      </c>
      <c r="CC24" t="s" s="95">
        <v>2</v>
      </c>
      <c r="CD24" t="s" s="95">
        <v>4</v>
      </c>
      <c r="CE24" t="s" s="95">
        <v>39</v>
      </c>
      <c r="CF24" t="s" s="95">
        <v>25</v>
      </c>
      <c r="CG24" t="s" s="95">
        <v>28</v>
      </c>
      <c r="CH24" t="s" s="96">
        <v>46</v>
      </c>
    </row>
    <row r="25" ht="18.75" customHeight="1">
      <c r="A25" s="7"/>
      <c r="B25" t="s" s="56">
        <v>88</v>
      </c>
      <c r="C25" s="57">
        <v>54176.11</v>
      </c>
      <c r="D25" s="93"/>
      <c r="E25" t="s" s="58">
        <v>88</v>
      </c>
      <c r="F25" s="85">
        <f>HLOOKUP(F$24,$AU$24:$CH$28,2,FALSE)</f>
        <v>315965.8534</v>
      </c>
      <c r="G25" s="86">
        <f>HLOOKUP(G$24,$AU$24:$CH$28,2,FALSE)</f>
        <v>57428.41902</v>
      </c>
      <c r="H25" s="86">
        <f>HLOOKUP(H$24,$AU$24:$CH$28,2,FALSE)</f>
        <v>41243.39185</v>
      </c>
      <c r="I25" s="86">
        <f>HLOOKUP(I$24,$AU$24:$CH$28,2,FALSE)</f>
        <v>61421.36682</v>
      </c>
      <c r="J25" s="86">
        <f>HLOOKUP(J$24,$AU$24:$CH$28,2,FALSE)</f>
        <v>40545.60779</v>
      </c>
      <c r="K25" s="86">
        <f>HLOOKUP(K$24,$AU$24:$CH$28,2,FALSE)</f>
        <v>12173.15838</v>
      </c>
      <c r="L25" s="86">
        <f>HLOOKUP(L$24,$AU$24:$CH$28,2,FALSE)</f>
        <v>4049.741509</v>
      </c>
      <c r="M25" s="86">
        <f>HLOOKUP(M$24,$AU$24:$CH$28,2,FALSE)</f>
        <v>4194.343225</v>
      </c>
      <c r="N25" s="86">
        <f>HLOOKUP(N$24,$AU$24:$CH$28,2,FALSE)</f>
        <v>3287.354308</v>
      </c>
      <c r="O25" s="86">
        <f>HLOOKUP(O$24,$AU$24:$CH$28,2,FALSE)</f>
        <v>0.113650453</v>
      </c>
      <c r="P25" s="86">
        <f>HLOOKUP(P$24,$AU$24:$CH$28,2,FALSE)</f>
        <v>7235.027529</v>
      </c>
      <c r="Q25" s="86">
        <f>HLOOKUP(Q$24,$AU$24:$CH$28,2,FALSE)</f>
        <v>5726.27601</v>
      </c>
      <c r="R25" s="86">
        <f>HLOOKUP(R$24,$AU$24:$CH$28,2,FALSE)</f>
        <v>1937.557025</v>
      </c>
      <c r="S25" s="86">
        <f>HLOOKUP(S$24,$AU$24:$CH$28,2,FALSE)</f>
        <v>3379.969968</v>
      </c>
      <c r="T25" s="86">
        <f>HLOOKUP(T$24,$AU$24:$CH$28,2,FALSE)</f>
        <v>21577.3897</v>
      </c>
      <c r="U25" s="86">
        <f>HLOOKUP(U$24,$AU$24:$CH$28,2,FALSE)</f>
        <v>23220.72292</v>
      </c>
      <c r="V25" s="86">
        <f>HLOOKUP(V$24,$AU$24:$CH$28,2,FALSE)</f>
        <v>765.1501608999999</v>
      </c>
      <c r="W25" s="86">
        <f>HLOOKUP(W$24,$AU$24:$CH$28,2,FALSE)</f>
        <v>2376.089739</v>
      </c>
      <c r="X25" s="86">
        <f>HLOOKUP(X$24,$AU$24:$CH$28,2,FALSE)</f>
        <v>16551.70397</v>
      </c>
      <c r="Y25" s="86">
        <f>HLOOKUP(Y$24,$AU$24:$CH$28,2,FALSE)</f>
        <v>47986.75474</v>
      </c>
      <c r="Z25" s="86">
        <f>HLOOKUP(Z$24,$AU$24:$CH$28,2,FALSE)</f>
        <v>3.194494101</v>
      </c>
      <c r="AA25" s="86">
        <f>HLOOKUP(AA$24,$AU$24:$CH$28,2,FALSE)</f>
        <v>0.051126207</v>
      </c>
      <c r="AB25" s="86">
        <f>HLOOKUP(AB$24,$AU$24:$CH$28,2,FALSE)</f>
        <v>1.035752592</v>
      </c>
      <c r="AC25" s="86">
        <f>HLOOKUP(AC$24,$AU$24:$CH$28,2,FALSE)</f>
        <v>0.004290311</v>
      </c>
      <c r="AD25" s="86">
        <f>HLOOKUP(AD$24,$AU$24:$CH$28,2,FALSE)</f>
        <v>2.029674651</v>
      </c>
      <c r="AE25" s="86">
        <f>HLOOKUP(AE$24,$AU$24:$CH$28,2,FALSE)</f>
        <v>276253.4837</v>
      </c>
      <c r="AF25" s="86">
        <f>HLOOKUP(AF$24,$AU$24:$CH$28,2,FALSE)</f>
        <v>510390.6314</v>
      </c>
      <c r="AG25" s="86">
        <f>HLOOKUP(AG$24,$AU$24:$CH$28,2,FALSE)</f>
        <v>163041.1494</v>
      </c>
      <c r="AH25" s="86">
        <f>HLOOKUP(AH$24,$AU$24:$CH$28,2,FALSE)</f>
        <v>19688.51269</v>
      </c>
      <c r="AI25" s="86">
        <f>HLOOKUP(AI$24,$AU$24:$CH$28,2,FALSE)</f>
        <v>13225.21988</v>
      </c>
      <c r="AJ25" s="86">
        <f>HLOOKUP(AJ$24,$AU$24:$CH$28,2,FALSE)</f>
        <v>57718.00858</v>
      </c>
      <c r="AK25" s="86">
        <f>HLOOKUP(AK$24,$AU$24:$CH$28,2,FALSE)</f>
        <v>22744.35717</v>
      </c>
      <c r="AL25" s="86">
        <f>HLOOKUP(AL$24,$AU$24:$CH$28,2,FALSE)</f>
        <v>32477.46192</v>
      </c>
      <c r="AM25" s="86">
        <f>HLOOKUP(AM$24,$AU$24:$CH$28,2,FALSE)</f>
        <v>26767.56453</v>
      </c>
      <c r="AN25" s="86">
        <f>HLOOKUP(AN$24,$AU$24:$CH$28,2,FALSE)</f>
        <v>86619.76332</v>
      </c>
      <c r="AO25" s="86">
        <f>HLOOKUP(AO$24,$AU$24:$CH$28,2,FALSE)</f>
        <v>74151.99178</v>
      </c>
      <c r="AP25" s="86">
        <f>HLOOKUP(AP$24,$AU$24:$CH$28,2,FALSE)</f>
        <v>29176.97283</v>
      </c>
      <c r="AQ25" s="86">
        <f>HLOOKUP(AQ$24,$AU$24:$CH$28,2,FALSE)</f>
        <v>26986.40758</v>
      </c>
      <c r="AR25" s="86">
        <f>HLOOKUP(AR$24,$AU$24:$CH$28,2,FALSE)</f>
        <v>26894.63497</v>
      </c>
      <c r="AS25" s="86">
        <f>HLOOKUP(AS$24,$AU$24:$CH$28,2,FALSE)</f>
        <v>129835.7798</v>
      </c>
      <c r="AT25" t="s" s="112">
        <v>88</v>
      </c>
      <c r="AU25" s="210">
        <v>3287.354308</v>
      </c>
      <c r="AV25" s="210">
        <v>4049.741509</v>
      </c>
      <c r="AW25" s="210">
        <v>3379.969968</v>
      </c>
      <c r="AX25" s="211">
        <v>129835.7798</v>
      </c>
      <c r="AY25" s="97">
        <v>765.1501608999999</v>
      </c>
      <c r="AZ25" s="97">
        <v>3.194494101</v>
      </c>
      <c r="BA25" s="212">
        <v>26767.56453</v>
      </c>
      <c r="BB25" s="210">
        <v>4194.343225</v>
      </c>
      <c r="BC25" s="211">
        <v>510390.6314</v>
      </c>
      <c r="BD25" s="97">
        <v>1.035752592</v>
      </c>
      <c r="BE25" s="211">
        <v>315965.8534</v>
      </c>
      <c r="BF25" s="212">
        <v>40545.60779</v>
      </c>
      <c r="BG25" s="212">
        <v>32477.46192</v>
      </c>
      <c r="BH25" s="211">
        <v>163041.1494</v>
      </c>
      <c r="BI25" s="210">
        <v>2376.089739</v>
      </c>
      <c r="BJ25" s="212">
        <v>86619.76332</v>
      </c>
      <c r="BK25" s="212">
        <v>29176.97283</v>
      </c>
      <c r="BL25" s="212">
        <v>23220.72292</v>
      </c>
      <c r="BM25" s="212">
        <v>22744.35717</v>
      </c>
      <c r="BN25" s="211">
        <v>21577.3897</v>
      </c>
      <c r="BO25" s="212">
        <v>74151.99178</v>
      </c>
      <c r="BP25" s="210">
        <v>7235.027529</v>
      </c>
      <c r="BQ25" s="212">
        <v>19688.51269</v>
      </c>
      <c r="BR25" s="210">
        <v>1937.557025</v>
      </c>
      <c r="BS25" s="212">
        <v>13225.21988</v>
      </c>
      <c r="BT25" s="211">
        <v>276253.4837</v>
      </c>
      <c r="BU25" s="97">
        <v>0.004290311</v>
      </c>
      <c r="BV25" s="97">
        <v>0.113650453</v>
      </c>
      <c r="BW25" s="212">
        <v>5726.27601</v>
      </c>
      <c r="BX25" s="97">
        <v>2.029674651</v>
      </c>
      <c r="BY25" s="212">
        <v>12173.15838</v>
      </c>
      <c r="BZ25" s="212">
        <v>41243.39185</v>
      </c>
      <c r="CA25" s="212">
        <v>16551.70397</v>
      </c>
      <c r="CB25" s="212">
        <v>26894.63497</v>
      </c>
      <c r="CC25" s="212">
        <v>57428.41902</v>
      </c>
      <c r="CD25" s="212">
        <v>61421.36682</v>
      </c>
      <c r="CE25" s="212">
        <v>57718.00858</v>
      </c>
      <c r="CF25" s="212">
        <v>47986.75474</v>
      </c>
      <c r="CG25" s="97">
        <v>0.051126207</v>
      </c>
      <c r="CH25" s="213">
        <v>26986.40758</v>
      </c>
    </row>
    <row r="26" ht="15.75" customHeight="1">
      <c r="A26" s="7"/>
      <c r="B26" t="s" s="56">
        <v>89</v>
      </c>
      <c r="C26" s="64">
        <v>774000000</v>
      </c>
      <c r="D26" s="51"/>
      <c r="E26" t="s" s="58">
        <v>89</v>
      </c>
      <c r="F26" s="88">
        <f>HLOOKUP(F$24,$AU$24:$CH$28,3,FALSE)</f>
        <v>15380387683</v>
      </c>
      <c r="G26" s="89">
        <f>HLOOKUP(G$24,$AU$24:$CH$28,3,FALSE)</f>
        <v>1218391563</v>
      </c>
      <c r="H26" s="89">
        <f>HLOOKUP(H$24,$AU$24:$CH$28,3,FALSE)</f>
        <v>581195550.6</v>
      </c>
      <c r="I26" s="89">
        <f>HLOOKUP(I$24,$AU$24:$CH$28,3,FALSE)</f>
        <v>5179356293</v>
      </c>
      <c r="J26" s="89">
        <f>HLOOKUP(J$24,$AU$24:$CH$28,3,FALSE)</f>
        <v>561006675.6</v>
      </c>
      <c r="K26" s="89">
        <f>HLOOKUP(K$24,$AU$24:$CH$28,3,FALSE)</f>
        <v>122227973.3</v>
      </c>
      <c r="L26" s="89">
        <f>HLOOKUP(L$24,$AU$24:$CH$28,3,FALSE)</f>
        <v>35793004.38</v>
      </c>
      <c r="M26" s="89">
        <f>HLOOKUP(M$24,$AU$24:$CH$28,3,FALSE)</f>
        <v>20557957.75</v>
      </c>
      <c r="N26" s="89">
        <f>HLOOKUP(N$24,$AU$24:$CH$28,3,FALSE)</f>
        <v>55430651.25</v>
      </c>
      <c r="O26" s="89">
        <f>HLOOKUP(O$24,$AU$24:$CH$28,3,FALSE)</f>
        <v>0.002046806</v>
      </c>
      <c r="P26" s="89">
        <f>HLOOKUP(P$24,$AU$24:$CH$28,3,FALSE)</f>
        <v>47475486.25</v>
      </c>
      <c r="Q26" s="89">
        <f>HLOOKUP(Q$24,$AU$24:$CH$28,3,FALSE)</f>
        <v>49431116.5</v>
      </c>
      <c r="R26" s="89">
        <f>HLOOKUP(R$24,$AU$24:$CH$28,3,FALSE)</f>
        <v>49964117.13</v>
      </c>
      <c r="S26" s="89">
        <f>HLOOKUP(S$24,$AU$24:$CH$28,3,FALSE)</f>
        <v>53391183.5</v>
      </c>
      <c r="T26" s="89">
        <f>HLOOKUP(T$24,$AU$24:$CH$28,3,FALSE)</f>
        <v>254285203.6</v>
      </c>
      <c r="U26" s="89">
        <f>HLOOKUP(U$24,$AU$24:$CH$28,3,FALSE)</f>
        <v>268862643.8</v>
      </c>
      <c r="V26" s="89">
        <f>HLOOKUP(V$24,$AU$24:$CH$28,3,FALSE)</f>
        <v>16953961.13</v>
      </c>
      <c r="W26" s="89">
        <f>HLOOKUP(W$24,$AU$24:$CH$28,3,FALSE)</f>
        <v>149712252.9</v>
      </c>
      <c r="X26" s="89">
        <f>HLOOKUP(X$24,$AU$24:$CH$28,3,FALSE)</f>
        <v>118843901.8</v>
      </c>
      <c r="Y26" s="89">
        <f>HLOOKUP(Y$24,$AU$24:$CH$28,3,FALSE)</f>
        <v>877075227.4</v>
      </c>
      <c r="Z26" s="89">
        <f>HLOOKUP(Z$24,$AU$24:$CH$28,3,FALSE)</f>
        <v>97581.625</v>
      </c>
      <c r="AA26" s="89">
        <f>HLOOKUP(AA$24,$AU$24:$CH$28,3,FALSE)</f>
        <v>94.625</v>
      </c>
      <c r="AB26" s="89">
        <f>HLOOKUP(AB$24,$AU$24:$CH$28,3,FALSE)</f>
        <v>12437.375</v>
      </c>
      <c r="AC26" s="89">
        <f>HLOOKUP(AC$24,$AU$24:$CH$28,3,FALSE)</f>
        <v>2</v>
      </c>
      <c r="AD26" s="89">
        <f>HLOOKUP(AD$24,$AU$24:$CH$28,3,FALSE)</f>
        <v>9699.125</v>
      </c>
      <c r="AE26" s="89">
        <f>HLOOKUP(AE$24,$AU$24:$CH$28,3,FALSE)</f>
        <v>3796803627</v>
      </c>
      <c r="AF26" s="89">
        <f>HLOOKUP(AF$24,$AU$24:$CH$28,3,FALSE)</f>
        <v>676734838</v>
      </c>
      <c r="AG26" s="89">
        <f>HLOOKUP(AG$24,$AU$24:$CH$28,3,FALSE)</f>
        <v>113899989.6</v>
      </c>
      <c r="AH26" s="89">
        <f>HLOOKUP(AH$24,$AU$24:$CH$28,3,FALSE)</f>
        <v>477542.5</v>
      </c>
      <c r="AI26" s="89">
        <f>HLOOKUP(AI$24,$AU$24:$CH$28,3,FALSE)</f>
        <v>648408467.8</v>
      </c>
      <c r="AJ26" s="89">
        <f>HLOOKUP(AJ$24,$AU$24:$CH$28,3,FALSE)</f>
        <v>125554020.5</v>
      </c>
      <c r="AK26" s="89">
        <f>HLOOKUP(AK$24,$AU$24:$CH$28,3,FALSE)</f>
        <v>3196536.375</v>
      </c>
      <c r="AL26" s="89">
        <f>HLOOKUP(AL$24,$AU$24:$CH$28,3,FALSE)</f>
        <v>15589212.88</v>
      </c>
      <c r="AM26" s="89">
        <f>HLOOKUP(AM$24,$AU$24:$CH$28,3,FALSE)</f>
        <v>1066454.25</v>
      </c>
      <c r="AN26" s="89">
        <f>HLOOKUP(AN$24,$AU$24:$CH$28,3,FALSE)</f>
        <v>334825613</v>
      </c>
      <c r="AO26" s="89">
        <f>HLOOKUP(AO$24,$AU$24:$CH$28,3,FALSE)</f>
        <v>5589973.875</v>
      </c>
      <c r="AP26" s="89">
        <f>HLOOKUP(AP$24,$AU$24:$CH$28,3,FALSE)</f>
        <v>172131230.4</v>
      </c>
      <c r="AQ26" s="89">
        <f>HLOOKUP(AQ$24,$AU$24:$CH$28,3,FALSE)</f>
        <v>5198661.75</v>
      </c>
      <c r="AR26" s="89">
        <f>HLOOKUP(AR$24,$AU$24:$CH$28,3,FALSE)</f>
        <v>3138825</v>
      </c>
      <c r="AS26" s="89">
        <f>HLOOKUP(AS$24,$AU$24:$CH$28,3,FALSE)</f>
        <v>14527117</v>
      </c>
      <c r="AT26" t="s" s="112">
        <v>89</v>
      </c>
      <c r="AU26" s="214">
        <v>55430651.25</v>
      </c>
      <c r="AV26" s="214">
        <v>35793004.38</v>
      </c>
      <c r="AW26" s="215">
        <v>53391183.5</v>
      </c>
      <c r="AX26" s="97">
        <v>14527117</v>
      </c>
      <c r="AY26" s="214">
        <v>16953961.13</v>
      </c>
      <c r="AZ26" s="216">
        <v>97581.625</v>
      </c>
      <c r="BA26" s="214">
        <v>1066454.25</v>
      </c>
      <c r="BB26" s="214">
        <v>20557957.75</v>
      </c>
      <c r="BC26" s="97">
        <v>676734838</v>
      </c>
      <c r="BD26" s="216">
        <v>12437.375</v>
      </c>
      <c r="BE26" s="97">
        <v>15380387683</v>
      </c>
      <c r="BF26" s="215">
        <v>561006675.6</v>
      </c>
      <c r="BG26" s="214">
        <v>15589212.88</v>
      </c>
      <c r="BH26" s="215">
        <v>113899989.6</v>
      </c>
      <c r="BI26" s="215">
        <v>149712252.9</v>
      </c>
      <c r="BJ26" s="97">
        <v>334825613</v>
      </c>
      <c r="BK26" s="215">
        <v>172131230.4</v>
      </c>
      <c r="BL26" s="215">
        <v>268862643.8</v>
      </c>
      <c r="BM26" s="216">
        <v>3196536.375</v>
      </c>
      <c r="BN26" s="215">
        <v>254285203.6</v>
      </c>
      <c r="BO26" s="216">
        <v>5589973.875</v>
      </c>
      <c r="BP26" s="214">
        <v>47475486.25</v>
      </c>
      <c r="BQ26" s="215">
        <v>477542.5</v>
      </c>
      <c r="BR26" s="214">
        <v>49964117.13</v>
      </c>
      <c r="BS26" s="215">
        <v>648408467.8</v>
      </c>
      <c r="BT26" s="97">
        <v>3796803627</v>
      </c>
      <c r="BU26" s="97">
        <v>2</v>
      </c>
      <c r="BV26" s="97">
        <v>0.002046806</v>
      </c>
      <c r="BW26" s="215">
        <v>49431116.5</v>
      </c>
      <c r="BX26" s="216">
        <v>9699.125</v>
      </c>
      <c r="BY26" s="215">
        <v>122227973.3</v>
      </c>
      <c r="BZ26" s="215">
        <v>581195550.6</v>
      </c>
      <c r="CA26" s="215">
        <v>118843901.8</v>
      </c>
      <c r="CB26" s="97">
        <v>3138825</v>
      </c>
      <c r="CC26" s="97">
        <v>1218391563</v>
      </c>
      <c r="CD26" s="97">
        <v>5179356293</v>
      </c>
      <c r="CE26" s="215">
        <v>125554020.5</v>
      </c>
      <c r="CF26" s="215">
        <v>877075227.4</v>
      </c>
      <c r="CG26" s="216">
        <v>94.625</v>
      </c>
      <c r="CH26" s="217">
        <v>5198661.75</v>
      </c>
    </row>
    <row r="27" ht="15.75" customHeight="1">
      <c r="A27" s="7"/>
      <c r="B27" t="s" s="56">
        <v>90</v>
      </c>
      <c r="C27" s="64">
        <v>2420373</v>
      </c>
      <c r="D27" s="51"/>
      <c r="E27" t="s" s="58">
        <v>90</v>
      </c>
      <c r="F27" s="88">
        <f>HLOOKUP(F$24,$AU$24:$CH$28,4,FALSE)</f>
        <v>34863445.27</v>
      </c>
      <c r="G27" s="89">
        <f>HLOOKUP(G$24,$AU$24:$CH$28,4,FALSE)</f>
        <v>4513520.44</v>
      </c>
      <c r="H27" s="89">
        <f>HLOOKUP(H$24,$AU$24:$CH$28,4,FALSE)</f>
        <v>2977051.378</v>
      </c>
      <c r="I27" s="89">
        <f>HLOOKUP(I$24,$AU$24:$CH$28,4,FALSE)</f>
        <v>8014378.869</v>
      </c>
      <c r="J27" s="89">
        <f>HLOOKUP(J$24,$AU$24:$CH$28,4,FALSE)</f>
        <v>2645236.979</v>
      </c>
      <c r="K27" s="89">
        <f>HLOOKUP(K$24,$AU$24:$CH$28,4,FALSE)</f>
        <v>591389.4089</v>
      </c>
      <c r="L27" s="89">
        <f>HLOOKUP(L$24,$AU$24:$CH$28,4,FALSE)</f>
        <v>205916.299</v>
      </c>
      <c r="M27" s="89">
        <f>HLOOKUP(M$24,$AU$24:$CH$28,4,FALSE)</f>
        <v>276024.4399</v>
      </c>
      <c r="N27" s="89">
        <f>HLOOKUP(N$24,$AU$24:$CH$28,4,FALSE)</f>
        <v>209290.1443</v>
      </c>
      <c r="O27" s="89">
        <f>HLOOKUP(O$24,$AU$24:$CH$28,4,FALSE)</f>
        <v>0.048400031</v>
      </c>
      <c r="P27" s="89">
        <f>HLOOKUP(P$24,$AU$24:$CH$28,4,FALSE)</f>
        <v>499857.9175</v>
      </c>
      <c r="Q27" s="89">
        <f>HLOOKUP(Q$24,$AU$24:$CH$28,4,FALSE)</f>
        <v>370171.3333</v>
      </c>
      <c r="R27" s="89">
        <f>HLOOKUP(R$24,$AU$24:$CH$28,4,FALSE)</f>
        <v>150180.2027</v>
      </c>
      <c r="S27" s="89">
        <f>HLOOKUP(S$24,$AU$24:$CH$28,4,FALSE)</f>
        <v>237123.1409</v>
      </c>
      <c r="T27" s="89">
        <f>HLOOKUP(T$24,$AU$24:$CH$28,4,FALSE)</f>
        <v>1882798.753</v>
      </c>
      <c r="U27" s="89">
        <f>HLOOKUP(U$24,$AU$24:$CH$28,4,FALSE)</f>
        <v>1981695.601</v>
      </c>
      <c r="V27" s="89">
        <f>HLOOKUP(V$24,$AU$24:$CH$28,4,FALSE)</f>
        <v>50474.1134</v>
      </c>
      <c r="W27" s="89">
        <f>HLOOKUP(W$24,$AU$24:$CH$28,4,FALSE)</f>
        <v>260301.0619</v>
      </c>
      <c r="X27" s="89">
        <f>HLOOKUP(X$24,$AU$24:$CH$28,4,FALSE)</f>
        <v>842480.4261</v>
      </c>
      <c r="Y27" s="89">
        <f>HLOOKUP(Y$24,$AU$24:$CH$28,4,FALSE)</f>
        <v>3311867.577</v>
      </c>
      <c r="Z27" s="89">
        <f>HLOOKUP(Z$24,$AU$24:$CH$28,4,FALSE)</f>
        <v>104.9931271</v>
      </c>
      <c r="AA27" s="89">
        <f>HLOOKUP(AA$24,$AU$24:$CH$28,4,FALSE)</f>
        <v>1.020618557</v>
      </c>
      <c r="AB27" s="89">
        <f>HLOOKUP(AB$24,$AU$24:$CH$28,4,FALSE)</f>
        <v>36.77319588</v>
      </c>
      <c r="AC27" s="89">
        <f>HLOOKUP(AC$24,$AU$24:$CH$28,4,FALSE)</f>
        <v>0.048109966</v>
      </c>
      <c r="AD27" s="89">
        <f>HLOOKUP(AD$24,$AU$24:$CH$28,4,FALSE)</f>
        <v>44.87628866</v>
      </c>
      <c r="AE27" s="89">
        <f>HLOOKUP(AE$24,$AU$24:$CH$28,4,FALSE)</f>
        <v>8790698.179</v>
      </c>
      <c r="AF27" s="89">
        <f>HLOOKUP(AF$24,$AU$24:$CH$28,4,FALSE)</f>
        <v>13066054.95</v>
      </c>
      <c r="AG27" s="89">
        <f>HLOOKUP(AG$24,$AU$24:$CH$28,4,FALSE)</f>
        <v>1895592.746</v>
      </c>
      <c r="AH27" s="89">
        <f>HLOOKUP(AH$24,$AU$24:$CH$28,4,FALSE)</f>
        <v>101415.3127</v>
      </c>
      <c r="AI27" s="89">
        <f>HLOOKUP(AI$24,$AU$24:$CH$28,4,FALSE)</f>
        <v>1553244.962</v>
      </c>
      <c r="AJ27" s="89">
        <f>HLOOKUP(AJ$24,$AU$24:$CH$28,4,FALSE)</f>
        <v>924173.3540000001</v>
      </c>
      <c r="AK27" s="89">
        <f>HLOOKUP(AK$24,$AU$24:$CH$28,4,FALSE)</f>
        <v>329969.543</v>
      </c>
      <c r="AL27" s="89">
        <f>HLOOKUP(AL$24,$AU$24:$CH$28,4,FALSE)</f>
        <v>604486.6907</v>
      </c>
      <c r="AM27" s="89">
        <f>HLOOKUP(AM$24,$AU$24:$CH$28,4,FALSE)</f>
        <v>238039.5464</v>
      </c>
      <c r="AN27" s="89">
        <f>HLOOKUP(AN$24,$AU$24:$CH$28,4,FALSE)</f>
        <v>1630681.56</v>
      </c>
      <c r="AO27" s="89">
        <f>HLOOKUP(AO$24,$AU$24:$CH$28,4,FALSE)</f>
        <v>1045828.505</v>
      </c>
      <c r="AP27" s="89">
        <f>HLOOKUP(AP$24,$AU$24:$CH$28,4,FALSE)</f>
        <v>887919.2131000001</v>
      </c>
      <c r="AQ27" s="89">
        <f>HLOOKUP(AQ$24,$AU$24:$CH$28,4,FALSE)</f>
        <v>200225.6495</v>
      </c>
      <c r="AR27" s="89">
        <f>HLOOKUP(AR$24,$AU$24:$CH$28,4,FALSE)</f>
        <v>203873.7732</v>
      </c>
      <c r="AS27" s="89">
        <f>HLOOKUP(AS$24,$AU$24:$CH$28,4,FALSE)</f>
        <v>1459338.131</v>
      </c>
      <c r="AT27" t="s" s="112">
        <v>90</v>
      </c>
      <c r="AU27" s="211">
        <v>209290.1443</v>
      </c>
      <c r="AV27" s="216">
        <v>205916.299</v>
      </c>
      <c r="AW27" s="211">
        <v>237123.1409</v>
      </c>
      <c r="AX27" s="216">
        <v>1459338.131</v>
      </c>
      <c r="AY27" s="211">
        <v>50474.1134</v>
      </c>
      <c r="AZ27" s="97">
        <v>104.9931271</v>
      </c>
      <c r="BA27" s="211">
        <v>238039.5464</v>
      </c>
      <c r="BB27" s="211">
        <v>276024.4399</v>
      </c>
      <c r="BC27" s="214">
        <v>13066054.95</v>
      </c>
      <c r="BD27" s="97">
        <v>36.77319588</v>
      </c>
      <c r="BE27" s="214">
        <v>34863445.27</v>
      </c>
      <c r="BF27" s="216">
        <v>2645236.979</v>
      </c>
      <c r="BG27" s="211">
        <v>604486.6907</v>
      </c>
      <c r="BH27" s="216">
        <v>1895592.746</v>
      </c>
      <c r="BI27" s="211">
        <v>260301.0619</v>
      </c>
      <c r="BJ27" s="214">
        <v>1630681.56</v>
      </c>
      <c r="BK27" s="211">
        <v>887919.2131000001</v>
      </c>
      <c r="BL27" s="216">
        <v>1981695.601</v>
      </c>
      <c r="BM27" s="216">
        <v>329969.543</v>
      </c>
      <c r="BN27" s="216">
        <v>1882798.753</v>
      </c>
      <c r="BO27" s="216">
        <v>1045828.505</v>
      </c>
      <c r="BP27" s="211">
        <v>499857.9175</v>
      </c>
      <c r="BQ27" s="211">
        <v>101415.3127</v>
      </c>
      <c r="BR27" s="211">
        <v>150180.2027</v>
      </c>
      <c r="BS27" s="216">
        <v>1553244.962</v>
      </c>
      <c r="BT27" s="216">
        <v>8790698.179</v>
      </c>
      <c r="BU27" s="97">
        <v>0.048109966</v>
      </c>
      <c r="BV27" s="97">
        <v>0.048400031</v>
      </c>
      <c r="BW27" s="211">
        <v>370171.3333</v>
      </c>
      <c r="BX27" s="97">
        <v>44.87628866</v>
      </c>
      <c r="BY27" s="211">
        <v>591389.4089</v>
      </c>
      <c r="BZ27" s="216">
        <v>2977051.378</v>
      </c>
      <c r="CA27" s="211">
        <v>842480.4261</v>
      </c>
      <c r="CB27" s="211">
        <v>203873.7732</v>
      </c>
      <c r="CC27" s="214">
        <v>4513520.44</v>
      </c>
      <c r="CD27" s="216">
        <v>8014378.869</v>
      </c>
      <c r="CE27" s="216">
        <v>924173.3540000001</v>
      </c>
      <c r="CF27" s="216">
        <v>3311867.577</v>
      </c>
      <c r="CG27" s="97">
        <v>1.020618557</v>
      </c>
      <c r="CH27" s="218">
        <v>200225.6495</v>
      </c>
    </row>
    <row r="28" ht="15.75" customHeight="1">
      <c r="A28" s="7"/>
      <c r="B28" t="s" s="56">
        <v>91</v>
      </c>
      <c r="C28" s="66">
        <v>949000000</v>
      </c>
      <c r="D28" s="51"/>
      <c r="E28" t="s" s="58">
        <v>91</v>
      </c>
      <c r="F28" s="88">
        <f>HLOOKUP(F$24,$AU$24:$CH$28,5,FALSE)</f>
        <v>19179069023</v>
      </c>
      <c r="G28" s="89">
        <f>HLOOKUP(G$24,$AU$24:$CH$28,5,FALSE)</f>
        <v>932757014.9</v>
      </c>
      <c r="H28" s="89">
        <f>HLOOKUP(H$24,$AU$24:$CH$28,5,FALSE)</f>
        <v>817045656.1</v>
      </c>
      <c r="I28" s="89">
        <f>HLOOKUP(I$24,$AU$24:$CH$28,5,FALSE)</f>
        <v>6877292181</v>
      </c>
      <c r="J28" s="89">
        <f>HLOOKUP(J$24,$AU$24:$CH$28,5,FALSE)</f>
        <v>728801129.3</v>
      </c>
      <c r="K28" s="89">
        <f>HLOOKUP(K$24,$AU$24:$CH$28,5,FALSE)</f>
        <v>187512777.4</v>
      </c>
      <c r="L28" s="89">
        <f>HLOOKUP(L$24,$AU$24:$CH$28,5,FALSE)</f>
        <v>44717323.57</v>
      </c>
      <c r="M28" s="89">
        <f>HLOOKUP(M$24,$AU$24:$CH$28,5,FALSE)</f>
        <v>23364958.57</v>
      </c>
      <c r="N28" s="89">
        <f>HLOOKUP(N$24,$AU$24:$CH$28,5,FALSE)</f>
        <v>63270294.86</v>
      </c>
      <c r="O28" s="89">
        <f>HLOOKUP(O$24,$AU$24:$CH$28,5,FALSE)</f>
        <v>0.00132283</v>
      </c>
      <c r="P28" s="89">
        <f>HLOOKUP(P$24,$AU$24:$CH$28,5,FALSE)</f>
        <v>84064841.43000001</v>
      </c>
      <c r="Q28" s="89">
        <f>HLOOKUP(Q$24,$AU$24:$CH$28,5,FALSE)</f>
        <v>86861893.14</v>
      </c>
      <c r="R28" s="89">
        <f>HLOOKUP(R$24,$AU$24:$CH$28,5,FALSE)</f>
        <v>40760340.71</v>
      </c>
      <c r="S28" s="89">
        <f>HLOOKUP(S$24,$AU$24:$CH$28,5,FALSE)</f>
        <v>46575213.14</v>
      </c>
      <c r="T28" s="89">
        <f>HLOOKUP(T$24,$AU$24:$CH$28,5,FALSE)</f>
        <v>333636842.7</v>
      </c>
      <c r="U28" s="89">
        <f>HLOOKUP(U$24,$AU$24:$CH$28,5,FALSE)</f>
        <v>177600464.3</v>
      </c>
      <c r="V28" s="89">
        <f>HLOOKUP(V$24,$AU$24:$CH$28,5,FALSE)</f>
        <v>20242609.57</v>
      </c>
      <c r="W28" s="89">
        <f>HLOOKUP(W$24,$AU$24:$CH$28,5,FALSE)</f>
        <v>174169929.9</v>
      </c>
      <c r="X28" s="89">
        <f>HLOOKUP(X$24,$AU$24:$CH$28,5,FALSE)</f>
        <v>114651743.7</v>
      </c>
      <c r="Y28" s="89">
        <f>HLOOKUP(Y$24,$AU$24:$CH$28,5,FALSE)</f>
        <v>956674769.6</v>
      </c>
      <c r="Z28" s="89">
        <f>HLOOKUP(Z$24,$AU$24:$CH$28,5,FALSE)</f>
        <v>125939</v>
      </c>
      <c r="AA28" s="89">
        <f>HLOOKUP(AA$24,$AU$24:$CH$28,5,FALSE)</f>
        <v>115</v>
      </c>
      <c r="AB28" s="89">
        <f>HLOOKUP(AB$24,$AU$24:$CH$28,5,FALSE)</f>
        <v>19537.57143</v>
      </c>
      <c r="AC28" s="89">
        <f>HLOOKUP(AC$24,$AU$24:$CH$28,5,FALSE)</f>
        <v>2.285714286</v>
      </c>
      <c r="AD28" s="89">
        <f>HLOOKUP(AD$24,$AU$24:$CH$28,5,FALSE)</f>
        <v>8639</v>
      </c>
      <c r="AE28" s="89">
        <f>HLOOKUP(AE$24,$AU$24:$CH$28,5,FALSE)</f>
        <v>4509447075</v>
      </c>
      <c r="AF28" s="89">
        <f>HLOOKUP(AF$24,$AU$24:$CH$28,5,FALSE)</f>
        <v>669780812</v>
      </c>
      <c r="AG28" s="89">
        <f>HLOOKUP(AG$24,$AU$24:$CH$28,5,FALSE)</f>
        <v>130677533</v>
      </c>
      <c r="AH28" s="89">
        <f>HLOOKUP(AH$24,$AU$24:$CH$28,5,FALSE)</f>
        <v>675701.1429</v>
      </c>
      <c r="AI28" s="89">
        <f>HLOOKUP(AI$24,$AU$24:$CH$28,5,FALSE)</f>
        <v>846295906</v>
      </c>
      <c r="AJ28" s="89">
        <f>HLOOKUP(AJ$24,$AU$24:$CH$28,5,FALSE)</f>
        <v>162640753.7</v>
      </c>
      <c r="AK28" s="89">
        <f>HLOOKUP(AK$24,$AU$24:$CH$28,5,FALSE)</f>
        <v>5209646.143</v>
      </c>
      <c r="AL28" s="89">
        <f>HLOOKUP(AL$24,$AU$24:$CH$28,5,FALSE)</f>
        <v>24167410.71</v>
      </c>
      <c r="AM28" s="89">
        <f>HLOOKUP(AM$24,$AU$24:$CH$28,5,FALSE)</f>
        <v>1477867.143</v>
      </c>
      <c r="AN28" s="89">
        <f>HLOOKUP(AN$24,$AU$24:$CH$28,5,FALSE)</f>
        <v>480414689.1</v>
      </c>
      <c r="AO28" s="89">
        <f>HLOOKUP(AO$24,$AU$24:$CH$28,5,FALSE)</f>
        <v>7606095.857</v>
      </c>
      <c r="AP28" s="89">
        <f>HLOOKUP(AP$24,$AU$24:$CH$28,5,FALSE)</f>
        <v>220190500.4</v>
      </c>
      <c r="AQ28" s="89">
        <f>HLOOKUP(AQ$24,$AU$24:$CH$28,5,FALSE)</f>
        <v>8437727.714</v>
      </c>
      <c r="AR28" s="89">
        <f>HLOOKUP(AR$24,$AU$24:$CH$28,5,FALSE)</f>
        <v>4008245.714</v>
      </c>
      <c r="AS28" s="89">
        <f>HLOOKUP(AS$24,$AU$24:$CH$28,5,FALSE)</f>
        <v>16500138.29</v>
      </c>
      <c r="AT28" t="s" s="112">
        <v>91</v>
      </c>
      <c r="AU28" s="214">
        <v>63270294.86</v>
      </c>
      <c r="AV28" s="214">
        <v>44717323.57</v>
      </c>
      <c r="AW28" s="214">
        <v>46575213.14</v>
      </c>
      <c r="AX28" s="214">
        <v>16500138.29</v>
      </c>
      <c r="AY28" s="214">
        <v>20242609.57</v>
      </c>
      <c r="AZ28" s="97">
        <v>125939</v>
      </c>
      <c r="BA28" s="216">
        <v>1477867.143</v>
      </c>
      <c r="BB28" s="214">
        <v>23364958.57</v>
      </c>
      <c r="BC28" s="97">
        <v>669780812</v>
      </c>
      <c r="BD28" s="212">
        <v>19537.57143</v>
      </c>
      <c r="BE28" s="97">
        <v>19179069023</v>
      </c>
      <c r="BF28" s="215">
        <v>728801129.3</v>
      </c>
      <c r="BG28" s="214">
        <v>24167410.71</v>
      </c>
      <c r="BH28" s="97">
        <v>130677533</v>
      </c>
      <c r="BI28" s="215">
        <v>174169929.9</v>
      </c>
      <c r="BJ28" s="215">
        <v>480414689.1</v>
      </c>
      <c r="BK28" s="215">
        <v>220190500.4</v>
      </c>
      <c r="BL28" s="215">
        <v>177600464.3</v>
      </c>
      <c r="BM28" s="216">
        <v>5209646.143</v>
      </c>
      <c r="BN28" s="215">
        <v>333636842.7</v>
      </c>
      <c r="BO28" s="216">
        <v>7606095.857</v>
      </c>
      <c r="BP28" s="214">
        <v>84064841.43000001</v>
      </c>
      <c r="BQ28" s="211">
        <v>675701.1429</v>
      </c>
      <c r="BR28" s="214">
        <v>40760340.71</v>
      </c>
      <c r="BS28" s="97">
        <v>846295906</v>
      </c>
      <c r="BT28" s="97">
        <v>4509447075</v>
      </c>
      <c r="BU28" s="97">
        <v>2.285714286</v>
      </c>
      <c r="BV28" s="97">
        <v>0.00132283</v>
      </c>
      <c r="BW28" s="214">
        <v>86861893.14</v>
      </c>
      <c r="BX28" s="97">
        <v>8639</v>
      </c>
      <c r="BY28" s="215">
        <v>187512777.4</v>
      </c>
      <c r="BZ28" s="215">
        <v>817045656.1</v>
      </c>
      <c r="CA28" s="215">
        <v>114651743.7</v>
      </c>
      <c r="CB28" s="216">
        <v>4008245.714</v>
      </c>
      <c r="CC28" s="215">
        <v>932757014.9</v>
      </c>
      <c r="CD28" s="97">
        <v>6877292181</v>
      </c>
      <c r="CE28" s="215">
        <v>162640753.7</v>
      </c>
      <c r="CF28" s="215">
        <v>956674769.6</v>
      </c>
      <c r="CG28" s="97">
        <v>115</v>
      </c>
      <c r="CH28" s="219">
        <v>8437727.714</v>
      </c>
    </row>
    <row r="29" ht="15.75" customHeight="1">
      <c r="A29" s="198"/>
      <c r="B29" s="220"/>
      <c r="C29" s="100"/>
      <c r="D29" s="69"/>
      <c r="E29" s="70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145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4"/>
    </row>
    <row r="30" ht="57" customHeight="1">
      <c r="A30" s="198"/>
      <c r="B30" t="s" s="204">
        <v>135</v>
      </c>
      <c r="C30" s="76"/>
      <c r="D30" s="77"/>
      <c r="E30" s="77"/>
      <c r="F30" t="s" s="101">
        <v>82</v>
      </c>
      <c r="G30" s="102"/>
      <c r="H30" s="102"/>
      <c r="I30" s="102"/>
      <c r="J30" t="s" s="101">
        <v>83</v>
      </c>
      <c r="K30" s="102"/>
      <c r="L30" s="102"/>
      <c r="M30" s="102"/>
      <c r="N30" s="102"/>
      <c r="O30" t="s" s="101">
        <v>12</v>
      </c>
      <c r="P30" s="102"/>
      <c r="Q30" s="102"/>
      <c r="R30" s="102"/>
      <c r="S30" s="102"/>
      <c r="T30" t="s" s="101">
        <v>18</v>
      </c>
      <c r="U30" s="102"/>
      <c r="V30" s="102"/>
      <c r="W30" s="102"/>
      <c r="X30" t="s" s="101">
        <v>84</v>
      </c>
      <c r="Y30" s="102"/>
      <c r="Z30" s="102"/>
      <c r="AA30" s="102"/>
      <c r="AB30" s="102"/>
      <c r="AC30" s="102"/>
      <c r="AD30" s="102"/>
      <c r="AE30" t="s" s="101">
        <v>85</v>
      </c>
      <c r="AF30" s="102"/>
      <c r="AG30" t="s" s="101">
        <v>35</v>
      </c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45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4"/>
    </row>
    <row r="31" ht="18.75" customHeight="1">
      <c r="A31" s="198"/>
      <c r="B31" s="205"/>
      <c r="C31" t="s" s="50">
        <v>146</v>
      </c>
      <c r="D31" s="103"/>
      <c r="E31" s="104"/>
      <c r="F31" s="104"/>
      <c r="G31" s="104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145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4"/>
    </row>
    <row r="32" ht="18.75" customHeight="1">
      <c r="A32" s="7"/>
      <c r="B32" t="s" s="56">
        <v>88</v>
      </c>
      <c r="C32" s="57"/>
      <c r="D32" s="103"/>
      <c r="E32" s="104"/>
      <c r="F32" s="104"/>
      <c r="G32" s="104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145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4"/>
    </row>
    <row r="33" ht="18.75" customHeight="1">
      <c r="A33" s="7"/>
      <c r="B33" t="s" s="56">
        <v>89</v>
      </c>
      <c r="C33" s="64"/>
      <c r="D33" s="103"/>
      <c r="E33" s="104"/>
      <c r="F33" s="104"/>
      <c r="G33" s="104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145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4"/>
    </row>
    <row r="34" ht="15.75" customHeight="1">
      <c r="A34" s="7"/>
      <c r="B34" t="s" s="56">
        <v>90</v>
      </c>
      <c r="C34" s="64"/>
      <c r="D34" s="10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145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4"/>
    </row>
    <row r="35" ht="15.75" customHeight="1">
      <c r="A35" s="7"/>
      <c r="B35" t="s" s="56">
        <v>91</v>
      </c>
      <c r="C35" s="66"/>
      <c r="D35" s="10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145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4"/>
    </row>
    <row r="36" ht="19" customHeight="1">
      <c r="A36" s="198"/>
      <c r="B36" s="203"/>
      <c r="C36" s="68"/>
      <c r="D36" s="69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145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4"/>
    </row>
    <row r="37" ht="53.25" customHeight="1">
      <c r="A37" s="198"/>
      <c r="B37" t="s" s="204">
        <v>136</v>
      </c>
      <c r="C37" s="76"/>
      <c r="D37" s="77"/>
      <c r="E37" s="78"/>
      <c r="F37" t="s" s="43">
        <v>82</v>
      </c>
      <c r="G37" s="44"/>
      <c r="H37" s="44"/>
      <c r="I37" s="44"/>
      <c r="J37" t="s" s="43">
        <v>83</v>
      </c>
      <c r="K37" s="44"/>
      <c r="L37" s="44"/>
      <c r="M37" s="44"/>
      <c r="N37" s="44"/>
      <c r="O37" t="s" s="43">
        <v>12</v>
      </c>
      <c r="P37" s="44"/>
      <c r="Q37" s="44"/>
      <c r="R37" s="44"/>
      <c r="S37" s="44"/>
      <c r="T37" t="s" s="43">
        <v>18</v>
      </c>
      <c r="U37" s="44"/>
      <c r="V37" s="44"/>
      <c r="W37" s="44"/>
      <c r="X37" t="s" s="43">
        <v>84</v>
      </c>
      <c r="Y37" s="44"/>
      <c r="Z37" s="44"/>
      <c r="AA37" s="44"/>
      <c r="AB37" s="44"/>
      <c r="AC37" s="44"/>
      <c r="AD37" s="44"/>
      <c r="AE37" t="s" s="43">
        <v>85</v>
      </c>
      <c r="AF37" s="44"/>
      <c r="AG37" t="s" s="43">
        <v>35</v>
      </c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200"/>
      <c r="AU37" s="46"/>
      <c r="AV37" s="46"/>
      <c r="AW37" s="46"/>
      <c r="AX37" s="46"/>
      <c r="AY37" s="46"/>
      <c r="AZ37" s="46"/>
      <c r="BA37" s="46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8"/>
    </row>
    <row r="38" ht="30" customHeight="1">
      <c r="A38" s="198"/>
      <c r="B38" s="221"/>
      <c r="C38" t="s" s="209">
        <v>146</v>
      </c>
      <c r="D38" s="51"/>
      <c r="E38" t="s" s="52">
        <v>87</v>
      </c>
      <c r="F38" t="s" s="58">
        <f t="shared" si="160"/>
        <v>93</v>
      </c>
      <c r="G38" t="s" s="58">
        <f>G$3</f>
        <v>94</v>
      </c>
      <c r="H38" t="s" s="58">
        <f>H$3</f>
        <v>95</v>
      </c>
      <c r="I38" t="s" s="58">
        <f>I$3</f>
        <v>96</v>
      </c>
      <c r="J38" t="s" s="58">
        <f>J$3</f>
        <v>97</v>
      </c>
      <c r="K38" t="s" s="58">
        <f>K$3</f>
        <v>98</v>
      </c>
      <c r="L38" t="s" s="58">
        <f>L$3</f>
        <v>99</v>
      </c>
      <c r="M38" t="s" s="58">
        <f>M$3</f>
        <v>100</v>
      </c>
      <c r="N38" t="s" s="58">
        <f>N$3</f>
        <v>101</v>
      </c>
      <c r="O38" t="s" s="58">
        <f>O$3</f>
        <v>102</v>
      </c>
      <c r="P38" t="s" s="58">
        <f>P$3</f>
        <v>103</v>
      </c>
      <c r="Q38" t="s" s="58">
        <f>Q$3</f>
        <v>104</v>
      </c>
      <c r="R38" t="s" s="58">
        <f>R$3</f>
        <v>105</v>
      </c>
      <c r="S38" t="s" s="58">
        <f>S$3</f>
        <v>106</v>
      </c>
      <c r="T38" t="s" s="58">
        <f>T$3</f>
        <v>107</v>
      </c>
      <c r="U38" t="s" s="58">
        <f>U$3</f>
        <v>108</v>
      </c>
      <c r="V38" t="s" s="58">
        <f>V$3</f>
        <v>109</v>
      </c>
      <c r="W38" t="s" s="58">
        <f>W$3</f>
        <v>110</v>
      </c>
      <c r="X38" t="s" s="58">
        <f>X$3</f>
        <v>111</v>
      </c>
      <c r="Y38" t="s" s="58">
        <f>Y$3</f>
        <v>112</v>
      </c>
      <c r="Z38" t="s" s="58">
        <f>Z$3</f>
        <v>113</v>
      </c>
      <c r="AA38" t="s" s="58">
        <f>AA$3</f>
        <v>114</v>
      </c>
      <c r="AB38" t="s" s="58">
        <f>AB$3</f>
        <v>115</v>
      </c>
      <c r="AC38" t="s" s="58">
        <f>AC$3</f>
        <v>116</v>
      </c>
      <c r="AD38" t="s" s="58">
        <f>AD$3</f>
        <v>117</v>
      </c>
      <c r="AE38" t="s" s="58">
        <f>AE$3</f>
        <v>118</v>
      </c>
      <c r="AF38" t="s" s="58">
        <f>AF$3</f>
        <v>119</v>
      </c>
      <c r="AG38" t="s" s="58">
        <f>AG$3</f>
        <v>120</v>
      </c>
      <c r="AH38" t="s" s="58">
        <f>AH$3</f>
        <v>121</v>
      </c>
      <c r="AI38" t="s" s="58">
        <f>AI$3</f>
        <v>122</v>
      </c>
      <c r="AJ38" t="s" s="58">
        <f>AJ$3</f>
        <v>123</v>
      </c>
      <c r="AK38" t="s" s="58">
        <f>AK$3</f>
        <v>124</v>
      </c>
      <c r="AL38" t="s" s="58">
        <f>AL$3</f>
        <v>125</v>
      </c>
      <c r="AM38" t="s" s="58">
        <f>AM$3</f>
        <v>126</v>
      </c>
      <c r="AN38" t="s" s="58">
        <f>AN$3</f>
        <v>127</v>
      </c>
      <c r="AO38" t="s" s="58">
        <f>AO$3</f>
        <v>128</v>
      </c>
      <c r="AP38" t="s" s="58">
        <f>AP$3</f>
        <v>129</v>
      </c>
      <c r="AQ38" t="s" s="58">
        <f>AQ$3</f>
        <v>130</v>
      </c>
      <c r="AR38" t="s" s="58">
        <f>AR$3</f>
        <v>131</v>
      </c>
      <c r="AS38" t="s" s="58">
        <f>AS$3</f>
        <v>132</v>
      </c>
      <c r="AT38" s="206"/>
      <c r="AU38" t="s" s="106">
        <v>11</v>
      </c>
      <c r="AV38" t="s" s="106">
        <v>9</v>
      </c>
      <c r="AW38" t="s" s="106">
        <v>17</v>
      </c>
      <c r="AX38" t="s" s="106">
        <v>48</v>
      </c>
      <c r="AY38" t="s" s="106">
        <v>21</v>
      </c>
      <c r="AZ38" t="s" s="106">
        <v>27</v>
      </c>
      <c r="BA38" t="s" s="106">
        <v>42</v>
      </c>
      <c r="BB38" t="s" s="106">
        <v>10</v>
      </c>
      <c r="BC38" t="s" s="106">
        <v>34</v>
      </c>
      <c r="BD38" t="s" s="106">
        <v>29</v>
      </c>
      <c r="BE38" t="s" s="106">
        <v>1</v>
      </c>
      <c r="BF38" t="s" s="106">
        <v>6</v>
      </c>
      <c r="BG38" t="s" s="106">
        <v>41</v>
      </c>
      <c r="BH38" t="s" s="106">
        <v>36</v>
      </c>
      <c r="BI38" t="s" s="106">
        <v>22</v>
      </c>
      <c r="BJ38" t="s" s="106">
        <v>43</v>
      </c>
      <c r="BK38" t="s" s="106">
        <v>45</v>
      </c>
      <c r="BL38" t="s" s="106">
        <v>20</v>
      </c>
      <c r="BM38" t="s" s="106">
        <v>40</v>
      </c>
      <c r="BN38" t="s" s="106">
        <v>19</v>
      </c>
      <c r="BO38" t="s" s="106">
        <v>44</v>
      </c>
      <c r="BP38" t="s" s="106">
        <v>14</v>
      </c>
      <c r="BQ38" t="s" s="106">
        <v>37</v>
      </c>
      <c r="BR38" t="s" s="106">
        <v>16</v>
      </c>
      <c r="BS38" t="s" s="106">
        <v>38</v>
      </c>
      <c r="BT38" t="s" s="106">
        <v>33</v>
      </c>
      <c r="BU38" t="s" s="106">
        <v>30</v>
      </c>
      <c r="BV38" t="s" s="106">
        <v>13</v>
      </c>
      <c r="BW38" t="s" s="106">
        <v>15</v>
      </c>
      <c r="BX38" t="s" s="106">
        <v>31</v>
      </c>
      <c r="BY38" t="s" s="106">
        <v>8</v>
      </c>
      <c r="BZ38" t="s" s="106">
        <v>3</v>
      </c>
      <c r="CA38" t="s" s="106">
        <v>24</v>
      </c>
      <c r="CB38" t="s" s="106">
        <v>47</v>
      </c>
      <c r="CC38" t="s" s="106">
        <v>2</v>
      </c>
      <c r="CD38" t="s" s="106">
        <v>4</v>
      </c>
      <c r="CE38" t="s" s="106">
        <v>39</v>
      </c>
      <c r="CF38" t="s" s="106">
        <v>25</v>
      </c>
      <c r="CG38" t="s" s="106">
        <v>28</v>
      </c>
      <c r="CH38" t="s" s="107">
        <v>46</v>
      </c>
    </row>
    <row r="39" ht="15.75" customHeight="1">
      <c r="A39" s="7"/>
      <c r="B39" t="s" s="56">
        <v>88</v>
      </c>
      <c r="C39" s="57">
        <v>60105.12</v>
      </c>
      <c r="D39" s="51"/>
      <c r="E39" t="s" s="58">
        <v>88</v>
      </c>
      <c r="F39" s="59">
        <f>HLOOKUP(F$38,$AU$38:$CH$42,2,FALSE)</f>
        <v>367748.3371</v>
      </c>
      <c r="G39" s="60">
        <f>HLOOKUP(G$38,$AU$38:$CH$42,2,FALSE)</f>
        <v>127851.9642</v>
      </c>
      <c r="H39" s="60">
        <f>HLOOKUP(H$38,$AU$38:$CH$42,2,FALSE)</f>
        <v>46667.44297</v>
      </c>
      <c r="I39" s="60">
        <f>HLOOKUP(I$38,$AU$38:$CH$42,2,FALSE)</f>
        <v>36421.92528</v>
      </c>
      <c r="J39" s="60">
        <f>HLOOKUP(J$38,$AU$38:$CH$42,2,FALSE)</f>
        <v>69791.257419999994</v>
      </c>
      <c r="K39" s="60">
        <f>HLOOKUP(K$38,$AU$38:$CH$42,2,FALSE)</f>
        <v>9235.41473</v>
      </c>
      <c r="L39" s="60">
        <f>HLOOKUP(L$38,$AU$38:$CH$42,2,FALSE)</f>
        <v>13957.93565</v>
      </c>
      <c r="M39" s="60">
        <f>HLOOKUP(M$38,$AU$38:$CH$42,2,FALSE)</f>
        <v>12839.02324</v>
      </c>
      <c r="N39" s="60">
        <f>HLOOKUP(N$38,$AU$38:$CH$42,2,FALSE)</f>
        <v>6799.470862</v>
      </c>
      <c r="O39" s="60">
        <f>HLOOKUP(O$38,$AU$38:$CH$42,2,FALSE)</f>
        <v>0.123891259</v>
      </c>
      <c r="P39" s="60">
        <f>HLOOKUP(P$38,$AU$38:$CH$42,2,FALSE)</f>
        <v>10895.06042</v>
      </c>
      <c r="Q39" s="60">
        <f>HLOOKUP(Q$38,$AU$38:$CH$42,2,FALSE)</f>
        <v>18717.82302</v>
      </c>
      <c r="R39" s="60">
        <f>HLOOKUP(R$38,$AU$38:$CH$42,2,FALSE)</f>
        <v>3065.558813</v>
      </c>
      <c r="S39" s="60">
        <f>HLOOKUP(S$38,$AU$38:$CH$42,2,FALSE)</f>
        <v>4949.003933</v>
      </c>
      <c r="T39" s="60">
        <f>HLOOKUP(T$38,$AU$38:$CH$42,2,FALSE)</f>
        <v>74874.96246</v>
      </c>
      <c r="U39" s="60">
        <f>HLOOKUP(U$38,$AU$38:$CH$42,2,FALSE)</f>
        <v>20487.74687</v>
      </c>
      <c r="V39" s="60">
        <f>HLOOKUP(V$38,$AU$38:$CH$42,2,FALSE)</f>
        <v>239.5816947</v>
      </c>
      <c r="W39" s="60">
        <f>HLOOKUP(W$38,$AU$38:$CH$42,2,FALSE)</f>
        <v>1964.93207</v>
      </c>
      <c r="X39" s="60">
        <f>HLOOKUP(X$38,$AU$38:$CH$42,2,FALSE)</f>
        <v>13623.83268</v>
      </c>
      <c r="Y39" s="60">
        <f>HLOOKUP(Y$38,$AU$38:$CH$42,2,FALSE)</f>
        <v>59073.62496</v>
      </c>
      <c r="Z39" s="60">
        <f>HLOOKUP(Z$38,$AU$38:$CH$42,2,FALSE)</f>
        <v>7.994994637</v>
      </c>
      <c r="AA39" s="60">
        <f>HLOOKUP(AA$38,$AU$38:$CH$42,2,FALSE)</f>
        <v>0.066142295</v>
      </c>
      <c r="AB39" s="60">
        <f>HLOOKUP(AB$38,$AU$38:$CH$42,2,FALSE)</f>
        <v>3.230246693</v>
      </c>
      <c r="AC39" s="60">
        <f>HLOOKUP(AC$38,$AU$38:$CH$42,2,FALSE)</f>
        <v>0.001072578</v>
      </c>
      <c r="AD39" s="60">
        <f>HLOOKUP(AD$38,$AU$38:$CH$42,2,FALSE)</f>
        <v>3.281015374</v>
      </c>
      <c r="AE39" s="60">
        <f>HLOOKUP(AE$38,$AU$38:$CH$42,2,FALSE)</f>
        <v>199176.1076</v>
      </c>
      <c r="AF39" s="60">
        <f>HLOOKUP(AF$38,$AU$38:$CH$42,2,FALSE)</f>
        <v>531331.197</v>
      </c>
      <c r="AG39" s="60">
        <f>HLOOKUP(AG$38,$AU$38:$CH$42,2,FALSE)</f>
        <v>181560.4516</v>
      </c>
      <c r="AH39" s="60">
        <f>HLOOKUP(AH$38,$AU$38:$CH$42,2,FALSE)</f>
        <v>27614.35181</v>
      </c>
      <c r="AI39" s="60">
        <f>HLOOKUP(AI$38,$AU$38:$CH$42,2,FALSE)</f>
        <v>8970.611727</v>
      </c>
      <c r="AJ39" s="60">
        <f>HLOOKUP(AJ$38,$AU$38:$CH$42,2,FALSE)</f>
        <v>31073.32928</v>
      </c>
      <c r="AK39" s="60">
        <f>HLOOKUP(AK$38,$AU$38:$CH$42,2,FALSE)</f>
        <v>25251.35073</v>
      </c>
      <c r="AL39" s="60">
        <f>HLOOKUP(AL$38,$AU$38:$CH$42,2,FALSE)</f>
        <v>30767.77905</v>
      </c>
      <c r="AM39" s="60">
        <f>HLOOKUP(AM$38,$AU$38:$CH$42,2,FALSE)</f>
        <v>32804.75402</v>
      </c>
      <c r="AN39" s="60">
        <f>HLOOKUP(AN$38,$AU$38:$CH$42,2,FALSE)</f>
        <v>66565.471220000007</v>
      </c>
      <c r="AO39" s="60">
        <f>HLOOKUP(AO$38,$AU$38:$CH$42,2,FALSE)</f>
        <v>84010.23954</v>
      </c>
      <c r="AP39" s="60">
        <f>HLOOKUP(AP$38,$AU$38:$CH$42,2,FALSE)</f>
        <v>16855.9335</v>
      </c>
      <c r="AQ39" s="60">
        <f>HLOOKUP(AQ$38,$AU$38:$CH$42,2,FALSE)</f>
        <v>37179.42295</v>
      </c>
      <c r="AR39" s="60">
        <f>HLOOKUP(AR$38,$AU$38:$CH$42,2,FALSE)</f>
        <v>52222.24455</v>
      </c>
      <c r="AS39" s="60">
        <f>HLOOKUP(AS$38,$AU$38:$CH$42,2,FALSE)</f>
        <v>179602.0615</v>
      </c>
      <c r="AT39" t="s" s="207">
        <v>88</v>
      </c>
      <c r="AU39" s="62">
        <v>6799.470862</v>
      </c>
      <c r="AV39" s="62">
        <v>13957.93565</v>
      </c>
      <c r="AW39" s="62">
        <v>4949.003933</v>
      </c>
      <c r="AX39" s="62">
        <v>179602.0615</v>
      </c>
      <c r="AY39" s="62">
        <v>239.5816947</v>
      </c>
      <c r="AZ39" s="62">
        <v>7.994994637</v>
      </c>
      <c r="BA39" s="62">
        <v>32804.75402</v>
      </c>
      <c r="BB39" s="62">
        <v>12839.02324</v>
      </c>
      <c r="BC39" s="62">
        <v>531331.197</v>
      </c>
      <c r="BD39" s="62">
        <v>3.230246693</v>
      </c>
      <c r="BE39" s="62">
        <v>367748.3371</v>
      </c>
      <c r="BF39" s="62">
        <v>69791.257419999994</v>
      </c>
      <c r="BG39" s="62">
        <v>30767.77905</v>
      </c>
      <c r="BH39" s="62">
        <v>181560.4516</v>
      </c>
      <c r="BI39" s="62">
        <v>1964.93207</v>
      </c>
      <c r="BJ39" s="62">
        <v>66565.471220000007</v>
      </c>
      <c r="BK39" s="62">
        <v>16855.9335</v>
      </c>
      <c r="BL39" s="62">
        <v>20487.74687</v>
      </c>
      <c r="BM39" s="62">
        <v>25251.35073</v>
      </c>
      <c r="BN39" s="62">
        <v>74874.96246</v>
      </c>
      <c r="BO39" s="62">
        <v>84010.23954</v>
      </c>
      <c r="BP39" s="62">
        <v>10895.06042</v>
      </c>
      <c r="BQ39" s="62">
        <v>27614.35181</v>
      </c>
      <c r="BR39" s="62">
        <v>3065.558813</v>
      </c>
      <c r="BS39" s="62">
        <v>8970.611727</v>
      </c>
      <c r="BT39" s="62">
        <v>199176.1076</v>
      </c>
      <c r="BU39" s="62">
        <v>0.001072578</v>
      </c>
      <c r="BV39" s="62">
        <v>0.123891259</v>
      </c>
      <c r="BW39" s="62">
        <v>18717.82302</v>
      </c>
      <c r="BX39" s="62">
        <v>3.281015374</v>
      </c>
      <c r="BY39" s="62">
        <v>9235.41473</v>
      </c>
      <c r="BZ39" s="62">
        <v>46667.44297</v>
      </c>
      <c r="CA39" s="62">
        <v>13623.83268</v>
      </c>
      <c r="CB39" s="62">
        <v>52222.24455</v>
      </c>
      <c r="CC39" s="62">
        <v>127851.9642</v>
      </c>
      <c r="CD39" s="62">
        <v>36421.92528</v>
      </c>
      <c r="CE39" s="62">
        <v>31073.32928</v>
      </c>
      <c r="CF39" s="62">
        <v>59073.62496</v>
      </c>
      <c r="CG39" s="62">
        <v>0.066142295</v>
      </c>
      <c r="CH39" s="63">
        <v>37179.42295</v>
      </c>
    </row>
    <row r="40" ht="15.75" customHeight="1">
      <c r="A40" s="7"/>
      <c r="B40" t="s" s="56">
        <v>89</v>
      </c>
      <c r="C40" s="64">
        <v>789000000</v>
      </c>
      <c r="D40" s="51"/>
      <c r="E40" t="s" s="58">
        <v>89</v>
      </c>
      <c r="F40" s="65">
        <f>HLOOKUP(F$38,$AU$38:$CH$42,3,FALSE)</f>
        <v>9903154459</v>
      </c>
      <c r="G40" s="61">
        <f>HLOOKUP(G$38,$AU$38:$CH$42,3,FALSE)</f>
        <v>2768959038</v>
      </c>
      <c r="H40" s="61">
        <f>HLOOKUP(H$38,$AU$38:$CH$42,3,FALSE)</f>
        <v>600804479.8</v>
      </c>
      <c r="I40" s="61">
        <f>HLOOKUP(I$38,$AU$38:$CH$42,3,FALSE)</f>
        <v>1531789911</v>
      </c>
      <c r="J40" s="61">
        <f>HLOOKUP(J$38,$AU$38:$CH$42,3,FALSE)</f>
        <v>2444814468</v>
      </c>
      <c r="K40" s="61">
        <f>HLOOKUP(K$38,$AU$38:$CH$42,3,FALSE)</f>
        <v>41556890.88</v>
      </c>
      <c r="L40" s="61">
        <f>HLOOKUP(L$38,$AU$38:$CH$42,3,FALSE)</f>
        <v>183016848.3</v>
      </c>
      <c r="M40" s="61">
        <f>HLOOKUP(M$38,$AU$38:$CH$42,3,FALSE)</f>
        <v>400988641.8</v>
      </c>
      <c r="N40" s="61">
        <f>HLOOKUP(N$38,$AU$38:$CH$42,3,FALSE)</f>
        <v>136042515.3</v>
      </c>
      <c r="O40" s="61">
        <f>HLOOKUP(O$38,$AU$38:$CH$42,3,FALSE)</f>
        <v>0.008081336999999999</v>
      </c>
      <c r="P40" s="61">
        <f>HLOOKUP(P$38,$AU$38:$CH$42,3,FALSE)</f>
        <v>298248783.5</v>
      </c>
      <c r="Q40" s="61">
        <f>HLOOKUP(Q$38,$AU$38:$CH$42,3,FALSE)</f>
        <v>421654196.1</v>
      </c>
      <c r="R40" s="61">
        <f>HLOOKUP(R$38,$AU$38:$CH$42,3,FALSE)</f>
        <v>53439781.75</v>
      </c>
      <c r="S40" s="61">
        <f>HLOOKUP(S$38,$AU$38:$CH$42,3,FALSE)</f>
        <v>53162744.25</v>
      </c>
      <c r="T40" s="61">
        <f>HLOOKUP(T$38,$AU$38:$CH$42,3,FALSE)</f>
        <v>4709650904</v>
      </c>
      <c r="U40" s="61">
        <f>HLOOKUP(U$38,$AU$38:$CH$42,3,FALSE)</f>
        <v>988410041.3</v>
      </c>
      <c r="V40" s="61">
        <f>HLOOKUP(V$38,$AU$38:$CH$42,3,FALSE)</f>
        <v>3129787.5</v>
      </c>
      <c r="W40" s="61">
        <f>HLOOKUP(W$38,$AU$38:$CH$42,3,FALSE)</f>
        <v>118411779.1</v>
      </c>
      <c r="X40" s="61">
        <f>HLOOKUP(X$38,$AU$38:$CH$42,3,FALSE)</f>
        <v>148927869</v>
      </c>
      <c r="Y40" s="61">
        <f>HLOOKUP(Y$38,$AU$38:$CH$42,3,FALSE)</f>
        <v>1422044147</v>
      </c>
      <c r="Z40" s="61">
        <f>HLOOKUP(Z$38,$AU$38:$CH$42,3,FALSE)</f>
        <v>205235.5</v>
      </c>
      <c r="AA40" s="61">
        <f>HLOOKUP(AA$38,$AU$38:$CH$42,3,FALSE)</f>
        <v>537.375</v>
      </c>
      <c r="AB40" s="61">
        <f>HLOOKUP(AB$38,$AU$38:$CH$42,3,FALSE)</f>
        <v>73429.875</v>
      </c>
      <c r="AC40" s="61">
        <f>HLOOKUP(AC$38,$AU$38:$CH$42,3,FALSE)</f>
        <v>0.625</v>
      </c>
      <c r="AD40" s="61">
        <f>HLOOKUP(AD$38,$AU$38:$CH$42,3,FALSE)</f>
        <v>35021.875</v>
      </c>
      <c r="AE40" s="61">
        <f>HLOOKUP(AE$38,$AU$38:$CH$42,3,FALSE)</f>
        <v>2466095260</v>
      </c>
      <c r="AF40" s="61">
        <f>HLOOKUP(AF$38,$AU$38:$CH$42,3,FALSE)</f>
        <v>2046563777</v>
      </c>
      <c r="AG40" s="61">
        <f>HLOOKUP(AG$38,$AU$38:$CH$42,3,FALSE)</f>
        <v>262372301.1</v>
      </c>
      <c r="AH40" s="61">
        <f>HLOOKUP(AH$38,$AU$38:$CH$42,3,FALSE)</f>
        <v>10690617.5</v>
      </c>
      <c r="AI40" s="61">
        <f>HLOOKUP(AI$38,$AU$38:$CH$42,3,FALSE)</f>
        <v>1230096.875</v>
      </c>
      <c r="AJ40" s="61">
        <f>HLOOKUP(AJ$38,$AU$38:$CH$42,3,FALSE)</f>
        <v>26838667</v>
      </c>
      <c r="AK40" s="61">
        <f>HLOOKUP(AK$38,$AU$38:$CH$42,3,FALSE)</f>
        <v>26663171.5</v>
      </c>
      <c r="AL40" s="61">
        <f>HLOOKUP(AL$38,$AU$38:$CH$42,3,FALSE)</f>
        <v>17591589.75</v>
      </c>
      <c r="AM40" s="61">
        <f>HLOOKUP(AM$38,$AU$38:$CH$42,3,FALSE)</f>
        <v>13894148.38</v>
      </c>
      <c r="AN40" s="61">
        <f>HLOOKUP(AN$38,$AU$38:$CH$42,3,FALSE)</f>
        <v>54439051.63</v>
      </c>
      <c r="AO40" s="61">
        <f>HLOOKUP(AO$38,$AU$38:$CH$42,3,FALSE)</f>
        <v>21279929.5</v>
      </c>
      <c r="AP40" s="61">
        <f>HLOOKUP(AP$38,$AU$38:$CH$42,3,FALSE)</f>
        <v>18764229.25</v>
      </c>
      <c r="AQ40" s="61">
        <f>HLOOKUP(AQ$38,$AU$38:$CH$42,3,FALSE)</f>
        <v>8575022</v>
      </c>
      <c r="AR40" s="61">
        <f>HLOOKUP(AR$38,$AU$38:$CH$42,3,FALSE)</f>
        <v>4919856.25</v>
      </c>
      <c r="AS40" s="61">
        <f>HLOOKUP(AS$38,$AU$38:$CH$42,3,FALSE)</f>
        <v>335794329.3</v>
      </c>
      <c r="AT40" t="s" s="207">
        <v>89</v>
      </c>
      <c r="AU40" s="62">
        <v>136042515.3</v>
      </c>
      <c r="AV40" s="62">
        <v>183016848.3</v>
      </c>
      <c r="AW40" s="62">
        <v>53162744.25</v>
      </c>
      <c r="AX40" s="62">
        <v>335794329.3</v>
      </c>
      <c r="AY40" s="62">
        <v>3129787.5</v>
      </c>
      <c r="AZ40" s="62">
        <v>205235.5</v>
      </c>
      <c r="BA40" s="62">
        <v>13894148.38</v>
      </c>
      <c r="BB40" s="62">
        <v>400988641.8</v>
      </c>
      <c r="BC40" s="62">
        <v>2046563777</v>
      </c>
      <c r="BD40" s="62">
        <v>73429.875</v>
      </c>
      <c r="BE40" s="62">
        <v>9903154459</v>
      </c>
      <c r="BF40" s="62">
        <v>2444814468</v>
      </c>
      <c r="BG40" s="62">
        <v>17591589.75</v>
      </c>
      <c r="BH40" s="62">
        <v>262372301.1</v>
      </c>
      <c r="BI40" s="62">
        <v>118411779.1</v>
      </c>
      <c r="BJ40" s="62">
        <v>54439051.63</v>
      </c>
      <c r="BK40" s="62">
        <v>18764229.25</v>
      </c>
      <c r="BL40" s="62">
        <v>988410041.3</v>
      </c>
      <c r="BM40" s="62">
        <v>26663171.5</v>
      </c>
      <c r="BN40" s="62">
        <v>4709650904</v>
      </c>
      <c r="BO40" s="62">
        <v>21279929.5</v>
      </c>
      <c r="BP40" s="62">
        <v>298248783.5</v>
      </c>
      <c r="BQ40" s="62">
        <v>10690617.5</v>
      </c>
      <c r="BR40" s="62">
        <v>53439781.75</v>
      </c>
      <c r="BS40" s="62">
        <v>1230096.875</v>
      </c>
      <c r="BT40" s="62">
        <v>2466095260</v>
      </c>
      <c r="BU40" s="62">
        <v>0.625</v>
      </c>
      <c r="BV40" s="62">
        <v>0.008081336999999999</v>
      </c>
      <c r="BW40" s="62">
        <v>421654196.1</v>
      </c>
      <c r="BX40" s="62">
        <v>35021.875</v>
      </c>
      <c r="BY40" s="62">
        <v>41556890.88</v>
      </c>
      <c r="BZ40" s="62">
        <v>600804479.8</v>
      </c>
      <c r="CA40" s="62">
        <v>148927869</v>
      </c>
      <c r="CB40" s="62">
        <v>4919856.25</v>
      </c>
      <c r="CC40" s="62">
        <v>2768959038</v>
      </c>
      <c r="CD40" s="62">
        <v>1531789911</v>
      </c>
      <c r="CE40" s="62">
        <v>26838667</v>
      </c>
      <c r="CF40" s="62">
        <v>1422044147</v>
      </c>
      <c r="CG40" s="62">
        <v>537.375</v>
      </c>
      <c r="CH40" s="63">
        <v>8575022</v>
      </c>
    </row>
    <row r="41" ht="15.75" customHeight="1">
      <c r="A41" s="7"/>
      <c r="B41" t="s" s="56">
        <v>90</v>
      </c>
      <c r="C41" s="64">
        <v>2077210</v>
      </c>
      <c r="D41" s="51"/>
      <c r="E41" t="s" s="58">
        <v>90</v>
      </c>
      <c r="F41" s="65">
        <f>HLOOKUP(F$38,$AU$38:$CH$42,4,FALSE)</f>
        <v>16446637.38</v>
      </c>
      <c r="G41" s="61">
        <f>HLOOKUP(G$38,$AU$38:$CH$42,4,FALSE)</f>
        <v>4872420.708</v>
      </c>
      <c r="H41" s="61">
        <f>HLOOKUP(H$38,$AU$38:$CH$42,4,FALSE)</f>
        <v>2033113.732</v>
      </c>
      <c r="I41" s="61">
        <f>HLOOKUP(I$38,$AU$38:$CH$42,4,FALSE)</f>
        <v>2725552.216</v>
      </c>
      <c r="J41" s="61">
        <f>HLOOKUP(J$38,$AU$38:$CH$42,4,FALSE)</f>
        <v>3228638.835</v>
      </c>
      <c r="K41" s="61">
        <f>HLOOKUP(K$38,$AU$38:$CH$42,4,FALSE)</f>
        <v>433702.3608</v>
      </c>
      <c r="L41" s="61">
        <f>HLOOKUP(L$38,$AU$38:$CH$42,4,FALSE)</f>
        <v>544780.5979000001</v>
      </c>
      <c r="M41" s="61">
        <f>HLOOKUP(M$38,$AU$38:$CH$42,4,FALSE)</f>
        <v>638587.8213</v>
      </c>
      <c r="N41" s="61">
        <f>HLOOKUP(N$38,$AU$38:$CH$42,4,FALSE)</f>
        <v>495777.2096</v>
      </c>
      <c r="O41" s="61">
        <f>HLOOKUP(O$38,$AU$38:$CH$42,4,FALSE)</f>
        <v>0.048838905</v>
      </c>
      <c r="P41" s="61">
        <f>HLOOKUP(P$38,$AU$38:$CH$42,4,FALSE)</f>
        <v>504645.7869</v>
      </c>
      <c r="Q41" s="61">
        <f>HLOOKUP(Q$38,$AU$38:$CH$42,4,FALSE)</f>
        <v>877267.4674</v>
      </c>
      <c r="R41" s="61">
        <f>HLOOKUP(R$38,$AU$38:$CH$42,4,FALSE)</f>
        <v>137889.8419</v>
      </c>
      <c r="S41" s="61">
        <f>HLOOKUP(S$38,$AU$38:$CH$42,4,FALSE)</f>
        <v>246000.9553</v>
      </c>
      <c r="T41" s="61">
        <f>HLOOKUP(T$38,$AU$38:$CH$42,4,FALSE)</f>
        <v>4927467.773</v>
      </c>
      <c r="U41" s="61">
        <f>HLOOKUP(U$38,$AU$38:$CH$42,4,FALSE)</f>
        <v>1424547.959</v>
      </c>
      <c r="V41" s="61">
        <f>HLOOKUP(V$38,$AU$38:$CH$42,4,FALSE)</f>
        <v>10597.34708</v>
      </c>
      <c r="W41" s="61">
        <f>HLOOKUP(W$38,$AU$38:$CH$42,4,FALSE)</f>
        <v>187061.0206</v>
      </c>
      <c r="X41" s="61">
        <f>HLOOKUP(X$38,$AU$38:$CH$42,4,FALSE)</f>
        <v>504417.4296</v>
      </c>
      <c r="Y41" s="61">
        <f>HLOOKUP(Y$38,$AU$38:$CH$42,4,FALSE)</f>
        <v>2453994.732</v>
      </c>
      <c r="Z41" s="61">
        <f>HLOOKUP(Z$38,$AU$38:$CH$42,4,FALSE)</f>
        <v>348.652921</v>
      </c>
      <c r="AA41" s="61">
        <f>HLOOKUP(AA$38,$AU$38:$CH$42,4,FALSE)</f>
        <v>2.278350515</v>
      </c>
      <c r="AB41" s="61">
        <f>HLOOKUP(AB$38,$AU$38:$CH$42,4,FALSE)</f>
        <v>153.2405498</v>
      </c>
      <c r="AC41" s="61">
        <f>HLOOKUP(AC$38,$AU$38:$CH$42,4,FALSE)</f>
        <v>0.010309278</v>
      </c>
      <c r="AD41" s="61">
        <f>HLOOKUP(AD$38,$AU$38:$CH$42,4,FALSE)</f>
        <v>72.23024055</v>
      </c>
      <c r="AE41" s="61">
        <f>HLOOKUP(AE$38,$AU$38:$CH$42,4,FALSE)</f>
        <v>5863616.794</v>
      </c>
      <c r="AF41" s="61">
        <f>HLOOKUP(AF$38,$AU$38:$CH$42,4,FALSE)</f>
        <v>17117589.66</v>
      </c>
      <c r="AG41" s="61">
        <f>HLOOKUP(AG$38,$AU$38:$CH$42,4,FALSE)</f>
        <v>2841447.296</v>
      </c>
      <c r="AH41" s="61">
        <f>HLOOKUP(AH$38,$AU$38:$CH$42,4,FALSE)</f>
        <v>238894.3643</v>
      </c>
      <c r="AI41" s="61">
        <f>HLOOKUP(AI$38,$AU$38:$CH$42,4,FALSE)</f>
        <v>357443.8935</v>
      </c>
      <c r="AJ41" s="61">
        <f>HLOOKUP(AJ$38,$AU$38:$CH$42,4,FALSE)</f>
        <v>546329.2715</v>
      </c>
      <c r="AK41" s="61">
        <f>HLOOKUP(AK$38,$AU$38:$CH$42,4,FALSE)</f>
        <v>594650.2405</v>
      </c>
      <c r="AL41" s="61">
        <f>HLOOKUP(AL$38,$AU$38:$CH$42,4,FALSE)</f>
        <v>500906.8179</v>
      </c>
      <c r="AM41" s="61">
        <f>HLOOKUP(AM$38,$AU$38:$CH$42,4,FALSE)</f>
        <v>471493.7973</v>
      </c>
      <c r="AN41" s="61">
        <f>HLOOKUP(AN$38,$AU$38:$CH$42,4,FALSE)</f>
        <v>724300.2577</v>
      </c>
      <c r="AO41" s="61">
        <f>HLOOKUP(AO$38,$AU$38:$CH$42,4,FALSE)</f>
        <v>767855.0997</v>
      </c>
      <c r="AP41" s="61">
        <f>HLOOKUP(AP$38,$AU$38:$CH$42,4,FALSE)</f>
        <v>296372.3368</v>
      </c>
      <c r="AQ41" s="61">
        <f>HLOOKUP(AQ$38,$AU$38:$CH$42,4,FALSE)</f>
        <v>283037.7113</v>
      </c>
      <c r="AR41" s="61">
        <f>HLOOKUP(AR$38,$AU$38:$CH$42,4,FALSE)</f>
        <v>593282.5017</v>
      </c>
      <c r="AS41" s="61">
        <f>HLOOKUP(AS$38,$AU$38:$CH$42,4,FALSE)</f>
        <v>9197511.222999999</v>
      </c>
      <c r="AT41" t="s" s="207">
        <v>90</v>
      </c>
      <c r="AU41" s="62">
        <v>495777.2096</v>
      </c>
      <c r="AV41" s="62">
        <v>544780.5979000001</v>
      </c>
      <c r="AW41" s="62">
        <v>246000.9553</v>
      </c>
      <c r="AX41" s="62">
        <v>9197511.222999999</v>
      </c>
      <c r="AY41" s="62">
        <v>10597.34708</v>
      </c>
      <c r="AZ41" s="62">
        <v>348.652921</v>
      </c>
      <c r="BA41" s="62">
        <v>471493.7973</v>
      </c>
      <c r="BB41" s="62">
        <v>638587.8213</v>
      </c>
      <c r="BC41" s="62">
        <v>17117589.66</v>
      </c>
      <c r="BD41" s="62">
        <v>153.2405498</v>
      </c>
      <c r="BE41" s="62">
        <v>16446637.38</v>
      </c>
      <c r="BF41" s="62">
        <v>3228638.835</v>
      </c>
      <c r="BG41" s="62">
        <v>500906.8179</v>
      </c>
      <c r="BH41" s="62">
        <v>2841447.296</v>
      </c>
      <c r="BI41" s="62">
        <v>187061.0206</v>
      </c>
      <c r="BJ41" s="62">
        <v>724300.2577</v>
      </c>
      <c r="BK41" s="62">
        <v>296372.3368</v>
      </c>
      <c r="BL41" s="62">
        <v>1424547.959</v>
      </c>
      <c r="BM41" s="62">
        <v>594650.2405</v>
      </c>
      <c r="BN41" s="62">
        <v>4927467.773</v>
      </c>
      <c r="BO41" s="62">
        <v>767855.0997</v>
      </c>
      <c r="BP41" s="62">
        <v>504645.7869</v>
      </c>
      <c r="BQ41" s="62">
        <v>238894.3643</v>
      </c>
      <c r="BR41" s="62">
        <v>137889.8419</v>
      </c>
      <c r="BS41" s="62">
        <v>357443.8935</v>
      </c>
      <c r="BT41" s="62">
        <v>5863616.794</v>
      </c>
      <c r="BU41" s="62">
        <v>0.010309278</v>
      </c>
      <c r="BV41" s="62">
        <v>0.048838905</v>
      </c>
      <c r="BW41" s="62">
        <v>877267.4674</v>
      </c>
      <c r="BX41" s="62">
        <v>72.23024055</v>
      </c>
      <c r="BY41" s="62">
        <v>433702.3608</v>
      </c>
      <c r="BZ41" s="62">
        <v>2033113.732</v>
      </c>
      <c r="CA41" s="62">
        <v>504417.4296</v>
      </c>
      <c r="CB41" s="62">
        <v>593282.5017</v>
      </c>
      <c r="CC41" s="62">
        <v>4872420.708</v>
      </c>
      <c r="CD41" s="62">
        <v>2725552.216</v>
      </c>
      <c r="CE41" s="62">
        <v>546329.2715</v>
      </c>
      <c r="CF41" s="62">
        <v>2453994.732</v>
      </c>
      <c r="CG41" s="62">
        <v>2.278350515</v>
      </c>
      <c r="CH41" s="63">
        <v>283037.7113</v>
      </c>
    </row>
    <row r="42" ht="15.75" customHeight="1">
      <c r="A42" s="7"/>
      <c r="B42" t="s" s="56">
        <v>91</v>
      </c>
      <c r="C42" s="66">
        <v>1150000000</v>
      </c>
      <c r="D42" s="51"/>
      <c r="E42" t="s" s="58">
        <v>91</v>
      </c>
      <c r="F42" s="65">
        <f>HLOOKUP(F$38,$AU$38:$CH$42,5,FALSE)</f>
        <v>14313837235</v>
      </c>
      <c r="G42" s="61">
        <f>HLOOKUP(G$38,$AU$38:$CH$42,5,FALSE)</f>
        <v>2995720049</v>
      </c>
      <c r="H42" s="61">
        <f>HLOOKUP(H$38,$AU$38:$CH$42,5,FALSE)</f>
        <v>749362024.9</v>
      </c>
      <c r="I42" s="61">
        <f>HLOOKUP(I$38,$AU$38:$CH$42,5,FALSE)</f>
        <v>2214566109</v>
      </c>
      <c r="J42" s="61">
        <f>HLOOKUP(J$38,$AU$38:$CH$42,5,FALSE)</f>
        <v>4029397950</v>
      </c>
      <c r="K42" s="61">
        <f>HLOOKUP(K$38,$AU$38:$CH$42,5,FALSE)</f>
        <v>69250170.14</v>
      </c>
      <c r="L42" s="61">
        <f>HLOOKUP(L$38,$AU$38:$CH$42,5,FALSE)</f>
        <v>350445696.3</v>
      </c>
      <c r="M42" s="61">
        <f>HLOOKUP(M$38,$AU$38:$CH$42,5,FALSE)</f>
        <v>596650973.4</v>
      </c>
      <c r="N42" s="61">
        <f>HLOOKUP(N$38,$AU$38:$CH$42,5,FALSE)</f>
        <v>180988364.9</v>
      </c>
      <c r="O42" s="61">
        <f>HLOOKUP(O$38,$AU$38:$CH$42,5,FALSE)</f>
        <v>0.008018910000000001</v>
      </c>
      <c r="P42" s="61">
        <f>HLOOKUP(P$38,$AU$38:$CH$42,5,FALSE)</f>
        <v>548171452.6</v>
      </c>
      <c r="Q42" s="61">
        <f>HLOOKUP(Q$38,$AU$38:$CH$42,5,FALSE)</f>
        <v>785033368.4</v>
      </c>
      <c r="R42" s="61">
        <f>HLOOKUP(R$38,$AU$38:$CH$42,5,FALSE)</f>
        <v>39364586</v>
      </c>
      <c r="S42" s="61">
        <f>HLOOKUP(S$38,$AU$38:$CH$42,5,FALSE)</f>
        <v>47615650</v>
      </c>
      <c r="T42" s="61">
        <f>HLOOKUP(T$38,$AU$38:$CH$42,5,FALSE)</f>
        <v>5859675462</v>
      </c>
      <c r="U42" s="61">
        <f>HLOOKUP(U$38,$AU$38:$CH$42,5,FALSE)</f>
        <v>573046739.7</v>
      </c>
      <c r="V42" s="61">
        <f>HLOOKUP(V$38,$AU$38:$CH$42,5,FALSE)</f>
        <v>3766188</v>
      </c>
      <c r="W42" s="61">
        <f>HLOOKUP(W$38,$AU$38:$CH$42,5,FALSE)</f>
        <v>156222417.6</v>
      </c>
      <c r="X42" s="61">
        <f>HLOOKUP(X$38,$AU$38:$CH$42,5,FALSE)</f>
        <v>216451525.4</v>
      </c>
      <c r="Y42" s="61">
        <f>HLOOKUP(Y$38,$AU$38:$CH$42,5,FALSE)</f>
        <v>2473195871</v>
      </c>
      <c r="Z42" s="61">
        <f>HLOOKUP(Z$38,$AU$38:$CH$42,5,FALSE)</f>
        <v>426454.2857</v>
      </c>
      <c r="AA42" s="61">
        <f>HLOOKUP(AA$38,$AU$38:$CH$42,5,FALSE)</f>
        <v>760.7142857</v>
      </c>
      <c r="AB42" s="61">
        <f>HLOOKUP(AB$38,$AU$38:$CH$42,5,FALSE)</f>
        <v>142523.8571</v>
      </c>
      <c r="AC42" s="61">
        <f>HLOOKUP(AC$38,$AU$38:$CH$42,5,FALSE)</f>
        <v>1.285714286</v>
      </c>
      <c r="AD42" s="61">
        <f>HLOOKUP(AD$38,$AU$38:$CH$42,5,FALSE)</f>
        <v>64343.85714</v>
      </c>
      <c r="AE42" s="61">
        <f>HLOOKUP(AE$38,$AU$38:$CH$42,5,FALSE)</f>
        <v>5460971169</v>
      </c>
      <c r="AF42" s="61">
        <f>HLOOKUP(AF$38,$AU$38:$CH$42,5,FALSE)</f>
        <v>3697289973</v>
      </c>
      <c r="AG42" s="61">
        <f>HLOOKUP(AG$38,$AU$38:$CH$42,5,FALSE)</f>
        <v>244176030.4</v>
      </c>
      <c r="AH42" s="61">
        <f>HLOOKUP(AH$38,$AU$38:$CH$42,5,FALSE)</f>
        <v>2253348.571</v>
      </c>
      <c r="AI42" s="61">
        <f>HLOOKUP(AI$38,$AU$38:$CH$42,5,FALSE)</f>
        <v>1356525</v>
      </c>
      <c r="AJ42" s="61">
        <f>HLOOKUP(AJ$38,$AU$38:$CH$42,5,FALSE)</f>
        <v>35407316</v>
      </c>
      <c r="AK42" s="61">
        <f>HLOOKUP(AK$38,$AU$38:$CH$42,5,FALSE)</f>
        <v>19323688</v>
      </c>
      <c r="AL42" s="61">
        <f>HLOOKUP(AL$38,$AU$38:$CH$42,5,FALSE)</f>
        <v>13090191.71</v>
      </c>
      <c r="AM42" s="61">
        <f>HLOOKUP(AM$38,$AU$38:$CH$42,5,FALSE)</f>
        <v>19181906.71</v>
      </c>
      <c r="AN42" s="61">
        <f>HLOOKUP(AN$38,$AU$38:$CH$42,5,FALSE)</f>
        <v>79799059.56999999</v>
      </c>
      <c r="AO42" s="61">
        <f>HLOOKUP(AO$38,$AU$38:$CH$42,5,FALSE)</f>
        <v>25650232.57</v>
      </c>
      <c r="AP42" s="61">
        <f>HLOOKUP(AP$38,$AU$38:$CH$42,5,FALSE)</f>
        <v>35313549.43</v>
      </c>
      <c r="AQ42" s="61">
        <f>HLOOKUP(AQ$38,$AU$38:$CH$42,5,FALSE)</f>
        <v>10491348.57</v>
      </c>
      <c r="AR42" s="61">
        <f>HLOOKUP(AR$38,$AU$38:$CH$42,5,FALSE)</f>
        <v>1907986.571</v>
      </c>
      <c r="AS42" s="61">
        <f>HLOOKUP(AS$38,$AU$38:$CH$42,5,FALSE)</f>
        <v>182472067.7</v>
      </c>
      <c r="AT42" t="s" s="207">
        <v>91</v>
      </c>
      <c r="AU42" s="62">
        <v>180988364.9</v>
      </c>
      <c r="AV42" s="62">
        <v>350445696.3</v>
      </c>
      <c r="AW42" s="62">
        <v>47615650</v>
      </c>
      <c r="AX42" s="62">
        <v>182472067.7</v>
      </c>
      <c r="AY42" s="62">
        <v>3766188</v>
      </c>
      <c r="AZ42" s="62">
        <v>426454.2857</v>
      </c>
      <c r="BA42" s="62">
        <v>19181906.71</v>
      </c>
      <c r="BB42" s="62">
        <v>596650973.4</v>
      </c>
      <c r="BC42" s="62">
        <v>3697289973</v>
      </c>
      <c r="BD42" s="62">
        <v>142523.8571</v>
      </c>
      <c r="BE42" s="62">
        <v>14313837235</v>
      </c>
      <c r="BF42" s="62">
        <v>4029397950</v>
      </c>
      <c r="BG42" s="62">
        <v>13090191.71</v>
      </c>
      <c r="BH42" s="62">
        <v>244176030.4</v>
      </c>
      <c r="BI42" s="62">
        <v>156222417.6</v>
      </c>
      <c r="BJ42" s="62">
        <v>79799059.56999999</v>
      </c>
      <c r="BK42" s="62">
        <v>35313549.43</v>
      </c>
      <c r="BL42" s="62">
        <v>573046739.7</v>
      </c>
      <c r="BM42" s="62">
        <v>19323688</v>
      </c>
      <c r="BN42" s="62">
        <v>5859675462</v>
      </c>
      <c r="BO42" s="62">
        <v>25650232.57</v>
      </c>
      <c r="BP42" s="62">
        <v>548171452.6</v>
      </c>
      <c r="BQ42" s="62">
        <v>2253348.571</v>
      </c>
      <c r="BR42" s="62">
        <v>39364586</v>
      </c>
      <c r="BS42" s="62">
        <v>1356525</v>
      </c>
      <c r="BT42" s="62">
        <v>5460971169</v>
      </c>
      <c r="BU42" s="62">
        <v>1.285714286</v>
      </c>
      <c r="BV42" s="62">
        <v>0.008018910000000001</v>
      </c>
      <c r="BW42" s="62">
        <v>785033368.4</v>
      </c>
      <c r="BX42" s="62">
        <v>64343.85714</v>
      </c>
      <c r="BY42" s="62">
        <v>69250170.14</v>
      </c>
      <c r="BZ42" s="62">
        <v>749362024.9</v>
      </c>
      <c r="CA42" s="62">
        <v>216451525.4</v>
      </c>
      <c r="CB42" s="62">
        <v>1907986.571</v>
      </c>
      <c r="CC42" s="62">
        <v>2995720049</v>
      </c>
      <c r="CD42" s="62">
        <v>2214566109</v>
      </c>
      <c r="CE42" s="62">
        <v>35407316</v>
      </c>
      <c r="CF42" s="62">
        <v>2473195871</v>
      </c>
      <c r="CG42" s="62">
        <v>760.7142857</v>
      </c>
      <c r="CH42" s="63">
        <v>10491348.57</v>
      </c>
    </row>
    <row r="43" ht="19" customHeight="1">
      <c r="A43" s="198"/>
      <c r="B43" s="203"/>
      <c r="C43" s="68"/>
      <c r="D43" s="69"/>
      <c r="E43" s="108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45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8"/>
    </row>
    <row r="44" ht="48.75" customHeight="1">
      <c r="A44" s="198"/>
      <c r="B44" t="s" s="204">
        <v>137</v>
      </c>
      <c r="C44" s="76"/>
      <c r="D44" s="77"/>
      <c r="E44" s="78"/>
      <c r="F44" t="s" s="43">
        <v>82</v>
      </c>
      <c r="G44" s="44"/>
      <c r="H44" s="44"/>
      <c r="I44" s="44"/>
      <c r="J44" t="s" s="43">
        <v>83</v>
      </c>
      <c r="K44" s="44"/>
      <c r="L44" s="44"/>
      <c r="M44" s="44"/>
      <c r="N44" s="44"/>
      <c r="O44" t="s" s="43">
        <v>12</v>
      </c>
      <c r="P44" s="44"/>
      <c r="Q44" s="44"/>
      <c r="R44" s="44"/>
      <c r="S44" s="44"/>
      <c r="T44" t="s" s="43">
        <v>18</v>
      </c>
      <c r="U44" s="44"/>
      <c r="V44" s="44"/>
      <c r="W44" s="44"/>
      <c r="X44" t="s" s="43">
        <v>84</v>
      </c>
      <c r="Y44" s="44"/>
      <c r="Z44" s="44"/>
      <c r="AA44" s="44"/>
      <c r="AB44" s="44"/>
      <c r="AC44" s="44"/>
      <c r="AD44" s="44"/>
      <c r="AE44" t="s" s="43">
        <v>85</v>
      </c>
      <c r="AF44" s="44"/>
      <c r="AG44" t="s" s="43">
        <v>35</v>
      </c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145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8"/>
    </row>
    <row r="45" ht="30" customHeight="1">
      <c r="A45" s="198"/>
      <c r="B45" s="221"/>
      <c r="C45" t="s" s="209">
        <v>146</v>
      </c>
      <c r="D45" s="51"/>
      <c r="E45" t="s" s="52">
        <v>87</v>
      </c>
      <c r="F45" t="s" s="58">
        <f t="shared" si="160"/>
        <v>93</v>
      </c>
      <c r="G45" t="s" s="58">
        <f>G$3</f>
        <v>94</v>
      </c>
      <c r="H45" t="s" s="58">
        <f>H$3</f>
        <v>95</v>
      </c>
      <c r="I45" t="s" s="58">
        <f>I$3</f>
        <v>96</v>
      </c>
      <c r="J45" t="s" s="58">
        <f>J$3</f>
        <v>97</v>
      </c>
      <c r="K45" t="s" s="58">
        <f>K$3</f>
        <v>98</v>
      </c>
      <c r="L45" t="s" s="58">
        <f>L$3</f>
        <v>99</v>
      </c>
      <c r="M45" t="s" s="58">
        <f>M$3</f>
        <v>100</v>
      </c>
      <c r="N45" t="s" s="58">
        <f>N$3</f>
        <v>101</v>
      </c>
      <c r="O45" t="s" s="58">
        <f>O$3</f>
        <v>102</v>
      </c>
      <c r="P45" t="s" s="58">
        <f>P$3</f>
        <v>103</v>
      </c>
      <c r="Q45" t="s" s="58">
        <f>Q$3</f>
        <v>104</v>
      </c>
      <c r="R45" t="s" s="58">
        <f>R$3</f>
        <v>105</v>
      </c>
      <c r="S45" t="s" s="58">
        <f>S$3</f>
        <v>106</v>
      </c>
      <c r="T45" t="s" s="58">
        <f>T$3</f>
        <v>107</v>
      </c>
      <c r="U45" t="s" s="58">
        <f>U$3</f>
        <v>108</v>
      </c>
      <c r="V45" t="s" s="58">
        <f>V$3</f>
        <v>109</v>
      </c>
      <c r="W45" t="s" s="58">
        <f>W$3</f>
        <v>110</v>
      </c>
      <c r="X45" t="s" s="58">
        <f>X$3</f>
        <v>111</v>
      </c>
      <c r="Y45" t="s" s="58">
        <f>Y$3</f>
        <v>112</v>
      </c>
      <c r="Z45" t="s" s="58">
        <f>Z$3</f>
        <v>113</v>
      </c>
      <c r="AA45" t="s" s="58">
        <f>AA$3</f>
        <v>114</v>
      </c>
      <c r="AB45" t="s" s="58">
        <f>AB$3</f>
        <v>115</v>
      </c>
      <c r="AC45" t="s" s="58">
        <f>AC$3</f>
        <v>116</v>
      </c>
      <c r="AD45" t="s" s="58">
        <f>AD$3</f>
        <v>117</v>
      </c>
      <c r="AE45" t="s" s="58">
        <f>AE$3</f>
        <v>118</v>
      </c>
      <c r="AF45" t="s" s="58">
        <f>AF$3</f>
        <v>119</v>
      </c>
      <c r="AG45" t="s" s="58">
        <f>AG$3</f>
        <v>120</v>
      </c>
      <c r="AH45" t="s" s="58">
        <f>AH$3</f>
        <v>121</v>
      </c>
      <c r="AI45" t="s" s="58">
        <f>AI$3</f>
        <v>122</v>
      </c>
      <c r="AJ45" t="s" s="58">
        <f>AJ$3</f>
        <v>123</v>
      </c>
      <c r="AK45" t="s" s="58">
        <f>AK$3</f>
        <v>124</v>
      </c>
      <c r="AL45" t="s" s="58">
        <f>AL$3</f>
        <v>125</v>
      </c>
      <c r="AM45" t="s" s="58">
        <f>AM$3</f>
        <v>126</v>
      </c>
      <c r="AN45" t="s" s="58">
        <f>AN$3</f>
        <v>127</v>
      </c>
      <c r="AO45" t="s" s="58">
        <f>AO$3</f>
        <v>128</v>
      </c>
      <c r="AP45" t="s" s="58">
        <f>AP$3</f>
        <v>129</v>
      </c>
      <c r="AQ45" t="s" s="58">
        <f>AQ$3</f>
        <v>130</v>
      </c>
      <c r="AR45" t="s" s="58">
        <f>AR$3</f>
        <v>131</v>
      </c>
      <c r="AS45" t="s" s="58">
        <f>AS$3</f>
        <v>132</v>
      </c>
      <c r="AT45" s="153"/>
      <c r="AU45" t="s" s="110">
        <v>11</v>
      </c>
      <c r="AV45" t="s" s="110">
        <v>9</v>
      </c>
      <c r="AW45" t="s" s="110">
        <v>17</v>
      </c>
      <c r="AX45" t="s" s="110">
        <v>48</v>
      </c>
      <c r="AY45" t="s" s="110">
        <v>21</v>
      </c>
      <c r="AZ45" t="s" s="110">
        <v>27</v>
      </c>
      <c r="BA45" t="s" s="110">
        <v>42</v>
      </c>
      <c r="BB45" t="s" s="110">
        <v>10</v>
      </c>
      <c r="BC45" t="s" s="110">
        <v>34</v>
      </c>
      <c r="BD45" t="s" s="110">
        <v>29</v>
      </c>
      <c r="BE45" t="s" s="110">
        <v>1</v>
      </c>
      <c r="BF45" t="s" s="110">
        <v>6</v>
      </c>
      <c r="BG45" t="s" s="110">
        <v>41</v>
      </c>
      <c r="BH45" t="s" s="110">
        <v>36</v>
      </c>
      <c r="BI45" t="s" s="110">
        <v>22</v>
      </c>
      <c r="BJ45" t="s" s="110">
        <v>43</v>
      </c>
      <c r="BK45" t="s" s="110">
        <v>45</v>
      </c>
      <c r="BL45" t="s" s="110">
        <v>20</v>
      </c>
      <c r="BM45" t="s" s="110">
        <v>40</v>
      </c>
      <c r="BN45" t="s" s="110">
        <v>19</v>
      </c>
      <c r="BO45" t="s" s="110">
        <v>44</v>
      </c>
      <c r="BP45" t="s" s="110">
        <v>14</v>
      </c>
      <c r="BQ45" t="s" s="110">
        <v>37</v>
      </c>
      <c r="BR45" t="s" s="110">
        <v>16</v>
      </c>
      <c r="BS45" t="s" s="110">
        <v>38</v>
      </c>
      <c r="BT45" t="s" s="110">
        <v>33</v>
      </c>
      <c r="BU45" t="s" s="110">
        <v>30</v>
      </c>
      <c r="BV45" t="s" s="110">
        <v>13</v>
      </c>
      <c r="BW45" t="s" s="110">
        <v>15</v>
      </c>
      <c r="BX45" t="s" s="110">
        <v>31</v>
      </c>
      <c r="BY45" t="s" s="110">
        <v>8</v>
      </c>
      <c r="BZ45" t="s" s="110">
        <v>3</v>
      </c>
      <c r="CA45" t="s" s="110">
        <v>24</v>
      </c>
      <c r="CB45" t="s" s="110">
        <v>47</v>
      </c>
      <c r="CC45" t="s" s="110">
        <v>2</v>
      </c>
      <c r="CD45" t="s" s="110">
        <v>4</v>
      </c>
      <c r="CE45" t="s" s="110">
        <v>39</v>
      </c>
      <c r="CF45" t="s" s="110">
        <v>25</v>
      </c>
      <c r="CG45" t="s" s="110">
        <v>28</v>
      </c>
      <c r="CH45" t="s" s="111">
        <v>46</v>
      </c>
    </row>
    <row r="46" ht="15.75" customHeight="1">
      <c r="A46" s="7"/>
      <c r="B46" t="s" s="56">
        <v>88</v>
      </c>
      <c r="C46" s="57">
        <v>54176.11</v>
      </c>
      <c r="D46" s="51"/>
      <c r="E46" t="s" s="58">
        <v>88</v>
      </c>
      <c r="F46" s="59">
        <f>HLOOKUP(F$45,$AU$45:$CH$49,2,FALSE)</f>
        <v>315965.8534</v>
      </c>
      <c r="G46" s="60">
        <f>HLOOKUP(G$45,$AU$45:$CH$49,2,FALSE)</f>
        <v>57428.41902</v>
      </c>
      <c r="H46" s="60">
        <f>HLOOKUP(H$45,$AU$45:$CH$49,2,FALSE)</f>
        <v>41243.39185</v>
      </c>
      <c r="I46" s="60">
        <f>HLOOKUP(I$45,$AU$45:$CH$49,2,FALSE)</f>
        <v>61421.36682</v>
      </c>
      <c r="J46" s="60">
        <f>HLOOKUP(J$45,$AU$45:$CH$49,2,FALSE)</f>
        <v>40545.60779</v>
      </c>
      <c r="K46" s="60">
        <f>HLOOKUP(K$45,$AU$45:$CH$49,2,FALSE)</f>
        <v>12173.15838</v>
      </c>
      <c r="L46" s="60">
        <f>HLOOKUP(L$45,$AU$45:$CH$49,2,FALSE)</f>
        <v>4049.741509</v>
      </c>
      <c r="M46" s="60">
        <f>HLOOKUP(M$45,$AU$45:$CH$49,2,FALSE)</f>
        <v>4194.343225</v>
      </c>
      <c r="N46" s="60">
        <f>HLOOKUP(N$45,$AU$45:$CH$49,2,FALSE)</f>
        <v>3287.354308</v>
      </c>
      <c r="O46" s="60">
        <f>HLOOKUP(O$45,$AU$45:$CH$49,2,FALSE)</f>
        <v>0.113650453</v>
      </c>
      <c r="P46" s="60">
        <f>HLOOKUP(P$45,$AU$45:$CH$49,2,FALSE)</f>
        <v>7235.027529</v>
      </c>
      <c r="Q46" s="60">
        <f>HLOOKUP(Q$45,$AU$45:$CH$49,2,FALSE)</f>
        <v>5726.27601</v>
      </c>
      <c r="R46" s="60">
        <f>HLOOKUP(R$45,$AU$45:$CH$49,2,FALSE)</f>
        <v>1937.557025</v>
      </c>
      <c r="S46" s="60">
        <f>HLOOKUP(S$45,$AU$45:$CH$49,2,FALSE)</f>
        <v>3379.969968</v>
      </c>
      <c r="T46" s="60">
        <f>HLOOKUP(T$45,$AU$45:$CH$49,2,FALSE)</f>
        <v>21577.3897</v>
      </c>
      <c r="U46" s="60">
        <f>HLOOKUP(U$45,$AU$45:$CH$49,2,FALSE)</f>
        <v>23220.72292</v>
      </c>
      <c r="V46" s="60">
        <f>HLOOKUP(V$45,$AU$45:$CH$49,2,FALSE)</f>
        <v>765.1501608999999</v>
      </c>
      <c r="W46" s="60">
        <f>HLOOKUP(W$45,$AU$45:$CH$49,2,FALSE)</f>
        <v>2376.089739</v>
      </c>
      <c r="X46" s="60">
        <f>HLOOKUP(X$45,$AU$45:$CH$49,2,FALSE)</f>
        <v>16551.70397</v>
      </c>
      <c r="Y46" s="60">
        <f>HLOOKUP(Y$45,$AU$45:$CH$49,2,FALSE)</f>
        <v>47986.75474</v>
      </c>
      <c r="Z46" s="60">
        <f>HLOOKUP(Z$45,$AU$45:$CH$49,2,FALSE)</f>
        <v>3.194494101</v>
      </c>
      <c r="AA46" s="60">
        <f>HLOOKUP(AA$45,$AU$45:$CH$49,2,FALSE)</f>
        <v>0.051126207</v>
      </c>
      <c r="AB46" s="60">
        <f>HLOOKUP(AB$45,$AU$45:$CH$49,2,FALSE)</f>
        <v>1.035752592</v>
      </c>
      <c r="AC46" s="60">
        <f>HLOOKUP(AC$45,$AU$45:$CH$49,2,FALSE)</f>
        <v>0.004290311</v>
      </c>
      <c r="AD46" s="60">
        <f>HLOOKUP(AD$45,$AU$45:$CH$49,2,FALSE)</f>
        <v>2.029674651</v>
      </c>
      <c r="AE46" s="60">
        <f>HLOOKUP(AE$45,$AU$45:$CH$49,2,FALSE)</f>
        <v>276253.4837</v>
      </c>
      <c r="AF46" s="60">
        <f>HLOOKUP(AF$45,$AU$45:$CH$49,2,FALSE)</f>
        <v>510390.6314</v>
      </c>
      <c r="AG46" s="60">
        <f>HLOOKUP(AG$45,$AU$45:$CH$49,2,FALSE)</f>
        <v>163041.1494</v>
      </c>
      <c r="AH46" s="60">
        <f>HLOOKUP(AH$45,$AU$45:$CH$49,2,FALSE)</f>
        <v>19688.51269</v>
      </c>
      <c r="AI46" s="60">
        <f>HLOOKUP(AI$45,$AU$45:$CH$49,2,FALSE)</f>
        <v>13225.21988</v>
      </c>
      <c r="AJ46" s="60">
        <f>HLOOKUP(AJ$45,$AU$45:$CH$49,2,FALSE)</f>
        <v>57718.00858</v>
      </c>
      <c r="AK46" s="60">
        <f>HLOOKUP(AK$45,$AU$45:$CH$49,2,FALSE)</f>
        <v>22744.35717</v>
      </c>
      <c r="AL46" s="60">
        <f>HLOOKUP(AL$45,$AU$45:$CH$49,2,FALSE)</f>
        <v>32477.46192</v>
      </c>
      <c r="AM46" s="60">
        <f>HLOOKUP(AM$45,$AU$45:$CH$49,2,FALSE)</f>
        <v>26767.56453</v>
      </c>
      <c r="AN46" s="60">
        <f>HLOOKUP(AN$45,$AU$45:$CH$49,2,FALSE)</f>
        <v>86619.76332</v>
      </c>
      <c r="AO46" s="60">
        <f>HLOOKUP(AO$45,$AU$45:$CH$49,2,FALSE)</f>
        <v>74151.99178</v>
      </c>
      <c r="AP46" s="60">
        <f>HLOOKUP(AP$45,$AU$45:$CH$49,2,FALSE)</f>
        <v>29176.97283</v>
      </c>
      <c r="AQ46" s="60">
        <f>HLOOKUP(AQ$45,$AU$45:$CH$49,2,FALSE)</f>
        <v>26986.40758</v>
      </c>
      <c r="AR46" s="60">
        <f>HLOOKUP(AR$45,$AU$45:$CH$49,2,FALSE)</f>
        <v>26894.63497</v>
      </c>
      <c r="AS46" s="60">
        <f>HLOOKUP(AS$45,$AU$45:$CH$49,2,FALSE)</f>
        <v>129835.7798</v>
      </c>
      <c r="AT46" t="s" s="112">
        <v>88</v>
      </c>
      <c r="AU46" s="222">
        <v>3287.354308</v>
      </c>
      <c r="AV46" s="222">
        <v>4049.741509</v>
      </c>
      <c r="AW46" s="222">
        <v>3379.969968</v>
      </c>
      <c r="AX46" s="223">
        <v>129835.7798</v>
      </c>
      <c r="AY46" s="113">
        <v>765.1501608999999</v>
      </c>
      <c r="AZ46" s="113">
        <v>3.194494101</v>
      </c>
      <c r="BA46" s="224">
        <v>26767.56453</v>
      </c>
      <c r="BB46" s="222">
        <v>4194.343225</v>
      </c>
      <c r="BC46" s="223">
        <v>510390.6314</v>
      </c>
      <c r="BD46" s="113">
        <v>1.035752592</v>
      </c>
      <c r="BE46" s="223">
        <v>315965.8534</v>
      </c>
      <c r="BF46" s="224">
        <v>40545.60779</v>
      </c>
      <c r="BG46" s="224">
        <v>32477.46192</v>
      </c>
      <c r="BH46" s="223">
        <v>163041.1494</v>
      </c>
      <c r="BI46" s="222">
        <v>2376.089739</v>
      </c>
      <c r="BJ46" s="224">
        <v>86619.76332</v>
      </c>
      <c r="BK46" s="224">
        <v>29176.97283</v>
      </c>
      <c r="BL46" s="224">
        <v>23220.72292</v>
      </c>
      <c r="BM46" s="224">
        <v>22744.35717</v>
      </c>
      <c r="BN46" s="223">
        <v>21577.3897</v>
      </c>
      <c r="BO46" s="224">
        <v>74151.99178</v>
      </c>
      <c r="BP46" s="222">
        <v>7235.027529</v>
      </c>
      <c r="BQ46" s="224">
        <v>19688.51269</v>
      </c>
      <c r="BR46" s="222">
        <v>1937.557025</v>
      </c>
      <c r="BS46" s="224">
        <v>13225.21988</v>
      </c>
      <c r="BT46" s="223">
        <v>276253.4837</v>
      </c>
      <c r="BU46" s="113">
        <v>0.004290311</v>
      </c>
      <c r="BV46" s="113">
        <v>0.113650453</v>
      </c>
      <c r="BW46" s="224">
        <v>5726.27601</v>
      </c>
      <c r="BX46" s="113">
        <v>2.029674651</v>
      </c>
      <c r="BY46" s="224">
        <v>12173.15838</v>
      </c>
      <c r="BZ46" s="224">
        <v>41243.39185</v>
      </c>
      <c r="CA46" s="224">
        <v>16551.70397</v>
      </c>
      <c r="CB46" s="224">
        <v>26894.63497</v>
      </c>
      <c r="CC46" s="224">
        <v>57428.41902</v>
      </c>
      <c r="CD46" s="224">
        <v>61421.36682</v>
      </c>
      <c r="CE46" s="224">
        <v>57718.00858</v>
      </c>
      <c r="CF46" s="224">
        <v>47986.75474</v>
      </c>
      <c r="CG46" s="113">
        <v>0.051126207</v>
      </c>
      <c r="CH46" s="225">
        <v>26986.40758</v>
      </c>
    </row>
    <row r="47" ht="15.75" customHeight="1">
      <c r="A47" s="7"/>
      <c r="B47" t="s" s="56">
        <v>89</v>
      </c>
      <c r="C47" s="64">
        <v>774000000</v>
      </c>
      <c r="D47" s="51"/>
      <c r="E47" t="s" s="58">
        <v>89</v>
      </c>
      <c r="F47" s="65">
        <f>HLOOKUP(F$45,$AU$45:$CH$49,3,FALSE)</f>
        <v>15380387683</v>
      </c>
      <c r="G47" s="61">
        <f>HLOOKUP(G$45,$AU$45:$CH$49,3,FALSE)</f>
        <v>1218391563</v>
      </c>
      <c r="H47" s="61">
        <f>HLOOKUP(H$45,$AU$45:$CH$49,3,FALSE)</f>
        <v>581195550.6</v>
      </c>
      <c r="I47" s="61">
        <f>HLOOKUP(I$45,$AU$45:$CH$49,3,FALSE)</f>
        <v>5179356293</v>
      </c>
      <c r="J47" s="61">
        <f>HLOOKUP(J$45,$AU$45:$CH$49,3,FALSE)</f>
        <v>561006675.6</v>
      </c>
      <c r="K47" s="61">
        <f>HLOOKUP(K$45,$AU$45:$CH$49,3,FALSE)</f>
        <v>122227973.3</v>
      </c>
      <c r="L47" s="61">
        <f>HLOOKUP(L$45,$AU$45:$CH$49,3,FALSE)</f>
        <v>35793004.38</v>
      </c>
      <c r="M47" s="61">
        <f>HLOOKUP(M$45,$AU$45:$CH$49,3,FALSE)</f>
        <v>20557957.75</v>
      </c>
      <c r="N47" s="61">
        <f>HLOOKUP(N$45,$AU$45:$CH$49,3,FALSE)</f>
        <v>55430651.25</v>
      </c>
      <c r="O47" s="61">
        <f>HLOOKUP(O$45,$AU$45:$CH$49,3,FALSE)</f>
        <v>0.002046806</v>
      </c>
      <c r="P47" s="61">
        <f>HLOOKUP(P$45,$AU$45:$CH$49,3,FALSE)</f>
        <v>47475486.25</v>
      </c>
      <c r="Q47" s="61">
        <f>HLOOKUP(Q$45,$AU$45:$CH$49,3,FALSE)</f>
        <v>49431116.5</v>
      </c>
      <c r="R47" s="61">
        <f>HLOOKUP(R$45,$AU$45:$CH$49,3,FALSE)</f>
        <v>49964117.13</v>
      </c>
      <c r="S47" s="61">
        <f>HLOOKUP(S$45,$AU$45:$CH$49,3,FALSE)</f>
        <v>53391183.5</v>
      </c>
      <c r="T47" s="61">
        <f>HLOOKUP(T$45,$AU$45:$CH$49,3,FALSE)</f>
        <v>254285203.6</v>
      </c>
      <c r="U47" s="61">
        <f>HLOOKUP(U$45,$AU$45:$CH$49,3,FALSE)</f>
        <v>268862643.8</v>
      </c>
      <c r="V47" s="61">
        <f>HLOOKUP(V$45,$AU$45:$CH$49,3,FALSE)</f>
        <v>16953961.13</v>
      </c>
      <c r="W47" s="61">
        <f>HLOOKUP(W$45,$AU$45:$CH$49,3,FALSE)</f>
        <v>149712252.9</v>
      </c>
      <c r="X47" s="61">
        <f>HLOOKUP(X$45,$AU$45:$CH$49,3,FALSE)</f>
        <v>118843901.8</v>
      </c>
      <c r="Y47" s="61">
        <f>HLOOKUP(Y$45,$AU$45:$CH$49,3,FALSE)</f>
        <v>877075227.4</v>
      </c>
      <c r="Z47" s="61">
        <f>HLOOKUP(Z$45,$AU$45:$CH$49,3,FALSE)</f>
        <v>97581.625</v>
      </c>
      <c r="AA47" s="61">
        <f>HLOOKUP(AA$45,$AU$45:$CH$49,3,FALSE)</f>
        <v>94.625</v>
      </c>
      <c r="AB47" s="61">
        <f>HLOOKUP(AB$45,$AU$45:$CH$49,3,FALSE)</f>
        <v>12437.375</v>
      </c>
      <c r="AC47" s="61">
        <f>HLOOKUP(AC$45,$AU$45:$CH$49,3,FALSE)</f>
        <v>2</v>
      </c>
      <c r="AD47" s="61">
        <f>HLOOKUP(AD$45,$AU$45:$CH$49,3,FALSE)</f>
        <v>9699.125</v>
      </c>
      <c r="AE47" s="61">
        <f>HLOOKUP(AE$45,$AU$45:$CH$49,3,FALSE)</f>
        <v>3796803627</v>
      </c>
      <c r="AF47" s="61">
        <f>HLOOKUP(AF$45,$AU$45:$CH$49,3,FALSE)</f>
        <v>676734838</v>
      </c>
      <c r="AG47" s="61">
        <f>HLOOKUP(AG$45,$AU$45:$CH$49,3,FALSE)</f>
        <v>113899989.6</v>
      </c>
      <c r="AH47" s="61">
        <f>HLOOKUP(AH$45,$AU$45:$CH$49,3,FALSE)</f>
        <v>477542.5</v>
      </c>
      <c r="AI47" s="61">
        <f>HLOOKUP(AI$45,$AU$45:$CH$49,3,FALSE)</f>
        <v>648408467.8</v>
      </c>
      <c r="AJ47" s="61">
        <f>HLOOKUP(AJ$45,$AU$45:$CH$49,3,FALSE)</f>
        <v>125554020.5</v>
      </c>
      <c r="AK47" s="61">
        <f>HLOOKUP(AK$45,$AU$45:$CH$49,3,FALSE)</f>
        <v>3196536.375</v>
      </c>
      <c r="AL47" s="61">
        <f>HLOOKUP(AL$45,$AU$45:$CH$49,3,FALSE)</f>
        <v>15589212.88</v>
      </c>
      <c r="AM47" s="61">
        <f>HLOOKUP(AM$45,$AU$45:$CH$49,3,FALSE)</f>
        <v>1066454.25</v>
      </c>
      <c r="AN47" s="61">
        <f>HLOOKUP(AN$45,$AU$45:$CH$49,3,FALSE)</f>
        <v>334825613</v>
      </c>
      <c r="AO47" s="61">
        <f>HLOOKUP(AO$45,$AU$45:$CH$49,3,FALSE)</f>
        <v>5589973.875</v>
      </c>
      <c r="AP47" s="61">
        <f>HLOOKUP(AP$45,$AU$45:$CH$49,3,FALSE)</f>
        <v>172131230.4</v>
      </c>
      <c r="AQ47" s="61">
        <f>HLOOKUP(AQ$45,$AU$45:$CH$49,3,FALSE)</f>
        <v>5198661.75</v>
      </c>
      <c r="AR47" s="61">
        <f>HLOOKUP(AR$45,$AU$45:$CH$49,3,FALSE)</f>
        <v>3138825</v>
      </c>
      <c r="AS47" s="61">
        <f>HLOOKUP(AS$45,$AU$45:$CH$49,3,FALSE)</f>
        <v>14527117</v>
      </c>
      <c r="AT47" t="s" s="112">
        <v>89</v>
      </c>
      <c r="AU47" s="226">
        <v>55430651.25</v>
      </c>
      <c r="AV47" s="226">
        <v>35793004.38</v>
      </c>
      <c r="AW47" s="227">
        <v>53391183.5</v>
      </c>
      <c r="AX47" s="113">
        <v>14527117</v>
      </c>
      <c r="AY47" s="226">
        <v>16953961.13</v>
      </c>
      <c r="AZ47" s="228">
        <v>97581.625</v>
      </c>
      <c r="BA47" s="226">
        <v>1066454.25</v>
      </c>
      <c r="BB47" s="226">
        <v>20557957.75</v>
      </c>
      <c r="BC47" s="113">
        <v>676734838</v>
      </c>
      <c r="BD47" s="228">
        <v>12437.375</v>
      </c>
      <c r="BE47" s="113">
        <v>15380387683</v>
      </c>
      <c r="BF47" s="227">
        <v>561006675.6</v>
      </c>
      <c r="BG47" s="226">
        <v>15589212.88</v>
      </c>
      <c r="BH47" s="227">
        <v>113899989.6</v>
      </c>
      <c r="BI47" s="227">
        <v>149712252.9</v>
      </c>
      <c r="BJ47" s="113">
        <v>334825613</v>
      </c>
      <c r="BK47" s="227">
        <v>172131230.4</v>
      </c>
      <c r="BL47" s="227">
        <v>268862643.8</v>
      </c>
      <c r="BM47" s="228">
        <v>3196536.375</v>
      </c>
      <c r="BN47" s="227">
        <v>254285203.6</v>
      </c>
      <c r="BO47" s="228">
        <v>5589973.875</v>
      </c>
      <c r="BP47" s="226">
        <v>47475486.25</v>
      </c>
      <c r="BQ47" s="227">
        <v>477542.5</v>
      </c>
      <c r="BR47" s="226">
        <v>49964117.13</v>
      </c>
      <c r="BS47" s="227">
        <v>648408467.8</v>
      </c>
      <c r="BT47" s="113">
        <v>3796803627</v>
      </c>
      <c r="BU47" s="113">
        <v>2</v>
      </c>
      <c r="BV47" s="113">
        <v>0.002046806</v>
      </c>
      <c r="BW47" s="227">
        <v>49431116.5</v>
      </c>
      <c r="BX47" s="228">
        <v>9699.125</v>
      </c>
      <c r="BY47" s="227">
        <v>122227973.3</v>
      </c>
      <c r="BZ47" s="227">
        <v>581195550.6</v>
      </c>
      <c r="CA47" s="227">
        <v>118843901.8</v>
      </c>
      <c r="CB47" s="113">
        <v>3138825</v>
      </c>
      <c r="CC47" s="113">
        <v>1218391563</v>
      </c>
      <c r="CD47" s="113">
        <v>5179356293</v>
      </c>
      <c r="CE47" s="227">
        <v>125554020.5</v>
      </c>
      <c r="CF47" s="227">
        <v>877075227.4</v>
      </c>
      <c r="CG47" s="228">
        <v>94.625</v>
      </c>
      <c r="CH47" s="229">
        <v>5198661.75</v>
      </c>
    </row>
    <row r="48" ht="15.75" customHeight="1">
      <c r="A48" s="7"/>
      <c r="B48" t="s" s="56">
        <v>90</v>
      </c>
      <c r="C48" s="64">
        <v>2420373</v>
      </c>
      <c r="D48" s="51"/>
      <c r="E48" t="s" s="58">
        <v>90</v>
      </c>
      <c r="F48" s="65">
        <f>HLOOKUP(F$45,$AU$45:$CH$49,4,FALSE)</f>
        <v>34863445.27</v>
      </c>
      <c r="G48" s="61">
        <f>HLOOKUP(G$45,$AU$45:$CH$49,4,FALSE)</f>
        <v>4513520.44</v>
      </c>
      <c r="H48" s="61">
        <f>HLOOKUP(H$45,$AU$45:$CH$49,4,FALSE)</f>
        <v>2977051.378</v>
      </c>
      <c r="I48" s="61">
        <f>HLOOKUP(I$45,$AU$45:$CH$49,4,FALSE)</f>
        <v>8014378.869</v>
      </c>
      <c r="J48" s="61">
        <f>HLOOKUP(J$45,$AU$45:$CH$49,4,FALSE)</f>
        <v>2645236.979</v>
      </c>
      <c r="K48" s="61">
        <f>HLOOKUP(K$45,$AU$45:$CH$49,4,FALSE)</f>
        <v>591389.4089</v>
      </c>
      <c r="L48" s="61">
        <f>HLOOKUP(L$45,$AU$45:$CH$49,4,FALSE)</f>
        <v>205916.299</v>
      </c>
      <c r="M48" s="61">
        <f>HLOOKUP(M$45,$AU$45:$CH$49,4,FALSE)</f>
        <v>276024.4399</v>
      </c>
      <c r="N48" s="61">
        <f>HLOOKUP(N$45,$AU$45:$CH$49,4,FALSE)</f>
        <v>209290.1443</v>
      </c>
      <c r="O48" s="61">
        <f>HLOOKUP(O$45,$AU$45:$CH$49,4,FALSE)</f>
        <v>0.048400031</v>
      </c>
      <c r="P48" s="61">
        <f>HLOOKUP(P$45,$AU$45:$CH$49,4,FALSE)</f>
        <v>499857.9175</v>
      </c>
      <c r="Q48" s="61">
        <f>HLOOKUP(Q$45,$AU$45:$CH$49,4,FALSE)</f>
        <v>370171.3333</v>
      </c>
      <c r="R48" s="61">
        <f>HLOOKUP(R$45,$AU$45:$CH$49,4,FALSE)</f>
        <v>150180.2027</v>
      </c>
      <c r="S48" s="61">
        <f>HLOOKUP(S$45,$AU$45:$CH$49,4,FALSE)</f>
        <v>237123.1409</v>
      </c>
      <c r="T48" s="61">
        <f>HLOOKUP(T$45,$AU$45:$CH$49,4,FALSE)</f>
        <v>1882798.753</v>
      </c>
      <c r="U48" s="61">
        <f>HLOOKUP(U$45,$AU$45:$CH$49,4,FALSE)</f>
        <v>1981695.601</v>
      </c>
      <c r="V48" s="61">
        <f>HLOOKUP(V$45,$AU$45:$CH$49,4,FALSE)</f>
        <v>50474.1134</v>
      </c>
      <c r="W48" s="61">
        <f>HLOOKUP(W$45,$AU$45:$CH$49,4,FALSE)</f>
        <v>260301.0619</v>
      </c>
      <c r="X48" s="61">
        <f>HLOOKUP(X$45,$AU$45:$CH$49,4,FALSE)</f>
        <v>842480.4261</v>
      </c>
      <c r="Y48" s="61">
        <f>HLOOKUP(Y$45,$AU$45:$CH$49,4,FALSE)</f>
        <v>3311867.577</v>
      </c>
      <c r="Z48" s="61">
        <f>HLOOKUP(Z$45,$AU$45:$CH$49,4,FALSE)</f>
        <v>104.9931271</v>
      </c>
      <c r="AA48" s="61">
        <f>HLOOKUP(AA$45,$AU$45:$CH$49,4,FALSE)</f>
        <v>1.020618557</v>
      </c>
      <c r="AB48" s="61">
        <f>HLOOKUP(AB$45,$AU$45:$CH$49,4,FALSE)</f>
        <v>36.77319588</v>
      </c>
      <c r="AC48" s="61">
        <f>HLOOKUP(AC$45,$AU$45:$CH$49,4,FALSE)</f>
        <v>0.048109966</v>
      </c>
      <c r="AD48" s="61">
        <f>HLOOKUP(AD$45,$AU$45:$CH$49,4,FALSE)</f>
        <v>44.87628866</v>
      </c>
      <c r="AE48" s="61">
        <f>HLOOKUP(AE$45,$AU$45:$CH$49,4,FALSE)</f>
        <v>8790698.179</v>
      </c>
      <c r="AF48" s="61">
        <f>HLOOKUP(AF$45,$AU$45:$CH$49,4,FALSE)</f>
        <v>13066054.95</v>
      </c>
      <c r="AG48" s="61">
        <f>HLOOKUP(AG$45,$AU$45:$CH$49,4,FALSE)</f>
        <v>1895592.746</v>
      </c>
      <c r="AH48" s="61">
        <f>HLOOKUP(AH$45,$AU$45:$CH$49,4,FALSE)</f>
        <v>101415.3127</v>
      </c>
      <c r="AI48" s="61">
        <f>HLOOKUP(AI$45,$AU$45:$CH$49,4,FALSE)</f>
        <v>1553244.962</v>
      </c>
      <c r="AJ48" s="61">
        <f>HLOOKUP(AJ$45,$AU$45:$CH$49,4,FALSE)</f>
        <v>924173.3540000001</v>
      </c>
      <c r="AK48" s="61">
        <f>HLOOKUP(AK$45,$AU$45:$CH$49,4,FALSE)</f>
        <v>329969.543</v>
      </c>
      <c r="AL48" s="61">
        <f>HLOOKUP(AL$45,$AU$45:$CH$49,4,FALSE)</f>
        <v>604486.6907</v>
      </c>
      <c r="AM48" s="61">
        <f>HLOOKUP(AM$45,$AU$45:$CH$49,4,FALSE)</f>
        <v>238039.5464</v>
      </c>
      <c r="AN48" s="61">
        <f>HLOOKUP(AN$45,$AU$45:$CH$49,4,FALSE)</f>
        <v>1630681.56</v>
      </c>
      <c r="AO48" s="61">
        <f>HLOOKUP(AO$45,$AU$45:$CH$49,4,FALSE)</f>
        <v>1045828.505</v>
      </c>
      <c r="AP48" s="61">
        <f>HLOOKUP(AP$45,$AU$45:$CH$49,4,FALSE)</f>
        <v>887919.2131000001</v>
      </c>
      <c r="AQ48" s="61">
        <f>HLOOKUP(AQ$45,$AU$45:$CH$49,4,FALSE)</f>
        <v>200225.6495</v>
      </c>
      <c r="AR48" s="61">
        <f>HLOOKUP(AR$45,$AU$45:$CH$49,4,FALSE)</f>
        <v>203873.7732</v>
      </c>
      <c r="AS48" s="61">
        <f>HLOOKUP(AS$45,$AU$45:$CH$49,4,FALSE)</f>
        <v>1459338.131</v>
      </c>
      <c r="AT48" t="s" s="112">
        <v>90</v>
      </c>
      <c r="AU48" s="223">
        <v>209290.1443</v>
      </c>
      <c r="AV48" s="228">
        <v>205916.299</v>
      </c>
      <c r="AW48" s="223">
        <v>237123.1409</v>
      </c>
      <c r="AX48" s="228">
        <v>1459338.131</v>
      </c>
      <c r="AY48" s="223">
        <v>50474.1134</v>
      </c>
      <c r="AZ48" s="113">
        <v>104.9931271</v>
      </c>
      <c r="BA48" s="223">
        <v>238039.5464</v>
      </c>
      <c r="BB48" s="223">
        <v>276024.4399</v>
      </c>
      <c r="BC48" s="226">
        <v>13066054.95</v>
      </c>
      <c r="BD48" s="113">
        <v>36.77319588</v>
      </c>
      <c r="BE48" s="226">
        <v>34863445.27</v>
      </c>
      <c r="BF48" s="228">
        <v>2645236.979</v>
      </c>
      <c r="BG48" s="223">
        <v>604486.6907</v>
      </c>
      <c r="BH48" s="228">
        <v>1895592.746</v>
      </c>
      <c r="BI48" s="223">
        <v>260301.0619</v>
      </c>
      <c r="BJ48" s="226">
        <v>1630681.56</v>
      </c>
      <c r="BK48" s="223">
        <v>887919.2131000001</v>
      </c>
      <c r="BL48" s="228">
        <v>1981695.601</v>
      </c>
      <c r="BM48" s="228">
        <v>329969.543</v>
      </c>
      <c r="BN48" s="228">
        <v>1882798.753</v>
      </c>
      <c r="BO48" s="228">
        <v>1045828.505</v>
      </c>
      <c r="BP48" s="223">
        <v>499857.9175</v>
      </c>
      <c r="BQ48" s="223">
        <v>101415.3127</v>
      </c>
      <c r="BR48" s="223">
        <v>150180.2027</v>
      </c>
      <c r="BS48" s="228">
        <v>1553244.962</v>
      </c>
      <c r="BT48" s="228">
        <v>8790698.179</v>
      </c>
      <c r="BU48" s="113">
        <v>0.048109966</v>
      </c>
      <c r="BV48" s="113">
        <v>0.048400031</v>
      </c>
      <c r="BW48" s="223">
        <v>370171.3333</v>
      </c>
      <c r="BX48" s="113">
        <v>44.87628866</v>
      </c>
      <c r="BY48" s="223">
        <v>591389.4089</v>
      </c>
      <c r="BZ48" s="228">
        <v>2977051.378</v>
      </c>
      <c r="CA48" s="223">
        <v>842480.4261</v>
      </c>
      <c r="CB48" s="223">
        <v>203873.7732</v>
      </c>
      <c r="CC48" s="226">
        <v>4513520.44</v>
      </c>
      <c r="CD48" s="228">
        <v>8014378.869</v>
      </c>
      <c r="CE48" s="228">
        <v>924173.3540000001</v>
      </c>
      <c r="CF48" s="228">
        <v>3311867.577</v>
      </c>
      <c r="CG48" s="113">
        <v>1.020618557</v>
      </c>
      <c r="CH48" s="230">
        <v>200225.6495</v>
      </c>
    </row>
    <row r="49" ht="15.75" customHeight="1">
      <c r="A49" s="7"/>
      <c r="B49" t="s" s="56">
        <v>91</v>
      </c>
      <c r="C49" s="66">
        <v>949000000</v>
      </c>
      <c r="D49" s="51"/>
      <c r="E49" t="s" s="58">
        <v>91</v>
      </c>
      <c r="F49" s="65">
        <f>HLOOKUP(F$45,$AU$45:$CH$49,5,FALSE)</f>
        <v>19179069023</v>
      </c>
      <c r="G49" s="61">
        <f>HLOOKUP(G$45,$AU$45:$CH$49,5,FALSE)</f>
        <v>932757014.9</v>
      </c>
      <c r="H49" s="61">
        <f>HLOOKUP(H$45,$AU$45:$CH$49,5,FALSE)</f>
        <v>817045656.1</v>
      </c>
      <c r="I49" s="61">
        <f>HLOOKUP(I$45,$AU$45:$CH$49,5,FALSE)</f>
        <v>6877292181</v>
      </c>
      <c r="J49" s="61">
        <f>HLOOKUP(J$45,$AU$45:$CH$49,5,FALSE)</f>
        <v>728801129.3</v>
      </c>
      <c r="K49" s="61">
        <f>HLOOKUP(K$45,$AU$45:$CH$49,5,FALSE)</f>
        <v>187512777.4</v>
      </c>
      <c r="L49" s="61">
        <f>HLOOKUP(L$45,$AU$45:$CH$49,5,FALSE)</f>
        <v>44717323.57</v>
      </c>
      <c r="M49" s="61">
        <f>HLOOKUP(M$45,$AU$45:$CH$49,5,FALSE)</f>
        <v>23364958.57</v>
      </c>
      <c r="N49" s="61">
        <f>HLOOKUP(N$45,$AU$45:$CH$49,5,FALSE)</f>
        <v>63270294.86</v>
      </c>
      <c r="O49" s="61">
        <f>HLOOKUP(O$45,$AU$45:$CH$49,5,FALSE)</f>
        <v>0.00132283</v>
      </c>
      <c r="P49" s="61">
        <f>HLOOKUP(P$45,$AU$45:$CH$49,5,FALSE)</f>
        <v>84064841.43000001</v>
      </c>
      <c r="Q49" s="61">
        <f>HLOOKUP(Q$45,$AU$45:$CH$49,5,FALSE)</f>
        <v>86861893.14</v>
      </c>
      <c r="R49" s="61">
        <f>HLOOKUP(R$45,$AU$45:$CH$49,5,FALSE)</f>
        <v>40760340.71</v>
      </c>
      <c r="S49" s="61">
        <f>HLOOKUP(S$45,$AU$45:$CH$49,5,FALSE)</f>
        <v>46575213.14</v>
      </c>
      <c r="T49" s="61">
        <f>HLOOKUP(T$45,$AU$45:$CH$49,5,FALSE)</f>
        <v>333636842.7</v>
      </c>
      <c r="U49" s="61">
        <f>HLOOKUP(U$45,$AU$45:$CH$49,5,FALSE)</f>
        <v>177600464.3</v>
      </c>
      <c r="V49" s="61">
        <f>HLOOKUP(V$45,$AU$45:$CH$49,5,FALSE)</f>
        <v>20242609.57</v>
      </c>
      <c r="W49" s="61">
        <f>HLOOKUP(W$45,$AU$45:$CH$49,5,FALSE)</f>
        <v>174169929.9</v>
      </c>
      <c r="X49" s="61">
        <f>HLOOKUP(X$45,$AU$45:$CH$49,5,FALSE)</f>
        <v>114651743.7</v>
      </c>
      <c r="Y49" s="61">
        <f>HLOOKUP(Y$45,$AU$45:$CH$49,5,FALSE)</f>
        <v>956674769.6</v>
      </c>
      <c r="Z49" s="61">
        <f>HLOOKUP(Z$45,$AU$45:$CH$49,5,FALSE)</f>
        <v>125939</v>
      </c>
      <c r="AA49" s="61">
        <f>HLOOKUP(AA$45,$AU$45:$CH$49,5,FALSE)</f>
        <v>115</v>
      </c>
      <c r="AB49" s="61">
        <f>HLOOKUP(AB$45,$AU$45:$CH$49,5,FALSE)</f>
        <v>19537.57143</v>
      </c>
      <c r="AC49" s="61">
        <f>HLOOKUP(AC$45,$AU$45:$CH$49,5,FALSE)</f>
        <v>2.285714286</v>
      </c>
      <c r="AD49" s="61">
        <f>HLOOKUP(AD$45,$AU$45:$CH$49,5,FALSE)</f>
        <v>8639</v>
      </c>
      <c r="AE49" s="61">
        <f>HLOOKUP(AE$45,$AU$45:$CH$49,5,FALSE)</f>
        <v>4509447075</v>
      </c>
      <c r="AF49" s="61">
        <f>HLOOKUP(AF$45,$AU$45:$CH$49,5,FALSE)</f>
        <v>669780812</v>
      </c>
      <c r="AG49" s="61">
        <f>HLOOKUP(AG$45,$AU$45:$CH$49,5,FALSE)</f>
        <v>130677533</v>
      </c>
      <c r="AH49" s="61">
        <f>HLOOKUP(AH$45,$AU$45:$CH$49,5,FALSE)</f>
        <v>675701.1429</v>
      </c>
      <c r="AI49" s="61">
        <f>HLOOKUP(AI$45,$AU$45:$CH$49,5,FALSE)</f>
        <v>846295906</v>
      </c>
      <c r="AJ49" s="61">
        <f>HLOOKUP(AJ$45,$AU$45:$CH$49,5,FALSE)</f>
        <v>162640753.7</v>
      </c>
      <c r="AK49" s="61">
        <f>HLOOKUP(AK$45,$AU$45:$CH$49,5,FALSE)</f>
        <v>5209646.143</v>
      </c>
      <c r="AL49" s="61">
        <f>HLOOKUP(AL$45,$AU$45:$CH$49,5,FALSE)</f>
        <v>24167410.71</v>
      </c>
      <c r="AM49" s="61">
        <f>HLOOKUP(AM$45,$AU$45:$CH$49,5,FALSE)</f>
        <v>1477867.143</v>
      </c>
      <c r="AN49" s="61">
        <f>HLOOKUP(AN$45,$AU$45:$CH$49,5,FALSE)</f>
        <v>480414689.1</v>
      </c>
      <c r="AO49" s="61">
        <f>HLOOKUP(AO$45,$AU$45:$CH$49,5,FALSE)</f>
        <v>7606095.857</v>
      </c>
      <c r="AP49" s="61">
        <f>HLOOKUP(AP$45,$AU$45:$CH$49,5,FALSE)</f>
        <v>220190500.4</v>
      </c>
      <c r="AQ49" s="61">
        <f>HLOOKUP(AQ$45,$AU$45:$CH$49,5,FALSE)</f>
        <v>8437727.714</v>
      </c>
      <c r="AR49" s="61">
        <f>HLOOKUP(AR$45,$AU$45:$CH$49,5,FALSE)</f>
        <v>4008245.714</v>
      </c>
      <c r="AS49" s="61">
        <f>HLOOKUP(AS$45,$AU$45:$CH$49,5,FALSE)</f>
        <v>16500138.29</v>
      </c>
      <c r="AT49" t="s" s="112">
        <v>91</v>
      </c>
      <c r="AU49" s="226">
        <v>63270294.86</v>
      </c>
      <c r="AV49" s="226">
        <v>44717323.57</v>
      </c>
      <c r="AW49" s="226">
        <v>46575213.14</v>
      </c>
      <c r="AX49" s="226">
        <v>16500138.29</v>
      </c>
      <c r="AY49" s="226">
        <v>20242609.57</v>
      </c>
      <c r="AZ49" s="113">
        <v>125939</v>
      </c>
      <c r="BA49" s="228">
        <v>1477867.143</v>
      </c>
      <c r="BB49" s="226">
        <v>23364958.57</v>
      </c>
      <c r="BC49" s="113">
        <v>669780812</v>
      </c>
      <c r="BD49" s="224">
        <v>19537.57143</v>
      </c>
      <c r="BE49" s="113">
        <v>19179069023</v>
      </c>
      <c r="BF49" s="227">
        <v>728801129.3</v>
      </c>
      <c r="BG49" s="226">
        <v>24167410.71</v>
      </c>
      <c r="BH49" s="113">
        <v>130677533</v>
      </c>
      <c r="BI49" s="227">
        <v>174169929.9</v>
      </c>
      <c r="BJ49" s="227">
        <v>480414689.1</v>
      </c>
      <c r="BK49" s="227">
        <v>220190500.4</v>
      </c>
      <c r="BL49" s="227">
        <v>177600464.3</v>
      </c>
      <c r="BM49" s="228">
        <v>5209646.143</v>
      </c>
      <c r="BN49" s="227">
        <v>333636842.7</v>
      </c>
      <c r="BO49" s="228">
        <v>7606095.857</v>
      </c>
      <c r="BP49" s="226">
        <v>84064841.43000001</v>
      </c>
      <c r="BQ49" s="223">
        <v>675701.1429</v>
      </c>
      <c r="BR49" s="226">
        <v>40760340.71</v>
      </c>
      <c r="BS49" s="113">
        <v>846295906</v>
      </c>
      <c r="BT49" s="113">
        <v>4509447075</v>
      </c>
      <c r="BU49" s="113">
        <v>2.285714286</v>
      </c>
      <c r="BV49" s="113">
        <v>0.00132283</v>
      </c>
      <c r="BW49" s="226">
        <v>86861893.14</v>
      </c>
      <c r="BX49" s="113">
        <v>8639</v>
      </c>
      <c r="BY49" s="227">
        <v>187512777.4</v>
      </c>
      <c r="BZ49" s="227">
        <v>817045656.1</v>
      </c>
      <c r="CA49" s="227">
        <v>114651743.7</v>
      </c>
      <c r="CB49" s="228">
        <v>4008245.714</v>
      </c>
      <c r="CC49" s="227">
        <v>932757014.9</v>
      </c>
      <c r="CD49" s="113">
        <v>6877292181</v>
      </c>
      <c r="CE49" s="227">
        <v>162640753.7</v>
      </c>
      <c r="CF49" s="227">
        <v>956674769.6</v>
      </c>
      <c r="CG49" s="113">
        <v>115</v>
      </c>
      <c r="CH49" s="231">
        <v>8437727.714</v>
      </c>
    </row>
    <row r="50" ht="19" customHeight="1">
      <c r="A50" s="232"/>
      <c r="B50" s="208"/>
      <c r="C50" s="68"/>
      <c r="D50" s="47"/>
      <c r="E50" s="70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14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6"/>
    </row>
    <row r="51" ht="79.55" customHeight="1">
      <c r="A51" s="198"/>
      <c r="B51" s="104"/>
      <c r="C51" s="76"/>
      <c r="D51" s="77"/>
      <c r="E51" s="78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200"/>
      <c r="AU51" s="117"/>
      <c r="AV51" s="117"/>
      <c r="AW51" s="117"/>
      <c r="AX51" s="117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  <c r="BR51" s="118"/>
      <c r="BS51" s="118"/>
      <c r="BT51" s="118"/>
      <c r="BU51" s="118"/>
      <c r="BV51" s="118"/>
      <c r="BW51" s="118"/>
      <c r="BX51" s="118"/>
      <c r="BY51" s="118"/>
      <c r="BZ51" s="118"/>
      <c r="CA51" s="118"/>
      <c r="CB51" s="118"/>
      <c r="CC51" s="118"/>
      <c r="CD51" s="118"/>
      <c r="CE51" s="118"/>
      <c r="CF51" s="118"/>
      <c r="CG51" s="118"/>
      <c r="CH51" s="119"/>
    </row>
    <row r="52" ht="30" customHeight="1">
      <c r="A52" s="198"/>
      <c r="B52" s="221"/>
      <c r="C52" s="233"/>
      <c r="D52" s="51"/>
      <c r="E52" s="234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06"/>
      <c r="AU52" s="236"/>
      <c r="AV52" s="236"/>
      <c r="AW52" s="236"/>
      <c r="AX52" s="236"/>
      <c r="AY52" s="236"/>
      <c r="AZ52" s="236"/>
      <c r="BA52" s="236"/>
      <c r="BB52" s="236"/>
      <c r="BC52" s="236"/>
      <c r="BD52" s="236"/>
      <c r="BE52" s="236"/>
      <c r="BF52" s="236"/>
      <c r="BG52" s="236"/>
      <c r="BH52" s="236"/>
      <c r="BI52" s="236"/>
      <c r="BJ52" s="236"/>
      <c r="BK52" s="236"/>
      <c r="BL52" s="236"/>
      <c r="BM52" s="236"/>
      <c r="BN52" s="236"/>
      <c r="BO52" s="236"/>
      <c r="BP52" s="236"/>
      <c r="BQ52" s="236"/>
      <c r="BR52" s="236"/>
      <c r="BS52" s="236"/>
      <c r="BT52" s="236"/>
      <c r="BU52" s="236"/>
      <c r="BV52" s="236"/>
      <c r="BW52" s="236"/>
      <c r="BX52" s="236"/>
      <c r="BY52" s="236"/>
      <c r="BZ52" s="236"/>
      <c r="CA52" s="236"/>
      <c r="CB52" s="236"/>
      <c r="CC52" s="236"/>
      <c r="CD52" s="236"/>
      <c r="CE52" s="236"/>
      <c r="CF52" s="236"/>
      <c r="CG52" s="236"/>
      <c r="CH52" s="237"/>
    </row>
    <row r="53" ht="15.75" customHeight="1">
      <c r="A53" s="7"/>
      <c r="B53" s="238"/>
      <c r="C53" s="57"/>
      <c r="D53" s="51"/>
      <c r="E53" s="235"/>
      <c r="F53" s="59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239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8"/>
    </row>
    <row r="54" ht="15.75" customHeight="1">
      <c r="A54" s="7"/>
      <c r="B54" s="238"/>
      <c r="C54" s="64"/>
      <c r="D54" s="51"/>
      <c r="E54" s="235"/>
      <c r="F54" s="65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239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8"/>
    </row>
    <row r="55" ht="15.75" customHeight="1">
      <c r="A55" s="7"/>
      <c r="B55" s="238"/>
      <c r="C55" s="64"/>
      <c r="D55" s="51"/>
      <c r="E55" s="235"/>
      <c r="F55" s="65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239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8"/>
    </row>
    <row r="56" ht="15.75" customHeight="1">
      <c r="A56" s="7"/>
      <c r="B56" s="238"/>
      <c r="C56" s="66"/>
      <c r="D56" s="51"/>
      <c r="E56" s="235"/>
      <c r="F56" s="65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239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8"/>
    </row>
    <row r="57" ht="19" customHeight="1">
      <c r="A57" s="198"/>
      <c r="B57" s="203"/>
      <c r="C57" s="68"/>
      <c r="D57" s="69"/>
      <c r="E57" s="108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45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8"/>
    </row>
    <row r="58" ht="35" customHeight="1">
      <c r="A58" s="198"/>
      <c r="B58" t="s" s="204">
        <v>139</v>
      </c>
      <c r="C58" s="76"/>
      <c r="D58" s="77"/>
      <c r="E58" s="78"/>
      <c r="F58" t="s" s="91">
        <v>82</v>
      </c>
      <c r="G58" s="92"/>
      <c r="H58" s="92"/>
      <c r="I58" s="92"/>
      <c r="J58" t="s" s="91">
        <v>83</v>
      </c>
      <c r="K58" s="92"/>
      <c r="L58" s="92"/>
      <c r="M58" s="92"/>
      <c r="N58" s="92"/>
      <c r="O58" t="s" s="91">
        <v>12</v>
      </c>
      <c r="P58" s="92"/>
      <c r="Q58" s="92"/>
      <c r="R58" s="92"/>
      <c r="S58" s="92"/>
      <c r="T58" t="s" s="91">
        <v>18</v>
      </c>
      <c r="U58" s="92"/>
      <c r="V58" s="92"/>
      <c r="W58" s="92"/>
      <c r="X58" t="s" s="91">
        <v>84</v>
      </c>
      <c r="Y58" s="92"/>
      <c r="Z58" s="92"/>
      <c r="AA58" s="92"/>
      <c r="AB58" s="92"/>
      <c r="AC58" s="92"/>
      <c r="AD58" s="92"/>
      <c r="AE58" t="s" s="91">
        <v>85</v>
      </c>
      <c r="AF58" s="92"/>
      <c r="AG58" t="s" s="91">
        <v>35</v>
      </c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200"/>
      <c r="AU58" s="45"/>
      <c r="AV58" s="45"/>
      <c r="AW58" s="45"/>
      <c r="AX58" s="45"/>
      <c r="AY58" s="45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8"/>
    </row>
    <row r="59" ht="30" customHeight="1">
      <c r="A59" s="198"/>
      <c r="B59" s="205"/>
      <c r="C59" t="s" s="50">
        <v>87</v>
      </c>
      <c r="D59" s="80"/>
      <c r="E59" t="s" s="52">
        <v>87</v>
      </c>
      <c r="F59" t="s" s="8">
        <f t="shared" si="160"/>
        <v>93</v>
      </c>
      <c r="G59" t="s" s="8">
        <f>G$3</f>
        <v>94</v>
      </c>
      <c r="H59" t="s" s="8">
        <f>H$3</f>
        <v>95</v>
      </c>
      <c r="I59" t="s" s="8">
        <f>I$3</f>
        <v>96</v>
      </c>
      <c r="J59" t="s" s="8">
        <f>J$3</f>
        <v>97</v>
      </c>
      <c r="K59" t="s" s="8">
        <f>K$3</f>
        <v>98</v>
      </c>
      <c r="L59" t="s" s="8">
        <f>L$3</f>
        <v>99</v>
      </c>
      <c r="M59" t="s" s="8">
        <f>M$3</f>
        <v>100</v>
      </c>
      <c r="N59" t="s" s="8">
        <f>N$3</f>
        <v>101</v>
      </c>
      <c r="O59" t="s" s="8">
        <f>O$3</f>
        <v>102</v>
      </c>
      <c r="P59" t="s" s="8">
        <f>P$3</f>
        <v>103</v>
      </c>
      <c r="Q59" t="s" s="8">
        <f>Q$3</f>
        <v>104</v>
      </c>
      <c r="R59" t="s" s="8">
        <f>R$3</f>
        <v>105</v>
      </c>
      <c r="S59" t="s" s="8">
        <f>S$3</f>
        <v>106</v>
      </c>
      <c r="T59" t="s" s="8">
        <f>T$3</f>
        <v>107</v>
      </c>
      <c r="U59" t="s" s="8">
        <f>U$3</f>
        <v>108</v>
      </c>
      <c r="V59" t="s" s="8">
        <f>V$3</f>
        <v>109</v>
      </c>
      <c r="W59" t="s" s="8">
        <f>W$3</f>
        <v>110</v>
      </c>
      <c r="X59" t="s" s="8">
        <f>X$3</f>
        <v>111</v>
      </c>
      <c r="Y59" t="s" s="8">
        <f>Y$3</f>
        <v>112</v>
      </c>
      <c r="Z59" t="s" s="8">
        <f>Z$3</f>
        <v>113</v>
      </c>
      <c r="AA59" t="s" s="8">
        <f>AA$3</f>
        <v>114</v>
      </c>
      <c r="AB59" t="s" s="8">
        <f>AB$3</f>
        <v>115</v>
      </c>
      <c r="AC59" t="s" s="8">
        <f>AC$3</f>
        <v>116</v>
      </c>
      <c r="AD59" t="s" s="8">
        <f>AD$3</f>
        <v>117</v>
      </c>
      <c r="AE59" t="s" s="8">
        <f>AE$3</f>
        <v>118</v>
      </c>
      <c r="AF59" t="s" s="8">
        <f>AF$3</f>
        <v>119</v>
      </c>
      <c r="AG59" t="s" s="8">
        <f>AG$3</f>
        <v>120</v>
      </c>
      <c r="AH59" t="s" s="8">
        <f>AH$3</f>
        <v>121</v>
      </c>
      <c r="AI59" t="s" s="8">
        <f>AI$3</f>
        <v>122</v>
      </c>
      <c r="AJ59" t="s" s="8">
        <f>AJ$3</f>
        <v>123</v>
      </c>
      <c r="AK59" t="s" s="8">
        <f>AK$3</f>
        <v>124</v>
      </c>
      <c r="AL59" t="s" s="8">
        <f>AL$3</f>
        <v>125</v>
      </c>
      <c r="AM59" t="s" s="8">
        <f>AM$3</f>
        <v>126</v>
      </c>
      <c r="AN59" t="s" s="8">
        <f>AN$3</f>
        <v>127</v>
      </c>
      <c r="AO59" t="s" s="8">
        <f>AO$3</f>
        <v>128</v>
      </c>
      <c r="AP59" t="s" s="8">
        <f>AP$3</f>
        <v>129</v>
      </c>
      <c r="AQ59" t="s" s="8">
        <f>AQ$3</f>
        <v>130</v>
      </c>
      <c r="AR59" t="s" s="8">
        <f>AR$3</f>
        <v>131</v>
      </c>
      <c r="AS59" t="s" s="8">
        <f>AS$3</f>
        <v>132</v>
      </c>
      <c r="AT59" s="153"/>
      <c r="AU59" t="s" s="110">
        <v>11</v>
      </c>
      <c r="AV59" t="s" s="110">
        <v>9</v>
      </c>
      <c r="AW59" t="s" s="110">
        <v>17</v>
      </c>
      <c r="AX59" t="s" s="110">
        <v>48</v>
      </c>
      <c r="AY59" t="s" s="110">
        <v>21</v>
      </c>
      <c r="AZ59" t="s" s="110">
        <v>27</v>
      </c>
      <c r="BA59" t="s" s="110">
        <v>42</v>
      </c>
      <c r="BB59" t="s" s="110">
        <v>10</v>
      </c>
      <c r="BC59" t="s" s="110">
        <v>34</v>
      </c>
      <c r="BD59" t="s" s="110">
        <v>29</v>
      </c>
      <c r="BE59" t="s" s="110">
        <v>1</v>
      </c>
      <c r="BF59" t="s" s="110">
        <v>6</v>
      </c>
      <c r="BG59" t="s" s="110">
        <v>41</v>
      </c>
      <c r="BH59" t="s" s="110">
        <v>36</v>
      </c>
      <c r="BI59" t="s" s="110">
        <v>22</v>
      </c>
      <c r="BJ59" t="s" s="110">
        <v>43</v>
      </c>
      <c r="BK59" t="s" s="110">
        <v>45</v>
      </c>
      <c r="BL59" t="s" s="110">
        <v>20</v>
      </c>
      <c r="BM59" t="s" s="110">
        <v>40</v>
      </c>
      <c r="BN59" t="s" s="110">
        <v>19</v>
      </c>
      <c r="BO59" t="s" s="110">
        <v>44</v>
      </c>
      <c r="BP59" t="s" s="110">
        <v>14</v>
      </c>
      <c r="BQ59" t="s" s="110">
        <v>37</v>
      </c>
      <c r="BR59" t="s" s="110">
        <v>16</v>
      </c>
      <c r="BS59" t="s" s="110">
        <v>38</v>
      </c>
      <c r="BT59" t="s" s="110">
        <v>33</v>
      </c>
      <c r="BU59" t="s" s="110">
        <v>30</v>
      </c>
      <c r="BV59" t="s" s="110">
        <v>13</v>
      </c>
      <c r="BW59" t="s" s="110">
        <v>15</v>
      </c>
      <c r="BX59" t="s" s="110">
        <v>31</v>
      </c>
      <c r="BY59" t="s" s="110">
        <v>8</v>
      </c>
      <c r="BZ59" t="s" s="110">
        <v>3</v>
      </c>
      <c r="CA59" t="s" s="110">
        <v>24</v>
      </c>
      <c r="CB59" t="s" s="110">
        <v>47</v>
      </c>
      <c r="CC59" t="s" s="110">
        <v>2</v>
      </c>
      <c r="CD59" t="s" s="110">
        <v>4</v>
      </c>
      <c r="CE59" t="s" s="110">
        <v>39</v>
      </c>
      <c r="CF59" t="s" s="110">
        <v>25</v>
      </c>
      <c r="CG59" t="s" s="110">
        <v>28</v>
      </c>
      <c r="CH59" t="s" s="111">
        <v>46</v>
      </c>
    </row>
    <row r="60" ht="15.75" customHeight="1">
      <c r="A60" s="7"/>
      <c r="B60" t="s" s="56">
        <v>88</v>
      </c>
      <c r="C60" s="57">
        <v>49154.5</v>
      </c>
      <c r="D60" s="51"/>
      <c r="E60" t="s" s="58">
        <v>88</v>
      </c>
      <c r="F60" s="59">
        <f>HLOOKUP(F$59,$AU$59:$CH$63,2,FALSE)</f>
        <v>323335.2531</v>
      </c>
      <c r="G60" s="60">
        <f>HLOOKUP(G$59,$AU$59:$CH$63,2,FALSE)</f>
        <v>63367.49267</v>
      </c>
      <c r="H60" s="60">
        <f>HLOOKUP(H$59,$AU$59:$CH$63,2,FALSE)</f>
        <v>40261.73186</v>
      </c>
      <c r="I60" s="60">
        <f>HLOOKUP(I$59,$AU$59:$CH$63,2,FALSE)</f>
        <v>61485.73972</v>
      </c>
      <c r="J60" s="60">
        <f>HLOOKUP(J$59,$AU$59:$CH$63,2,FALSE)</f>
        <v>44084.55095</v>
      </c>
      <c r="K60" s="60">
        <f>HLOOKUP(K$59,$AU$59:$CH$63,2,FALSE)</f>
        <v>12185.69789</v>
      </c>
      <c r="L60" s="60">
        <f>HLOOKUP(L$59,$AU$59:$CH$63,2,FALSE)</f>
        <v>3042.956024</v>
      </c>
      <c r="M60" s="60">
        <f>HLOOKUP(M$59,$AU$59:$CH$63,2,FALSE)</f>
        <v>4117.733286</v>
      </c>
      <c r="N60" s="60">
        <f>HLOOKUP(N$59,$AU$59:$CH$63,2,FALSE)</f>
        <v>3004.124419</v>
      </c>
      <c r="O60" s="60">
        <f>HLOOKUP(O$59,$AU$59:$CH$63,2,FALSE)</f>
        <v>0.11443807</v>
      </c>
      <c r="P60" s="60">
        <f>HLOOKUP(P$59,$AU$59:$CH$63,2,FALSE)</f>
        <v>8117.087594</v>
      </c>
      <c r="Q60" s="60">
        <f>HLOOKUP(Q$59,$AU$59:$CH$63,2,FALSE)</f>
        <v>5948.554523</v>
      </c>
      <c r="R60" s="60">
        <f>HLOOKUP(R$59,$AU$59:$CH$63,2,FALSE)</f>
        <v>1900.872721</v>
      </c>
      <c r="S60" s="60">
        <f>HLOOKUP(S$59,$AU$59:$CH$63,2,FALSE)</f>
        <v>3031.204505</v>
      </c>
      <c r="T60" s="60">
        <f>HLOOKUP(T$59,$AU$59:$CH$63,2,FALSE)</f>
        <v>35928.27458</v>
      </c>
      <c r="U60" s="60">
        <f>HLOOKUP(U$59,$AU$59:$CH$63,2,FALSE)</f>
        <v>21320.24526</v>
      </c>
      <c r="V60" s="60">
        <f>HLOOKUP(V$59,$AU$59:$CH$63,2,FALSE)</f>
        <v>768.3646764</v>
      </c>
      <c r="W60" s="60">
        <f>HLOOKUP(W$59,$AU$59:$CH$63,2,FALSE)</f>
        <v>2618.518055</v>
      </c>
      <c r="X60" s="60">
        <f>HLOOKUP(X$59,$AU$59:$CH$63,2,FALSE)</f>
        <v>16551.70397</v>
      </c>
      <c r="Y60" s="60">
        <f>HLOOKUP(Y$59,$AU$59:$CH$63,2,FALSE)</f>
        <v>47986.75474</v>
      </c>
      <c r="Z60" s="60">
        <f>HLOOKUP(Z$59,$AU$59:$CH$63,2,FALSE)</f>
        <v>3.194494101</v>
      </c>
      <c r="AA60" s="60">
        <f>HLOOKUP(AA$59,$AU$59:$CH$63,2,FALSE)</f>
        <v>0.051126207</v>
      </c>
      <c r="AB60" s="60">
        <f>HLOOKUP(AB$59,$AU$59:$CH$63,2,FALSE)</f>
        <v>1.035752592</v>
      </c>
      <c r="AC60" s="60">
        <f>HLOOKUP(AC$59,$AU$59:$CH$63,2,FALSE)</f>
        <v>0.004290311</v>
      </c>
      <c r="AD60" s="60">
        <f>HLOOKUP(AD$59,$AU$59:$CH$63,2,FALSE)</f>
        <v>2.029674651</v>
      </c>
      <c r="AE60" s="60">
        <f>HLOOKUP(AE$59,$AU$59:$CH$63,2,FALSE)</f>
        <v>276253.4837</v>
      </c>
      <c r="AF60" s="60">
        <f>HLOOKUP(AF$59,$AU$59:$CH$63,2,FALSE)</f>
        <v>395909.7429</v>
      </c>
      <c r="AG60" s="60">
        <f>HLOOKUP(AG$59,$AU$59:$CH$63,2,FALSE)</f>
        <v>171109.9936</v>
      </c>
      <c r="AH60" s="60">
        <f>HLOOKUP(AH$59,$AU$59:$CH$63,2,FALSE)</f>
        <v>47994.70075</v>
      </c>
      <c r="AI60" s="60">
        <f>HLOOKUP(AI$59,$AU$59:$CH$63,2,FALSE)</f>
        <v>13193.93386</v>
      </c>
      <c r="AJ60" s="60">
        <f>HLOOKUP(AJ$59,$AU$59:$CH$63,2,FALSE)</f>
        <v>28445.47193</v>
      </c>
      <c r="AK60" s="60">
        <f>HLOOKUP(AK$59,$AU$59:$CH$63,2,FALSE)</f>
        <v>10010.40508</v>
      </c>
      <c r="AL60" s="60">
        <f>HLOOKUP(AL$59,$AU$59:$CH$63,2,FALSE)</f>
        <v>64325.21845</v>
      </c>
      <c r="AM60" s="60">
        <f>HLOOKUP(AM$59,$AU$59:$CH$63,2,FALSE)</f>
        <v>11594.61709</v>
      </c>
      <c r="AN60" s="60">
        <f>HLOOKUP(AN$59,$AU$59:$CH$63,2,FALSE)</f>
        <v>43851.90454</v>
      </c>
      <c r="AO60" s="60">
        <f>HLOOKUP(AO$59,$AU$59:$CH$63,2,FALSE)</f>
        <v>72695.127989999994</v>
      </c>
      <c r="AP60" s="60">
        <f>HLOOKUP(AP$59,$AU$59:$CH$63,2,FALSE)</f>
        <v>9502.798713</v>
      </c>
      <c r="AQ60" s="60">
        <f>HLOOKUP(AQ$59,$AU$59:$CH$63,2,FALSE)</f>
        <v>68864.865569999994</v>
      </c>
      <c r="AR60" s="60">
        <f>HLOOKUP(AR$59,$AU$59:$CH$63,2,FALSE)</f>
        <v>26723.11655</v>
      </c>
      <c r="AS60" s="60">
        <f>HLOOKUP(AS$59,$AU$59:$CH$63,2,FALSE)</f>
        <v>26641.49768</v>
      </c>
      <c r="AT60" t="s" s="112">
        <v>88</v>
      </c>
      <c r="AU60" s="131">
        <v>3004.124419</v>
      </c>
      <c r="AV60" s="131">
        <v>3042.956024</v>
      </c>
      <c r="AW60" s="131">
        <v>3031.204505</v>
      </c>
      <c r="AX60" s="130">
        <v>26641.49768</v>
      </c>
      <c r="AY60" s="120">
        <v>768.3646764</v>
      </c>
      <c r="AZ60" s="120">
        <v>3.194494101</v>
      </c>
      <c r="BA60" s="130">
        <v>11594.61709</v>
      </c>
      <c r="BB60" s="131">
        <v>4117.733286</v>
      </c>
      <c r="BC60" s="129">
        <v>395909.7429</v>
      </c>
      <c r="BD60" s="120">
        <v>1.035752592</v>
      </c>
      <c r="BE60" s="129">
        <v>323335.2531</v>
      </c>
      <c r="BF60" s="130">
        <v>44084.55095</v>
      </c>
      <c r="BG60" s="130">
        <v>64325.21845</v>
      </c>
      <c r="BH60" s="129">
        <v>171109.9936</v>
      </c>
      <c r="BI60" s="131">
        <v>2618.518055</v>
      </c>
      <c r="BJ60" s="130">
        <v>43851.90454</v>
      </c>
      <c r="BK60" s="131">
        <v>9502.798713</v>
      </c>
      <c r="BL60" s="130">
        <v>21320.24526</v>
      </c>
      <c r="BM60" s="130">
        <v>10010.40508</v>
      </c>
      <c r="BN60" s="130">
        <v>35928.27458</v>
      </c>
      <c r="BO60" s="130">
        <v>72695.127989999994</v>
      </c>
      <c r="BP60" s="131">
        <v>8117.087594</v>
      </c>
      <c r="BQ60" s="130">
        <v>47994.70075</v>
      </c>
      <c r="BR60" s="131">
        <v>1900.872721</v>
      </c>
      <c r="BS60" s="130">
        <v>13193.93386</v>
      </c>
      <c r="BT60" s="129">
        <v>276253.4837</v>
      </c>
      <c r="BU60" s="120">
        <v>0.004290311</v>
      </c>
      <c r="BV60" s="120">
        <v>0.11443807</v>
      </c>
      <c r="BW60" s="131">
        <v>5948.554523</v>
      </c>
      <c r="BX60" s="120">
        <v>2.029674651</v>
      </c>
      <c r="BY60" s="130">
        <v>12185.69789</v>
      </c>
      <c r="BZ60" s="130">
        <v>40261.73186</v>
      </c>
      <c r="CA60" s="130">
        <v>16551.70397</v>
      </c>
      <c r="CB60" s="130">
        <v>26723.11655</v>
      </c>
      <c r="CC60" s="130">
        <v>63367.49267</v>
      </c>
      <c r="CD60" s="130">
        <v>61485.73972</v>
      </c>
      <c r="CE60" s="130">
        <v>28445.47193</v>
      </c>
      <c r="CF60" s="130">
        <v>47986.75474</v>
      </c>
      <c r="CG60" s="120">
        <v>0.051126207</v>
      </c>
      <c r="CH60" s="240">
        <v>68864.865569999994</v>
      </c>
    </row>
    <row r="61" ht="15.75" customHeight="1">
      <c r="A61" s="7"/>
      <c r="B61" t="s" s="56">
        <v>89</v>
      </c>
      <c r="C61" s="64">
        <v>922000000</v>
      </c>
      <c r="D61" s="51"/>
      <c r="E61" t="s" s="58">
        <v>89</v>
      </c>
      <c r="F61" s="65">
        <f>HLOOKUP(F$59,$AU$59:$CH$63,3,FALSE)</f>
        <v>15267546567</v>
      </c>
      <c r="G61" s="61">
        <f>HLOOKUP(G$59,$AU$59:$CH$63,3,FALSE)</f>
        <v>1494114383</v>
      </c>
      <c r="H61" s="61">
        <f>HLOOKUP(H$59,$AU$59:$CH$63,3,FALSE)</f>
        <v>522448280.5</v>
      </c>
      <c r="I61" s="61">
        <f>HLOOKUP(I$59,$AU$59:$CH$63,3,FALSE)</f>
        <v>5182469074</v>
      </c>
      <c r="J61" s="61">
        <f>HLOOKUP(J$59,$AU$59:$CH$63,3,FALSE)</f>
        <v>758271925.6</v>
      </c>
      <c r="K61" s="61">
        <f>HLOOKUP(K$59,$AU$59:$CH$63,3,FALSE)</f>
        <v>184291712.9</v>
      </c>
      <c r="L61" s="61">
        <f>HLOOKUP(L$59,$AU$59:$CH$63,3,FALSE)</f>
        <v>22628176.5</v>
      </c>
      <c r="M61" s="61">
        <f>HLOOKUP(M$59,$AU$59:$CH$63,3,FALSE)</f>
        <v>63253126</v>
      </c>
      <c r="N61" s="61">
        <f>HLOOKUP(N$59,$AU$59:$CH$63,3,FALSE)</f>
        <v>24474591.75</v>
      </c>
      <c r="O61" s="61">
        <f>HLOOKUP(O$59,$AU$59:$CH$63,3,FALSE)</f>
        <v>0.00149661</v>
      </c>
      <c r="P61" s="61">
        <f>HLOOKUP(P$59,$AU$59:$CH$63,3,FALSE)</f>
        <v>77514517.75</v>
      </c>
      <c r="Q61" s="61">
        <f>HLOOKUP(Q$59,$AU$59:$CH$63,3,FALSE)</f>
        <v>100329939.4</v>
      </c>
      <c r="R61" s="61">
        <f>HLOOKUP(R$59,$AU$59:$CH$63,3,FALSE)</f>
        <v>45594140.38</v>
      </c>
      <c r="S61" s="61">
        <f>HLOOKUP(S$59,$AU$59:$CH$63,3,FALSE)</f>
        <v>33534582.88</v>
      </c>
      <c r="T61" s="61">
        <f>HLOOKUP(T$59,$AU$59:$CH$63,3,FALSE)</f>
        <v>1416085003</v>
      </c>
      <c r="U61" s="61">
        <f>HLOOKUP(U$59,$AU$59:$CH$63,3,FALSE)</f>
        <v>216397911.3</v>
      </c>
      <c r="V61" s="61">
        <f>HLOOKUP(V$59,$AU$59:$CH$63,3,FALSE)</f>
        <v>19251002</v>
      </c>
      <c r="W61" s="61">
        <f>HLOOKUP(W$59,$AU$59:$CH$63,3,FALSE)</f>
        <v>176170298.1</v>
      </c>
      <c r="X61" s="61">
        <f>HLOOKUP(X$59,$AU$59:$CH$63,3,FALSE)</f>
        <v>118843901.8</v>
      </c>
      <c r="Y61" s="61">
        <f>HLOOKUP(Y$59,$AU$59:$CH$63,3,FALSE)</f>
        <v>877075227.4</v>
      </c>
      <c r="Z61" s="61">
        <f>HLOOKUP(Z$59,$AU$59:$CH$63,3,FALSE)</f>
        <v>97581.625</v>
      </c>
      <c r="AA61" s="61">
        <f>HLOOKUP(AA$59,$AU$59:$CH$63,3,FALSE)</f>
        <v>94.625</v>
      </c>
      <c r="AB61" s="61">
        <f>HLOOKUP(AB$59,$AU$59:$CH$63,3,FALSE)</f>
        <v>12437.375</v>
      </c>
      <c r="AC61" s="61">
        <f>HLOOKUP(AC$59,$AU$59:$CH$63,3,FALSE)</f>
        <v>2</v>
      </c>
      <c r="AD61" s="61">
        <f>HLOOKUP(AD$59,$AU$59:$CH$63,3,FALSE)</f>
        <v>9699.125</v>
      </c>
      <c r="AE61" s="61">
        <f>HLOOKUP(AE$59,$AU$59:$CH$63,3,FALSE)</f>
        <v>3796803627</v>
      </c>
      <c r="AF61" s="61">
        <f>HLOOKUP(AF$59,$AU$59:$CH$63,3,FALSE)</f>
        <v>4591101065</v>
      </c>
      <c r="AG61" s="61">
        <f>HLOOKUP(AG$59,$AU$59:$CH$63,3,FALSE)</f>
        <v>266956573.5</v>
      </c>
      <c r="AH61" s="61">
        <f>HLOOKUP(AH$59,$AU$59:$CH$63,3,FALSE)</f>
        <v>23150402.25</v>
      </c>
      <c r="AI61" s="61">
        <f>HLOOKUP(AI$59,$AU$59:$CH$63,3,FALSE)</f>
        <v>647981447.6</v>
      </c>
      <c r="AJ61" s="61">
        <f>HLOOKUP(AJ$59,$AU$59:$CH$63,3,FALSE)</f>
        <v>203567166.9</v>
      </c>
      <c r="AK61" s="61">
        <f>HLOOKUP(AK$59,$AU$59:$CH$63,3,FALSE)</f>
        <v>20426005.13</v>
      </c>
      <c r="AL61" s="61">
        <f>HLOOKUP(AL$59,$AU$59:$CH$63,3,FALSE)</f>
        <v>55614803.5</v>
      </c>
      <c r="AM61" s="61">
        <f>HLOOKUP(AM$59,$AU$59:$CH$63,3,FALSE)</f>
        <v>15433994.5</v>
      </c>
      <c r="AN61" s="61">
        <f>HLOOKUP(AN$59,$AU$59:$CH$63,3,FALSE)</f>
        <v>324936120.6</v>
      </c>
      <c r="AO61" s="61">
        <f>HLOOKUP(AO$59,$AU$59:$CH$63,3,FALSE)</f>
        <v>62429194.13</v>
      </c>
      <c r="AP61" s="61">
        <f>HLOOKUP(AP$59,$AU$59:$CH$63,3,FALSE)</f>
        <v>156069676.5</v>
      </c>
      <c r="AQ61" s="61">
        <f>HLOOKUP(AQ$59,$AU$59:$CH$63,3,FALSE)</f>
        <v>36654730.88</v>
      </c>
      <c r="AR61" s="61">
        <f>HLOOKUP(AR$59,$AU$59:$CH$63,3,FALSE)</f>
        <v>50417619.88</v>
      </c>
      <c r="AS61" s="61">
        <f>HLOOKUP(AS$59,$AU$59:$CH$63,3,FALSE)</f>
        <v>27136618.38</v>
      </c>
      <c r="AT61" t="s" s="112">
        <v>89</v>
      </c>
      <c r="AU61" s="175">
        <v>24474591.75</v>
      </c>
      <c r="AV61" s="241">
        <v>22628176.5</v>
      </c>
      <c r="AW61" s="175">
        <v>33534582.88</v>
      </c>
      <c r="AX61" s="175">
        <v>27136618.38</v>
      </c>
      <c r="AY61" s="120">
        <v>19251002</v>
      </c>
      <c r="AZ61" s="132">
        <v>97581.625</v>
      </c>
      <c r="BA61" s="241">
        <v>15433994.5</v>
      </c>
      <c r="BB61" s="120">
        <v>63253126</v>
      </c>
      <c r="BC61" s="120">
        <v>4591101065</v>
      </c>
      <c r="BD61" s="132">
        <v>12437.375</v>
      </c>
      <c r="BE61" s="120">
        <v>15267546567</v>
      </c>
      <c r="BF61" s="241">
        <v>758271925.6</v>
      </c>
      <c r="BG61" s="241">
        <v>55614803.5</v>
      </c>
      <c r="BH61" s="241">
        <v>266956573.5</v>
      </c>
      <c r="BI61" s="241">
        <v>176170298.1</v>
      </c>
      <c r="BJ61" s="241">
        <v>324936120.6</v>
      </c>
      <c r="BK61" s="241">
        <v>156069676.5</v>
      </c>
      <c r="BL61" s="241">
        <v>216397911.3</v>
      </c>
      <c r="BM61" s="175">
        <v>20426005.13</v>
      </c>
      <c r="BN61" s="120">
        <v>1416085003</v>
      </c>
      <c r="BO61" s="175">
        <v>62429194.13</v>
      </c>
      <c r="BP61" s="175">
        <v>77514517.75</v>
      </c>
      <c r="BQ61" s="175">
        <v>23150402.25</v>
      </c>
      <c r="BR61" s="175">
        <v>45594140.38</v>
      </c>
      <c r="BS61" s="241">
        <v>647981447.6</v>
      </c>
      <c r="BT61" s="120">
        <v>3796803627</v>
      </c>
      <c r="BU61" s="120">
        <v>2</v>
      </c>
      <c r="BV61" s="120">
        <v>0.00149661</v>
      </c>
      <c r="BW61" s="241">
        <v>100329939.4</v>
      </c>
      <c r="BX61" s="132">
        <v>9699.125</v>
      </c>
      <c r="BY61" s="241">
        <v>184291712.9</v>
      </c>
      <c r="BZ61" s="241">
        <v>522448280.5</v>
      </c>
      <c r="CA61" s="241">
        <v>118843901.8</v>
      </c>
      <c r="CB61" s="175">
        <v>50417619.88</v>
      </c>
      <c r="CC61" s="120">
        <v>1494114383</v>
      </c>
      <c r="CD61" s="120">
        <v>5182469074</v>
      </c>
      <c r="CE61" s="241">
        <v>203567166.9</v>
      </c>
      <c r="CF61" s="241">
        <v>877075227.4</v>
      </c>
      <c r="CG61" s="132">
        <v>94.625</v>
      </c>
      <c r="CH61" s="242">
        <v>36654730.88</v>
      </c>
    </row>
    <row r="62" ht="15.75" customHeight="1">
      <c r="A62" s="7"/>
      <c r="B62" t="s" s="56">
        <v>90</v>
      </c>
      <c r="C62" s="64">
        <v>2704652</v>
      </c>
      <c r="D62" s="51"/>
      <c r="E62" t="s" s="58">
        <v>90</v>
      </c>
      <c r="F62" s="65">
        <f>HLOOKUP(F$59,$AU$59:$CH$63,4,FALSE)</f>
        <v>35621703.58</v>
      </c>
      <c r="G62" s="61">
        <f>HLOOKUP(G$59,$AU$59:$CH$63,4,FALSE)</f>
        <v>5177583.557</v>
      </c>
      <c r="H62" s="61">
        <f>HLOOKUP(H$59,$AU$59:$CH$63,4,FALSE)</f>
        <v>2917970.708</v>
      </c>
      <c r="I62" s="61">
        <f>HLOOKUP(I$59,$AU$59:$CH$63,4,FALSE)</f>
        <v>7998165.34</v>
      </c>
      <c r="J62" s="61">
        <f>HLOOKUP(J$59,$AU$59:$CH$63,4,FALSE)</f>
        <v>2859637.213</v>
      </c>
      <c r="K62" s="61">
        <f>HLOOKUP(K$59,$AU$59:$CH$63,4,FALSE)</f>
        <v>723463.8454</v>
      </c>
      <c r="L62" s="61">
        <f>HLOOKUP(L$59,$AU$59:$CH$63,4,FALSE)</f>
        <v>170649.5395</v>
      </c>
      <c r="M62" s="61">
        <f>HLOOKUP(M$59,$AU$59:$CH$63,4,FALSE)</f>
        <v>286276.1306</v>
      </c>
      <c r="N62" s="61">
        <f>HLOOKUP(N$59,$AU$59:$CH$63,4,FALSE)</f>
        <v>159706.9691</v>
      </c>
      <c r="O62" s="61">
        <f>HLOOKUP(O$59,$AU$59:$CH$63,4,FALSE)</f>
        <v>0.050408873</v>
      </c>
      <c r="P62" s="61">
        <f>HLOOKUP(P$59,$AU$59:$CH$63,4,FALSE)</f>
        <v>563301.7732000001</v>
      </c>
      <c r="Q62" s="61">
        <f>HLOOKUP(Q$59,$AU$59:$CH$63,4,FALSE)</f>
        <v>376136.6701</v>
      </c>
      <c r="R62" s="61">
        <f>HLOOKUP(R$59,$AU$59:$CH$63,4,FALSE)</f>
        <v>132656.6907</v>
      </c>
      <c r="S62" s="61">
        <f>HLOOKUP(S$59,$AU$59:$CH$63,4,FALSE)</f>
        <v>192515.6598</v>
      </c>
      <c r="T62" s="61">
        <f>HLOOKUP(T$59,$AU$59:$CH$63,4,FALSE)</f>
        <v>2602934.735</v>
      </c>
      <c r="U62" s="61">
        <f>HLOOKUP(U$59,$AU$59:$CH$63,4,FALSE)</f>
        <v>1974713.849</v>
      </c>
      <c r="V62" s="61">
        <f>HLOOKUP(V$59,$AU$59:$CH$63,4,FALSE)</f>
        <v>50399.75258</v>
      </c>
      <c r="W62" s="61">
        <f>HLOOKUP(W$59,$AU$59:$CH$63,4,FALSE)</f>
        <v>326734.3608</v>
      </c>
      <c r="X62" s="61">
        <f>HLOOKUP(X$59,$AU$59:$CH$63,4,FALSE)</f>
        <v>842480.4261</v>
      </c>
      <c r="Y62" s="61">
        <f>HLOOKUP(Y$59,$AU$59:$CH$63,4,FALSE)</f>
        <v>3311867.577</v>
      </c>
      <c r="Z62" s="61">
        <f>HLOOKUP(Z$59,$AU$59:$CH$63,4,FALSE)</f>
        <v>104.9931271</v>
      </c>
      <c r="AA62" s="61">
        <f>HLOOKUP(AA$59,$AU$59:$CH$63,4,FALSE)</f>
        <v>1.020618557</v>
      </c>
      <c r="AB62" s="61">
        <f>HLOOKUP(AB$59,$AU$59:$CH$63,4,FALSE)</f>
        <v>36.77319588</v>
      </c>
      <c r="AC62" s="61">
        <f>HLOOKUP(AC$59,$AU$59:$CH$63,4,FALSE)</f>
        <v>0.048109966</v>
      </c>
      <c r="AD62" s="61">
        <f>HLOOKUP(AD$59,$AU$59:$CH$63,4,FALSE)</f>
        <v>44.87628866</v>
      </c>
      <c r="AE62" s="61">
        <f>HLOOKUP(AE$59,$AU$59:$CH$63,4,FALSE)</f>
        <v>8790698.179</v>
      </c>
      <c r="AF62" s="61">
        <f>HLOOKUP(AF$59,$AU$59:$CH$63,4,FALSE)</f>
        <v>20255123.7</v>
      </c>
      <c r="AG62" s="61">
        <f>HLOOKUP(AG$59,$AU$59:$CH$63,4,FALSE)</f>
        <v>2944405.849</v>
      </c>
      <c r="AH62" s="61">
        <f>HLOOKUP(AH$59,$AU$59:$CH$63,4,FALSE)</f>
        <v>511297.3196</v>
      </c>
      <c r="AI62" s="61">
        <f>HLOOKUP(AI$59,$AU$59:$CH$63,4,FALSE)</f>
        <v>1553927.948</v>
      </c>
      <c r="AJ62" s="61">
        <f>HLOOKUP(AJ$59,$AU$59:$CH$63,4,FALSE)</f>
        <v>1117111.034</v>
      </c>
      <c r="AK62" s="61">
        <f>HLOOKUP(AK$59,$AU$59:$CH$63,4,FALSE)</f>
        <v>288528.5052</v>
      </c>
      <c r="AL62" s="61">
        <f>HLOOKUP(AL$59,$AU$59:$CH$63,4,FALSE)</f>
        <v>709418.4742000001</v>
      </c>
      <c r="AM62" s="61">
        <f>HLOOKUP(AM$59,$AU$59:$CH$63,4,FALSE)</f>
        <v>204136.2337</v>
      </c>
      <c r="AN62" s="61">
        <f>HLOOKUP(AN$59,$AU$59:$CH$63,4,FALSE)</f>
        <v>1256680.299</v>
      </c>
      <c r="AO62" s="61">
        <f>HLOOKUP(AO$59,$AU$59:$CH$63,4,FALSE)</f>
        <v>1940470.863</v>
      </c>
      <c r="AP62" s="61">
        <f>HLOOKUP(AP$59,$AU$59:$CH$63,4,FALSE)</f>
        <v>320552.8591</v>
      </c>
      <c r="AQ62" s="61">
        <f>HLOOKUP(AQ$59,$AU$59:$CH$63,4,FALSE)</f>
        <v>754955.9759</v>
      </c>
      <c r="AR62" s="61">
        <f>HLOOKUP(AR$59,$AU$59:$CH$63,4,FALSE)</f>
        <v>1126370.34</v>
      </c>
      <c r="AS62" s="61">
        <f>HLOOKUP(AS$59,$AU$59:$CH$63,4,FALSE)</f>
        <v>123328.4639</v>
      </c>
      <c r="AT62" t="s" s="112">
        <v>90</v>
      </c>
      <c r="AU62" s="129">
        <v>159706.9691</v>
      </c>
      <c r="AV62" s="129">
        <v>170649.5395</v>
      </c>
      <c r="AW62" s="129">
        <v>192515.6598</v>
      </c>
      <c r="AX62" s="129">
        <v>123328.4639</v>
      </c>
      <c r="AY62" s="130">
        <v>50399.75258</v>
      </c>
      <c r="AZ62" s="120">
        <v>104.9931271</v>
      </c>
      <c r="BA62" s="129">
        <v>204136.2337</v>
      </c>
      <c r="BB62" s="129">
        <v>286276.1306</v>
      </c>
      <c r="BC62" s="241">
        <v>20255123.7</v>
      </c>
      <c r="BD62" s="120">
        <v>36.77319588</v>
      </c>
      <c r="BE62" s="175">
        <v>35621703.58</v>
      </c>
      <c r="BF62" s="132">
        <v>2859637.213</v>
      </c>
      <c r="BG62" s="129">
        <v>709418.4742000001</v>
      </c>
      <c r="BH62" s="132">
        <v>2944405.849</v>
      </c>
      <c r="BI62" s="129">
        <v>326734.3608</v>
      </c>
      <c r="BJ62" s="132">
        <v>1256680.299</v>
      </c>
      <c r="BK62" s="129">
        <v>320552.8591</v>
      </c>
      <c r="BL62" s="132">
        <v>1974713.849</v>
      </c>
      <c r="BM62" s="129">
        <v>288528.5052</v>
      </c>
      <c r="BN62" s="132">
        <v>2602934.735</v>
      </c>
      <c r="BO62" s="132">
        <v>1940470.863</v>
      </c>
      <c r="BP62" s="129">
        <v>563301.7732000001</v>
      </c>
      <c r="BQ62" s="129">
        <v>511297.3196</v>
      </c>
      <c r="BR62" s="129">
        <v>132656.6907</v>
      </c>
      <c r="BS62" s="132">
        <v>1553927.948</v>
      </c>
      <c r="BT62" s="132">
        <v>8790698.179</v>
      </c>
      <c r="BU62" s="120">
        <v>0.048109966</v>
      </c>
      <c r="BV62" s="120">
        <v>0.050408873</v>
      </c>
      <c r="BW62" s="129">
        <v>376136.6701</v>
      </c>
      <c r="BX62" s="120">
        <v>44.87628866</v>
      </c>
      <c r="BY62" s="129">
        <v>723463.8454</v>
      </c>
      <c r="BZ62" s="132">
        <v>2917970.708</v>
      </c>
      <c r="CA62" s="129">
        <v>842480.4261</v>
      </c>
      <c r="CB62" s="175">
        <v>1126370.34</v>
      </c>
      <c r="CC62" s="132">
        <v>5177583.557</v>
      </c>
      <c r="CD62" s="175">
        <v>7998165.34</v>
      </c>
      <c r="CE62" s="132">
        <v>1117111.034</v>
      </c>
      <c r="CF62" s="132">
        <v>3311867.577</v>
      </c>
      <c r="CG62" s="120">
        <v>1.020618557</v>
      </c>
      <c r="CH62" s="176">
        <v>754955.9759</v>
      </c>
    </row>
    <row r="63" ht="15.75" customHeight="1">
      <c r="A63" s="7"/>
      <c r="B63" t="s" s="56">
        <v>91</v>
      </c>
      <c r="C63" s="66">
        <v>1130000000</v>
      </c>
      <c r="D63" s="51"/>
      <c r="E63" t="s" s="58">
        <v>91</v>
      </c>
      <c r="F63" s="65">
        <f>HLOOKUP(F$59,$AU$59:$CH$63,5,FALSE)</f>
        <v>18367232987</v>
      </c>
      <c r="G63" s="61">
        <f>HLOOKUP(G$59,$AU$59:$CH$63,5,FALSE)</f>
        <v>900372446.4</v>
      </c>
      <c r="H63" s="61">
        <f>HLOOKUP(H$59,$AU$59:$CH$63,5,FALSE)</f>
        <v>747581957.7</v>
      </c>
      <c r="I63" s="61">
        <f>HLOOKUP(I$59,$AU$59:$CH$63,5,FALSE)</f>
        <v>6851821675</v>
      </c>
      <c r="J63" s="61">
        <f>HLOOKUP(J$59,$AU$59:$CH$63,5,FALSE)</f>
        <v>983760843.6</v>
      </c>
      <c r="K63" s="61">
        <f>HLOOKUP(K$59,$AU$59:$CH$63,5,FALSE)</f>
        <v>257634113.6</v>
      </c>
      <c r="L63" s="61">
        <f>HLOOKUP(L$59,$AU$59:$CH$63,5,FALSE)</f>
        <v>28930401.14</v>
      </c>
      <c r="M63" s="61">
        <f>HLOOKUP(M$59,$AU$59:$CH$63,5,FALSE)</f>
        <v>70282723.43000001</v>
      </c>
      <c r="N63" s="61">
        <f>HLOOKUP(N$59,$AU$59:$CH$63,5,FALSE)</f>
        <v>28305283.43</v>
      </c>
      <c r="O63" s="61">
        <f>HLOOKUP(O$59,$AU$59:$CH$63,5,FALSE)</f>
        <v>0.001231643</v>
      </c>
      <c r="P63" s="61">
        <f>HLOOKUP(P$59,$AU$59:$CH$63,5,FALSE)</f>
        <v>134158266</v>
      </c>
      <c r="Q63" s="61">
        <f>HLOOKUP(Q$59,$AU$59:$CH$63,5,FALSE)</f>
        <v>186491071.3</v>
      </c>
      <c r="R63" s="61">
        <f>HLOOKUP(R$59,$AU$59:$CH$63,5,FALSE)</f>
        <v>33270148.71</v>
      </c>
      <c r="S63" s="61">
        <f>HLOOKUP(S$59,$AU$59:$CH$63,5,FALSE)</f>
        <v>21886236.14</v>
      </c>
      <c r="T63" s="61">
        <f>HLOOKUP(T$59,$AU$59:$CH$63,5,FALSE)</f>
        <v>2170280817</v>
      </c>
      <c r="U63" s="61">
        <f>HLOOKUP(U$59,$AU$59:$CH$63,5,FALSE)</f>
        <v>204305513.1</v>
      </c>
      <c r="V63" s="61">
        <f>HLOOKUP(V$59,$AU$59:$CH$63,5,FALSE)</f>
        <v>27017236</v>
      </c>
      <c r="W63" s="61">
        <f>HLOOKUP(W$59,$AU$59:$CH$63,5,FALSE)</f>
        <v>190968488.1</v>
      </c>
      <c r="X63" s="61">
        <f>HLOOKUP(X$59,$AU$59:$CH$63,5,FALSE)</f>
        <v>114651743.7</v>
      </c>
      <c r="Y63" s="61">
        <f>HLOOKUP(Y$59,$AU$59:$CH$63,5,FALSE)</f>
        <v>956674769.6</v>
      </c>
      <c r="Z63" s="61">
        <f>HLOOKUP(Z$59,$AU$59:$CH$63,5,FALSE)</f>
        <v>125939</v>
      </c>
      <c r="AA63" s="61">
        <f>HLOOKUP(AA$59,$AU$59:$CH$63,5,FALSE)</f>
        <v>115</v>
      </c>
      <c r="AB63" s="61">
        <f>HLOOKUP(AB$59,$AU$59:$CH$63,5,FALSE)</f>
        <v>19537.57143</v>
      </c>
      <c r="AC63" s="61">
        <f>HLOOKUP(AC$59,$AU$59:$CH$63,5,FALSE)</f>
        <v>2.285714286</v>
      </c>
      <c r="AD63" s="61">
        <f>HLOOKUP(AD$59,$AU$59:$CH$63,5,FALSE)</f>
        <v>8639</v>
      </c>
      <c r="AE63" s="61">
        <f>HLOOKUP(AE$59,$AU$59:$CH$63,5,FALSE)</f>
        <v>4509447075</v>
      </c>
      <c r="AF63" s="61">
        <f>HLOOKUP(AF$59,$AU$59:$CH$63,5,FALSE)</f>
        <v>5954813514</v>
      </c>
      <c r="AG63" s="61">
        <f>HLOOKUP(AG$59,$AU$59:$CH$63,5,FALSE)</f>
        <v>324914236.9</v>
      </c>
      <c r="AH63" s="61">
        <f>HLOOKUP(AH$59,$AU$59:$CH$63,5,FALSE)</f>
        <v>13798199.14</v>
      </c>
      <c r="AI63" s="61">
        <f>HLOOKUP(AI$59,$AU$59:$CH$63,5,FALSE)</f>
        <v>845448814.7</v>
      </c>
      <c r="AJ63" s="61">
        <f>HLOOKUP(AJ$59,$AU$59:$CH$63,5,FALSE)</f>
        <v>232843545</v>
      </c>
      <c r="AK63" s="61">
        <f>HLOOKUP(AK$59,$AU$59:$CH$63,5,FALSE)</f>
        <v>29964899.57</v>
      </c>
      <c r="AL63" s="61">
        <f>HLOOKUP(AL$59,$AU$59:$CH$63,5,FALSE)</f>
        <v>59590312.57</v>
      </c>
      <c r="AM63" s="61">
        <f>HLOOKUP(AM$59,$AU$59:$CH$63,5,FALSE)</f>
        <v>26228386.86</v>
      </c>
      <c r="AN63" s="61">
        <f>HLOOKUP(AN$59,$AU$59:$CH$63,5,FALSE)</f>
        <v>516834548.4</v>
      </c>
      <c r="AO63" s="61">
        <f>HLOOKUP(AO$59,$AU$59:$CH$63,5,FALSE)</f>
        <v>13493341.86</v>
      </c>
      <c r="AP63" s="61">
        <f>HLOOKUP(AP$59,$AU$59:$CH$63,5,FALSE)</f>
        <v>281405534.6</v>
      </c>
      <c r="AQ63" s="61">
        <f>HLOOKUP(AQ$59,$AU$59:$CH$63,5,FALSE)</f>
        <v>21992646.14</v>
      </c>
      <c r="AR63" s="61">
        <f>HLOOKUP(AR$59,$AU$59:$CH$63,5,FALSE)</f>
        <v>58283041</v>
      </c>
      <c r="AS63" s="61">
        <f>HLOOKUP(AS$59,$AU$59:$CH$63,5,FALSE)</f>
        <v>58328187.29</v>
      </c>
      <c r="AT63" t="s" s="112">
        <v>91</v>
      </c>
      <c r="AU63" s="175">
        <v>28305283.43</v>
      </c>
      <c r="AV63" s="175">
        <v>28930401.14</v>
      </c>
      <c r="AW63" s="175">
        <v>21886236.14</v>
      </c>
      <c r="AX63" s="175">
        <v>58328187.29</v>
      </c>
      <c r="AY63" s="120">
        <v>27017236</v>
      </c>
      <c r="AZ63" s="120">
        <v>125939</v>
      </c>
      <c r="BA63" s="175">
        <v>26228386.86</v>
      </c>
      <c r="BB63" s="175">
        <v>70282723.43000001</v>
      </c>
      <c r="BC63" s="120">
        <v>5954813514</v>
      </c>
      <c r="BD63" s="130">
        <v>19537.57143</v>
      </c>
      <c r="BE63" s="120">
        <v>18367232987</v>
      </c>
      <c r="BF63" s="241">
        <v>983760843.6</v>
      </c>
      <c r="BG63" s="175">
        <v>59590312.57</v>
      </c>
      <c r="BH63" s="241">
        <v>324914236.9</v>
      </c>
      <c r="BI63" s="241">
        <v>190968488.1</v>
      </c>
      <c r="BJ63" s="241">
        <v>516834548.4</v>
      </c>
      <c r="BK63" s="241">
        <v>281405534.6</v>
      </c>
      <c r="BL63" s="241">
        <v>204305513.1</v>
      </c>
      <c r="BM63" s="175">
        <v>29964899.57</v>
      </c>
      <c r="BN63" s="120">
        <v>2170280817</v>
      </c>
      <c r="BO63" s="175">
        <v>13493341.86</v>
      </c>
      <c r="BP63" s="120">
        <v>134158266</v>
      </c>
      <c r="BQ63" s="175">
        <v>13798199.14</v>
      </c>
      <c r="BR63" s="175">
        <v>33270148.71</v>
      </c>
      <c r="BS63" s="241">
        <v>845448814.7</v>
      </c>
      <c r="BT63" s="120">
        <v>4509447075</v>
      </c>
      <c r="BU63" s="120">
        <v>2.285714286</v>
      </c>
      <c r="BV63" s="120">
        <v>0.001231643</v>
      </c>
      <c r="BW63" s="241">
        <v>186491071.3</v>
      </c>
      <c r="BX63" s="120">
        <v>8639</v>
      </c>
      <c r="BY63" s="241">
        <v>257634113.6</v>
      </c>
      <c r="BZ63" s="241">
        <v>747581957.7</v>
      </c>
      <c r="CA63" s="241">
        <v>114651743.7</v>
      </c>
      <c r="CB63" s="120">
        <v>58283041</v>
      </c>
      <c r="CC63" s="241">
        <v>900372446.4</v>
      </c>
      <c r="CD63" s="120">
        <v>6851821675</v>
      </c>
      <c r="CE63" s="120">
        <v>232843545</v>
      </c>
      <c r="CF63" s="241">
        <v>956674769.6</v>
      </c>
      <c r="CG63" s="120">
        <v>115</v>
      </c>
      <c r="CH63" s="242">
        <v>21992646.14</v>
      </c>
    </row>
    <row r="64" ht="19" customHeight="1">
      <c r="A64" s="198"/>
      <c r="B64" s="203"/>
      <c r="C64" s="68"/>
      <c r="D64" s="69"/>
      <c r="E64" s="108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45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8"/>
    </row>
    <row r="65" ht="19" customHeight="1">
      <c r="A65" s="198"/>
      <c r="B65" s="243"/>
      <c r="C65" s="124"/>
      <c r="D65" s="6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45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8"/>
    </row>
    <row r="66" ht="86.85" customHeight="1">
      <c r="A66" s="198"/>
      <c r="B66" t="s" s="204">
        <v>140</v>
      </c>
      <c r="C66" s="76"/>
      <c r="D66" s="77"/>
      <c r="E66" s="78"/>
      <c r="F66" s="92"/>
      <c r="G66" s="125"/>
      <c r="H66" s="125"/>
      <c r="I66" s="125"/>
      <c r="J66" s="92"/>
      <c r="K66" s="125"/>
      <c r="L66" s="125"/>
      <c r="M66" s="125"/>
      <c r="N66" s="125"/>
      <c r="O66" s="92"/>
      <c r="P66" s="125"/>
      <c r="Q66" s="125"/>
      <c r="R66" s="125"/>
      <c r="S66" s="125"/>
      <c r="T66" s="92"/>
      <c r="U66" s="125"/>
      <c r="V66" s="125"/>
      <c r="W66" s="125"/>
      <c r="X66" s="92"/>
      <c r="Y66" s="125"/>
      <c r="Z66" s="125"/>
      <c r="AA66" s="125"/>
      <c r="AB66" s="125"/>
      <c r="AC66" s="125"/>
      <c r="AD66" s="125"/>
      <c r="AE66" s="92"/>
      <c r="AF66" s="125"/>
      <c r="AG66" s="92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45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8"/>
    </row>
    <row r="67" ht="27" customHeight="1">
      <c r="A67" s="198"/>
      <c r="B67" s="205"/>
      <c r="C67" t="s" s="50">
        <v>87</v>
      </c>
      <c r="D67" s="126"/>
      <c r="E67" t="s" s="52">
        <v>87</v>
      </c>
      <c r="F67" t="s" s="8">
        <f t="shared" si="160"/>
        <v>93</v>
      </c>
      <c r="G67" t="s" s="8">
        <f>G$3</f>
        <v>94</v>
      </c>
      <c r="H67" t="s" s="8">
        <f>H$3</f>
        <v>95</v>
      </c>
      <c r="I67" t="s" s="8">
        <f>I$3</f>
        <v>96</v>
      </c>
      <c r="J67" t="s" s="8">
        <f>J$3</f>
        <v>97</v>
      </c>
      <c r="K67" t="s" s="8">
        <f>K$3</f>
        <v>98</v>
      </c>
      <c r="L67" t="s" s="8">
        <f>L$3</f>
        <v>99</v>
      </c>
      <c r="M67" t="s" s="8">
        <f>M$3</f>
        <v>100</v>
      </c>
      <c r="N67" t="s" s="8">
        <f>N$3</f>
        <v>101</v>
      </c>
      <c r="O67" t="s" s="8">
        <f>O$3</f>
        <v>102</v>
      </c>
      <c r="P67" t="s" s="8">
        <f>P$3</f>
        <v>103</v>
      </c>
      <c r="Q67" t="s" s="8">
        <f>Q$3</f>
        <v>104</v>
      </c>
      <c r="R67" t="s" s="8">
        <f>R$3</f>
        <v>105</v>
      </c>
      <c r="S67" t="s" s="8">
        <f>S$3</f>
        <v>106</v>
      </c>
      <c r="T67" t="s" s="8">
        <f>T$3</f>
        <v>107</v>
      </c>
      <c r="U67" t="s" s="8">
        <f>U$3</f>
        <v>108</v>
      </c>
      <c r="V67" t="s" s="8">
        <f>V$3</f>
        <v>109</v>
      </c>
      <c r="W67" t="s" s="8">
        <f>W$3</f>
        <v>110</v>
      </c>
      <c r="X67" t="s" s="8">
        <f>X$3</f>
        <v>111</v>
      </c>
      <c r="Y67" t="s" s="8">
        <f>Y$3</f>
        <v>112</v>
      </c>
      <c r="Z67" t="s" s="8">
        <f>Z$3</f>
        <v>113</v>
      </c>
      <c r="AA67" t="s" s="8">
        <f>AA$3</f>
        <v>114</v>
      </c>
      <c r="AB67" t="s" s="8">
        <f>AB$3</f>
        <v>115</v>
      </c>
      <c r="AC67" t="s" s="8">
        <f>AC$3</f>
        <v>116</v>
      </c>
      <c r="AD67" t="s" s="8">
        <f>AD$3</f>
        <v>117</v>
      </c>
      <c r="AE67" t="s" s="8">
        <f>AE$3</f>
        <v>118</v>
      </c>
      <c r="AF67" t="s" s="8">
        <f>AF$3</f>
        <v>119</v>
      </c>
      <c r="AG67" t="s" s="8">
        <f>AG$3</f>
        <v>120</v>
      </c>
      <c r="AH67" t="s" s="8">
        <f>AH$3</f>
        <v>121</v>
      </c>
      <c r="AI67" t="s" s="8">
        <f>AI$3</f>
        <v>122</v>
      </c>
      <c r="AJ67" t="s" s="8">
        <f>AJ$3</f>
        <v>123</v>
      </c>
      <c r="AK67" t="s" s="8">
        <f>AK$3</f>
        <v>124</v>
      </c>
      <c r="AL67" t="s" s="8">
        <f>AL$3</f>
        <v>125</v>
      </c>
      <c r="AM67" t="s" s="8">
        <f>AM$3</f>
        <v>126</v>
      </c>
      <c r="AN67" t="s" s="8">
        <f>AN$3</f>
        <v>127</v>
      </c>
      <c r="AO67" t="s" s="8">
        <f>AO$3</f>
        <v>128</v>
      </c>
      <c r="AP67" t="s" s="8">
        <f>AP$3</f>
        <v>129</v>
      </c>
      <c r="AQ67" t="s" s="8">
        <f>AQ$3</f>
        <v>130</v>
      </c>
      <c r="AR67" t="s" s="8">
        <f>AR$3</f>
        <v>131</v>
      </c>
      <c r="AS67" t="s" s="8">
        <f>AS$3</f>
        <v>132</v>
      </c>
      <c r="AT67" s="153"/>
      <c r="AU67" t="s" s="127">
        <v>46</v>
      </c>
      <c r="AV67" t="s" s="127">
        <v>2</v>
      </c>
      <c r="AW67" t="s" s="127">
        <v>28</v>
      </c>
      <c r="AX67" t="s" s="127">
        <v>9</v>
      </c>
      <c r="AY67" t="s" s="127">
        <v>10</v>
      </c>
      <c r="AZ67" t="s" s="127">
        <v>8</v>
      </c>
      <c r="BA67" t="s" s="127">
        <v>37</v>
      </c>
      <c r="BB67" t="s" s="127">
        <v>47</v>
      </c>
      <c r="BC67" t="s" s="127">
        <v>16</v>
      </c>
      <c r="BD67" t="s" s="127">
        <v>39</v>
      </c>
      <c r="BE67" t="s" s="127">
        <v>43</v>
      </c>
      <c r="BF67" t="s" s="127">
        <v>31</v>
      </c>
      <c r="BG67" t="s" s="127">
        <v>4</v>
      </c>
      <c r="BH67" t="s" s="127">
        <v>40</v>
      </c>
      <c r="BI67" t="s" s="127">
        <v>25</v>
      </c>
      <c r="BJ67" t="s" s="127">
        <v>19</v>
      </c>
      <c r="BK67" t="s" s="127">
        <v>21</v>
      </c>
      <c r="BL67" t="s" s="127">
        <v>44</v>
      </c>
      <c r="BM67" t="s" s="127">
        <v>17</v>
      </c>
      <c r="BN67" t="s" s="127">
        <v>33</v>
      </c>
      <c r="BO67" t="s" s="127">
        <v>48</v>
      </c>
      <c r="BP67" t="s" s="127">
        <v>15</v>
      </c>
      <c r="BQ67" t="s" s="127">
        <v>27</v>
      </c>
      <c r="BR67" t="s" s="127">
        <v>3</v>
      </c>
      <c r="BS67" t="s" s="127">
        <v>1</v>
      </c>
      <c r="BT67" t="s" s="127">
        <v>6</v>
      </c>
      <c r="BU67" t="s" s="127">
        <v>20</v>
      </c>
      <c r="BV67" t="s" s="127">
        <v>45</v>
      </c>
      <c r="BW67" t="s" s="127">
        <v>38</v>
      </c>
      <c r="BX67" t="s" s="127">
        <v>30</v>
      </c>
      <c r="BY67" t="s" s="127">
        <v>36</v>
      </c>
      <c r="BZ67" t="s" s="127">
        <v>41</v>
      </c>
      <c r="CA67" t="s" s="127">
        <v>42</v>
      </c>
      <c r="CB67" t="s" s="127">
        <v>14</v>
      </c>
      <c r="CC67" t="s" s="127">
        <v>22</v>
      </c>
      <c r="CD67" t="s" s="127">
        <v>34</v>
      </c>
      <c r="CE67" t="s" s="127">
        <v>24</v>
      </c>
      <c r="CF67" t="s" s="127">
        <v>13</v>
      </c>
      <c r="CG67" t="s" s="127">
        <v>11</v>
      </c>
      <c r="CH67" t="s" s="128">
        <v>29</v>
      </c>
    </row>
    <row r="68" ht="19" customHeight="1">
      <c r="A68" s="7"/>
      <c r="B68" t="s" s="56">
        <v>88</v>
      </c>
      <c r="C68" s="57">
        <v>84656.399999999994</v>
      </c>
      <c r="D68" s="126"/>
      <c r="E68" t="s" s="58">
        <v>88</v>
      </c>
      <c r="F68" s="59">
        <f>HLOOKUP(F$67,$AU$67:$CH$71,2,FALSE)</f>
        <v>236889.6228</v>
      </c>
      <c r="G68" s="60">
        <f>HLOOKUP(G$67,$AU$67:$CH$71,2,FALSE)</f>
        <v>67723.951019999993</v>
      </c>
      <c r="H68" s="60">
        <f>HLOOKUP(H$67,$AU$67:$CH$71,2,FALSE)</f>
        <v>35663.82374</v>
      </c>
      <c r="I68" s="60">
        <f>HLOOKUP(I$67,$AU$67:$CH$71,2,FALSE)</f>
        <v>57961.21523</v>
      </c>
      <c r="J68" s="60">
        <f>HLOOKUP(J$67,$AU$67:$CH$71,2,FALSE)</f>
        <v>58958.59242</v>
      </c>
      <c r="K68" s="60">
        <f>HLOOKUP(K$67,$AU$67:$CH$71,2,FALSE)</f>
        <v>12104.8098</v>
      </c>
      <c r="L68" s="60">
        <f>HLOOKUP(L$67,$AU$67:$CH$71,2,FALSE)</f>
        <v>4775.781552</v>
      </c>
      <c r="M68" s="60">
        <f>HLOOKUP(M$67,$AU$67:$CH$71,2,FALSE)</f>
        <v>4464.03897</v>
      </c>
      <c r="N68" s="60">
        <f>HLOOKUP(N$67,$AU$67:$CH$71,2,FALSE)</f>
        <v>4581.594566</v>
      </c>
      <c r="O68" s="60">
        <f>HLOOKUP(O$67,$AU$67:$CH$71,2,FALSE)</f>
        <v>0.131763723</v>
      </c>
      <c r="P68" s="60">
        <f>HLOOKUP(P$67,$AU$67:$CH$71,2,FALSE)</f>
        <v>8275.074365</v>
      </c>
      <c r="Q68" s="60">
        <f>HLOOKUP(Q$67,$AU$67:$CH$71,2,FALSE)</f>
        <v>6042.20951</v>
      </c>
      <c r="R68" s="60">
        <f>HLOOKUP(R$67,$AU$67:$CH$71,2,FALSE)</f>
        <v>2552.016446</v>
      </c>
      <c r="S68" s="60">
        <f>HLOOKUP(S$67,$AU$67:$CH$71,2,FALSE)</f>
        <v>6708.477655</v>
      </c>
      <c r="T68" s="60">
        <f>HLOOKUP(T$67,$AU$67:$CH$71,2,FALSE)</f>
        <v>50957.35788</v>
      </c>
      <c r="U68" s="60">
        <f>HLOOKUP(U$67,$AU$67:$CH$71,2,FALSE)</f>
        <v>21232.84948</v>
      </c>
      <c r="V68" s="60">
        <f>HLOOKUP(V$67,$AU$67:$CH$71,2,FALSE)</f>
        <v>719.4569181000001</v>
      </c>
      <c r="W68" s="60">
        <f>HLOOKUP(W$67,$AU$67:$CH$71,2,FALSE)</f>
        <v>2360.146586</v>
      </c>
      <c r="X68" s="60">
        <f>HLOOKUP(X$67,$AU$67:$CH$71,2,FALSE)</f>
        <v>16367.60386</v>
      </c>
      <c r="Y68" s="60">
        <f>HLOOKUP(Y$67,$AU$67:$CH$71,2,FALSE)</f>
        <v>91521.77369</v>
      </c>
      <c r="Z68" s="60">
        <f>HLOOKUP(Z$67,$AU$67:$CH$71,2,FALSE)</f>
        <v>23.35538077</v>
      </c>
      <c r="AA68" s="60">
        <f>HLOOKUP(AA$67,$AU$67:$CH$71,2,FALSE)</f>
        <v>0.170539864</v>
      </c>
      <c r="AB68" s="60">
        <f>HLOOKUP(AB$67,$AU$67:$CH$71,2,FALSE)</f>
        <v>9.71254916</v>
      </c>
      <c r="AC68" s="60">
        <f>HLOOKUP(AC$67,$AU$67:$CH$71,2,FALSE)</f>
        <v>0.007150518</v>
      </c>
      <c r="AD68" s="60">
        <f>HLOOKUP(AD$67,$AU$67:$CH$71,2,FALSE)</f>
        <v>9.061494458</v>
      </c>
      <c r="AE68" s="60">
        <f>HLOOKUP(AE$67,$AU$67:$CH$71,2,FALSE)</f>
        <v>770152.6343</v>
      </c>
      <c r="AF68" s="60">
        <f>HLOOKUP(AF$67,$AU$67:$CH$71,2,FALSE)</f>
        <v>1255617.941</v>
      </c>
      <c r="AG68" s="60">
        <f>HLOOKUP(AG$67,$AU$67:$CH$71,2,FALSE)</f>
        <v>412438.271</v>
      </c>
      <c r="AH68" s="60">
        <f>HLOOKUP(AH$67,$AU$67:$CH$71,2,FALSE)</f>
        <v>9380.098677</v>
      </c>
      <c r="AI68" s="60">
        <f>HLOOKUP(AI$67,$AU$67:$CH$71,2,FALSE)</f>
        <v>13385.08581</v>
      </c>
      <c r="AJ68" s="60">
        <f>HLOOKUP(AJ$67,$AU$67:$CH$71,2,FALSE)</f>
        <v>39803.53772</v>
      </c>
      <c r="AK68" s="60">
        <f>HLOOKUP(AK$67,$AU$67:$CH$71,2,FALSE)</f>
        <v>20761.81695</v>
      </c>
      <c r="AL68" s="60">
        <f>HLOOKUP(AL$67,$AU$67:$CH$71,2,FALSE)</f>
        <v>2953.307115</v>
      </c>
      <c r="AM68" s="60">
        <f>HLOOKUP(AM$67,$AU$67:$CH$71,2,FALSE)</f>
        <v>5283.504112</v>
      </c>
      <c r="AN68" s="60">
        <f>HLOOKUP(AN$67,$AU$67:$CH$71,2,FALSE)</f>
        <v>70021.41902</v>
      </c>
      <c r="AO68" s="60">
        <f>HLOOKUP(AO$67,$AU$67:$CH$71,2,FALSE)</f>
        <v>24940.87058</v>
      </c>
      <c r="AP68" s="60">
        <f>HLOOKUP(AP$67,$AU$67:$CH$71,2,FALSE)</f>
        <v>15037.71112</v>
      </c>
      <c r="AQ68" s="60">
        <f>HLOOKUP(AQ$67,$AU$67:$CH$71,2,FALSE)</f>
        <v>25615.11262</v>
      </c>
      <c r="AR68" s="60">
        <f>HLOOKUP(AR$67,$AU$67:$CH$71,2,FALSE)</f>
        <v>2113.447622</v>
      </c>
      <c r="AS68" s="60">
        <f>HLOOKUP(AS$67,$AU$67:$CH$71,2,FALSE)</f>
        <v>28848.25742</v>
      </c>
      <c r="AT68" t="s" s="112">
        <v>88</v>
      </c>
      <c r="AU68" s="130">
        <v>25615.11262</v>
      </c>
      <c r="AV68" s="130">
        <v>67723.951019999993</v>
      </c>
      <c r="AW68" s="120">
        <v>0.170539864</v>
      </c>
      <c r="AX68" s="131">
        <v>4775.781552</v>
      </c>
      <c r="AY68" s="130">
        <v>4464.03897</v>
      </c>
      <c r="AZ68" s="129">
        <v>12104.8098</v>
      </c>
      <c r="BA68" s="131">
        <v>9380.098677</v>
      </c>
      <c r="BB68" s="131">
        <v>2113.447622</v>
      </c>
      <c r="BC68" s="131">
        <v>2552.016446</v>
      </c>
      <c r="BD68" s="130">
        <v>39803.53772</v>
      </c>
      <c r="BE68" s="130">
        <v>70021.41902</v>
      </c>
      <c r="BF68" s="120">
        <v>9.061494458</v>
      </c>
      <c r="BG68" s="130">
        <v>57961.21523</v>
      </c>
      <c r="BH68" s="130">
        <v>20761.81695</v>
      </c>
      <c r="BI68" s="130">
        <v>91521.77369</v>
      </c>
      <c r="BJ68" s="130">
        <v>50957.35788</v>
      </c>
      <c r="BK68" s="120">
        <v>719.4569181000001</v>
      </c>
      <c r="BL68" s="130">
        <v>24940.87058</v>
      </c>
      <c r="BM68" s="131">
        <v>6708.477655</v>
      </c>
      <c r="BN68" s="129">
        <v>770152.6343</v>
      </c>
      <c r="BO68" s="130">
        <v>28848.25742</v>
      </c>
      <c r="BP68" s="130">
        <v>6042.20951</v>
      </c>
      <c r="BQ68" s="120">
        <v>23.35538077</v>
      </c>
      <c r="BR68" s="130">
        <v>35663.82374</v>
      </c>
      <c r="BS68" s="129">
        <v>236889.6228</v>
      </c>
      <c r="BT68" s="130">
        <v>58958.59242</v>
      </c>
      <c r="BU68" s="130">
        <v>21232.84948</v>
      </c>
      <c r="BV68" s="130">
        <v>15037.71112</v>
      </c>
      <c r="BW68" s="130">
        <v>13385.08581</v>
      </c>
      <c r="BX68" s="120">
        <v>0.007150518</v>
      </c>
      <c r="BY68" s="132">
        <v>412438.271</v>
      </c>
      <c r="BZ68" s="131">
        <v>2953.307115</v>
      </c>
      <c r="CA68" s="131">
        <v>5283.504112</v>
      </c>
      <c r="CB68" s="131">
        <v>8275.074365</v>
      </c>
      <c r="CC68" s="131">
        <v>2360.146586</v>
      </c>
      <c r="CD68" s="132">
        <v>1255617.941</v>
      </c>
      <c r="CE68" s="130">
        <v>16367.60386</v>
      </c>
      <c r="CF68" s="120">
        <v>0.131763723</v>
      </c>
      <c r="CG68" s="131">
        <v>4581.594566</v>
      </c>
      <c r="CH68" s="121">
        <v>9.71254916</v>
      </c>
    </row>
    <row r="69" ht="19" customHeight="1">
      <c r="A69" s="7"/>
      <c r="B69" t="s" s="56">
        <v>89</v>
      </c>
      <c r="C69" s="64">
        <v>1020000000</v>
      </c>
      <c r="D69" s="126"/>
      <c r="E69" t="s" s="58">
        <v>89</v>
      </c>
      <c r="F69" s="65">
        <f>HLOOKUP(F$67,$AU$67:$CH$71,3,FALSE)</f>
        <v>3872260169</v>
      </c>
      <c r="G69" s="61">
        <f>HLOOKUP(G$67,$AU$67:$CH$71,3,FALSE)</f>
        <v>842953268.6</v>
      </c>
      <c r="H69" s="61">
        <f>HLOOKUP(H$67,$AU$67:$CH$71,3,FALSE)</f>
        <v>132350721.9</v>
      </c>
      <c r="I69" s="61">
        <f>HLOOKUP(I$67,$AU$67:$CH$71,3,FALSE)</f>
        <v>4698340811</v>
      </c>
      <c r="J69" s="61">
        <f>HLOOKUP(J$67,$AU$67:$CH$71,3,FALSE)</f>
        <v>2252770174</v>
      </c>
      <c r="K69" s="61">
        <f>HLOOKUP(K$67,$AU$67:$CH$71,3,FALSE)</f>
        <v>381635414.6</v>
      </c>
      <c r="L69" s="61">
        <f>HLOOKUP(L$67,$AU$67:$CH$71,3,FALSE)</f>
        <v>126566111.6</v>
      </c>
      <c r="M69" s="61">
        <f>HLOOKUP(M$67,$AU$67:$CH$71,3,FALSE)</f>
        <v>138466901.1</v>
      </c>
      <c r="N69" s="61">
        <f>HLOOKUP(N$67,$AU$67:$CH$71,3,FALSE)</f>
        <v>121062911.5</v>
      </c>
      <c r="O69" s="61">
        <f>HLOOKUP(O$67,$AU$67:$CH$71,3,FALSE)</f>
        <v>0.009529717</v>
      </c>
      <c r="P69" s="61">
        <f>HLOOKUP(P$67,$AU$67:$CH$71,3,FALSE)</f>
        <v>151633027.9</v>
      </c>
      <c r="Q69" s="61">
        <f>HLOOKUP(Q$67,$AU$67:$CH$71,3,FALSE)</f>
        <v>158044261.3</v>
      </c>
      <c r="R69" s="61">
        <f>HLOOKUP(R$67,$AU$67:$CH$71,3,FALSE)</f>
        <v>73274739</v>
      </c>
      <c r="S69" s="61">
        <f>HLOOKUP(S$67,$AU$67:$CH$71,3,FALSE)</f>
        <v>311096521.8</v>
      </c>
      <c r="T69" s="61">
        <f>HLOOKUP(T$67,$AU$67:$CH$71,3,FALSE)</f>
        <v>3187487291</v>
      </c>
      <c r="U69" s="61">
        <f>HLOOKUP(U$67,$AU$67:$CH$71,3,FALSE)</f>
        <v>219795183</v>
      </c>
      <c r="V69" s="61">
        <f>HLOOKUP(V$67,$AU$67:$CH$71,3,FALSE)</f>
        <v>9719915.625</v>
      </c>
      <c r="W69" s="61">
        <f>HLOOKUP(W$67,$AU$67:$CH$71,3,FALSE)</f>
        <v>132487081.3</v>
      </c>
      <c r="X69" s="61">
        <f>HLOOKUP(X$67,$AU$67:$CH$71,3,FALSE)</f>
        <v>156774249.8</v>
      </c>
      <c r="Y69" s="61">
        <f>HLOOKUP(Y$67,$AU$67:$CH$71,3,FALSE)</f>
        <v>1917614394</v>
      </c>
      <c r="Z69" s="61">
        <f>HLOOKUP(Z$67,$AU$67:$CH$71,3,FALSE)</f>
        <v>764962.625</v>
      </c>
      <c r="AA69" s="61">
        <f>HLOOKUP(AA$67,$AU$67:$CH$71,3,FALSE)</f>
        <v>2296.875</v>
      </c>
      <c r="AB69" s="61">
        <f>HLOOKUP(AB$67,$AU$67:$CH$71,3,FALSE)</f>
        <v>296365.5</v>
      </c>
      <c r="AC69" s="61">
        <f>HLOOKUP(AC$67,$AU$67:$CH$71,3,FALSE)</f>
        <v>6</v>
      </c>
      <c r="AD69" s="61">
        <f>HLOOKUP(AD$67,$AU$67:$CH$71,3,FALSE)</f>
        <v>77800.625</v>
      </c>
      <c r="AE69" s="61">
        <f>HLOOKUP(AE$67,$AU$67:$CH$71,3,FALSE)</f>
        <v>7490422651</v>
      </c>
      <c r="AF69" s="61">
        <f>HLOOKUP(AF$67,$AU$67:$CH$71,3,FALSE)</f>
        <v>11368559405</v>
      </c>
      <c r="AG69" s="61">
        <f>HLOOKUP(AG$67,$AU$67:$CH$71,3,FALSE)</f>
        <v>1136033316</v>
      </c>
      <c r="AH69" s="61">
        <f>HLOOKUP(AH$67,$AU$67:$CH$71,3,FALSE)</f>
        <v>4098657.75</v>
      </c>
      <c r="AI69" s="61">
        <f>HLOOKUP(AI$67,$AU$67:$CH$71,3,FALSE)</f>
        <v>675456445.6</v>
      </c>
      <c r="AJ69" s="61">
        <f>HLOOKUP(AJ$67,$AU$67:$CH$71,3,FALSE)</f>
        <v>415627389.1</v>
      </c>
      <c r="AK69" s="61">
        <f>HLOOKUP(AK$67,$AU$67:$CH$71,3,FALSE)</f>
        <v>97016288.5</v>
      </c>
      <c r="AL69" s="61">
        <f>HLOOKUP(AL$67,$AU$67:$CH$71,3,FALSE)</f>
        <v>16044244.25</v>
      </c>
      <c r="AM69" s="61">
        <f>HLOOKUP(AM$67,$AU$67:$CH$71,3,FALSE)</f>
        <v>23757174.13</v>
      </c>
      <c r="AN69" s="61">
        <f>HLOOKUP(AN$67,$AU$67:$CH$71,3,FALSE)</f>
        <v>383044234.6</v>
      </c>
      <c r="AO69" s="61">
        <f>HLOOKUP(AO$67,$AU$67:$CH$71,3,FALSE)</f>
        <v>55194954.88</v>
      </c>
      <c r="AP69" s="61">
        <f>HLOOKUP(AP$67,$AU$67:$CH$71,3,FALSE)</f>
        <v>220867390.5</v>
      </c>
      <c r="AQ69" s="61">
        <f>HLOOKUP(AQ$67,$AU$67:$CH$71,3,FALSE)</f>
        <v>12500627.25</v>
      </c>
      <c r="AR69" s="61">
        <f>HLOOKUP(AR$67,$AU$67:$CH$71,3,FALSE)</f>
        <v>11103862.13</v>
      </c>
      <c r="AS69" s="61">
        <f>HLOOKUP(AS$67,$AU$67:$CH$71,3,FALSE)</f>
        <v>148993060.8</v>
      </c>
      <c r="AT69" t="s" s="112">
        <v>89</v>
      </c>
      <c r="AU69" s="175">
        <v>12500627.25</v>
      </c>
      <c r="AV69" s="241">
        <v>842953268.6</v>
      </c>
      <c r="AW69" s="132">
        <v>2296.875</v>
      </c>
      <c r="AX69" s="241">
        <v>126566111.6</v>
      </c>
      <c r="AY69" s="241">
        <v>138466901.1</v>
      </c>
      <c r="AZ69" s="241">
        <v>381635414.6</v>
      </c>
      <c r="BA69" s="175">
        <v>4098657.75</v>
      </c>
      <c r="BB69" s="175">
        <v>11103862.13</v>
      </c>
      <c r="BC69" s="120">
        <v>73274739</v>
      </c>
      <c r="BD69" s="241">
        <v>415627389.1</v>
      </c>
      <c r="BE69" s="241">
        <v>383044234.6</v>
      </c>
      <c r="BF69" s="132">
        <v>77800.625</v>
      </c>
      <c r="BG69" s="120">
        <v>4698340811</v>
      </c>
      <c r="BH69" s="241">
        <v>97016288.5</v>
      </c>
      <c r="BI69" s="120">
        <v>1917614394</v>
      </c>
      <c r="BJ69" s="120">
        <v>3187487291</v>
      </c>
      <c r="BK69" s="132">
        <v>9719915.625</v>
      </c>
      <c r="BL69" s="175">
        <v>55194954.88</v>
      </c>
      <c r="BM69" s="241">
        <v>311096521.8</v>
      </c>
      <c r="BN69" s="120">
        <v>7490422651</v>
      </c>
      <c r="BO69" s="241">
        <v>148993060.8</v>
      </c>
      <c r="BP69" s="241">
        <v>158044261.3</v>
      </c>
      <c r="BQ69" s="132">
        <v>764962.625</v>
      </c>
      <c r="BR69" s="241">
        <v>132350721.9</v>
      </c>
      <c r="BS69" s="120">
        <v>3872260169</v>
      </c>
      <c r="BT69" s="120">
        <v>2252770174</v>
      </c>
      <c r="BU69" s="120">
        <v>219795183</v>
      </c>
      <c r="BV69" s="241">
        <v>220867390.5</v>
      </c>
      <c r="BW69" s="241">
        <v>675456445.6</v>
      </c>
      <c r="BX69" s="120">
        <v>6</v>
      </c>
      <c r="BY69" s="120">
        <v>1136033316</v>
      </c>
      <c r="BZ69" s="175">
        <v>16044244.25</v>
      </c>
      <c r="CA69" s="175">
        <v>23757174.13</v>
      </c>
      <c r="CB69" s="241">
        <v>151633027.9</v>
      </c>
      <c r="CC69" s="241">
        <v>132487081.3</v>
      </c>
      <c r="CD69" s="120">
        <v>11368559405</v>
      </c>
      <c r="CE69" s="241">
        <v>156774249.8</v>
      </c>
      <c r="CF69" s="120">
        <v>0.009529717</v>
      </c>
      <c r="CG69" s="241">
        <v>121062911.5</v>
      </c>
      <c r="CH69" s="244">
        <v>296365.5</v>
      </c>
    </row>
    <row r="70" ht="19" customHeight="1">
      <c r="A70" s="7"/>
      <c r="B70" t="s" s="56">
        <v>90</v>
      </c>
      <c r="C70" s="64">
        <v>4551859</v>
      </c>
      <c r="D70" s="126"/>
      <c r="E70" t="s" s="58">
        <v>90</v>
      </c>
      <c r="F70" s="65">
        <f>HLOOKUP(F$67,$AU$67:$CH$71,4)</f>
        <v>19009926.93</v>
      </c>
      <c r="G70" s="61">
        <f>HLOOKUP(G$67,$AU$67:$CH$71,4)</f>
        <v>4525064.945</v>
      </c>
      <c r="H70" s="61">
        <f>HLOOKUP(H$67,$AU$67:$CH$71,4)</f>
        <v>2073005.687</v>
      </c>
      <c r="I70" s="61">
        <f>HLOOKUP(I$67,$AU$67:$CH$71,4)</f>
        <v>7358675.873</v>
      </c>
      <c r="J70" s="61">
        <f>HLOOKUP(J$67,$AU$67:$CH$71,4)</f>
        <v>3869306.45</v>
      </c>
      <c r="K70" s="61">
        <f>HLOOKUP(K$67,$AU$67:$CH$71,4)</f>
        <v>541117.3368</v>
      </c>
      <c r="L70" s="61">
        <f>HLOOKUP(L$67,$AU$67:$CH$71,4)</f>
        <v>338807.7973</v>
      </c>
      <c r="M70" s="61">
        <f>HLOOKUP(M$67,$AU$67:$CH$71,4)</f>
        <v>358990.9931</v>
      </c>
      <c r="N70" s="61">
        <f>HLOOKUP(N$67,$AU$67:$CH$71,4)</f>
        <v>267329.2646</v>
      </c>
      <c r="O70" s="61">
        <f>HLOOKUP(O$67,$AU$67:$CH$71,4)</f>
        <v>0.064801235</v>
      </c>
      <c r="P70" s="61">
        <f>HLOOKUP(P$67,$AU$67:$CH$71,4)</f>
        <v>533358.6014</v>
      </c>
      <c r="Q70" s="61">
        <f>HLOOKUP(Q$67,$AU$67:$CH$71,4)</f>
        <v>382016.1856</v>
      </c>
      <c r="R70" s="61">
        <f>HLOOKUP(R$67,$AU$67:$CH$71,4)</f>
        <v>153685.6701</v>
      </c>
      <c r="S70" s="61">
        <f>HLOOKUP(S$67,$AU$67:$CH$71,4)</f>
        <v>552846.3436</v>
      </c>
      <c r="T70" s="61">
        <f>HLOOKUP(T$67,$AU$67:$CH$71,4)</f>
        <v>3559091.086</v>
      </c>
      <c r="U70" s="61">
        <f>HLOOKUP(U$67,$AU$67:$CH$71,4)</f>
        <v>2091590.495</v>
      </c>
      <c r="V70" s="61">
        <f>HLOOKUP(V$67,$AU$67:$CH$71,4)</f>
        <v>37711.21993</v>
      </c>
      <c r="W70" s="61">
        <f>HLOOKUP(W$67,$AU$67:$CH$71,4)</f>
        <v>277507.5876</v>
      </c>
      <c r="X70" s="61">
        <f>HLOOKUP(X$67,$AU$67:$CH$71,4)</f>
        <v>769592.4674</v>
      </c>
      <c r="Y70" s="61">
        <f>HLOOKUP(Y$67,$AU$67:$CH$71,4)</f>
        <v>6610406.993</v>
      </c>
      <c r="Z70" s="61">
        <f>HLOOKUP(Z$67,$AU$67:$CH$71,4)</f>
        <v>1776.42268</v>
      </c>
      <c r="AA70" s="61">
        <f>HLOOKUP(AA$67,$AU$67:$CH$71,4)</f>
        <v>6.381443299</v>
      </c>
      <c r="AB70" s="61">
        <f>HLOOKUP(AB$67,$AU$67:$CH$71,4)</f>
        <v>826.3848797000001</v>
      </c>
      <c r="AC70" s="61">
        <f>HLOOKUP(AC$67,$AU$67:$CH$71,4)</f>
        <v>0.089347079</v>
      </c>
      <c r="AD70" s="61">
        <f>HLOOKUP(AD$67,$AU$67:$CH$71,4)</f>
        <v>259.1443299</v>
      </c>
      <c r="AE70" s="61">
        <f>HLOOKUP(AE$67,$AU$67:$CH$71,4)</f>
        <v>36370990.6</v>
      </c>
      <c r="AF70" s="61">
        <f>HLOOKUP(AF$67,$AU$67:$CH$71,4)</f>
        <v>69996693.72</v>
      </c>
      <c r="AG70" s="61">
        <f>HLOOKUP(AG$67,$AU$67:$CH$71,4)</f>
        <v>11885434.08</v>
      </c>
      <c r="AH70" s="61">
        <f>HLOOKUP(AH$67,$AU$67:$CH$71,4)</f>
        <v>178472.8797</v>
      </c>
      <c r="AI70" s="61">
        <f>HLOOKUP(AI$67,$AU$67:$CH$71,4)</f>
        <v>1585353.612</v>
      </c>
      <c r="AJ70" s="61">
        <f>HLOOKUP(AJ$67,$AU$67:$CH$71,4)</f>
        <v>2452404.251</v>
      </c>
      <c r="AK70" s="61">
        <f>HLOOKUP(AK$67,$AU$67:$CH$71,4)</f>
        <v>773833.622</v>
      </c>
      <c r="AL70" s="61">
        <f>HLOOKUP(AL$67,$AU$67:$CH$71,4)</f>
        <v>106621.5052</v>
      </c>
      <c r="AM70" s="61">
        <f>HLOOKUP(AM$67,$AU$67:$CH$71,4)</f>
        <v>125377.6804</v>
      </c>
      <c r="AN70" s="61">
        <f>HLOOKUP(AN$67,$AU$67:$CH$71,4)</f>
        <v>1420079.584</v>
      </c>
      <c r="AO70" s="61">
        <f>HLOOKUP(AO$67,$AU$67:$CH$71,4)</f>
        <v>839480.6701</v>
      </c>
      <c r="AP70" s="61">
        <f>HLOOKUP(AP$67,$AU$67:$CH$71,4)</f>
        <v>723137.8625</v>
      </c>
      <c r="AQ70" s="61">
        <f>HLOOKUP(AQ$67,$AU$67:$CH$71,4)</f>
        <v>322328.9691</v>
      </c>
      <c r="AR70" s="61">
        <f>HLOOKUP(AR$67,$AU$67:$CH$71,4)</f>
        <v>147902.6289</v>
      </c>
      <c r="AS70" s="61">
        <f>HLOOKUP(AS$67,$AU$67:$CH$71,4)</f>
        <v>1833340.79</v>
      </c>
      <c r="AT70" t="s" s="112">
        <v>90</v>
      </c>
      <c r="AU70" s="129">
        <v>322328.9691</v>
      </c>
      <c r="AV70" s="132">
        <v>4525064.945</v>
      </c>
      <c r="AW70" s="120">
        <v>6.381443299</v>
      </c>
      <c r="AX70" s="129">
        <v>338807.7973</v>
      </c>
      <c r="AY70" s="129">
        <v>358990.9931</v>
      </c>
      <c r="AZ70" s="129">
        <v>541117.3368</v>
      </c>
      <c r="BA70" s="129">
        <v>178472.8797</v>
      </c>
      <c r="BB70" s="129">
        <v>147902.6289</v>
      </c>
      <c r="BC70" s="129">
        <v>153685.6701</v>
      </c>
      <c r="BD70" s="132">
        <v>2452404.251</v>
      </c>
      <c r="BE70" s="132">
        <v>1420079.584</v>
      </c>
      <c r="BF70" s="120">
        <v>259.1443299</v>
      </c>
      <c r="BG70" s="132">
        <v>7358675.873</v>
      </c>
      <c r="BH70" s="132">
        <v>773833.622</v>
      </c>
      <c r="BI70" s="132">
        <v>6610406.993</v>
      </c>
      <c r="BJ70" s="132">
        <v>3559091.086</v>
      </c>
      <c r="BK70" s="130">
        <v>37711.21993</v>
      </c>
      <c r="BL70" s="129">
        <v>839480.6701</v>
      </c>
      <c r="BM70" s="129">
        <v>552846.3436</v>
      </c>
      <c r="BN70" s="241">
        <v>36370990.6</v>
      </c>
      <c r="BO70" s="175">
        <v>1833340.79</v>
      </c>
      <c r="BP70" s="129">
        <v>382016.1856</v>
      </c>
      <c r="BQ70" s="130">
        <v>1776.42268</v>
      </c>
      <c r="BR70" s="132">
        <v>2073005.687</v>
      </c>
      <c r="BS70" s="175">
        <v>19009926.93</v>
      </c>
      <c r="BT70" s="175">
        <v>3869306.45</v>
      </c>
      <c r="BU70" s="132">
        <v>2091590.495</v>
      </c>
      <c r="BV70" s="129">
        <v>723137.8625</v>
      </c>
      <c r="BW70" s="132">
        <v>1585353.612</v>
      </c>
      <c r="BX70" s="120">
        <v>0.089347079</v>
      </c>
      <c r="BY70" s="175">
        <v>11885434.08</v>
      </c>
      <c r="BZ70" s="129">
        <v>106621.5052</v>
      </c>
      <c r="CA70" s="129">
        <v>125377.6804</v>
      </c>
      <c r="CB70" s="129">
        <v>533358.6014</v>
      </c>
      <c r="CC70" s="129">
        <v>277507.5876</v>
      </c>
      <c r="CD70" s="175">
        <v>69996693.72</v>
      </c>
      <c r="CE70" s="129">
        <v>769592.4674</v>
      </c>
      <c r="CF70" s="120">
        <v>0.064801235</v>
      </c>
      <c r="CG70" s="129">
        <v>267329.2646</v>
      </c>
      <c r="CH70" s="121">
        <v>826.3848797000001</v>
      </c>
    </row>
    <row r="71" ht="19" customHeight="1">
      <c r="A71" s="7"/>
      <c r="B71" t="s" s="56">
        <v>91</v>
      </c>
      <c r="C71" s="66">
        <v>1350000000</v>
      </c>
      <c r="D71" s="126"/>
      <c r="E71" t="s" s="58">
        <v>91</v>
      </c>
      <c r="F71" s="65">
        <f>HLOOKUP(F$67,$AU$67:$CH$71,5,FALSE)</f>
        <v>3938314972</v>
      </c>
      <c r="G71" s="61">
        <f>HLOOKUP(G$67,$AU$67:$CH$71,5,FALSE)</f>
        <v>953691680.4</v>
      </c>
      <c r="H71" s="61">
        <f>HLOOKUP(H$67,$AU$67:$CH$71,5,FALSE)</f>
        <v>140297932.4</v>
      </c>
      <c r="I71" s="61">
        <f>HLOOKUP(I$67,$AU$67:$CH$71,5,FALSE)</f>
        <v>6139887246</v>
      </c>
      <c r="J71" s="61">
        <f>HLOOKUP(J$67,$AU$67:$CH$71,5,FALSE)</f>
        <v>4389735050</v>
      </c>
      <c r="K71" s="61">
        <f>HLOOKUP(K$67,$AU$67:$CH$71,5,FALSE)</f>
        <v>611464789</v>
      </c>
      <c r="L71" s="61">
        <f>HLOOKUP(L$67,$AU$67:$CH$71,5,FALSE)</f>
        <v>192283584.7</v>
      </c>
      <c r="M71" s="61">
        <f>HLOOKUP(M$67,$AU$67:$CH$71,5,FALSE)</f>
        <v>272308059.6</v>
      </c>
      <c r="N71" s="61">
        <f>HLOOKUP(N$67,$AU$67:$CH$71,5,FALSE)</f>
        <v>193822567.1</v>
      </c>
      <c r="O71" s="61">
        <f>HLOOKUP(O$67,$AU$67:$CH$71,5,FALSE)</f>
        <v>0.010778995</v>
      </c>
      <c r="P71" s="61">
        <f>HLOOKUP(P$67,$AU$67:$CH$71,5,FALSE)</f>
        <v>307199249.6</v>
      </c>
      <c r="Q71" s="61">
        <f>HLOOKUP(Q$67,$AU$67:$CH$71,5,FALSE)</f>
        <v>323449638</v>
      </c>
      <c r="R71" s="61">
        <f>HLOOKUP(R$67,$AU$67:$CH$71,5,FALSE)</f>
        <v>126988147.4</v>
      </c>
      <c r="S71" s="61">
        <f>HLOOKUP(S$67,$AU$67:$CH$71,5,FALSE)</f>
        <v>504411298</v>
      </c>
      <c r="T71" s="61">
        <f>HLOOKUP(T$67,$AU$67:$CH$71,5,FALSE)</f>
        <v>5894194369</v>
      </c>
      <c r="U71" s="61">
        <f>HLOOKUP(U$67,$AU$67:$CH$71,5,FALSE)</f>
        <v>113388336</v>
      </c>
      <c r="V71" s="61">
        <f>HLOOKUP(V$67,$AU$67:$CH$71,5,FALSE)</f>
        <v>13480100.14</v>
      </c>
      <c r="W71" s="61">
        <f>HLOOKUP(W$67,$AU$67:$CH$71,5,FALSE)</f>
        <v>139307655.1</v>
      </c>
      <c r="X71" s="61">
        <f>HLOOKUP(X$67,$AU$67:$CH$71,5,FALSE)</f>
        <v>215883818.6</v>
      </c>
      <c r="Y71" s="61">
        <f>HLOOKUP(Y$67,$AU$67:$CH$71,5,FALSE)</f>
        <v>3350353782</v>
      </c>
      <c r="Z71" s="61">
        <f>HLOOKUP(Z$67,$AU$67:$CH$71,5,FALSE)</f>
        <v>765151.5714</v>
      </c>
      <c r="AA71" s="61">
        <f>HLOOKUP(AA$67,$AU$67:$CH$71,5,FALSE)</f>
        <v>2692.428571</v>
      </c>
      <c r="AB71" s="61">
        <f>HLOOKUP(AB$67,$AU$67:$CH$71,5,FALSE)</f>
        <v>341314.5714</v>
      </c>
      <c r="AC71" s="61">
        <f>HLOOKUP(AC$67,$AU$67:$CH$71,5,FALSE)</f>
        <v>7.428571429</v>
      </c>
      <c r="AD71" s="61">
        <f>HLOOKUP(AD$67,$AU$67:$CH$71,5,FALSE)</f>
        <v>98915</v>
      </c>
      <c r="AE71" s="61">
        <f>HLOOKUP(AE$67,$AU$67:$CH$71,5,FALSE)</f>
        <v>8138553316</v>
      </c>
      <c r="AF71" s="61">
        <f>HLOOKUP(AF$67,$AU$67:$CH$71,5,FALSE)</f>
        <v>13742381285</v>
      </c>
      <c r="AG71" s="61">
        <f>HLOOKUP(AG$67,$AU$67:$CH$71,5,FALSE)</f>
        <v>1460552418</v>
      </c>
      <c r="AH71" s="61">
        <f>HLOOKUP(AH$67,$AU$67:$CH$71,5,FALSE)</f>
        <v>5360911.714</v>
      </c>
      <c r="AI71" s="61">
        <f>HLOOKUP(AI$67,$AU$67:$CH$71,5,FALSE)</f>
        <v>879189453.6</v>
      </c>
      <c r="AJ71" s="61">
        <f>HLOOKUP(AJ$67,$AU$67:$CH$71,5,FALSE)</f>
        <v>479565960.4</v>
      </c>
      <c r="AK71" s="61">
        <f>HLOOKUP(AK$67,$AU$67:$CH$71,5,FALSE)</f>
        <v>124992309.7</v>
      </c>
      <c r="AL71" s="61">
        <f>HLOOKUP(AL$67,$AU$67:$CH$71,5,FALSE)</f>
        <v>28539506.57</v>
      </c>
      <c r="AM71" s="61">
        <f>HLOOKUP(AM$67,$AU$67:$CH$71,5,FALSE)</f>
        <v>28830054.71</v>
      </c>
      <c r="AN71" s="61">
        <f>HLOOKUP(AN$67,$AU$67:$CH$71,5,FALSE)</f>
        <v>473035223.6</v>
      </c>
      <c r="AO71" s="61">
        <f>HLOOKUP(AO$67,$AU$67:$CH$71,5,FALSE)</f>
        <v>54404399.29</v>
      </c>
      <c r="AP71" s="61">
        <f>HLOOKUP(AP$67,$AU$67:$CH$71,5,FALSE)</f>
        <v>462846840.9</v>
      </c>
      <c r="AQ71" s="61">
        <f>HLOOKUP(AQ$67,$AU$67:$CH$71,5,FALSE)</f>
        <v>3504310.286</v>
      </c>
      <c r="AR71" s="61">
        <f>HLOOKUP(AR$67,$AU$67:$CH$71,5,FALSE)</f>
        <v>18404691</v>
      </c>
      <c r="AS71" s="61">
        <f>HLOOKUP(AS$67,$AU$67:$CH$71,5,FALSE)</f>
        <v>172516408.9</v>
      </c>
      <c r="AT71" t="s" s="112">
        <v>91</v>
      </c>
      <c r="AU71" s="132">
        <v>3504310.286</v>
      </c>
      <c r="AV71" s="241">
        <v>953691680.4</v>
      </c>
      <c r="AW71" s="131">
        <v>2692.428571</v>
      </c>
      <c r="AX71" s="241">
        <v>192283584.7</v>
      </c>
      <c r="AY71" s="241">
        <v>272308059.6</v>
      </c>
      <c r="AZ71" s="120">
        <v>611464789</v>
      </c>
      <c r="BA71" s="132">
        <v>5360911.714</v>
      </c>
      <c r="BB71" s="120">
        <v>18404691</v>
      </c>
      <c r="BC71" s="241">
        <v>126988147.4</v>
      </c>
      <c r="BD71" s="241">
        <v>479565960.4</v>
      </c>
      <c r="BE71" s="241">
        <v>473035223.6</v>
      </c>
      <c r="BF71" s="120">
        <v>98915</v>
      </c>
      <c r="BG71" s="120">
        <v>6139887246</v>
      </c>
      <c r="BH71" s="241">
        <v>124992309.7</v>
      </c>
      <c r="BI71" s="120">
        <v>3350353782</v>
      </c>
      <c r="BJ71" s="120">
        <v>5894194369</v>
      </c>
      <c r="BK71" s="175">
        <v>13480100.14</v>
      </c>
      <c r="BL71" s="175">
        <v>54404399.29</v>
      </c>
      <c r="BM71" s="120">
        <v>504411298</v>
      </c>
      <c r="BN71" s="120">
        <v>8138553316</v>
      </c>
      <c r="BO71" s="241">
        <v>172516408.9</v>
      </c>
      <c r="BP71" s="120">
        <v>323449638</v>
      </c>
      <c r="BQ71" s="129">
        <v>765151.5714</v>
      </c>
      <c r="BR71" s="241">
        <v>140297932.4</v>
      </c>
      <c r="BS71" s="120">
        <v>3938314972</v>
      </c>
      <c r="BT71" s="120">
        <v>4389735050</v>
      </c>
      <c r="BU71" s="120">
        <v>113388336</v>
      </c>
      <c r="BV71" s="241">
        <v>462846840.9</v>
      </c>
      <c r="BW71" s="241">
        <v>879189453.6</v>
      </c>
      <c r="BX71" s="120">
        <v>7.428571429</v>
      </c>
      <c r="BY71" s="120">
        <v>1460552418</v>
      </c>
      <c r="BZ71" s="175">
        <v>28539506.57</v>
      </c>
      <c r="CA71" s="175">
        <v>28830054.71</v>
      </c>
      <c r="CB71" s="241">
        <v>307199249.6</v>
      </c>
      <c r="CC71" s="241">
        <v>139307655.1</v>
      </c>
      <c r="CD71" s="120">
        <v>13742381285</v>
      </c>
      <c r="CE71" s="241">
        <v>215883818.6</v>
      </c>
      <c r="CF71" s="120">
        <v>0.010778995</v>
      </c>
      <c r="CG71" s="241">
        <v>193822567.1</v>
      </c>
      <c r="CH71" s="176">
        <v>341314.5714</v>
      </c>
    </row>
    <row r="72" ht="38.7" customHeight="1">
      <c r="A72" s="198"/>
      <c r="B72" s="245"/>
      <c r="C72" s="135"/>
      <c r="D72" s="77"/>
      <c r="E72" s="136"/>
      <c r="F72" s="92"/>
      <c r="G72" s="125"/>
      <c r="H72" s="125"/>
      <c r="I72" s="125"/>
      <c r="J72" s="92"/>
      <c r="K72" s="125"/>
      <c r="L72" s="125"/>
      <c r="M72" s="125"/>
      <c r="N72" s="125"/>
      <c r="O72" s="92"/>
      <c r="P72" s="125"/>
      <c r="Q72" s="125"/>
      <c r="R72" s="125"/>
      <c r="S72" s="125"/>
      <c r="T72" s="92"/>
      <c r="U72" s="125"/>
      <c r="V72" s="125"/>
      <c r="W72" s="125"/>
      <c r="X72" s="92"/>
      <c r="Y72" s="125"/>
      <c r="Z72" s="125"/>
      <c r="AA72" s="125"/>
      <c r="AB72" s="125"/>
      <c r="AC72" s="125"/>
      <c r="AD72" s="125"/>
      <c r="AE72" s="92"/>
      <c r="AF72" s="125"/>
      <c r="AG72" s="92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45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8"/>
    </row>
    <row r="73" ht="57" customHeight="1">
      <c r="A73" s="198"/>
      <c r="B73" t="s" s="204">
        <v>141</v>
      </c>
      <c r="C73" s="137"/>
      <c r="D73" s="77"/>
      <c r="E73" s="136"/>
      <c r="F73" t="s" s="138">
        <v>82</v>
      </c>
      <c r="G73" s="139"/>
      <c r="H73" s="139"/>
      <c r="I73" s="139"/>
      <c r="J73" t="s" s="138">
        <v>83</v>
      </c>
      <c r="K73" s="139"/>
      <c r="L73" s="139"/>
      <c r="M73" s="139"/>
      <c r="N73" s="139"/>
      <c r="O73" t="s" s="138">
        <v>12</v>
      </c>
      <c r="P73" s="139"/>
      <c r="Q73" s="139"/>
      <c r="R73" s="139"/>
      <c r="S73" s="139"/>
      <c r="T73" t="s" s="138">
        <v>18</v>
      </c>
      <c r="U73" s="139"/>
      <c r="V73" s="139"/>
      <c r="W73" s="139"/>
      <c r="X73" t="s" s="138">
        <v>84</v>
      </c>
      <c r="Y73" s="139"/>
      <c r="Z73" s="139"/>
      <c r="AA73" s="139"/>
      <c r="AB73" s="139"/>
      <c r="AC73" s="139"/>
      <c r="AD73" s="139"/>
      <c r="AE73" t="s" s="138">
        <v>85</v>
      </c>
      <c r="AF73" s="139"/>
      <c r="AG73" t="s" s="138">
        <v>35</v>
      </c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45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8"/>
    </row>
    <row r="74" ht="30" customHeight="1">
      <c r="A74" s="198"/>
      <c r="B74" s="205"/>
      <c r="C74" t="s" s="50">
        <v>87</v>
      </c>
      <c r="D74" s="80"/>
      <c r="E74" t="s" s="52">
        <v>87</v>
      </c>
      <c r="F74" t="s" s="8">
        <f t="shared" si="160"/>
        <v>93</v>
      </c>
      <c r="G74" t="s" s="8">
        <f>G$3</f>
        <v>94</v>
      </c>
      <c r="H74" t="s" s="8">
        <f>H$3</f>
        <v>95</v>
      </c>
      <c r="I74" t="s" s="8">
        <f>I$3</f>
        <v>96</v>
      </c>
      <c r="J74" t="s" s="8">
        <f>J$3</f>
        <v>97</v>
      </c>
      <c r="K74" t="s" s="8">
        <f>K$3</f>
        <v>98</v>
      </c>
      <c r="L74" t="s" s="8">
        <f>L$3</f>
        <v>99</v>
      </c>
      <c r="M74" t="s" s="8">
        <f>M$3</f>
        <v>100</v>
      </c>
      <c r="N74" t="s" s="8">
        <f>N$3</f>
        <v>101</v>
      </c>
      <c r="O74" t="s" s="8">
        <f>O$3</f>
        <v>102</v>
      </c>
      <c r="P74" t="s" s="8">
        <f>P$3</f>
        <v>103</v>
      </c>
      <c r="Q74" t="s" s="8">
        <f>Q$3</f>
        <v>104</v>
      </c>
      <c r="R74" t="s" s="8">
        <f>R$3</f>
        <v>105</v>
      </c>
      <c r="S74" t="s" s="8">
        <f>S$3</f>
        <v>106</v>
      </c>
      <c r="T74" t="s" s="8">
        <f>T$3</f>
        <v>107</v>
      </c>
      <c r="U74" t="s" s="8">
        <f>U$3</f>
        <v>108</v>
      </c>
      <c r="V74" t="s" s="8">
        <f>V$3</f>
        <v>109</v>
      </c>
      <c r="W74" t="s" s="8">
        <f>W$3</f>
        <v>110</v>
      </c>
      <c r="X74" t="s" s="8">
        <f>X$3</f>
        <v>111</v>
      </c>
      <c r="Y74" t="s" s="8">
        <f>Y$3</f>
        <v>112</v>
      </c>
      <c r="Z74" t="s" s="8">
        <f>Z$3</f>
        <v>113</v>
      </c>
      <c r="AA74" t="s" s="8">
        <f>AA$3</f>
        <v>114</v>
      </c>
      <c r="AB74" t="s" s="8">
        <f>AB$3</f>
        <v>115</v>
      </c>
      <c r="AC74" t="s" s="8">
        <f>AC$3</f>
        <v>116</v>
      </c>
      <c r="AD74" t="s" s="8">
        <f>AD$3</f>
        <v>117</v>
      </c>
      <c r="AE74" t="s" s="8">
        <f>AE$3</f>
        <v>118</v>
      </c>
      <c r="AF74" t="s" s="8">
        <f>AF$3</f>
        <v>119</v>
      </c>
      <c r="AG74" t="s" s="8">
        <f>AG$3</f>
        <v>120</v>
      </c>
      <c r="AH74" t="s" s="8">
        <f>AH$3</f>
        <v>121</v>
      </c>
      <c r="AI74" t="s" s="8">
        <f>AI$3</f>
        <v>122</v>
      </c>
      <c r="AJ74" t="s" s="8">
        <f>AJ$3</f>
        <v>123</v>
      </c>
      <c r="AK74" t="s" s="8">
        <f>AK$3</f>
        <v>124</v>
      </c>
      <c r="AL74" t="s" s="8">
        <f>AL$3</f>
        <v>125</v>
      </c>
      <c r="AM74" t="s" s="8">
        <f>AM$3</f>
        <v>126</v>
      </c>
      <c r="AN74" t="s" s="8">
        <f>AN$3</f>
        <v>127</v>
      </c>
      <c r="AO74" t="s" s="8">
        <f>AO$3</f>
        <v>128</v>
      </c>
      <c r="AP74" t="s" s="8">
        <f>AP$3</f>
        <v>129</v>
      </c>
      <c r="AQ74" t="s" s="8">
        <f>AQ$3</f>
        <v>130</v>
      </c>
      <c r="AR74" t="s" s="8">
        <f>AR$3</f>
        <v>131</v>
      </c>
      <c r="AS74" t="s" s="8">
        <f>AS$3</f>
        <v>132</v>
      </c>
      <c r="AT74" s="153"/>
      <c r="AU74" t="s" s="110">
        <v>46</v>
      </c>
      <c r="AV74" t="s" s="110">
        <v>41</v>
      </c>
      <c r="AW74" t="s" s="110">
        <v>1</v>
      </c>
      <c r="AX74" t="s" s="110">
        <v>4</v>
      </c>
      <c r="AY74" t="s" s="110">
        <v>31</v>
      </c>
      <c r="AZ74" t="s" s="110">
        <v>22</v>
      </c>
      <c r="BA74" t="s" s="110">
        <v>30</v>
      </c>
      <c r="BB74" t="s" s="110">
        <v>28</v>
      </c>
      <c r="BC74" t="s" s="110">
        <v>44</v>
      </c>
      <c r="BD74" t="s" s="110">
        <v>34</v>
      </c>
      <c r="BE74" t="s" s="110">
        <v>15</v>
      </c>
      <c r="BF74" t="s" s="110">
        <v>2</v>
      </c>
      <c r="BG74" t="s" s="110">
        <v>27</v>
      </c>
      <c r="BH74" t="s" s="110">
        <v>13</v>
      </c>
      <c r="BI74" t="s" s="110">
        <v>37</v>
      </c>
      <c r="BJ74" t="s" s="110">
        <v>6</v>
      </c>
      <c r="BK74" t="s" s="110">
        <v>24</v>
      </c>
      <c r="BL74" t="s" s="110">
        <v>43</v>
      </c>
      <c r="BM74" t="s" s="110">
        <v>48</v>
      </c>
      <c r="BN74" t="s" s="110">
        <v>36</v>
      </c>
      <c r="BO74" t="s" s="110">
        <v>14</v>
      </c>
      <c r="BP74" t="s" s="110">
        <v>3</v>
      </c>
      <c r="BQ74" t="s" s="110">
        <v>9</v>
      </c>
      <c r="BR74" t="s" s="110">
        <v>8</v>
      </c>
      <c r="BS74" t="s" s="110">
        <v>33</v>
      </c>
      <c r="BT74" t="s" s="110">
        <v>16</v>
      </c>
      <c r="BU74" t="s" s="110">
        <v>38</v>
      </c>
      <c r="BV74" t="s" s="110">
        <v>25</v>
      </c>
      <c r="BW74" t="s" s="110">
        <v>42</v>
      </c>
      <c r="BX74" t="s" s="110">
        <v>45</v>
      </c>
      <c r="BY74" t="s" s="110">
        <v>17</v>
      </c>
      <c r="BZ74" t="s" s="110">
        <v>19</v>
      </c>
      <c r="CA74" t="s" s="110">
        <v>40</v>
      </c>
      <c r="CB74" t="s" s="110">
        <v>47</v>
      </c>
      <c r="CC74" t="s" s="110">
        <v>11</v>
      </c>
      <c r="CD74" t="s" s="110">
        <v>29</v>
      </c>
      <c r="CE74" t="s" s="110">
        <v>10</v>
      </c>
      <c r="CF74" t="s" s="110">
        <v>20</v>
      </c>
      <c r="CG74" t="s" s="110">
        <v>39</v>
      </c>
      <c r="CH74" t="s" s="111">
        <v>21</v>
      </c>
    </row>
    <row r="75" ht="15.75" customHeight="1">
      <c r="A75" s="7"/>
      <c r="B75" t="s" s="56">
        <v>88</v>
      </c>
      <c r="C75" s="57">
        <v>41978.95622</v>
      </c>
      <c r="D75" s="51"/>
      <c r="E75" t="s" s="58">
        <v>88</v>
      </c>
      <c r="F75" s="59">
        <f>HLOOKUP(F$74,$AU$74:$CH$78,2,FALSE)</f>
        <v>483256.7805</v>
      </c>
      <c r="G75" s="60">
        <f>HLOOKUP(G$74,$AU$74:$CH$78,2,FALSE)</f>
        <v>176736.6296</v>
      </c>
      <c r="H75" s="60">
        <f>HLOOKUP(H$74,$AU$74:$CH$78,2,FALSE)</f>
        <v>62060.32535</v>
      </c>
      <c r="I75" s="60">
        <f>HLOOKUP(I$74,$AU$74:$CH$78,2,FALSE)</f>
        <v>28236.74866</v>
      </c>
      <c r="J75" s="60">
        <f>HLOOKUP(J$74,$AU$74:$CH$78,2,FALSE)</f>
        <v>43644.29853</v>
      </c>
      <c r="K75" s="60">
        <f>HLOOKUP(K$74,$AU$74:$CH$78,2,FALSE)</f>
        <v>9205.365034</v>
      </c>
      <c r="L75" s="60">
        <f>HLOOKUP(L$74,$AU$74:$CH$78,2,FALSE)</f>
        <v>9183.605648999999</v>
      </c>
      <c r="M75" s="60">
        <f>HLOOKUP(M$74,$AU$74:$CH$78,2,FALSE)</f>
        <v>6640.054344</v>
      </c>
      <c r="N75" s="60">
        <f>HLOOKUP(N$74,$AU$74:$CH$78,2,FALSE)</f>
        <v>6583.139793</v>
      </c>
      <c r="O75" s="60">
        <f>HLOOKUP(O$74,$AU$74:$CH$78,2,FALSE)</f>
        <v>0.173926331</v>
      </c>
      <c r="P75" s="60">
        <f>HLOOKUP(P$74,$AU$74:$CH$78,2,FALSE)</f>
        <v>6643.263854</v>
      </c>
      <c r="Q75" s="60">
        <f>HLOOKUP(Q$74,$AU$74:$CH$78,2,FALSE)</f>
        <v>7316.750089</v>
      </c>
      <c r="R75" s="60">
        <f>HLOOKUP(R$74,$AU$74:$CH$78,2,FALSE)</f>
        <v>4043.139793</v>
      </c>
      <c r="S75" s="60">
        <f>HLOOKUP(S$74,$AU$74:$CH$78,2,FALSE)</f>
        <v>9671.164819</v>
      </c>
      <c r="T75" s="60">
        <f>HLOOKUP(T$74,$AU$74:$CH$78,2,FALSE)</f>
        <v>13375.34358</v>
      </c>
      <c r="U75" s="60">
        <f>HLOOKUP(U$74,$AU$74:$CH$78,2,FALSE)</f>
        <v>15634.49231</v>
      </c>
      <c r="V75" s="60">
        <f>HLOOKUP(V$74,$AU$74:$CH$78,2,FALSE)</f>
        <v>343.5713264</v>
      </c>
      <c r="W75" s="60">
        <f>HLOOKUP(W$74,$AU$74:$CH$78,2,FALSE)</f>
        <v>646.7132642</v>
      </c>
      <c r="X75" s="60">
        <f>HLOOKUP(X$74,$AU$74:$CH$78,2,FALSE)</f>
        <v>13613.63246</v>
      </c>
      <c r="Y75" s="60">
        <f>HLOOKUP(Y$74,$AU$74:$CH$78,2,FALSE)</f>
        <v>59250.01823</v>
      </c>
      <c r="Z75" s="60">
        <f>HLOOKUP(Z$74,$AU$74:$CH$78,2,FALSE)</f>
        <v>7.832320343</v>
      </c>
      <c r="AA75" s="60">
        <f>HLOOKUP(AA$74,$AU$74:$CH$78,2,FALSE)</f>
        <v>0.067929925</v>
      </c>
      <c r="AB75" s="60">
        <f>HLOOKUP(AB$74,$AU$74:$CH$78,2,FALSE)</f>
        <v>3.253485878</v>
      </c>
      <c r="AC75" s="60">
        <f>HLOOKUP(AC$74,$AU$74:$CH$78,2,FALSE)</f>
        <v>0.001072578</v>
      </c>
      <c r="AD75" s="60">
        <f>HLOOKUP(AD$74,$AU$74:$CH$78,2,FALSE)</f>
        <v>3.257418663</v>
      </c>
      <c r="AE75" s="60">
        <f>HLOOKUP(AE$74,$AU$74:$CH$78,2,FALSE)</f>
        <v>199915.2782</v>
      </c>
      <c r="AF75" s="60">
        <f>HLOOKUP(AF$74,$AU$74:$CH$78,2,FALSE)</f>
        <v>217273.8459</v>
      </c>
      <c r="AG75" s="60">
        <f>HLOOKUP(AG$74,$AU$74:$CH$78,2,FALSE)</f>
        <v>111899.8992</v>
      </c>
      <c r="AH75" s="60">
        <f>HLOOKUP(AH$74,$AU$74:$CH$78,2,FALSE)</f>
        <v>13575.94065</v>
      </c>
      <c r="AI75" s="60">
        <f>HLOOKUP(AI$74,$AU$74:$CH$78,2,FALSE)</f>
        <v>9039.692528</v>
      </c>
      <c r="AJ75" s="60">
        <f>HLOOKUP(AJ$74,$AU$74:$CH$78,2,FALSE)</f>
        <v>15672.75939</v>
      </c>
      <c r="AK75" s="60">
        <f>HLOOKUP(AK$74,$AU$74:$CH$78,2,FALSE)</f>
        <v>11168.10046</v>
      </c>
      <c r="AL75" s="60">
        <f>HLOOKUP(AL$74,$AU$74:$CH$78,2,FALSE)</f>
        <v>13876.70004</v>
      </c>
      <c r="AM75" s="60">
        <f>HLOOKUP(AM$74,$AU$74:$CH$78,2,FALSE)</f>
        <v>4815.732213</v>
      </c>
      <c r="AN75" s="60">
        <f>HLOOKUP(AN$74,$AU$74:$CH$78,2,FALSE)</f>
        <v>22087.44405</v>
      </c>
      <c r="AO75" s="60">
        <f>HLOOKUP(AO$74,$AU$74:$CH$78,2,FALSE)</f>
        <v>72633.50769</v>
      </c>
      <c r="AP75" s="60">
        <f>HLOOKUP(AP$74,$AU$74:$CH$78,2,FALSE)</f>
        <v>5445.092242</v>
      </c>
      <c r="AQ75" s="60">
        <f>HLOOKUP(AQ$74,$AU$74:$CH$78,2,FALSE)</f>
        <v>5476.677154</v>
      </c>
      <c r="AR75" s="60">
        <f>HLOOKUP(AR$74,$AU$74:$CH$78,2,FALSE)</f>
        <v>1944.222381</v>
      </c>
      <c r="AS75" s="60">
        <f>HLOOKUP(AS$74,$AU$74:$CH$78,2,FALSE)</f>
        <v>18233.73329</v>
      </c>
      <c r="AT75" t="s" s="112">
        <v>88</v>
      </c>
      <c r="AU75" s="131">
        <v>5476.677154</v>
      </c>
      <c r="AV75" s="130">
        <v>13876.70004</v>
      </c>
      <c r="AW75" s="129">
        <v>483256.7805</v>
      </c>
      <c r="AX75" s="130">
        <v>28236.74866</v>
      </c>
      <c r="AY75" s="120">
        <v>3.257418663</v>
      </c>
      <c r="AZ75" s="120">
        <v>646.7132642</v>
      </c>
      <c r="BA75" s="120">
        <v>0.001072578</v>
      </c>
      <c r="BB75" s="120">
        <v>0.067929925</v>
      </c>
      <c r="BC75" s="130">
        <v>72633.50769</v>
      </c>
      <c r="BD75" s="129">
        <v>217273.8459</v>
      </c>
      <c r="BE75" s="131">
        <v>7316.750089</v>
      </c>
      <c r="BF75" s="129">
        <v>176736.6296</v>
      </c>
      <c r="BG75" s="120">
        <v>7.832320343</v>
      </c>
      <c r="BH75" s="120">
        <v>0.173926331</v>
      </c>
      <c r="BI75" s="130">
        <v>13575.94065</v>
      </c>
      <c r="BJ75" s="130">
        <v>43644.29853</v>
      </c>
      <c r="BK75" s="130">
        <v>13613.63246</v>
      </c>
      <c r="BL75" s="130">
        <v>22087.44405</v>
      </c>
      <c r="BM75" s="130">
        <v>18233.73329</v>
      </c>
      <c r="BN75" s="129">
        <v>111899.8992</v>
      </c>
      <c r="BO75" s="131">
        <v>6643.263854</v>
      </c>
      <c r="BP75" s="130">
        <v>62060.32535</v>
      </c>
      <c r="BQ75" s="131">
        <v>9183.605648999999</v>
      </c>
      <c r="BR75" s="131">
        <v>9205.365034</v>
      </c>
      <c r="BS75" s="129">
        <v>199915.2782</v>
      </c>
      <c r="BT75" s="131">
        <v>4043.139793</v>
      </c>
      <c r="BU75" s="131">
        <v>9039.692528</v>
      </c>
      <c r="BV75" s="130">
        <v>59250.01823</v>
      </c>
      <c r="BW75" s="131">
        <v>4815.732213</v>
      </c>
      <c r="BX75" s="131">
        <v>5445.092242</v>
      </c>
      <c r="BY75" s="131">
        <v>9671.164819</v>
      </c>
      <c r="BZ75" s="130">
        <v>13375.34358</v>
      </c>
      <c r="CA75" s="130">
        <v>11168.10046</v>
      </c>
      <c r="CB75" s="131">
        <v>1944.222381</v>
      </c>
      <c r="CC75" s="131">
        <v>6583.139793</v>
      </c>
      <c r="CD75" s="120">
        <v>3.253485878</v>
      </c>
      <c r="CE75" s="131">
        <v>6640.054344</v>
      </c>
      <c r="CF75" s="130">
        <v>15634.49231</v>
      </c>
      <c r="CG75" s="130">
        <v>15672.75939</v>
      </c>
      <c r="CH75" s="121">
        <v>343.5713264</v>
      </c>
    </row>
    <row r="76" ht="15.75" customHeight="1">
      <c r="A76" s="7"/>
      <c r="B76" t="s" s="56">
        <v>89</v>
      </c>
      <c r="C76" s="64">
        <v>161430108.3</v>
      </c>
      <c r="D76" s="51"/>
      <c r="E76" t="s" s="58">
        <v>89</v>
      </c>
      <c r="F76" s="65">
        <f>HLOOKUP(F$74,$AU$74:$CH$78,3,FALSE)</f>
        <v>1063003357</v>
      </c>
      <c r="G76" s="61">
        <f>HLOOKUP(G$74,$AU$74:$CH$78,3,FALSE)</f>
        <v>402683759.1</v>
      </c>
      <c r="H76" s="61">
        <f>HLOOKUP(H$74,$AU$74:$CH$78,3,FALSE)</f>
        <v>102862855</v>
      </c>
      <c r="I76" s="61">
        <f>HLOOKUP(I$74,$AU$74:$CH$78,3,FALSE)</f>
        <v>556252283.8</v>
      </c>
      <c r="J76" s="61">
        <f>HLOOKUP(J$74,$AU$74:$CH$78,3,FALSE)</f>
        <v>122666162.9</v>
      </c>
      <c r="K76" s="61">
        <f>HLOOKUP(K$74,$AU$74:$CH$78,3,FALSE)</f>
        <v>7300777</v>
      </c>
      <c r="L76" s="61">
        <f>HLOOKUP(L$74,$AU$74:$CH$78,3,FALSE)</f>
        <v>8585645.125</v>
      </c>
      <c r="M76" s="61">
        <f>HLOOKUP(M$74,$AU$74:$CH$78,3,FALSE)</f>
        <v>15099333</v>
      </c>
      <c r="N76" s="61">
        <f>HLOOKUP(N$74,$AU$74:$CH$78,3,FALSE)</f>
        <v>4857336.75</v>
      </c>
      <c r="O76" s="61">
        <f>HLOOKUP(O$74,$AU$74:$CH$78,3,FALSE)</f>
        <v>0.002139258</v>
      </c>
      <c r="P76" s="61">
        <f>HLOOKUP(P$74,$AU$74:$CH$78,3,FALSE)</f>
        <v>5509483.125</v>
      </c>
      <c r="Q76" s="61">
        <f>HLOOKUP(Q$74,$AU$74:$CH$78,3,FALSE)</f>
        <v>4889081.75</v>
      </c>
      <c r="R76" s="61">
        <f>HLOOKUP(R$74,$AU$74:$CH$78,3,FALSE)</f>
        <v>16250738</v>
      </c>
      <c r="S76" s="61">
        <f>HLOOKUP(S$74,$AU$74:$CH$78,3,FALSE)</f>
        <v>11409339.25</v>
      </c>
      <c r="T76" s="61">
        <f>HLOOKUP(T$74,$AU$74:$CH$78,3,FALSE)</f>
        <v>54855599.75</v>
      </c>
      <c r="U76" s="61">
        <f>HLOOKUP(U$74,$AU$74:$CH$78,3,FALSE)</f>
        <v>5644994.125</v>
      </c>
      <c r="V76" s="61">
        <f>HLOOKUP(V$74,$AU$74:$CH$78,3,FALSE)</f>
        <v>182169.125</v>
      </c>
      <c r="W76" s="61">
        <f>HLOOKUP(W$74,$AU$74:$CH$78,3,FALSE)</f>
        <v>5243057.625</v>
      </c>
      <c r="X76" s="61">
        <f>HLOOKUP(X$74,$AU$74:$CH$78,3,FALSE)</f>
        <v>148970709.5</v>
      </c>
      <c r="Y76" s="61">
        <f>HLOOKUP(Y$74,$AU$74:$CH$78,3,FALSE)</f>
        <v>1419127528</v>
      </c>
      <c r="Z76" s="61">
        <f>HLOOKUP(Z$74,$AU$74:$CH$78,3,FALSE)</f>
        <v>198389.875</v>
      </c>
      <c r="AA76" s="61">
        <f>HLOOKUP(AA$74,$AU$74:$CH$78,3,FALSE)</f>
        <v>577.25</v>
      </c>
      <c r="AB76" s="61">
        <f>HLOOKUP(AB$74,$AU$74:$CH$78,3,FALSE)</f>
        <v>72213.25</v>
      </c>
      <c r="AC76" s="61">
        <f>HLOOKUP(AC$74,$AU$74:$CH$78,3,FALSE)</f>
        <v>0.625</v>
      </c>
      <c r="AD76" s="61">
        <f>HLOOKUP(AD$74,$AU$74:$CH$78,3,FALSE)</f>
        <v>37095.875</v>
      </c>
      <c r="AE76" s="61">
        <f>HLOOKUP(AE$74,$AU$74:$CH$78,3,FALSE)</f>
        <v>2498202073</v>
      </c>
      <c r="AF76" s="61">
        <f>HLOOKUP(AF$74,$AU$74:$CH$78,3,FALSE)</f>
        <v>1788563.875</v>
      </c>
      <c r="AG76" s="61">
        <f>HLOOKUP(AG$74,$AU$74:$CH$78,3,FALSE)</f>
        <v>231.25</v>
      </c>
      <c r="AH76" s="61">
        <f>HLOOKUP(AH$74,$AU$74:$CH$78,3,FALSE)</f>
        <v>154600.5</v>
      </c>
      <c r="AI76" s="61">
        <f>HLOOKUP(AI$74,$AU$74:$CH$78,3,FALSE)</f>
        <v>1351488.25</v>
      </c>
      <c r="AJ76" s="61">
        <f>HLOOKUP(AJ$74,$AU$74:$CH$78,3,FALSE)</f>
        <v>2561</v>
      </c>
      <c r="AK76" s="61">
        <f>HLOOKUP(AK$74,$AU$74:$CH$78,3,FALSE)</f>
        <v>18.625</v>
      </c>
      <c r="AL76" s="61">
        <f>HLOOKUP(AL$74,$AU$74:$CH$78,3,FALSE)</f>
        <v>0.25</v>
      </c>
      <c r="AM76" s="61">
        <f>HLOOKUP(AM$74,$AU$74:$CH$78,3,FALSE)</f>
        <v>29.375</v>
      </c>
      <c r="AN76" s="61">
        <f>HLOOKUP(AN$74,$AU$74:$CH$78,3,FALSE)</f>
        <v>1850.375</v>
      </c>
      <c r="AO76" s="61">
        <f>HLOOKUP(AO$74,$AU$74:$CH$78,3,FALSE)</f>
        <v>211.125</v>
      </c>
      <c r="AP76" s="61">
        <f>HLOOKUP(AP$74,$AU$74:$CH$78,3,FALSE)</f>
        <v>84.625</v>
      </c>
      <c r="AQ76" s="61">
        <f>HLOOKUP(AQ$74,$AU$74:$CH$78,3,FALSE)</f>
        <v>5.5</v>
      </c>
      <c r="AR76" s="61">
        <f>HLOOKUP(AR$74,$AU$74:$CH$78,3,FALSE)</f>
        <v>52.25</v>
      </c>
      <c r="AS76" s="61">
        <f>HLOOKUP(AS$74,$AU$74:$CH$78,3,FALSE)</f>
        <v>73.25</v>
      </c>
      <c r="AT76" t="s" s="112">
        <v>89</v>
      </c>
      <c r="AU76" s="241">
        <v>5.5</v>
      </c>
      <c r="AV76" s="175">
        <v>0.25</v>
      </c>
      <c r="AW76" s="120">
        <v>1063003357</v>
      </c>
      <c r="AX76" s="241">
        <v>556252283.8</v>
      </c>
      <c r="AY76" s="132">
        <v>37095.875</v>
      </c>
      <c r="AZ76" s="132">
        <v>5243057.625</v>
      </c>
      <c r="BA76" s="132">
        <v>0.625</v>
      </c>
      <c r="BB76" s="175">
        <v>577.25</v>
      </c>
      <c r="BC76" s="132">
        <v>211.125</v>
      </c>
      <c r="BD76" s="132">
        <v>1788563.875</v>
      </c>
      <c r="BE76" s="175">
        <v>4889081.75</v>
      </c>
      <c r="BF76" s="241">
        <v>402683759.1</v>
      </c>
      <c r="BG76" s="132">
        <v>198389.875</v>
      </c>
      <c r="BH76" s="120">
        <v>0.002139258</v>
      </c>
      <c r="BI76" s="241">
        <v>154600.5</v>
      </c>
      <c r="BJ76" s="241">
        <v>122666162.9</v>
      </c>
      <c r="BK76" s="241">
        <v>148970709.5</v>
      </c>
      <c r="BL76" s="132">
        <v>1850.375</v>
      </c>
      <c r="BM76" s="175">
        <v>73.25</v>
      </c>
      <c r="BN76" s="175">
        <v>231.25</v>
      </c>
      <c r="BO76" s="132">
        <v>5509483.125</v>
      </c>
      <c r="BP76" s="120">
        <v>102862855</v>
      </c>
      <c r="BQ76" s="132">
        <v>8585645.125</v>
      </c>
      <c r="BR76" s="120">
        <v>7300777</v>
      </c>
      <c r="BS76" s="120">
        <v>2498202073</v>
      </c>
      <c r="BT76" s="120">
        <v>16250738</v>
      </c>
      <c r="BU76" s="175">
        <v>1351488.25</v>
      </c>
      <c r="BV76" s="120">
        <v>1419127528</v>
      </c>
      <c r="BW76" s="132">
        <v>29.375</v>
      </c>
      <c r="BX76" s="132">
        <v>84.625</v>
      </c>
      <c r="BY76" s="175">
        <v>11409339.25</v>
      </c>
      <c r="BZ76" s="175">
        <v>54855599.75</v>
      </c>
      <c r="CA76" s="132">
        <v>18.625</v>
      </c>
      <c r="CB76" s="175">
        <v>52.25</v>
      </c>
      <c r="CC76" s="175">
        <v>4857336.75</v>
      </c>
      <c r="CD76" s="175">
        <v>72213.25</v>
      </c>
      <c r="CE76" s="120">
        <v>15099333</v>
      </c>
      <c r="CF76" s="132">
        <v>5644994.125</v>
      </c>
      <c r="CG76" s="120">
        <v>2561</v>
      </c>
      <c r="CH76" s="246">
        <v>182169.125</v>
      </c>
    </row>
    <row r="77" ht="15.75" customHeight="1">
      <c r="A77" s="7"/>
      <c r="B77" t="s" s="56">
        <v>90</v>
      </c>
      <c r="C77" s="64">
        <v>1155950.811</v>
      </c>
      <c r="D77" s="51"/>
      <c r="E77" t="s" s="58">
        <v>90</v>
      </c>
      <c r="F77" s="65">
        <f>HLOOKUP(F$74,$AU$74:$CH$78,4,FALSE)</f>
        <v>15901945.06</v>
      </c>
      <c r="G77" s="61">
        <f>HLOOKUP(G$74,$AU$74:$CH$78,4,FALSE)</f>
        <v>5735329.756</v>
      </c>
      <c r="H77" s="61">
        <f>HLOOKUP(H$74,$AU$74:$CH$78,4,FALSE)</f>
        <v>1897890.873</v>
      </c>
      <c r="I77" s="61">
        <f>HLOOKUP(I$74,$AU$74:$CH$78,4,FALSE)</f>
        <v>1457699.031</v>
      </c>
      <c r="J77" s="61">
        <f>HLOOKUP(J$74,$AU$74:$CH$78,4,FALSE)</f>
        <v>1448226.113</v>
      </c>
      <c r="K77" s="61">
        <f>HLOOKUP(K$74,$AU$74:$CH$78,4,FALSE)</f>
        <v>309934.055</v>
      </c>
      <c r="L77" s="61">
        <f>HLOOKUP(L$74,$AU$74:$CH$78,4,FALSE)</f>
        <v>286822.3265</v>
      </c>
      <c r="M77" s="61">
        <f>HLOOKUP(M$74,$AU$74:$CH$78,4,FALSE)</f>
        <v>264547.3058</v>
      </c>
      <c r="N77" s="61">
        <f>HLOOKUP(N$74,$AU$74:$CH$78,4,FALSE)</f>
        <v>463197.3471</v>
      </c>
      <c r="O77" s="61">
        <f>HLOOKUP(O$74,$AU$74:$CH$78,4,FALSE)</f>
        <v>0.111834554</v>
      </c>
      <c r="P77" s="61">
        <f>HLOOKUP(P$74,$AU$74:$CH$78,4,FALSE)</f>
        <v>328471.5704</v>
      </c>
      <c r="Q77" s="61">
        <f>HLOOKUP(Q$74,$AU$74:$CH$78,4,FALSE)</f>
        <v>321593.7182</v>
      </c>
      <c r="R77" s="61">
        <f>HLOOKUP(R$74,$AU$74:$CH$78,4,FALSE)</f>
        <v>156482.3024</v>
      </c>
      <c r="S77" s="61">
        <f>HLOOKUP(S$74,$AU$74:$CH$78,4,FALSE)</f>
        <v>362330.0137</v>
      </c>
      <c r="T77" s="61">
        <f>HLOOKUP(T$74,$AU$74:$CH$78,4,FALSE)</f>
        <v>706863.6151000001</v>
      </c>
      <c r="U77" s="61">
        <f>HLOOKUP(U$74,$AU$74:$CH$78,4,FALSE)</f>
        <v>463051.6598</v>
      </c>
      <c r="V77" s="61">
        <f>HLOOKUP(V$74,$AU$74:$CH$78,4,FALSE)</f>
        <v>9635.013746000001</v>
      </c>
      <c r="W77" s="61">
        <f>HLOOKUP(W$74,$AU$74:$CH$78,4,FALSE)</f>
        <v>30737.56357</v>
      </c>
      <c r="X77" s="61">
        <f>HLOOKUP(X$74,$AU$74:$CH$78,4,FALSE)</f>
        <v>503907.4364</v>
      </c>
      <c r="Y77" s="61">
        <f>HLOOKUP(Y$74,$AU$74:$CH$78,4,FALSE)</f>
        <v>2449074.141</v>
      </c>
      <c r="Z77" s="61">
        <f>HLOOKUP(Z$74,$AU$74:$CH$78,4,FALSE)</f>
        <v>343.1030928</v>
      </c>
      <c r="AA77" s="61">
        <f>HLOOKUP(AA$74,$AU$74:$CH$78,4,FALSE)</f>
        <v>2.329896907</v>
      </c>
      <c r="AB77" s="61">
        <f>HLOOKUP(AB$74,$AU$74:$CH$78,4,FALSE)</f>
        <v>150.7079038</v>
      </c>
      <c r="AC77" s="61">
        <f>HLOOKUP(AC$74,$AU$74:$CH$78,4,FALSE)</f>
        <v>0.010309278</v>
      </c>
      <c r="AD77" s="61">
        <f>HLOOKUP(AD$74,$AU$74:$CH$78,4,FALSE)</f>
        <v>72.03092784</v>
      </c>
      <c r="AE77" s="61">
        <f>HLOOKUP(AE$74,$AU$74:$CH$78,4,FALSE)</f>
        <v>5949685.275</v>
      </c>
      <c r="AF77" s="61">
        <f>HLOOKUP(AF$74,$AU$74:$CH$78,4,FALSE)</f>
        <v>3621673.852</v>
      </c>
      <c r="AG77" s="61">
        <f>HLOOKUP(AG$74,$AU$74:$CH$78,4,FALSE)</f>
        <v>1247557.828</v>
      </c>
      <c r="AH77" s="61">
        <f>HLOOKUP(AH$74,$AU$74:$CH$78,4,FALSE)</f>
        <v>88886.219930000007</v>
      </c>
      <c r="AI77" s="61">
        <f>HLOOKUP(AI$74,$AU$74:$CH$78,4,FALSE)</f>
        <v>366268.1649</v>
      </c>
      <c r="AJ77" s="61">
        <f>HLOOKUP(AJ$74,$AU$74:$CH$78,4,FALSE)</f>
        <v>361541.6357</v>
      </c>
      <c r="AK77" s="61">
        <f>HLOOKUP(AK$74,$AU$74:$CH$78,4,FALSE)</f>
        <v>177085.5636</v>
      </c>
      <c r="AL77" s="61">
        <f>HLOOKUP(AL$74,$AU$74:$CH$78,4,FALSE)</f>
        <v>163197.4021</v>
      </c>
      <c r="AM77" s="61">
        <f>HLOOKUP(AM$74,$AU$74:$CH$78,4,FALSE)</f>
        <v>63920.40893</v>
      </c>
      <c r="AN77" s="61">
        <f>HLOOKUP(AN$74,$AU$74:$CH$78,4,FALSE)</f>
        <v>259767.7285</v>
      </c>
      <c r="AO77" s="61">
        <f>HLOOKUP(AO$74,$AU$74:$CH$78,4,FALSE)</f>
        <v>585519.8729</v>
      </c>
      <c r="AP77" s="61">
        <f>HLOOKUP(AP$74,$AU$74:$CH$78,4,FALSE)</f>
        <v>60934.83505</v>
      </c>
      <c r="AQ77" s="61">
        <f>HLOOKUP(AQ$74,$AU$74:$CH$78,4,FALSE)</f>
        <v>50884.37801</v>
      </c>
      <c r="AR77" s="61">
        <f>HLOOKUP(AR$74,$AU$74:$CH$78,4,FALSE)</f>
        <v>33618.04811</v>
      </c>
      <c r="AS77" s="61">
        <f>HLOOKUP(AS$74,$AU$74:$CH$78,4,FALSE)</f>
        <v>109184.0206</v>
      </c>
      <c r="AT77" t="s" s="112">
        <v>90</v>
      </c>
      <c r="AU77" s="130">
        <v>50884.37801</v>
      </c>
      <c r="AV77" s="129">
        <v>163197.4021</v>
      </c>
      <c r="AW77" s="175">
        <v>15901945.06</v>
      </c>
      <c r="AX77" s="132">
        <v>1457699.031</v>
      </c>
      <c r="AY77" s="120">
        <v>72.03092784</v>
      </c>
      <c r="AZ77" s="130">
        <v>30737.56357</v>
      </c>
      <c r="BA77" s="120">
        <v>0.010309278</v>
      </c>
      <c r="BB77" s="120">
        <v>2.329896907</v>
      </c>
      <c r="BC77" s="129">
        <v>585519.8729</v>
      </c>
      <c r="BD77" s="132">
        <v>3621673.852</v>
      </c>
      <c r="BE77" s="129">
        <v>321593.7182</v>
      </c>
      <c r="BF77" s="132">
        <v>5735329.756</v>
      </c>
      <c r="BG77" s="120">
        <v>343.1030928</v>
      </c>
      <c r="BH77" s="120">
        <v>0.111834554</v>
      </c>
      <c r="BI77" s="130">
        <v>88886.219930000007</v>
      </c>
      <c r="BJ77" s="132">
        <v>1448226.113</v>
      </c>
      <c r="BK77" s="129">
        <v>503907.4364</v>
      </c>
      <c r="BL77" s="129">
        <v>259767.7285</v>
      </c>
      <c r="BM77" s="129">
        <v>109184.0206</v>
      </c>
      <c r="BN77" s="132">
        <v>1247557.828</v>
      </c>
      <c r="BO77" s="129">
        <v>328471.5704</v>
      </c>
      <c r="BP77" s="132">
        <v>1897890.873</v>
      </c>
      <c r="BQ77" s="129">
        <v>286822.3265</v>
      </c>
      <c r="BR77" s="132">
        <v>309934.055</v>
      </c>
      <c r="BS77" s="132">
        <v>5949685.275</v>
      </c>
      <c r="BT77" s="129">
        <v>156482.3024</v>
      </c>
      <c r="BU77" s="129">
        <v>366268.1649</v>
      </c>
      <c r="BV77" s="132">
        <v>2449074.141</v>
      </c>
      <c r="BW77" s="130">
        <v>63920.40893</v>
      </c>
      <c r="BX77" s="130">
        <v>60934.83505</v>
      </c>
      <c r="BY77" s="129">
        <v>362330.0137</v>
      </c>
      <c r="BZ77" s="129">
        <v>706863.6151000001</v>
      </c>
      <c r="CA77" s="129">
        <v>177085.5636</v>
      </c>
      <c r="CB77" s="130">
        <v>33618.04811</v>
      </c>
      <c r="CC77" s="129">
        <v>463197.3471</v>
      </c>
      <c r="CD77" s="120">
        <v>150.7079038</v>
      </c>
      <c r="CE77" s="129">
        <v>264547.3058</v>
      </c>
      <c r="CF77" s="129">
        <v>463051.6598</v>
      </c>
      <c r="CG77" s="129">
        <v>361541.6357</v>
      </c>
      <c r="CH77" s="133">
        <v>9635.013746000001</v>
      </c>
    </row>
    <row r="78" ht="15.75" customHeight="1">
      <c r="A78" s="7"/>
      <c r="B78" t="s" s="56">
        <v>91</v>
      </c>
      <c r="C78" s="66">
        <v>279662122.2</v>
      </c>
      <c r="D78" s="51"/>
      <c r="E78" t="s" s="58">
        <v>91</v>
      </c>
      <c r="F78" s="65">
        <f>HLOOKUP(F$74,$AU$74:$CH$78,5,FALSE)</f>
        <v>1215676175</v>
      </c>
      <c r="G78" s="61">
        <f>HLOOKUP(G$74,$AU$74:$CH$78,5,FALSE)</f>
        <v>616149887</v>
      </c>
      <c r="H78" s="61">
        <f>HLOOKUP(H$74,$AU$74:$CH$78,5,FALSE)</f>
        <v>105030187.4</v>
      </c>
      <c r="I78" s="61">
        <f>HLOOKUP(I$74,$AU$74:$CH$78,5,FALSE)</f>
        <v>714571418.3</v>
      </c>
      <c r="J78" s="61">
        <f>HLOOKUP(J$74,$AU$74:$CH$78,5,FALSE)</f>
        <v>140192180.4</v>
      </c>
      <c r="K78" s="61">
        <f>HLOOKUP(K$74,$AU$74:$CH$78,5,FALSE)</f>
        <v>8335123.429</v>
      </c>
      <c r="L78" s="61">
        <f>HLOOKUP(L$74,$AU$74:$CH$78,5,FALSE)</f>
        <v>9554105.857000001</v>
      </c>
      <c r="M78" s="61">
        <f>HLOOKUP(M$74,$AU$74:$CH$78,5,FALSE)</f>
        <v>17260571.43</v>
      </c>
      <c r="N78" s="61">
        <f>HLOOKUP(N$74,$AU$74:$CH$78,5,FALSE)</f>
        <v>5213040.857</v>
      </c>
      <c r="O78" s="61">
        <f>HLOOKUP(O$74,$AU$74:$CH$78,5,FALSE)</f>
        <v>0.002439677</v>
      </c>
      <c r="P78" s="61">
        <f>HLOOKUP(P$74,$AU$74:$CH$78,5,FALSE)</f>
        <v>6802495</v>
      </c>
      <c r="Q78" s="61">
        <f>HLOOKUP(Q$74,$AU$74:$CH$78,5,FALSE)</f>
        <v>5638646.286</v>
      </c>
      <c r="R78" s="61">
        <f>HLOOKUP(R$74,$AU$74:$CH$78,5,FALSE)</f>
        <v>20409747.71</v>
      </c>
      <c r="S78" s="61">
        <f>HLOOKUP(S$74,$AU$74:$CH$78,5,FALSE)</f>
        <v>13845313.43</v>
      </c>
      <c r="T78" s="61">
        <f>HLOOKUP(T$74,$AU$74:$CH$78,5,FALSE)</f>
        <v>61726362.57</v>
      </c>
      <c r="U78" s="61">
        <f>HLOOKUP(U$74,$AU$74:$CH$78,5,FALSE)</f>
        <v>5250764.429</v>
      </c>
      <c r="V78" s="61">
        <f>HLOOKUP(V$74,$AU$74:$CH$78,5,FALSE)</f>
        <v>206744.7143</v>
      </c>
      <c r="W78" s="61">
        <f>HLOOKUP(W$74,$AU$74:$CH$78,5,FALSE)</f>
        <v>5993051.571</v>
      </c>
      <c r="X78" s="61">
        <f>HLOOKUP(X$74,$AU$74:$CH$78,5,FALSE)</f>
        <v>218438040.3</v>
      </c>
      <c r="Y78" s="61">
        <f>HLOOKUP(Y$74,$AU$74:$CH$78,5,FALSE)</f>
        <v>2473035940</v>
      </c>
      <c r="Z78" s="61">
        <f>HLOOKUP(Z$74,$AU$74:$CH$78,5,FALSE)</f>
        <v>408239</v>
      </c>
      <c r="AA78" s="61">
        <f>HLOOKUP(AA$74,$AU$74:$CH$78,5,FALSE)</f>
        <v>814</v>
      </c>
      <c r="AB78" s="61">
        <f>HLOOKUP(AB$74,$AU$74:$CH$78,5,FALSE)</f>
        <v>138226.5714</v>
      </c>
      <c r="AC78" s="61">
        <f>HLOOKUP(AC$74,$AU$74:$CH$78,5,FALSE)</f>
        <v>1.285714286</v>
      </c>
      <c r="AD78" s="61">
        <f>HLOOKUP(AD$74,$AU$74:$CH$78,5,FALSE)</f>
        <v>67021</v>
      </c>
      <c r="AE78" s="61">
        <f>HLOOKUP(AE$74,$AU$74:$CH$78,5,FALSE)</f>
        <v>5538138960</v>
      </c>
      <c r="AF78" s="61">
        <f>HLOOKUP(AF$74,$AU$74:$CH$78,5,FALSE)</f>
        <v>2675561</v>
      </c>
      <c r="AG78" s="61">
        <f>HLOOKUP(AG$74,$AU$74:$CH$78,5,FALSE)</f>
        <v>264.2857143</v>
      </c>
      <c r="AH78" s="61">
        <f>HLOOKUP(AH$74,$AU$74:$CH$78,5,FALSE)</f>
        <v>176686.2857</v>
      </c>
      <c r="AI78" s="61">
        <f>HLOOKUP(AI$74,$AU$74:$CH$78,5,FALSE)</f>
        <v>1543639.429</v>
      </c>
      <c r="AJ78" s="61">
        <f>HLOOKUP(AJ$74,$AU$74:$CH$78,5,FALSE)</f>
        <v>3008.571429</v>
      </c>
      <c r="AK78" s="61">
        <f>HLOOKUP(AK$74,$AU$74:$CH$78,5,FALSE)</f>
        <v>21.28571429</v>
      </c>
      <c r="AL78" s="61">
        <f>HLOOKUP(AL$74,$AU$74:$CH$78,5,FALSE)</f>
        <v>0</v>
      </c>
      <c r="AM78" s="61">
        <f>HLOOKUP(AM$74,$AU$74:$CH$78,5,FALSE)</f>
        <v>46.42857143</v>
      </c>
      <c r="AN78" s="61">
        <f>HLOOKUP(AN$74,$AU$74:$CH$78,5,FALSE)</f>
        <v>2114.714286</v>
      </c>
      <c r="AO78" s="61">
        <f>HLOOKUP(AO$74,$AU$74:$CH$78,5,FALSE)</f>
        <v>241.2857143</v>
      </c>
      <c r="AP78" s="61">
        <f>HLOOKUP(AP$74,$AU$74:$CH$78,5,FALSE)</f>
        <v>96.71428571</v>
      </c>
      <c r="AQ78" s="61">
        <f>HLOOKUP(AQ$74,$AU$74:$CH$78,5,FALSE)</f>
        <v>6.285714286</v>
      </c>
      <c r="AR78" s="61">
        <f>HLOOKUP(AR$74,$AU$74:$CH$78,5,FALSE)</f>
        <v>59.71428571</v>
      </c>
      <c r="AS78" s="61">
        <f>HLOOKUP(AS$74,$AU$74:$CH$78,5,FALSE)</f>
        <v>83.71428571</v>
      </c>
      <c r="AT78" t="s" s="112">
        <v>91</v>
      </c>
      <c r="AU78" s="120">
        <v>6.285714286</v>
      </c>
      <c r="AV78" s="120">
        <v>0</v>
      </c>
      <c r="AW78" s="120">
        <v>1215676175</v>
      </c>
      <c r="AX78" s="241">
        <v>714571418.3</v>
      </c>
      <c r="AY78" s="120">
        <v>67021</v>
      </c>
      <c r="AZ78" s="132">
        <v>5993051.571</v>
      </c>
      <c r="BA78" s="120">
        <v>1.285714286</v>
      </c>
      <c r="BB78" s="120">
        <v>814</v>
      </c>
      <c r="BC78" s="120">
        <v>241.2857143</v>
      </c>
      <c r="BD78" s="120">
        <v>2675561</v>
      </c>
      <c r="BE78" s="132">
        <v>5638646.286</v>
      </c>
      <c r="BF78" s="120">
        <v>616149887</v>
      </c>
      <c r="BG78" s="120">
        <v>408239</v>
      </c>
      <c r="BH78" s="120">
        <v>0.002439677</v>
      </c>
      <c r="BI78" s="129">
        <v>176686.2857</v>
      </c>
      <c r="BJ78" s="241">
        <v>140192180.4</v>
      </c>
      <c r="BK78" s="241">
        <v>218438040.3</v>
      </c>
      <c r="BL78" s="131">
        <v>2114.714286</v>
      </c>
      <c r="BM78" s="120">
        <v>83.71428571</v>
      </c>
      <c r="BN78" s="120">
        <v>264.2857143</v>
      </c>
      <c r="BO78" s="120">
        <v>6802495</v>
      </c>
      <c r="BP78" s="241">
        <v>105030187.4</v>
      </c>
      <c r="BQ78" s="132">
        <v>9554105.857000001</v>
      </c>
      <c r="BR78" s="132">
        <v>8335123.429</v>
      </c>
      <c r="BS78" s="120">
        <v>5538138960</v>
      </c>
      <c r="BT78" s="175">
        <v>20409747.71</v>
      </c>
      <c r="BU78" s="132">
        <v>1543639.429</v>
      </c>
      <c r="BV78" s="120">
        <v>2473035940</v>
      </c>
      <c r="BW78" s="120">
        <v>46.42857143</v>
      </c>
      <c r="BX78" s="120">
        <v>96.71428571</v>
      </c>
      <c r="BY78" s="175">
        <v>13845313.43</v>
      </c>
      <c r="BZ78" s="175">
        <v>61726362.57</v>
      </c>
      <c r="CA78" s="120">
        <v>21.28571429</v>
      </c>
      <c r="CB78" s="120">
        <v>59.71428571</v>
      </c>
      <c r="CC78" s="132">
        <v>5213040.857</v>
      </c>
      <c r="CD78" s="129">
        <v>138226.5714</v>
      </c>
      <c r="CE78" s="175">
        <v>17260571.43</v>
      </c>
      <c r="CF78" s="132">
        <v>5250764.429</v>
      </c>
      <c r="CG78" s="131">
        <v>3008.571429</v>
      </c>
      <c r="CH78" s="176">
        <v>206744.7143</v>
      </c>
    </row>
    <row r="79" ht="15.75" customHeight="1">
      <c r="A79" s="7"/>
      <c r="B79" s="140"/>
      <c r="C79" s="141"/>
      <c r="D79" s="142"/>
      <c r="E79" s="143"/>
      <c r="F79" s="144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145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8"/>
    </row>
    <row r="80" ht="15.75" customHeight="1">
      <c r="A80" s="7"/>
      <c r="B80" s="146"/>
      <c r="C80" s="147"/>
      <c r="D80" s="148"/>
      <c r="E80" s="149"/>
      <c r="F80" s="144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145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8"/>
    </row>
    <row r="81" ht="51" customHeight="1">
      <c r="A81" s="198"/>
      <c r="B81" t="s" s="247">
        <v>142</v>
      </c>
      <c r="C81" s="137"/>
      <c r="D81" s="77"/>
      <c r="E81" s="136"/>
      <c r="F81" t="s" s="91">
        <v>82</v>
      </c>
      <c r="G81" s="92"/>
      <c r="H81" s="92"/>
      <c r="I81" s="92"/>
      <c r="J81" t="s" s="91">
        <v>83</v>
      </c>
      <c r="K81" s="92"/>
      <c r="L81" s="92"/>
      <c r="M81" s="92"/>
      <c r="N81" s="92"/>
      <c r="O81" t="s" s="91">
        <v>12</v>
      </c>
      <c r="P81" s="92"/>
      <c r="Q81" s="92"/>
      <c r="R81" s="92"/>
      <c r="S81" s="92"/>
      <c r="T81" t="s" s="91">
        <v>18</v>
      </c>
      <c r="U81" s="92"/>
      <c r="V81" s="92"/>
      <c r="W81" s="92"/>
      <c r="X81" t="s" s="91">
        <v>84</v>
      </c>
      <c r="Y81" s="92"/>
      <c r="Z81" s="92"/>
      <c r="AA81" s="92"/>
      <c r="AB81" s="92"/>
      <c r="AC81" s="92"/>
      <c r="AD81" s="92"/>
      <c r="AE81" t="s" s="91">
        <v>85</v>
      </c>
      <c r="AF81" s="92"/>
      <c r="AG81" t="s" s="91">
        <v>35</v>
      </c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145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8"/>
    </row>
    <row r="82" ht="15.75" customHeight="1">
      <c r="A82" s="198"/>
      <c r="B82" s="248"/>
      <c r="C82" t="s" s="152">
        <v>87</v>
      </c>
      <c r="D82" s="80"/>
      <c r="E82" t="s" s="52">
        <v>87</v>
      </c>
      <c r="F82" t="s" s="8">
        <f t="shared" si="160"/>
        <v>93</v>
      </c>
      <c r="G82" t="s" s="8">
        <f>G$3</f>
        <v>94</v>
      </c>
      <c r="H82" t="s" s="8">
        <f>H$3</f>
        <v>95</v>
      </c>
      <c r="I82" t="s" s="8">
        <f>I$3</f>
        <v>96</v>
      </c>
      <c r="J82" t="s" s="8">
        <f>J$3</f>
        <v>97</v>
      </c>
      <c r="K82" t="s" s="8">
        <f>K$3</f>
        <v>98</v>
      </c>
      <c r="L82" t="s" s="8">
        <f>L$3</f>
        <v>99</v>
      </c>
      <c r="M82" t="s" s="8">
        <f>M$3</f>
        <v>100</v>
      </c>
      <c r="N82" t="s" s="8">
        <f>N$3</f>
        <v>101</v>
      </c>
      <c r="O82" t="s" s="8">
        <f>O$3</f>
        <v>102</v>
      </c>
      <c r="P82" t="s" s="8">
        <f>P$3</f>
        <v>103</v>
      </c>
      <c r="Q82" t="s" s="8">
        <f>Q$3</f>
        <v>104</v>
      </c>
      <c r="R82" t="s" s="8">
        <f>R$3</f>
        <v>105</v>
      </c>
      <c r="S82" t="s" s="8">
        <f>S$3</f>
        <v>106</v>
      </c>
      <c r="T82" t="s" s="8">
        <f>T$3</f>
        <v>107</v>
      </c>
      <c r="U82" t="s" s="8">
        <f>U$3</f>
        <v>108</v>
      </c>
      <c r="V82" t="s" s="8">
        <f>V$3</f>
        <v>109</v>
      </c>
      <c r="W82" t="s" s="8">
        <f>W$3</f>
        <v>110</v>
      </c>
      <c r="X82" t="s" s="8">
        <f>X$3</f>
        <v>111</v>
      </c>
      <c r="Y82" t="s" s="8">
        <f>Y$3</f>
        <v>112</v>
      </c>
      <c r="Z82" t="s" s="8">
        <f>Z$3</f>
        <v>113</v>
      </c>
      <c r="AA82" t="s" s="8">
        <f>AA$3</f>
        <v>114</v>
      </c>
      <c r="AB82" t="s" s="8">
        <f>AB$3</f>
        <v>115</v>
      </c>
      <c r="AC82" t="s" s="8">
        <f>AC$3</f>
        <v>116</v>
      </c>
      <c r="AD82" t="s" s="8">
        <f>AD$3</f>
        <v>117</v>
      </c>
      <c r="AE82" t="s" s="8">
        <f>AE$3</f>
        <v>118</v>
      </c>
      <c r="AF82" t="s" s="8">
        <f>AF$3</f>
        <v>119</v>
      </c>
      <c r="AG82" t="s" s="8">
        <f>AG$3</f>
        <v>120</v>
      </c>
      <c r="AH82" t="s" s="8">
        <f>AH$3</f>
        <v>121</v>
      </c>
      <c r="AI82" t="s" s="8">
        <f>AI$3</f>
        <v>122</v>
      </c>
      <c r="AJ82" t="s" s="8">
        <f>AJ$3</f>
        <v>123</v>
      </c>
      <c r="AK82" t="s" s="8">
        <f>AK$3</f>
        <v>124</v>
      </c>
      <c r="AL82" t="s" s="8">
        <f>AL$3</f>
        <v>125</v>
      </c>
      <c r="AM82" t="s" s="8">
        <f>AM$3</f>
        <v>126</v>
      </c>
      <c r="AN82" t="s" s="8">
        <f>AN$3</f>
        <v>127</v>
      </c>
      <c r="AO82" t="s" s="8">
        <f>AO$3</f>
        <v>128</v>
      </c>
      <c r="AP82" t="s" s="8">
        <f>AP$3</f>
        <v>129</v>
      </c>
      <c r="AQ82" t="s" s="8">
        <f>AQ$3</f>
        <v>130</v>
      </c>
      <c r="AR82" t="s" s="8">
        <f>AR$3</f>
        <v>131</v>
      </c>
      <c r="AS82" t="s" s="8">
        <f>AS$3</f>
        <v>132</v>
      </c>
      <c r="AT82" s="153"/>
      <c r="AU82" t="s" s="127">
        <v>11</v>
      </c>
      <c r="AV82" t="s" s="127">
        <v>9</v>
      </c>
      <c r="AW82" t="s" s="127">
        <v>17</v>
      </c>
      <c r="AX82" t="s" s="127">
        <v>48</v>
      </c>
      <c r="AY82" t="s" s="127">
        <v>21</v>
      </c>
      <c r="AZ82" t="s" s="127">
        <v>27</v>
      </c>
      <c r="BA82" t="s" s="127">
        <v>42</v>
      </c>
      <c r="BB82" t="s" s="127">
        <v>10</v>
      </c>
      <c r="BC82" t="s" s="127">
        <v>34</v>
      </c>
      <c r="BD82" t="s" s="127">
        <v>29</v>
      </c>
      <c r="BE82" t="s" s="127">
        <v>1</v>
      </c>
      <c r="BF82" t="s" s="127">
        <v>6</v>
      </c>
      <c r="BG82" t="s" s="127">
        <v>41</v>
      </c>
      <c r="BH82" t="s" s="127">
        <v>36</v>
      </c>
      <c r="BI82" t="s" s="127">
        <v>22</v>
      </c>
      <c r="BJ82" t="s" s="127">
        <v>43</v>
      </c>
      <c r="BK82" t="s" s="127">
        <v>45</v>
      </c>
      <c r="BL82" t="s" s="127">
        <v>20</v>
      </c>
      <c r="BM82" t="s" s="127">
        <v>40</v>
      </c>
      <c r="BN82" t="s" s="127">
        <v>19</v>
      </c>
      <c r="BO82" t="s" s="127">
        <v>44</v>
      </c>
      <c r="BP82" t="s" s="127">
        <v>14</v>
      </c>
      <c r="BQ82" t="s" s="127">
        <v>37</v>
      </c>
      <c r="BR82" t="s" s="127">
        <v>16</v>
      </c>
      <c r="BS82" t="s" s="127">
        <v>38</v>
      </c>
      <c r="BT82" t="s" s="127">
        <v>33</v>
      </c>
      <c r="BU82" t="s" s="127">
        <v>30</v>
      </c>
      <c r="BV82" t="s" s="127">
        <v>13</v>
      </c>
      <c r="BW82" t="s" s="127">
        <v>15</v>
      </c>
      <c r="BX82" t="s" s="127">
        <v>31</v>
      </c>
      <c r="BY82" t="s" s="127">
        <v>8</v>
      </c>
      <c r="BZ82" t="s" s="127">
        <v>3</v>
      </c>
      <c r="CA82" t="s" s="127">
        <v>24</v>
      </c>
      <c r="CB82" t="s" s="127">
        <v>47</v>
      </c>
      <c r="CC82" t="s" s="127">
        <v>2</v>
      </c>
      <c r="CD82" t="s" s="127">
        <v>4</v>
      </c>
      <c r="CE82" t="s" s="127">
        <v>39</v>
      </c>
      <c r="CF82" t="s" s="127">
        <v>25</v>
      </c>
      <c r="CG82" t="s" s="127">
        <v>28</v>
      </c>
      <c r="CH82" t="s" s="128">
        <v>46</v>
      </c>
    </row>
    <row r="83" ht="15.75" customHeight="1">
      <c r="A83" s="7"/>
      <c r="B83" t="s" s="154">
        <v>88</v>
      </c>
      <c r="C83" s="155">
        <v>25157.43</v>
      </c>
      <c r="D83" s="51"/>
      <c r="E83" t="s" s="58">
        <v>88</v>
      </c>
      <c r="F83" s="59">
        <f>LOOKUP(F$82,$AU$82:$CH$82,$AU83:$CH83)</f>
        <v>192135.384</v>
      </c>
      <c r="G83" s="60">
        <f>LOOKUP(G$82,$AU$82:$CH$82,$AU83:$CH83)</f>
        <v>102913.2331</v>
      </c>
      <c r="H83" s="60">
        <f>LOOKUP(H$82,$AU$82:$CH$82,$AU83:$CH83)</f>
        <v>28807.88094</v>
      </c>
      <c r="I83" s="60">
        <f>LOOKUP(I$82,$AU$82:$CH$82,$AU83:$CH83)</f>
        <v>19969.67858</v>
      </c>
      <c r="J83" s="60">
        <f>LOOKUP(J$82,$AU$82:$CH$82,$AU83:$CH83)</f>
        <v>9861.052556000001</v>
      </c>
      <c r="K83" s="60">
        <f>LOOKUP(K$82,$AU$82:$CH$82,$AU83:$CH83)</f>
        <v>5591.801573</v>
      </c>
      <c r="L83" s="60">
        <f>LOOKUP(L$82,$AU$82:$CH$82,$AU83:$CH83)</f>
        <v>4586.372184</v>
      </c>
      <c r="M83" s="60">
        <f>LOOKUP(M$82,$AU$82:$CH$82,$AU83:$CH83)</f>
        <v>3730.577047</v>
      </c>
      <c r="N83" s="60">
        <f>LOOKUP(N$82,$AU$82:$CH$82,$AU83:$CH83)</f>
        <v>5661.570969</v>
      </c>
      <c r="O83" s="60">
        <f>LOOKUP(O$82,$AU$82:$CH$82,$AU83:$CH83)</f>
        <v>0.168752719</v>
      </c>
      <c r="P83" s="60">
        <f>LOOKUP(P$82,$AU$82:$CH$82,$AU83:$CH83)</f>
        <v>6113.664998</v>
      </c>
      <c r="Q83" s="60">
        <f>LOOKUP(Q$82,$AU$82:$CH$82,$AU83:$CH83)</f>
        <v>3600.601001</v>
      </c>
      <c r="R83" s="60">
        <f>LOOKUP(R$82,$AU$82:$CH$82,$AU83:$CH83)</f>
        <v>2927.108688</v>
      </c>
      <c r="S83" s="60">
        <f>LOOKUP(S$82,$AU$82:$CH$82,$AU83:$CH83)</f>
        <v>6581.27887</v>
      </c>
      <c r="T83" s="60">
        <f>LOOKUP(T$82,$AU$82:$CH$82,$AU83:$CH83)</f>
        <v>5562.200572</v>
      </c>
      <c r="U83" s="60">
        <f>LOOKUP(U$82,$AU$82:$CH$82,$AU83:$CH83)</f>
        <v>3543.237755</v>
      </c>
      <c r="V83" s="60">
        <f>LOOKUP(V$82,$AU$82:$CH$82,$AU83:$CH83)</f>
        <v>164.5541652</v>
      </c>
      <c r="W83" s="60">
        <f>LOOKUP(W$82,$AU$82:$CH$82,$AU83:$CH83)</f>
        <v>560.1927065</v>
      </c>
      <c r="X83" s="60">
        <f>LOOKUP(X$82,$AU$82:$CH$82,$AU83:$CH83)</f>
        <v>6469.060064</v>
      </c>
      <c r="Y83" s="60">
        <f>LOOKUP(Y$82,$AU$82:$CH$82,$AU83:$CH83)</f>
        <v>6308.76296</v>
      </c>
      <c r="Z83" s="60">
        <f>LOOKUP(Z$82,$AU$82:$CH$82,$AU83:$CH83)</f>
        <v>0.643904183</v>
      </c>
      <c r="AA83" s="60">
        <f>LOOKUP(AA$82,$AU$82:$CH$82,$AU83:$CH83)</f>
        <v>0.018233822</v>
      </c>
      <c r="AB83" s="60">
        <f>LOOKUP(AB$82,$AU$82:$CH$82,$AU83:$CH83)</f>
        <v>0.237039685</v>
      </c>
      <c r="AC83" s="60">
        <f>LOOKUP(AC$82,$AU$82:$CH$82,$AU83:$CH83)</f>
        <v>0</v>
      </c>
      <c r="AD83" s="60">
        <f>LOOKUP(AD$82,$AU$82:$CH$82,$AU83:$CH83)</f>
        <v>0.171612442</v>
      </c>
      <c r="AE83" s="60">
        <f>LOOKUP(AE$82,$AU$82:$CH$82,$AU83:$CH83)</f>
        <v>98615.3754</v>
      </c>
      <c r="AF83" s="60">
        <f>LOOKUP(AF$82,$AU$82:$CH$82,$AU83:$CH83)</f>
        <v>206402.1595</v>
      </c>
      <c r="AG83" s="60">
        <f>LOOKUP(AG$82,$AU$82:$CH$82,$AU83:$CH83)</f>
        <v>92109.55309</v>
      </c>
      <c r="AH83" s="60">
        <f>LOOKUP(AH$82,$AU$82:$CH$82,$AU83:$CH83)</f>
        <v>13710.73007</v>
      </c>
      <c r="AI83" s="60">
        <f>LOOKUP(AI$82,$AU$82:$CH$82,$AU83:$CH83)</f>
        <v>9284.403646999999</v>
      </c>
      <c r="AJ83" s="60">
        <f>LOOKUP(AJ$82,$AU$82:$CH$82,$AU83:$CH83)</f>
        <v>14738.01645</v>
      </c>
      <c r="AK83" s="60">
        <f>LOOKUP(AK$82,$AU$82:$CH$82,$AU83:$CH83)</f>
        <v>10923.05077</v>
      </c>
      <c r="AL83" s="60">
        <f>LOOKUP(AL$82,$AU$82:$CH$82,$AU83:$CH83)</f>
        <v>8858.848766999999</v>
      </c>
      <c r="AM83" s="60">
        <f>LOOKUP(AM$82,$AU$82:$CH$82,$AU83:$CH83)</f>
        <v>3232.869146</v>
      </c>
      <c r="AN83" s="60">
        <f>LOOKUP(AN$82,$AU$82:$CH$82,$AU83:$CH83)</f>
        <v>18541.18877</v>
      </c>
      <c r="AO83" s="60">
        <f>LOOKUP(AO$82,$AU$82:$CH$82,$AU83:$CH83)</f>
        <v>84878.27136</v>
      </c>
      <c r="AP83" s="60">
        <f>LOOKUP(AP$82,$AU$82:$CH$82,$AU83:$CH83)</f>
        <v>5804.072578</v>
      </c>
      <c r="AQ83" s="60">
        <f>LOOKUP(AQ$82,$AU$82:$CH$82,$AU83:$CH83)</f>
        <v>5716.61423</v>
      </c>
      <c r="AR83" s="60">
        <f>LOOKUP(AR$82,$AU$82:$CH$82,$AU83:$CH83)</f>
        <v>3417.954237</v>
      </c>
      <c r="AS83" s="60">
        <f>LOOKUP(AS$82,$AU$82:$CH$82,$AU83:$CH83)</f>
        <v>14974.74651</v>
      </c>
      <c r="AT83" t="s" s="112">
        <v>88</v>
      </c>
      <c r="AU83" s="131">
        <v>5661.570969</v>
      </c>
      <c r="AV83" s="131">
        <v>4586.372184</v>
      </c>
      <c r="AW83" s="130">
        <v>6581.27887</v>
      </c>
      <c r="AX83" s="130">
        <v>14974.74651</v>
      </c>
      <c r="AY83" s="120">
        <v>164.5541652</v>
      </c>
      <c r="AZ83" s="120">
        <v>0.643904183</v>
      </c>
      <c r="BA83" s="131">
        <v>3232.869146</v>
      </c>
      <c r="BB83" s="131">
        <v>3730.577047</v>
      </c>
      <c r="BC83" s="129">
        <v>206402.1595</v>
      </c>
      <c r="BD83" s="120">
        <v>0.237039685</v>
      </c>
      <c r="BE83" s="132">
        <v>192135.384</v>
      </c>
      <c r="BF83" s="131">
        <v>9861.052556000001</v>
      </c>
      <c r="BG83" s="131">
        <v>8858.848766999999</v>
      </c>
      <c r="BH83" s="130">
        <v>92109.55309</v>
      </c>
      <c r="BI83" s="120">
        <v>560.1927065</v>
      </c>
      <c r="BJ83" s="130">
        <v>18541.18877</v>
      </c>
      <c r="BK83" s="131">
        <v>5804.072578</v>
      </c>
      <c r="BL83" s="131">
        <v>3543.237755</v>
      </c>
      <c r="BM83" s="130">
        <v>10923.05077</v>
      </c>
      <c r="BN83" s="131">
        <v>5562.200572</v>
      </c>
      <c r="BO83" s="130">
        <v>84878.27136</v>
      </c>
      <c r="BP83" s="131">
        <v>6113.664998</v>
      </c>
      <c r="BQ83" s="130">
        <v>13710.73007</v>
      </c>
      <c r="BR83" s="131">
        <v>2927.108688</v>
      </c>
      <c r="BS83" s="131">
        <v>9284.403646999999</v>
      </c>
      <c r="BT83" s="129">
        <v>98615.3754</v>
      </c>
      <c r="BU83" s="120">
        <v>0</v>
      </c>
      <c r="BV83" s="120">
        <v>0.168752719</v>
      </c>
      <c r="BW83" s="131">
        <v>3600.601001</v>
      </c>
      <c r="BX83" s="120">
        <v>0.171612442</v>
      </c>
      <c r="BY83" s="131">
        <v>5591.801573</v>
      </c>
      <c r="BZ83" s="130">
        <v>28807.88094</v>
      </c>
      <c r="CA83" s="131">
        <v>6469.060064</v>
      </c>
      <c r="CB83" s="131">
        <v>3417.954237</v>
      </c>
      <c r="CC83" s="129">
        <v>102913.2331</v>
      </c>
      <c r="CD83" s="130">
        <v>19969.67858</v>
      </c>
      <c r="CE83" s="130">
        <v>14738.01645</v>
      </c>
      <c r="CF83" s="130">
        <v>6308.76296</v>
      </c>
      <c r="CG83" s="120">
        <v>0.018233822</v>
      </c>
      <c r="CH83" s="240">
        <v>5716.61423</v>
      </c>
    </row>
    <row r="84" ht="15.75" customHeight="1">
      <c r="A84" s="7"/>
      <c r="B84" t="s" s="154">
        <v>89</v>
      </c>
      <c r="C84" s="156">
        <v>21230137</v>
      </c>
      <c r="D84" s="51"/>
      <c r="E84" t="s" s="58">
        <v>89</v>
      </c>
      <c r="F84" s="65">
        <f>LOOKUP(F$82,$AU$82:$CH$82,$AU84:$CH84)</f>
        <v>1572267.625</v>
      </c>
      <c r="G84" s="61">
        <f>LOOKUP(G$82,$AU$82:$CH$82,$AU84:$CH84)</f>
        <v>334025992.1</v>
      </c>
      <c r="H84" s="61">
        <f>LOOKUP(H$82,$AU$82:$CH$82,$AU84:$CH84)</f>
        <v>38042168.63</v>
      </c>
      <c r="I84" s="61">
        <f>LOOKUP(I$82,$AU$82:$CH$82,$AU84:$CH84)</f>
        <v>323819413.4</v>
      </c>
      <c r="J84" s="61">
        <f>LOOKUP(J$82,$AU$82:$CH$82,$AU84:$CH84)</f>
        <v>96625.25</v>
      </c>
      <c r="K84" s="61">
        <f>LOOKUP(K$82,$AU$82:$CH$82,$AU84:$CH84)</f>
        <v>21430.375</v>
      </c>
      <c r="L84" s="61">
        <f>LOOKUP(L$82,$AU$82:$CH$82,$AU84:$CH84)</f>
        <v>409789.125</v>
      </c>
      <c r="M84" s="61">
        <f>LOOKUP(M$82,$AU$82:$CH$82,$AU84:$CH84)</f>
        <v>22251.75</v>
      </c>
      <c r="N84" s="61">
        <f>LOOKUP(N$82,$AU$82:$CH$82,$AU84:$CH84)</f>
        <v>418139.25</v>
      </c>
      <c r="O84" s="61">
        <f>LOOKUP(O$82,$AU$82:$CH$82,$AU84:$CH84)</f>
        <v>1.29997e-05</v>
      </c>
      <c r="P84" s="61">
        <f>LOOKUP(P$82,$AU$82:$CH$82,$AU84:$CH84)</f>
        <v>675901.375</v>
      </c>
      <c r="Q84" s="61">
        <f>LOOKUP(Q$82,$AU$82:$CH$82,$AU84:$CH84)</f>
        <v>178816.375</v>
      </c>
      <c r="R84" s="61">
        <f>LOOKUP(R$82,$AU$82:$CH$82,$AU84:$CH84)</f>
        <v>2851059.625</v>
      </c>
      <c r="S84" s="61">
        <f>LOOKUP(S$82,$AU$82:$CH$82,$AU84:$CH84)</f>
        <v>1110108.875</v>
      </c>
      <c r="T84" s="61">
        <f>LOOKUP(T$82,$AU$82:$CH$82,$AU84:$CH84)</f>
        <v>1896570.875</v>
      </c>
      <c r="U84" s="61">
        <f>LOOKUP(U$82,$AU$82:$CH$82,$AU84:$CH84)</f>
        <v>2114409</v>
      </c>
      <c r="V84" s="61">
        <f>LOOKUP(V$82,$AU$82:$CH$82,$AU84:$CH84)</f>
        <v>6268.5</v>
      </c>
      <c r="W84" s="61">
        <f>LOOKUP(W$82,$AU$82:$CH$82,$AU84:$CH84)</f>
        <v>21822.125</v>
      </c>
      <c r="X84" s="61">
        <f>LOOKUP(X$82,$AU$82:$CH$82,$AU84:$CH84)</f>
        <v>57597983.13</v>
      </c>
      <c r="Y84" s="61">
        <f>LOOKUP(Y$82,$AU$82:$CH$82,$AU84:$CH84)</f>
        <v>15712131.5</v>
      </c>
      <c r="Z84" s="61">
        <f>LOOKUP(Z$82,$AU$82:$CH$82,$AU84:$CH84)</f>
        <v>65.875</v>
      </c>
      <c r="AA84" s="61">
        <f>LOOKUP(AA$82,$AU$82:$CH$82,$AU84:$CH84)</f>
        <v>7.375</v>
      </c>
      <c r="AB84" s="61">
        <f>LOOKUP(AB$82,$AU$82:$CH$82,$AU84:$CH84)</f>
        <v>22.375</v>
      </c>
      <c r="AC84" s="61">
        <f>LOOKUP(AC$82,$AU$82:$CH$82,$AU84:$CH84)</f>
        <v>0</v>
      </c>
      <c r="AD84" s="61">
        <f>LOOKUP(AD$82,$AU$82:$CH$82,$AU84:$CH84)</f>
        <v>30.5</v>
      </c>
      <c r="AE84" s="61">
        <f>LOOKUP(AE$82,$AU$82:$CH$82,$AU84:$CH84)</f>
        <v>65249593.38</v>
      </c>
      <c r="AF84" s="61">
        <f>LOOKUP(AF$82,$AU$82:$CH$82,$AU84:$CH84)</f>
        <v>1817961</v>
      </c>
      <c r="AG84" s="61">
        <f>LOOKUP(AG$82,$AU$82:$CH$82,$AU84:$CH84)</f>
        <v>231.25</v>
      </c>
      <c r="AH84" s="61">
        <f>LOOKUP(AH$82,$AU$82:$CH$82,$AU84:$CH84)</f>
        <v>154600.5</v>
      </c>
      <c r="AI84" s="61">
        <f>LOOKUP(AI$82,$AU$82:$CH$82,$AU84:$CH84)</f>
        <v>1384930.125</v>
      </c>
      <c r="AJ84" s="61">
        <f>LOOKUP(AJ$82,$AU$82:$CH$82,$AU84:$CH84)</f>
        <v>2561</v>
      </c>
      <c r="AK84" s="61">
        <f>LOOKUP(AK$82,$AU$82:$CH$82,$AU84:$CH84)</f>
        <v>18.625</v>
      </c>
      <c r="AL84" s="61">
        <f>LOOKUP(AL$82,$AU$82:$CH$82,$AU84:$CH84)</f>
        <v>0.25</v>
      </c>
      <c r="AM84" s="61">
        <f>LOOKUP(AM$82,$AU$82:$CH$82,$AU84:$CH84)</f>
        <v>29.375</v>
      </c>
      <c r="AN84" s="61">
        <f>LOOKUP(AN$82,$AU$82:$CH$82,$AU84:$CH84)</f>
        <v>1850.375</v>
      </c>
      <c r="AO84" s="61">
        <f>LOOKUP(AO$82,$AU$82:$CH$82,$AU84:$CH84)</f>
        <v>211.125</v>
      </c>
      <c r="AP84" s="61">
        <f>LOOKUP(AP$82,$AU$82:$CH$82,$AU84:$CH84)</f>
        <v>84.625</v>
      </c>
      <c r="AQ84" s="61">
        <f>LOOKUP(AQ$82,$AU$82:$CH$82,$AU84:$CH84)</f>
        <v>5.5</v>
      </c>
      <c r="AR84" s="61">
        <f>LOOKUP(AR$82,$AU$82:$CH$82,$AU84:$CH84)</f>
        <v>52.25</v>
      </c>
      <c r="AS84" s="61">
        <f>LOOKUP(AS$82,$AU$82:$CH$82,$AU84:$CH84)</f>
        <v>73.25</v>
      </c>
      <c r="AT84" t="s" s="112">
        <v>89</v>
      </c>
      <c r="AU84" s="175">
        <v>418139.25</v>
      </c>
      <c r="AV84" s="132">
        <v>409789.125</v>
      </c>
      <c r="AW84" s="132">
        <v>1110108.875</v>
      </c>
      <c r="AX84" s="175">
        <v>73.25</v>
      </c>
      <c r="AY84" s="241">
        <v>6268.5</v>
      </c>
      <c r="AZ84" s="132">
        <v>65.875</v>
      </c>
      <c r="BA84" s="132">
        <v>29.375</v>
      </c>
      <c r="BB84" s="175">
        <v>22251.75</v>
      </c>
      <c r="BC84" s="120">
        <v>1817961</v>
      </c>
      <c r="BD84" s="132">
        <v>22.375</v>
      </c>
      <c r="BE84" s="132">
        <v>1572267.625</v>
      </c>
      <c r="BF84" s="175">
        <v>96625.25</v>
      </c>
      <c r="BG84" s="175">
        <v>0.25</v>
      </c>
      <c r="BH84" s="175">
        <v>231.25</v>
      </c>
      <c r="BI84" s="132">
        <v>21822.125</v>
      </c>
      <c r="BJ84" s="132">
        <v>1850.375</v>
      </c>
      <c r="BK84" s="132">
        <v>84.625</v>
      </c>
      <c r="BL84" s="120">
        <v>2114409</v>
      </c>
      <c r="BM84" s="132">
        <v>18.625</v>
      </c>
      <c r="BN84" s="132">
        <v>1896570.875</v>
      </c>
      <c r="BO84" s="132">
        <v>211.125</v>
      </c>
      <c r="BP84" s="132">
        <v>675901.375</v>
      </c>
      <c r="BQ84" s="241">
        <v>154600.5</v>
      </c>
      <c r="BR84" s="132">
        <v>2851059.625</v>
      </c>
      <c r="BS84" s="132">
        <v>1384930.125</v>
      </c>
      <c r="BT84" s="175">
        <v>65249593.38</v>
      </c>
      <c r="BU84" s="120">
        <v>0</v>
      </c>
      <c r="BV84" s="177">
        <v>1.29997e-05</v>
      </c>
      <c r="BW84" s="132">
        <v>178816.375</v>
      </c>
      <c r="BX84" s="241">
        <v>30.5</v>
      </c>
      <c r="BY84" s="132">
        <v>21430.375</v>
      </c>
      <c r="BZ84" s="175">
        <v>38042168.63</v>
      </c>
      <c r="CA84" s="175">
        <v>57597983.13</v>
      </c>
      <c r="CB84" s="175">
        <v>52.25</v>
      </c>
      <c r="CC84" s="241">
        <v>334025992.1</v>
      </c>
      <c r="CD84" s="241">
        <v>323819413.4</v>
      </c>
      <c r="CE84" s="120">
        <v>2561</v>
      </c>
      <c r="CF84" s="241">
        <v>15712131.5</v>
      </c>
      <c r="CG84" s="132">
        <v>7.375</v>
      </c>
      <c r="CH84" s="244">
        <v>5.5</v>
      </c>
    </row>
    <row r="85" ht="15.75" customHeight="1">
      <c r="A85" s="7"/>
      <c r="B85" t="s" s="154">
        <v>90</v>
      </c>
      <c r="C85" s="156">
        <v>561878.9</v>
      </c>
      <c r="D85" s="51"/>
      <c r="E85" t="s" s="58">
        <v>90</v>
      </c>
      <c r="F85" s="65">
        <f>LOOKUP(F$82,$AU$82:$CH$82,$AU85:$CH85)</f>
        <v>6631926.546</v>
      </c>
      <c r="G85" s="61">
        <f>LOOKUP(G$82,$AU$82:$CH$82,$AU85:$CH85)</f>
        <v>4001304.155</v>
      </c>
      <c r="H85" s="61">
        <f>LOOKUP(H$82,$AU$82:$CH$82,$AU85:$CH85)</f>
        <v>1066832.883</v>
      </c>
      <c r="I85" s="61">
        <f>LOOKUP(I$82,$AU$82:$CH$82,$AU85:$CH85)</f>
        <v>777532.9794</v>
      </c>
      <c r="J85" s="61">
        <f>LOOKUP(J$82,$AU$82:$CH$82,$AU85:$CH85)</f>
        <v>131186.4811</v>
      </c>
      <c r="K85" s="61">
        <f>LOOKUP(K$82,$AU$82:$CH$82,$AU85:$CH85)</f>
        <v>288590.622</v>
      </c>
      <c r="L85" s="61">
        <f>LOOKUP(L$82,$AU$82:$CH$82,$AU85:$CH85)</f>
        <v>195671.6598</v>
      </c>
      <c r="M85" s="61">
        <f>LOOKUP(M$82,$AU$82:$CH$82,$AU85:$CH85)</f>
        <v>100532.9003</v>
      </c>
      <c r="N85" s="61">
        <f>LOOKUP(N$82,$AU$82:$CH$82,$AU85:$CH85)</f>
        <v>323374.2405</v>
      </c>
      <c r="O85" s="61">
        <f>LOOKUP(O$82,$AU$82:$CH$82,$AU85:$CH85)</f>
        <v>0.085948249</v>
      </c>
      <c r="P85" s="61">
        <f>LOOKUP(P$82,$AU$82:$CH$82,$AU85:$CH85)</f>
        <v>291175.9416</v>
      </c>
      <c r="Q85" s="61">
        <f>LOOKUP(Q$82,$AU$82:$CH$82,$AU85:$CH85)</f>
        <v>117575.9759</v>
      </c>
      <c r="R85" s="61">
        <f>LOOKUP(R$82,$AU$82:$CH$82,$AU85:$CH85)</f>
        <v>103833.323</v>
      </c>
      <c r="S85" s="61">
        <f>LOOKUP(S$82,$AU$82:$CH$82,$AU85:$CH85)</f>
        <v>275394.8694</v>
      </c>
      <c r="T85" s="61">
        <f>LOOKUP(T$82,$AU$82:$CH$82,$AU85:$CH85)</f>
        <v>209614.2302</v>
      </c>
      <c r="U85" s="61">
        <f>LOOKUP(U$82,$AU$82:$CH$82,$AU85:$CH85)</f>
        <v>215666.1993</v>
      </c>
      <c r="V85" s="61">
        <f>LOOKUP(V$82,$AU$82:$CH$82,$AU85:$CH85)</f>
        <v>4675.958763</v>
      </c>
      <c r="W85" s="61">
        <f>LOOKUP(W$82,$AU$82:$CH$82,$AU85:$CH85)</f>
        <v>23630.46392</v>
      </c>
      <c r="X85" s="61">
        <f>LOOKUP(X$82,$AU$82:$CH$82,$AU85:$CH85)</f>
        <v>287436.3265</v>
      </c>
      <c r="Y85" s="61">
        <f>LOOKUP(Y$82,$AU$82:$CH$82,$AU85:$CH85)</f>
        <v>106281.299</v>
      </c>
      <c r="Z85" s="61">
        <f>LOOKUP(Z$82,$AU$82:$CH$82,$AU85:$CH85)</f>
        <v>8.333333333000001</v>
      </c>
      <c r="AA85" s="61">
        <f>LOOKUP(AA$82,$AU$82:$CH$82,$AU85:$CH85)</f>
        <v>0.175257732</v>
      </c>
      <c r="AB85" s="61">
        <f>LOOKUP(AB$82,$AU$82:$CH$82,$AU85:$CH85)</f>
        <v>2.621993127</v>
      </c>
      <c r="AC85" s="61">
        <f>LOOKUP(AC$82,$AU$82:$CH$82,$AU85:$CH85)</f>
        <v>0</v>
      </c>
      <c r="AD85" s="61">
        <f>LOOKUP(AD$82,$AU$82:$CH$82,$AU85:$CH85)</f>
        <v>2.158075601</v>
      </c>
      <c r="AE85" s="61">
        <f>LOOKUP(AE$82,$AU$82:$CH$82,$AU85:$CH85)</f>
        <v>854036.2439999999</v>
      </c>
      <c r="AF85" s="61">
        <f>LOOKUP(AF$82,$AU$82:$CH$82,$AU85:$CH85)</f>
        <v>2886688.887</v>
      </c>
      <c r="AG85" s="61">
        <f>LOOKUP(AG$82,$AU$82:$CH$82,$AU85:$CH85)</f>
        <v>1251658.454</v>
      </c>
      <c r="AH85" s="61">
        <f>LOOKUP(AH$82,$AU$82:$CH$82,$AU85:$CH85)</f>
        <v>74280.99656</v>
      </c>
      <c r="AI85" s="61">
        <f>LOOKUP(AI$82,$AU$82:$CH$82,$AU85:$CH85)</f>
        <v>368503.3162</v>
      </c>
      <c r="AJ85" s="61">
        <f>LOOKUP(AJ$82,$AU$82:$CH$82,$AU85:$CH85)</f>
        <v>416216.1237</v>
      </c>
      <c r="AK85" s="61">
        <f>LOOKUP(AK$82,$AU$82:$CH$82,$AU85:$CH85)</f>
        <v>191796.8832</v>
      </c>
      <c r="AL85" s="61">
        <f>LOOKUP(AL$82,$AU$82:$CH$82,$AU85:$CH85)</f>
        <v>108716.3093</v>
      </c>
      <c r="AM85" s="61">
        <f>LOOKUP(AM$82,$AU$82:$CH$82,$AU85:$CH85)</f>
        <v>41262.35395</v>
      </c>
      <c r="AN85" s="61">
        <f>LOOKUP(AN$82,$AU$82:$CH$82,$AU85:$CH85)</f>
        <v>237447.8866</v>
      </c>
      <c r="AO85" s="61">
        <f>LOOKUP(AO$82,$AU$82:$CH$82,$AU85:$CH85)</f>
        <v>623631.3711</v>
      </c>
      <c r="AP85" s="61">
        <f>LOOKUP(AP$82,$AU$82:$CH$82,$AU85:$CH85)</f>
        <v>75284.209619999994</v>
      </c>
      <c r="AQ85" s="61">
        <f>LOOKUP(AQ$82,$AU$82:$CH$82,$AU85:$CH85)</f>
        <v>56832.90034</v>
      </c>
      <c r="AR85" s="61">
        <f>LOOKUP(AR$82,$AU$82:$CH$82,$AU85:$CH85)</f>
        <v>39827.23024</v>
      </c>
      <c r="AS85" s="61">
        <f>LOOKUP(AS$82,$AU$82:$CH$82,$AU85:$CH85)</f>
        <v>96721.780069999993</v>
      </c>
      <c r="AT85" t="s" s="112">
        <v>90</v>
      </c>
      <c r="AU85" s="129">
        <v>323374.2405</v>
      </c>
      <c r="AV85" s="129">
        <v>195671.6598</v>
      </c>
      <c r="AW85" s="129">
        <v>275394.8694</v>
      </c>
      <c r="AX85" s="130">
        <v>96721.780069999993</v>
      </c>
      <c r="AY85" s="131">
        <v>4675.958763</v>
      </c>
      <c r="AZ85" s="120">
        <v>8.333333333000001</v>
      </c>
      <c r="BA85" s="130">
        <v>41262.35395</v>
      </c>
      <c r="BB85" s="129">
        <v>100532.9003</v>
      </c>
      <c r="BC85" s="132">
        <v>2886688.887</v>
      </c>
      <c r="BD85" s="120">
        <v>2.621993127</v>
      </c>
      <c r="BE85" s="132">
        <v>6631926.546</v>
      </c>
      <c r="BF85" s="129">
        <v>131186.4811</v>
      </c>
      <c r="BG85" s="129">
        <v>108716.3093</v>
      </c>
      <c r="BH85" s="132">
        <v>1251658.454</v>
      </c>
      <c r="BI85" s="130">
        <v>23630.46392</v>
      </c>
      <c r="BJ85" s="129">
        <v>237447.8866</v>
      </c>
      <c r="BK85" s="130">
        <v>75284.209619999994</v>
      </c>
      <c r="BL85" s="129">
        <v>215666.1993</v>
      </c>
      <c r="BM85" s="129">
        <v>191796.8832</v>
      </c>
      <c r="BN85" s="129">
        <v>209614.2302</v>
      </c>
      <c r="BO85" s="129">
        <v>623631.3711</v>
      </c>
      <c r="BP85" s="129">
        <v>291175.9416</v>
      </c>
      <c r="BQ85" s="130">
        <v>74280.99656</v>
      </c>
      <c r="BR85" s="132">
        <v>103833.323</v>
      </c>
      <c r="BS85" s="129">
        <v>368503.3162</v>
      </c>
      <c r="BT85" s="132">
        <v>854036.2439999999</v>
      </c>
      <c r="BU85" s="120">
        <v>0</v>
      </c>
      <c r="BV85" s="120">
        <v>0.085948249</v>
      </c>
      <c r="BW85" s="129">
        <v>117575.9759</v>
      </c>
      <c r="BX85" s="120">
        <v>2.158075601</v>
      </c>
      <c r="BY85" s="132">
        <v>288590.622</v>
      </c>
      <c r="BZ85" s="132">
        <v>1066832.883</v>
      </c>
      <c r="CA85" s="129">
        <v>287436.3265</v>
      </c>
      <c r="CB85" s="130">
        <v>39827.23024</v>
      </c>
      <c r="CC85" s="132">
        <v>4001304.155</v>
      </c>
      <c r="CD85" s="129">
        <v>777532.9794</v>
      </c>
      <c r="CE85" s="129">
        <v>416216.1237</v>
      </c>
      <c r="CF85" s="132">
        <v>106281.299</v>
      </c>
      <c r="CG85" s="120">
        <v>0.175257732</v>
      </c>
      <c r="CH85" s="240">
        <v>56832.90034</v>
      </c>
    </row>
    <row r="86" ht="15.75" customHeight="1">
      <c r="A86" s="7"/>
      <c r="B86" t="s" s="154">
        <v>91</v>
      </c>
      <c r="C86" s="158">
        <v>30700127</v>
      </c>
      <c r="D86" s="51"/>
      <c r="E86" t="s" s="58">
        <v>91</v>
      </c>
      <c r="F86" s="65">
        <f>LOOKUP(F$82,$AU$82:$CH$82,$AU86:$CH86)</f>
        <v>2643952.714</v>
      </c>
      <c r="G86" s="61">
        <f>LOOKUP(G$82,$AU$82:$CH$82,$AU86:$CH86)</f>
        <v>536772584.7</v>
      </c>
      <c r="H86" s="61">
        <f>LOOKUP(H$82,$AU$82:$CH$82,$AU86:$CH86)</f>
        <v>31589736.43</v>
      </c>
      <c r="I86" s="61">
        <f>LOOKUP(I$82,$AU$82:$CH$82,$AU86:$CH86)</f>
        <v>450116765.9</v>
      </c>
      <c r="J86" s="61">
        <f>LOOKUP(J$82,$AU$82:$CH$82,$AU86:$CH86)</f>
        <v>109832.2857</v>
      </c>
      <c r="K86" s="61">
        <f>LOOKUP(K$82,$AU$82:$CH$82,$AU86:$CH86)</f>
        <v>11510.14286</v>
      </c>
      <c r="L86" s="61">
        <f>LOOKUP(L$82,$AU$82:$CH$82,$AU86:$CH86)</f>
        <v>155188.7143</v>
      </c>
      <c r="M86" s="61">
        <f>LOOKUP(M$82,$AU$82:$CH$82,$AU86:$CH86)</f>
        <v>36794</v>
      </c>
      <c r="N86" s="61">
        <f>LOOKUP(N$82,$AU$82:$CH$82,$AU86:$CH86)</f>
        <v>121023.4286</v>
      </c>
      <c r="O86" s="61">
        <f>LOOKUP(O$82,$AU$82:$CH$82,$AU86:$CH86)</f>
        <v>9.522330000000001e-06</v>
      </c>
      <c r="P86" s="61">
        <f>LOOKUP(P$82,$AU$82:$CH$82,$AU86:$CH86)</f>
        <v>1278411.286</v>
      </c>
      <c r="Q86" s="61">
        <f>LOOKUP(Q$82,$AU$82:$CH$82,$AU86:$CH86)</f>
        <v>254504.4286</v>
      </c>
      <c r="R86" s="61">
        <f>LOOKUP(R$82,$AU$82:$CH$82,$AU86:$CH86)</f>
        <v>5095745.857</v>
      </c>
      <c r="S86" s="61">
        <f>LOOKUP(S$82,$AU$82:$CH$82,$AU86:$CH86)</f>
        <v>2088534.143</v>
      </c>
      <c r="T86" s="61">
        <f>LOOKUP(T$82,$AU$82:$CH$82,$AU86:$CH86)</f>
        <v>1211509.571</v>
      </c>
      <c r="U86" s="61">
        <f>LOOKUP(U$82,$AU$82:$CH$82,$AU86:$CH86)</f>
        <v>1209032.571</v>
      </c>
      <c r="V86" s="61">
        <f>LOOKUP(V$82,$AU$82:$CH$82,$AU86:$CH86)</f>
        <v>5638.285714</v>
      </c>
      <c r="W86" s="61">
        <f>LOOKUP(W$82,$AU$82:$CH$82,$AU86:$CH86)</f>
        <v>25831.85714</v>
      </c>
      <c r="X86" s="61">
        <f>LOOKUP(X$82,$AU$82:$CH$82,$AU86:$CH86)</f>
        <v>66473347.57</v>
      </c>
      <c r="Y86" s="61">
        <f>LOOKUP(Y$82,$AU$82:$CH$82,$AU86:$CH86)</f>
        <v>18960343.71</v>
      </c>
      <c r="Z86" s="61">
        <f>LOOKUP(Z$82,$AU$82:$CH$82,$AU86:$CH86)</f>
        <v>65.57142856999999</v>
      </c>
      <c r="AA86" s="61">
        <f>LOOKUP(AA$82,$AU$82:$CH$82,$AU86:$CH86)</f>
        <v>8.428571429</v>
      </c>
      <c r="AB86" s="61">
        <f>LOOKUP(AB$82,$AU$82:$CH$82,$AU86:$CH86)</f>
        <v>27.85714286</v>
      </c>
      <c r="AC86" s="61">
        <f>LOOKUP(AC$82,$AU$82:$CH$82,$AU86:$CH86)</f>
        <v>0</v>
      </c>
      <c r="AD86" s="61">
        <f>LOOKUP(AD$82,$AU$82:$CH$82,$AU86:$CH86)</f>
        <v>34.85714286</v>
      </c>
      <c r="AE86" s="61">
        <f>LOOKUP(AE$82,$AU$82:$CH$82,$AU86:$CH86)</f>
        <v>105385043.9</v>
      </c>
      <c r="AF86" s="61">
        <f>LOOKUP(AF$82,$AU$82:$CH$82,$AU86:$CH86)</f>
        <v>2695585.143</v>
      </c>
      <c r="AG86" s="61">
        <f>LOOKUP(AG$82,$AU$82:$CH$82,$AU86:$CH86)</f>
        <v>264.2857143</v>
      </c>
      <c r="AH86" s="61">
        <f>LOOKUP(AH$82,$AU$82:$CH$82,$AU86:$CH86)</f>
        <v>176686.2857</v>
      </c>
      <c r="AI86" s="61">
        <f>LOOKUP(AI$82,$AU$82:$CH$82,$AU86:$CH86)</f>
        <v>1581394.429</v>
      </c>
      <c r="AJ86" s="61">
        <f>LOOKUP(AJ$82,$AU$82:$CH$82,$AU86:$CH86)</f>
        <v>3008.571429</v>
      </c>
      <c r="AK86" s="61">
        <f>LOOKUP(AK$82,$AU$82:$CH$82,$AU86:$CH86)</f>
        <v>21.28571429</v>
      </c>
      <c r="AL86" s="61">
        <f>LOOKUP(AL$82,$AU$82:$CH$82,$AU86:$CH86)</f>
        <v>0</v>
      </c>
      <c r="AM86" s="61">
        <f>LOOKUP(AM$82,$AU$82:$CH$82,$AU86:$CH86)</f>
        <v>46.42857143</v>
      </c>
      <c r="AN86" s="61">
        <f>LOOKUP(AN$82,$AU$82:$CH$82,$AU86:$CH86)</f>
        <v>2114.714286</v>
      </c>
      <c r="AO86" s="61">
        <f>LOOKUP(AO$82,$AU$82:$CH$82,$AU86:$CH86)</f>
        <v>241.2857143</v>
      </c>
      <c r="AP86" s="61">
        <f>LOOKUP(AP$82,$AU$82:$CH$82,$AU86:$CH86)</f>
        <v>96.71428571</v>
      </c>
      <c r="AQ86" s="61">
        <f>LOOKUP(AQ$82,$AU$82:$CH$82,$AU86:$CH86)</f>
        <v>6.285714286</v>
      </c>
      <c r="AR86" s="61">
        <f>LOOKUP(AR$82,$AU$82:$CH$82,$AU86:$CH86)</f>
        <v>59.71428571</v>
      </c>
      <c r="AS86" s="61">
        <f>LOOKUP(AS$82,$AU$82:$CH$82,$AU86:$CH86)</f>
        <v>83.71428571</v>
      </c>
      <c r="AT86" t="s" s="112">
        <v>91</v>
      </c>
      <c r="AU86" s="129">
        <v>121023.4286</v>
      </c>
      <c r="AV86" s="129">
        <v>155188.7143</v>
      </c>
      <c r="AW86" s="132">
        <v>2088534.143</v>
      </c>
      <c r="AX86" s="120">
        <v>83.71428571</v>
      </c>
      <c r="AY86" s="131">
        <v>5638.285714</v>
      </c>
      <c r="AZ86" s="120">
        <v>65.57142856999999</v>
      </c>
      <c r="BA86" s="120">
        <v>46.42857143</v>
      </c>
      <c r="BB86" s="120">
        <v>36794</v>
      </c>
      <c r="BC86" s="132">
        <v>2695585.143</v>
      </c>
      <c r="BD86" s="120">
        <v>27.85714286</v>
      </c>
      <c r="BE86" s="132">
        <v>2643952.714</v>
      </c>
      <c r="BF86" s="129">
        <v>109832.2857</v>
      </c>
      <c r="BG86" s="120">
        <v>0</v>
      </c>
      <c r="BH86" s="120">
        <v>264.2857143</v>
      </c>
      <c r="BI86" s="130">
        <v>25831.85714</v>
      </c>
      <c r="BJ86" s="131">
        <v>2114.714286</v>
      </c>
      <c r="BK86" s="120">
        <v>96.71428571</v>
      </c>
      <c r="BL86" s="132">
        <v>1209032.571</v>
      </c>
      <c r="BM86" s="120">
        <v>21.28571429</v>
      </c>
      <c r="BN86" s="132">
        <v>1211509.571</v>
      </c>
      <c r="BO86" s="120">
        <v>241.2857143</v>
      </c>
      <c r="BP86" s="132">
        <v>1278411.286</v>
      </c>
      <c r="BQ86" s="129">
        <v>176686.2857</v>
      </c>
      <c r="BR86" s="132">
        <v>5095745.857</v>
      </c>
      <c r="BS86" s="132">
        <v>1581394.429</v>
      </c>
      <c r="BT86" s="241">
        <v>105385043.9</v>
      </c>
      <c r="BU86" s="120">
        <v>0</v>
      </c>
      <c r="BV86" s="177">
        <v>9.522330000000001e-06</v>
      </c>
      <c r="BW86" s="129">
        <v>254504.4286</v>
      </c>
      <c r="BX86" s="120">
        <v>34.85714286</v>
      </c>
      <c r="BY86" s="130">
        <v>11510.14286</v>
      </c>
      <c r="BZ86" s="175">
        <v>31589736.43</v>
      </c>
      <c r="CA86" s="175">
        <v>66473347.57</v>
      </c>
      <c r="CB86" s="120">
        <v>59.71428571</v>
      </c>
      <c r="CC86" s="241">
        <v>536772584.7</v>
      </c>
      <c r="CD86" s="241">
        <v>450116765.9</v>
      </c>
      <c r="CE86" s="131">
        <v>3008.571429</v>
      </c>
      <c r="CF86" s="175">
        <v>18960343.71</v>
      </c>
      <c r="CG86" s="120">
        <v>8.428571429</v>
      </c>
      <c r="CH86" s="121">
        <v>6.285714286</v>
      </c>
    </row>
    <row r="87" ht="15.75" customHeight="1">
      <c r="A87" s="249"/>
      <c r="B87" s="250"/>
      <c r="C87" s="251"/>
      <c r="D87" s="142"/>
      <c r="E87" s="143"/>
      <c r="F87" s="144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145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8"/>
    </row>
    <row r="88" ht="15.75" customHeight="1">
      <c r="A88" s="252"/>
      <c r="B88" s="253"/>
      <c r="C88" s="254"/>
      <c r="D88" s="255"/>
      <c r="E88" s="163"/>
      <c r="F88" s="144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145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8"/>
    </row>
    <row r="89" ht="19" customHeight="1">
      <c r="A89" s="252"/>
      <c r="B89" s="256"/>
      <c r="C89" s="256"/>
      <c r="D89" s="255"/>
      <c r="E89" s="163"/>
      <c r="F89" s="166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45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8"/>
    </row>
    <row r="90" ht="51" customHeight="1">
      <c r="A90" s="257"/>
      <c r="B90" t="s" s="168">
        <v>147</v>
      </c>
      <c r="C90" s="169"/>
      <c r="D90" s="188"/>
      <c r="E90" s="171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2"/>
      <c r="AR90" s="172"/>
      <c r="AS90" s="172"/>
      <c r="AT90" s="173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8"/>
    </row>
    <row r="91" ht="27" customHeight="1">
      <c r="A91" s="232"/>
      <c r="B91" s="258"/>
      <c r="C91" t="s" s="50">
        <v>87</v>
      </c>
      <c r="D91" s="84"/>
      <c r="E91" t="s" s="52">
        <v>87</v>
      </c>
      <c r="F91" t="s" s="8">
        <f t="shared" si="160"/>
        <v>93</v>
      </c>
      <c r="G91" t="s" s="8">
        <f>G$3</f>
        <v>94</v>
      </c>
      <c r="H91" t="s" s="8">
        <f>H$3</f>
        <v>95</v>
      </c>
      <c r="I91" t="s" s="8">
        <f>I$3</f>
        <v>96</v>
      </c>
      <c r="J91" t="s" s="8">
        <f>J$3</f>
        <v>97</v>
      </c>
      <c r="K91" t="s" s="8">
        <f>K$3</f>
        <v>98</v>
      </c>
      <c r="L91" t="s" s="8">
        <f>L$3</f>
        <v>99</v>
      </c>
      <c r="M91" t="s" s="8">
        <f>M$3</f>
        <v>100</v>
      </c>
      <c r="N91" t="s" s="8">
        <f>N$3</f>
        <v>101</v>
      </c>
      <c r="O91" t="s" s="8">
        <f>O$3</f>
        <v>102</v>
      </c>
      <c r="P91" t="s" s="8">
        <f>P$3</f>
        <v>103</v>
      </c>
      <c r="Q91" t="s" s="8">
        <f>Q$3</f>
        <v>104</v>
      </c>
      <c r="R91" t="s" s="8">
        <f>R$3</f>
        <v>105</v>
      </c>
      <c r="S91" t="s" s="8">
        <f>S$3</f>
        <v>106</v>
      </c>
      <c r="T91" t="s" s="8">
        <f>T$3</f>
        <v>107</v>
      </c>
      <c r="U91" t="s" s="8">
        <f>U$3</f>
        <v>108</v>
      </c>
      <c r="V91" t="s" s="8">
        <f>V$3</f>
        <v>109</v>
      </c>
      <c r="W91" t="s" s="8">
        <f>W$3</f>
        <v>110</v>
      </c>
      <c r="X91" t="s" s="8">
        <f>X$3</f>
        <v>111</v>
      </c>
      <c r="Y91" t="s" s="8">
        <f>Y$3</f>
        <v>112</v>
      </c>
      <c r="Z91" t="s" s="8">
        <f>Z$3</f>
        <v>113</v>
      </c>
      <c r="AA91" t="s" s="8">
        <f>AA$3</f>
        <v>114</v>
      </c>
      <c r="AB91" t="s" s="8">
        <f>AB$3</f>
        <v>115</v>
      </c>
      <c r="AC91" t="s" s="8">
        <f>AC$3</f>
        <v>116</v>
      </c>
      <c r="AD91" t="s" s="8">
        <f>AD$3</f>
        <v>117</v>
      </c>
      <c r="AE91" t="s" s="8">
        <f>AE$3</f>
        <v>118</v>
      </c>
      <c r="AF91" t="s" s="8">
        <f>AF$3</f>
        <v>119</v>
      </c>
      <c r="AG91" t="s" s="8">
        <f>AG$3</f>
        <v>120</v>
      </c>
      <c r="AH91" t="s" s="8">
        <f>AH$3</f>
        <v>121</v>
      </c>
      <c r="AI91" t="s" s="8">
        <f>AI$3</f>
        <v>122</v>
      </c>
      <c r="AJ91" t="s" s="8">
        <f>AJ$3</f>
        <v>123</v>
      </c>
      <c r="AK91" t="s" s="8">
        <f>AK$3</f>
        <v>124</v>
      </c>
      <c r="AL91" t="s" s="8">
        <f>AL$3</f>
        <v>125</v>
      </c>
      <c r="AM91" t="s" s="8">
        <f>AM$3</f>
        <v>126</v>
      </c>
      <c r="AN91" t="s" s="8">
        <f>AN$3</f>
        <v>127</v>
      </c>
      <c r="AO91" t="s" s="8">
        <f>AO$3</f>
        <v>128</v>
      </c>
      <c r="AP91" t="s" s="8">
        <f>AP$3</f>
        <v>129</v>
      </c>
      <c r="AQ91" t="s" s="8">
        <f>AQ$3</f>
        <v>130</v>
      </c>
      <c r="AR91" t="s" s="8">
        <f>AR$3</f>
        <v>131</v>
      </c>
      <c r="AS91" t="s" s="8">
        <f>AS$3</f>
        <v>132</v>
      </c>
      <c r="AT91" s="153"/>
      <c r="AU91" t="s" s="127">
        <v>20</v>
      </c>
      <c r="AV91" t="s" s="127">
        <v>42</v>
      </c>
      <c r="AW91" t="s" s="127">
        <v>13</v>
      </c>
      <c r="AX91" t="s" s="127">
        <v>37</v>
      </c>
      <c r="AY91" t="s" s="127">
        <v>9</v>
      </c>
      <c r="AZ91" t="s" s="127">
        <v>6</v>
      </c>
      <c r="BA91" t="s" s="127">
        <v>11</v>
      </c>
      <c r="BB91" t="s" s="127">
        <v>31</v>
      </c>
      <c r="BC91" t="s" s="127">
        <v>10</v>
      </c>
      <c r="BD91" t="s" s="127">
        <v>24</v>
      </c>
      <c r="BE91" t="s" s="127">
        <v>41</v>
      </c>
      <c r="BF91" t="s" s="127">
        <v>3</v>
      </c>
      <c r="BG91" t="s" s="127">
        <v>14</v>
      </c>
      <c r="BH91" t="s" s="127">
        <v>47</v>
      </c>
      <c r="BI91" t="s" s="127">
        <v>34</v>
      </c>
      <c r="BJ91" t="s" s="127">
        <v>1</v>
      </c>
      <c r="BK91" t="s" s="127">
        <v>40</v>
      </c>
      <c r="BL91" t="s" s="127">
        <v>22</v>
      </c>
      <c r="BM91" t="s" s="127">
        <v>30</v>
      </c>
      <c r="BN91" t="s" s="127">
        <v>15</v>
      </c>
      <c r="BO91" t="s" s="127">
        <v>36</v>
      </c>
      <c r="BP91" t="s" s="127">
        <v>17</v>
      </c>
      <c r="BQ91" t="s" s="127">
        <v>33</v>
      </c>
      <c r="BR91" t="s" s="127">
        <v>25</v>
      </c>
      <c r="BS91" t="s" s="127">
        <v>44</v>
      </c>
      <c r="BT91" t="s" s="127">
        <v>45</v>
      </c>
      <c r="BU91" t="s" s="127">
        <v>21</v>
      </c>
      <c r="BV91" t="s" s="127">
        <v>2</v>
      </c>
      <c r="BW91" t="s" s="127">
        <v>43</v>
      </c>
      <c r="BX91" t="s" s="127">
        <v>29</v>
      </c>
      <c r="BY91" t="s" s="127">
        <v>8</v>
      </c>
      <c r="BZ91" t="s" s="127">
        <v>19</v>
      </c>
      <c r="CA91" t="s" s="127">
        <v>4</v>
      </c>
      <c r="CB91" t="s" s="127">
        <v>38</v>
      </c>
      <c r="CC91" t="s" s="127">
        <v>46</v>
      </c>
      <c r="CD91" t="s" s="127">
        <v>27</v>
      </c>
      <c r="CE91" t="s" s="127">
        <v>28</v>
      </c>
      <c r="CF91" t="s" s="127">
        <v>39</v>
      </c>
      <c r="CG91" t="s" s="127">
        <v>48</v>
      </c>
      <c r="CH91" t="s" s="128">
        <v>16</v>
      </c>
    </row>
    <row r="92" ht="19" customHeight="1">
      <c r="A92" s="257"/>
      <c r="B92" t="s" s="56">
        <v>88</v>
      </c>
      <c r="C92" s="57">
        <v>37199.7</v>
      </c>
      <c r="D92" s="84"/>
      <c r="E92" t="s" s="58">
        <v>88</v>
      </c>
      <c r="F92" s="59">
        <f>LOOKUP(F$91,$AU$91:$CH$91,$AU92:$CH92)</f>
        <v>334019.9285</v>
      </c>
      <c r="G92" s="60">
        <f>LOOKUP(G$91,$AU$91:$CH$91,$AU92:$CH92)</f>
        <v>105605.1051</v>
      </c>
      <c r="H92" s="60">
        <f>LOOKUP(H$91,$AU$91:$CH$91,$AU92:$CH92)</f>
        <v>57170.43511</v>
      </c>
      <c r="I92" s="60">
        <f>LOOKUP(I$91,$AU$91:$CH$91,$AU92:$CH92)</f>
        <v>37879.9335</v>
      </c>
      <c r="J92" s="60">
        <f>LOOKUP(J$91,$AU$91:$CH$91,$AU92:$CH92)</f>
        <v>36414.2399</v>
      </c>
      <c r="K92" s="60">
        <f>LOOKUP(K$91,$AU$91:$CH$91,$AU92:$CH92)</f>
        <v>10142.2163</v>
      </c>
      <c r="L92" s="60">
        <f>LOOKUP(L$91,$AU$91:$CH$91,$AU92:$CH92)</f>
        <v>6237.064712</v>
      </c>
      <c r="M92" s="60">
        <f>LOOKUP(M$91,$AU$91:$CH$91,$AU92:$CH92)</f>
        <v>4850.262424</v>
      </c>
      <c r="N92" s="60">
        <f>LOOKUP(N$91,$AU$91:$CH$91,$AU92:$CH92)</f>
        <v>16529.1305</v>
      </c>
      <c r="O92" s="60">
        <f>LOOKUP(O$91,$AU$91:$CH$91,$AU92:$CH92)</f>
        <v>0.17892047</v>
      </c>
      <c r="P92" s="60">
        <f>LOOKUP(P$91,$AU$91:$CH$91,$AU92:$CH92)</f>
        <v>7001.958885</v>
      </c>
      <c r="Q92" s="60">
        <f>LOOKUP(Q$91,$AU$91:$CH$91,$AU92:$CH92)</f>
        <v>7489.686092</v>
      </c>
      <c r="R92" s="60">
        <f>LOOKUP(R$91,$AU$91:$CH$91,$AU92:$CH92)</f>
        <v>2690.642832</v>
      </c>
      <c r="S92" s="60">
        <f>LOOKUP(S$91,$AU$91:$CH$91,$AU92:$CH92)</f>
        <v>7618.538434</v>
      </c>
      <c r="T92" s="60">
        <f>LOOKUP(T$91,$AU$91:$CH$91,$AU92:$CH92)</f>
        <v>14115.95352</v>
      </c>
      <c r="U92" s="60">
        <f>LOOKUP(U$91,$AU$91:$CH$91,$AU92:$CH92)</f>
        <v>9078.914908999999</v>
      </c>
      <c r="V92" s="60">
        <f>LOOKUP(V$91,$AU$91:$CH$91,$AU92:$CH92)</f>
        <v>179.8956024</v>
      </c>
      <c r="W92" s="60">
        <f>LOOKUP(W$91,$AU$91:$CH$91,$AU92:$CH92)</f>
        <v>868.2881659</v>
      </c>
      <c r="X92" s="60">
        <f>LOOKUP(X$91,$AU$91:$CH$91,$AU92:$CH92)</f>
        <v>8124.510547</v>
      </c>
      <c r="Y92" s="60">
        <f>LOOKUP(Y$91,$AU$91:$CH$91,$AU92:$CH92)</f>
        <v>37099.36646</v>
      </c>
      <c r="Z92" s="60">
        <f>LOOKUP(Z$91,$AU$91:$CH$91,$AU92:$CH92)</f>
        <v>14.5516625</v>
      </c>
      <c r="AA92" s="60">
        <f>LOOKUP(AA$91,$AU$91:$CH$91,$AU92:$CH92)</f>
        <v>0.103682517</v>
      </c>
      <c r="AB92" s="60">
        <f>LOOKUP(AB$91,$AU$91:$CH$91,$AU92:$CH92)</f>
        <v>5.401144083</v>
      </c>
      <c r="AC92" s="60">
        <f>LOOKUP(AC$91,$AU$91:$CH$91,$AU92:$CH92)</f>
        <v>0.00178763</v>
      </c>
      <c r="AD92" s="60">
        <f>LOOKUP(AD$91,$AU$91:$CH$91,$AU92:$CH92)</f>
        <v>3.090096532</v>
      </c>
      <c r="AE92" s="60">
        <f>LOOKUP(AE$91,$AU$91:$CH$91,$AU92:$CH92)</f>
        <v>228147.6575</v>
      </c>
      <c r="AF92" s="60">
        <f>LOOKUP(AF$91,$AU$91:$CH$91,$AU92:$CH92)</f>
        <v>248383.7125</v>
      </c>
      <c r="AG92" s="60">
        <f>LOOKUP(AG$91,$AU$91:$CH$91,$AU92:$CH92)</f>
        <v>112623.6696</v>
      </c>
      <c r="AH92" s="60">
        <f>LOOKUP(AH$91,$AU$91:$CH$91,$AU92:$CH92)</f>
        <v>13147.94208</v>
      </c>
      <c r="AI92" s="60">
        <f>LOOKUP(AI$91,$AU$91:$CH$91,$AU92:$CH92)</f>
        <v>9072.514837000001</v>
      </c>
      <c r="AJ92" s="60">
        <f>LOOKUP(AJ$91,$AU$91:$CH$91,$AU92:$CH92)</f>
        <v>21699.23775</v>
      </c>
      <c r="AK92" s="60">
        <f>LOOKUP(AK$91,$AU$91:$CH$91,$AU92:$CH92)</f>
        <v>12726.74401</v>
      </c>
      <c r="AL92" s="60">
        <f>LOOKUP(AL$91,$AU$91:$CH$91,$AU92:$CH92)</f>
        <v>9847.613157</v>
      </c>
      <c r="AM92" s="60">
        <f>LOOKUP(AM$91,$AU$91:$CH$91,$AU92:$CH92)</f>
        <v>5615.010011</v>
      </c>
      <c r="AN92" s="60">
        <f>LOOKUP(AN$91,$AU$91:$CH$91,$AU92:$CH92)</f>
        <v>21334.60958</v>
      </c>
      <c r="AO92" s="60">
        <f>LOOKUP(AO$91,$AU$91:$CH$91,$AU92:$CH92)</f>
        <v>65945.63068</v>
      </c>
      <c r="AP92" s="60">
        <f>LOOKUP(AP$91,$AU$91:$CH$91,$AU92:$CH92)</f>
        <v>6776.877726</v>
      </c>
      <c r="AQ92" s="60">
        <f>LOOKUP(AQ$91,$AU$91:$CH$91,$AU92:$CH92)</f>
        <v>5260.566321</v>
      </c>
      <c r="AR92" s="60">
        <f>LOOKUP(AR$91,$AU$91:$CH$91,$AU92:$CH92)</f>
        <v>3486.96961</v>
      </c>
      <c r="AS92" s="60">
        <f>LOOKUP(AS$91,$AU$91:$CH$91,$AU92:$CH92)</f>
        <v>20779.75045</v>
      </c>
      <c r="AT92" t="s" s="112">
        <v>88</v>
      </c>
      <c r="AU92" s="131">
        <v>9078.914908999999</v>
      </c>
      <c r="AV92" s="131">
        <v>5615.010011</v>
      </c>
      <c r="AW92" s="120">
        <v>0.17892047</v>
      </c>
      <c r="AX92" s="130">
        <v>13147.94208</v>
      </c>
      <c r="AY92" s="131">
        <v>6237.064712</v>
      </c>
      <c r="AZ92" s="129">
        <v>36414.2399</v>
      </c>
      <c r="BA92" s="129">
        <v>16529.1305</v>
      </c>
      <c r="BB92" s="120">
        <v>3.090096532</v>
      </c>
      <c r="BC92" s="131">
        <v>4850.262424</v>
      </c>
      <c r="BD92" s="131">
        <v>8124.510547</v>
      </c>
      <c r="BE92" s="131">
        <v>9847.613157</v>
      </c>
      <c r="BF92" s="130">
        <v>57170.43511</v>
      </c>
      <c r="BG92" s="131">
        <v>7001.958885</v>
      </c>
      <c r="BH92" s="130">
        <v>3486.96961</v>
      </c>
      <c r="BI92" s="129">
        <v>248383.7125</v>
      </c>
      <c r="BJ92" s="129">
        <v>334019.9285</v>
      </c>
      <c r="BK92" s="130">
        <v>12726.74401</v>
      </c>
      <c r="BL92" s="120">
        <v>868.2881659</v>
      </c>
      <c r="BM92" s="120">
        <v>0.00178763</v>
      </c>
      <c r="BN92" s="131">
        <v>7489.686092</v>
      </c>
      <c r="BO92" s="129">
        <v>112623.6696</v>
      </c>
      <c r="BP92" s="131">
        <v>7618.538434</v>
      </c>
      <c r="BQ92" s="129">
        <v>228147.6575</v>
      </c>
      <c r="BR92" s="130">
        <v>37099.36646</v>
      </c>
      <c r="BS92" s="130">
        <v>65945.63068</v>
      </c>
      <c r="BT92" s="131">
        <v>6776.877726</v>
      </c>
      <c r="BU92" s="120">
        <v>179.8956024</v>
      </c>
      <c r="BV92" s="129">
        <v>105605.1051</v>
      </c>
      <c r="BW92" s="130">
        <v>21334.60958</v>
      </c>
      <c r="BX92" s="120">
        <v>5.401144083</v>
      </c>
      <c r="BY92" s="129">
        <v>10142.2163</v>
      </c>
      <c r="BZ92" s="130">
        <v>14115.95352</v>
      </c>
      <c r="CA92" s="129">
        <v>37879.9335</v>
      </c>
      <c r="CB92" s="131">
        <v>9072.514837000001</v>
      </c>
      <c r="CC92" s="131">
        <v>5260.566321</v>
      </c>
      <c r="CD92" s="120">
        <v>14.5516625</v>
      </c>
      <c r="CE92" s="120">
        <v>0.103682517</v>
      </c>
      <c r="CF92" s="130">
        <v>21699.23775</v>
      </c>
      <c r="CG92" s="130">
        <v>20779.75045</v>
      </c>
      <c r="CH92" s="133">
        <v>2690.642832</v>
      </c>
    </row>
    <row r="93" ht="19" customHeight="1">
      <c r="A93" s="257"/>
      <c r="B93" t="s" s="56">
        <v>89</v>
      </c>
      <c r="C93" s="64">
        <v>108000000</v>
      </c>
      <c r="D93" s="84"/>
      <c r="E93" t="s" s="58">
        <v>89</v>
      </c>
      <c r="F93" s="65">
        <f>LOOKUP(F$91,$AU$91:$CH$91,$AU93:$CH93)</f>
        <v>1535210.75</v>
      </c>
      <c r="G93" s="61">
        <f>LOOKUP(G$91,$AU$91:$CH$91,$AU93:$CH93)</f>
        <v>339477498.4</v>
      </c>
      <c r="H93" s="61">
        <f>LOOKUP(H$91,$AU$91:$CH$91,$AU93:$CH93)</f>
        <v>38171180.88</v>
      </c>
      <c r="I93" s="61">
        <f>LOOKUP(I$91,$AU$91:$CH$91,$AU93:$CH93)</f>
        <v>325051706.8</v>
      </c>
      <c r="J93" s="61">
        <f>LOOKUP(J$91,$AU$91:$CH$91,$AU93:$CH93)</f>
        <v>96810.875</v>
      </c>
      <c r="K93" s="61">
        <f>LOOKUP(K$91,$AU$91:$CH$91,$AU93:$CH93)</f>
        <v>11299.125</v>
      </c>
      <c r="L93" s="61">
        <f>LOOKUP(L$91,$AU$91:$CH$91,$AU93:$CH93)</f>
        <v>382160.75</v>
      </c>
      <c r="M93" s="61">
        <f>LOOKUP(M$91,$AU$91:$CH$91,$AU93:$CH93)</f>
        <v>22139.25</v>
      </c>
      <c r="N93" s="61">
        <f>LOOKUP(N$91,$AU$91:$CH$91,$AU93:$CH93)</f>
        <v>452312.5</v>
      </c>
      <c r="O93" s="61">
        <f>LOOKUP(O$91,$AU$91:$CH$91,$AU93:$CH93)</f>
        <v>1.25179e-05</v>
      </c>
      <c r="P93" s="61">
        <f>LOOKUP(P$91,$AU$91:$CH$91,$AU93:$CH93)</f>
        <v>675219.625</v>
      </c>
      <c r="Q93" s="61">
        <f>LOOKUP(Q$91,$AU$91:$CH$91,$AU93:$CH93)</f>
        <v>178921.25</v>
      </c>
      <c r="R93" s="61">
        <f>LOOKUP(R$91,$AU$91:$CH$91,$AU93:$CH93)</f>
        <v>2845498</v>
      </c>
      <c r="S93" s="61">
        <f>LOOKUP(S$91,$AU$91:$CH$91,$AU93:$CH93)</f>
        <v>1102217.75</v>
      </c>
      <c r="T93" s="61">
        <f>LOOKUP(T$91,$AU$91:$CH$91,$AU93:$CH93)</f>
        <v>1896916.5</v>
      </c>
      <c r="U93" s="61">
        <f>LOOKUP(U$91,$AU$91:$CH$91,$AU93:$CH93)</f>
        <v>2108799.125</v>
      </c>
      <c r="V93" s="61">
        <f>LOOKUP(V$91,$AU$91:$CH$91,$AU93:$CH93)</f>
        <v>5954.5</v>
      </c>
      <c r="W93" s="61">
        <f>LOOKUP(W$91,$AU$91:$CH$91,$AU93:$CH93)</f>
        <v>21981.25</v>
      </c>
      <c r="X93" s="61">
        <f>LOOKUP(X$91,$AU$91:$CH$91,$AU93:$CH93)</f>
        <v>46258762.25</v>
      </c>
      <c r="Y93" s="61">
        <f>LOOKUP(Y$91,$AU$91:$CH$91,$AU93:$CH93)</f>
        <v>11466554.75</v>
      </c>
      <c r="Z93" s="61">
        <f>LOOKUP(Z$91,$AU$91:$CH$91,$AU93:$CH93)</f>
        <v>262366.625</v>
      </c>
      <c r="AA93" s="61">
        <f>LOOKUP(AA$91,$AU$91:$CH$91,$AU93:$CH93)</f>
        <v>852</v>
      </c>
      <c r="AB93" s="61">
        <f>LOOKUP(AB$91,$AU$91:$CH$91,$AU93:$CH93)</f>
        <v>87882.375</v>
      </c>
      <c r="AC93" s="61">
        <f>LOOKUP(AC$91,$AU$91:$CH$91,$AU93:$CH93)</f>
        <v>0.875</v>
      </c>
      <c r="AD93" s="61">
        <f>LOOKUP(AD$91,$AU$91:$CH$91,$AU93:$CH93)</f>
        <v>13859.625</v>
      </c>
      <c r="AE93" s="61">
        <f>LOOKUP(AE$91,$AU$91:$CH$91,$AU93:$CH93)</f>
        <v>3562781256</v>
      </c>
      <c r="AF93" s="61">
        <f>LOOKUP(AF$91,$AU$91:$CH$91,$AU93:$CH93)</f>
        <v>1784608</v>
      </c>
      <c r="AG93" s="61">
        <f>LOOKUP(AG$91,$AU$91:$CH$91,$AU93:$CH93)</f>
        <v>231.25</v>
      </c>
      <c r="AH93" s="61">
        <f>LOOKUP(AH$91,$AU$91:$CH$91,$AU93:$CH93)</f>
        <v>154600.5</v>
      </c>
      <c r="AI93" s="61">
        <f>LOOKUP(AI$91,$AU$91:$CH$91,$AU93:$CH93)</f>
        <v>1352876.5</v>
      </c>
      <c r="AJ93" s="61">
        <f>LOOKUP(AJ$91,$AU$91:$CH$91,$AU93:$CH93)</f>
        <v>2561</v>
      </c>
      <c r="AK93" s="61">
        <f>LOOKUP(AK$91,$AU$91:$CH$91,$AU93:$CH93)</f>
        <v>18.625</v>
      </c>
      <c r="AL93" s="61">
        <f>LOOKUP(AL$91,$AU$91:$CH$91,$AU93:$CH93)</f>
        <v>0.25</v>
      </c>
      <c r="AM93" s="61">
        <f>LOOKUP(AM$91,$AU$91:$CH$91,$AU93:$CH93)</f>
        <v>29.375</v>
      </c>
      <c r="AN93" s="61">
        <f>LOOKUP(AN$91,$AU$91:$CH$91,$AU93:$CH93)</f>
        <v>1850.375</v>
      </c>
      <c r="AO93" s="61">
        <f>LOOKUP(AO$91,$AU$91:$CH$91,$AU93:$CH93)</f>
        <v>211.125</v>
      </c>
      <c r="AP93" s="61">
        <f>LOOKUP(AP$91,$AU$91:$CH$91,$AU93:$CH93)</f>
        <v>84.625</v>
      </c>
      <c r="AQ93" s="61">
        <f>LOOKUP(AQ$91,$AU$91:$CH$91,$AU93:$CH93)</f>
        <v>5.5</v>
      </c>
      <c r="AR93" s="61">
        <f>LOOKUP(AR$91,$AU$91:$CH$91,$AU93:$CH93)</f>
        <v>52.25</v>
      </c>
      <c r="AS93" s="61">
        <f>LOOKUP(AS$91,$AU$91:$CH$91,$AU93:$CH93)</f>
        <v>73.25</v>
      </c>
      <c r="AT93" t="s" s="112">
        <v>89</v>
      </c>
      <c r="AU93" s="132">
        <v>2108799.125</v>
      </c>
      <c r="AV93" s="132">
        <v>29.375</v>
      </c>
      <c r="AW93" s="177">
        <v>1.25179e-05</v>
      </c>
      <c r="AX93" s="241">
        <v>154600.5</v>
      </c>
      <c r="AY93" s="175">
        <v>382160.75</v>
      </c>
      <c r="AZ93" s="132">
        <v>96810.875</v>
      </c>
      <c r="BA93" s="241">
        <v>452312.5</v>
      </c>
      <c r="BB93" s="132">
        <v>13859.625</v>
      </c>
      <c r="BC93" s="175">
        <v>22139.25</v>
      </c>
      <c r="BD93" s="175">
        <v>46258762.25</v>
      </c>
      <c r="BE93" s="175">
        <v>0.25</v>
      </c>
      <c r="BF93" s="175">
        <v>38171180.88</v>
      </c>
      <c r="BG93" s="132">
        <v>675219.625</v>
      </c>
      <c r="BH93" s="175">
        <v>52.25</v>
      </c>
      <c r="BI93" s="120">
        <v>1784608</v>
      </c>
      <c r="BJ93" s="175">
        <v>1535210.75</v>
      </c>
      <c r="BK93" s="132">
        <v>18.625</v>
      </c>
      <c r="BL93" s="175">
        <v>21981.25</v>
      </c>
      <c r="BM93" s="132">
        <v>0.875</v>
      </c>
      <c r="BN93" s="175">
        <v>178921.25</v>
      </c>
      <c r="BO93" s="175">
        <v>231.25</v>
      </c>
      <c r="BP93" s="175">
        <v>1102217.75</v>
      </c>
      <c r="BQ93" s="120">
        <v>3562781256</v>
      </c>
      <c r="BR93" s="175">
        <v>11466554.75</v>
      </c>
      <c r="BS93" s="132">
        <v>211.125</v>
      </c>
      <c r="BT93" s="132">
        <v>84.625</v>
      </c>
      <c r="BU93" s="241">
        <v>5954.5</v>
      </c>
      <c r="BV93" s="241">
        <v>339477498.4</v>
      </c>
      <c r="BW93" s="132">
        <v>1850.375</v>
      </c>
      <c r="BX93" s="132">
        <v>87882.375</v>
      </c>
      <c r="BY93" s="132">
        <v>11299.125</v>
      </c>
      <c r="BZ93" s="241">
        <v>1896916.5</v>
      </c>
      <c r="CA93" s="241">
        <v>325051706.8</v>
      </c>
      <c r="CB93" s="241">
        <v>1352876.5</v>
      </c>
      <c r="CC93" s="241">
        <v>5.5</v>
      </c>
      <c r="CD93" s="132">
        <v>262366.625</v>
      </c>
      <c r="CE93" s="120">
        <v>852</v>
      </c>
      <c r="CF93" s="120">
        <v>2561</v>
      </c>
      <c r="CG93" s="175">
        <v>73.25</v>
      </c>
      <c r="CH93" s="121">
        <v>2845498</v>
      </c>
    </row>
    <row r="94" ht="19" customHeight="1">
      <c r="A94" s="257"/>
      <c r="B94" t="s" s="56">
        <v>90</v>
      </c>
      <c r="C94" s="64">
        <v>1565072</v>
      </c>
      <c r="D94" s="84"/>
      <c r="E94" t="s" s="58">
        <v>90</v>
      </c>
      <c r="F94" s="65">
        <f>LOOKUP(F$91,$AU$91:$CH$91,$AU94:$CH94)</f>
        <v>17169393.29</v>
      </c>
      <c r="G94" s="61">
        <f>LOOKUP(G$91,$AU$91:$CH$91,$AU94:$CH94)</f>
        <v>6986259.9</v>
      </c>
      <c r="H94" s="61">
        <f>LOOKUP(H$91,$AU$91:$CH$91,$AU94:$CH94)</f>
        <v>4102240.663</v>
      </c>
      <c r="I94" s="61">
        <f>LOOKUP(I$91,$AU$91:$CH$91,$AU94:$CH94)</f>
        <v>3569340.199</v>
      </c>
      <c r="J94" s="61">
        <f>LOOKUP(J$91,$AU$91:$CH$91,$AU94:$CH94)</f>
        <v>1551239.509</v>
      </c>
      <c r="K94" s="61">
        <f>LOOKUP(K$91,$AU$91:$CH$91,$AU94:$CH94)</f>
        <v>463107.2612</v>
      </c>
      <c r="L94" s="61">
        <f>LOOKUP(L$91,$AU$91:$CH$91,$AU94:$CH94)</f>
        <v>242493.5739</v>
      </c>
      <c r="M94" s="61">
        <f>LOOKUP(M$91,$AU$91:$CH$91,$AU94:$CH94)</f>
        <v>184574.2474</v>
      </c>
      <c r="N94" s="61">
        <f>LOOKUP(N$91,$AU$91:$CH$91,$AU94:$CH94)</f>
        <v>1298021.704</v>
      </c>
      <c r="O94" s="61">
        <f>LOOKUP(O$91,$AU$91:$CH$91,$AU94:$CH94)</f>
        <v>0.078689333</v>
      </c>
      <c r="P94" s="61">
        <f>LOOKUP(P$91,$AU$91:$CH$91,$AU94:$CH94)</f>
        <v>252155.8247</v>
      </c>
      <c r="Q94" s="61">
        <f>LOOKUP(Q$91,$AU$91:$CH$91,$AU94:$CH94)</f>
        <v>387964.6392</v>
      </c>
      <c r="R94" s="61">
        <f>LOOKUP(R$91,$AU$91:$CH$91,$AU94:$CH94)</f>
        <v>135627.8144</v>
      </c>
      <c r="S94" s="61">
        <f>LOOKUP(S$91,$AU$91:$CH$91,$AU94:$CH94)</f>
        <v>498718.1993</v>
      </c>
      <c r="T94" s="61">
        <f>LOOKUP(T$91,$AU$91:$CH$91,$AU94:$CH94)</f>
        <v>692068.1649</v>
      </c>
      <c r="U94" s="61">
        <f>LOOKUP(U$91,$AU$91:$CH$91,$AU94:$CH94)</f>
        <v>360084.8488</v>
      </c>
      <c r="V94" s="61">
        <f>LOOKUP(V$91,$AU$91:$CH$91,$AU94:$CH94)</f>
        <v>5366.865979</v>
      </c>
      <c r="W94" s="61">
        <f>LOOKUP(W$91,$AU$91:$CH$91,$AU94:$CH94)</f>
        <v>42447.03093</v>
      </c>
      <c r="X94" s="61">
        <f>LOOKUP(X$91,$AU$91:$CH$91,$AU94:$CH94)</f>
        <v>335306.0893</v>
      </c>
      <c r="Y94" s="61">
        <f>LOOKUP(Y$91,$AU$91:$CH$91,$AU94:$CH94)</f>
        <v>1346939.113</v>
      </c>
      <c r="Z94" s="61">
        <f>LOOKUP(Z$91,$AU$91:$CH$91,$AU94:$CH94)</f>
        <v>1051.4811</v>
      </c>
      <c r="AA94" s="61">
        <f>LOOKUP(AA$91,$AU$91:$CH$91,$AU94:$CH94)</f>
        <v>3.450171821</v>
      </c>
      <c r="AB94" s="61">
        <f>LOOKUP(AB$91,$AU$91:$CH$91,$AU94:$CH94)</f>
        <v>357.6460481</v>
      </c>
      <c r="AC94" s="61">
        <f>LOOKUP(AC$91,$AU$91:$CH$91,$AU94:$CH94)</f>
        <v>0.017182131</v>
      </c>
      <c r="AD94" s="61">
        <f>LOOKUP(AD$91,$AU$91:$CH$91,$AU94:$CH94)</f>
        <v>82.82130583999999</v>
      </c>
      <c r="AE94" s="61">
        <f>LOOKUP(AE$91,$AU$91:$CH$91,$AU94:$CH94)</f>
        <v>13009906.16</v>
      </c>
      <c r="AF94" s="61">
        <f>LOOKUP(AF$91,$AU$91:$CH$91,$AU94:$CH94)</f>
        <v>5935166.653</v>
      </c>
      <c r="AG94" s="61">
        <f>LOOKUP(AG$91,$AU$91:$CH$91,$AU94:$CH94)</f>
        <v>1437261.368</v>
      </c>
      <c r="AH94" s="61">
        <f>LOOKUP(AH$91,$AU$91:$CH$91,$AU94:$CH94)</f>
        <v>83476.49485</v>
      </c>
      <c r="AI94" s="61">
        <f>LOOKUP(AI$91,$AU$91:$CH$91,$AU94:$CH94)</f>
        <v>363639.5464</v>
      </c>
      <c r="AJ94" s="61">
        <f>LOOKUP(AJ$91,$AU$91:$CH$91,$AU94:$CH94)</f>
        <v>554246.3093</v>
      </c>
      <c r="AK94" s="61">
        <f>LOOKUP(AK$91,$AU$91:$CH$91,$AU94:$CH94)</f>
        <v>252081.0206</v>
      </c>
      <c r="AL94" s="61">
        <f>LOOKUP(AL$91,$AU$91:$CH$91,$AU94:$CH94)</f>
        <v>141847.1684</v>
      </c>
      <c r="AM94" s="61">
        <f>LOOKUP(AM$91,$AU$91:$CH$91,$AU94:$CH94)</f>
        <v>68679.659790000005</v>
      </c>
      <c r="AN94" s="61">
        <f>LOOKUP(AN$91,$AU$91:$CH$91,$AU94:$CH94)</f>
        <v>275287.0275</v>
      </c>
      <c r="AO94" s="61">
        <f>LOOKUP(AO$91,$AU$91:$CH$91,$AU94:$CH94)</f>
        <v>531925.0825</v>
      </c>
      <c r="AP94" s="61">
        <f>LOOKUP(AP$91,$AU$91:$CH$91,$AU94:$CH94)</f>
        <v>105584.5326</v>
      </c>
      <c r="AQ94" s="61">
        <f>LOOKUP(AQ$91,$AU$91:$CH$91,$AU94:$CH94)</f>
        <v>50205.39519</v>
      </c>
      <c r="AR94" s="61">
        <f>LOOKUP(AR$91,$AU$91:$CH$91,$AU94:$CH94)</f>
        <v>44142.50172</v>
      </c>
      <c r="AS94" s="61">
        <f>LOOKUP(AS$91,$AU$91:$CH$91,$AU94:$CH94)</f>
        <v>124570.4399</v>
      </c>
      <c r="AT94" t="s" s="112">
        <v>90</v>
      </c>
      <c r="AU94" s="129">
        <v>360084.8488</v>
      </c>
      <c r="AV94" s="130">
        <v>68679.659790000005</v>
      </c>
      <c r="AW94" s="120">
        <v>0.078689333</v>
      </c>
      <c r="AX94" s="130">
        <v>83476.49485</v>
      </c>
      <c r="AY94" s="129">
        <v>242493.5739</v>
      </c>
      <c r="AZ94" s="132">
        <v>1551239.509</v>
      </c>
      <c r="BA94" s="132">
        <v>1298021.704</v>
      </c>
      <c r="BB94" s="120">
        <v>82.82130583999999</v>
      </c>
      <c r="BC94" s="129">
        <v>184574.2474</v>
      </c>
      <c r="BD94" s="129">
        <v>335306.0893</v>
      </c>
      <c r="BE94" s="129">
        <v>141847.1684</v>
      </c>
      <c r="BF94" s="132">
        <v>4102240.663</v>
      </c>
      <c r="BG94" s="129">
        <v>252155.8247</v>
      </c>
      <c r="BH94" s="130">
        <v>44142.50172</v>
      </c>
      <c r="BI94" s="132">
        <v>5935166.653</v>
      </c>
      <c r="BJ94" s="175">
        <v>17169393.29</v>
      </c>
      <c r="BK94" s="129">
        <v>252081.0206</v>
      </c>
      <c r="BL94" s="130">
        <v>42447.03093</v>
      </c>
      <c r="BM94" s="120">
        <v>0.017182131</v>
      </c>
      <c r="BN94" s="129">
        <v>387964.6392</v>
      </c>
      <c r="BO94" s="132">
        <v>1437261.368</v>
      </c>
      <c r="BP94" s="129">
        <v>498718.1993</v>
      </c>
      <c r="BQ94" s="175">
        <v>13009906.16</v>
      </c>
      <c r="BR94" s="132">
        <v>1346939.113</v>
      </c>
      <c r="BS94" s="129">
        <v>531925.0825</v>
      </c>
      <c r="BT94" s="129">
        <v>105584.5326</v>
      </c>
      <c r="BU94" s="131">
        <v>5366.865979</v>
      </c>
      <c r="BV94" s="241">
        <v>6986259.9</v>
      </c>
      <c r="BW94" s="129">
        <v>275287.0275</v>
      </c>
      <c r="BX94" s="120">
        <v>357.6460481</v>
      </c>
      <c r="BY94" s="129">
        <v>463107.2612</v>
      </c>
      <c r="BZ94" s="129">
        <v>692068.1649</v>
      </c>
      <c r="CA94" s="132">
        <v>3569340.199</v>
      </c>
      <c r="CB94" s="129">
        <v>363639.5464</v>
      </c>
      <c r="CC94" s="130">
        <v>50205.39519</v>
      </c>
      <c r="CD94" s="129">
        <v>1051.4811</v>
      </c>
      <c r="CE94" s="120">
        <v>3.450171821</v>
      </c>
      <c r="CF94" s="129">
        <v>554246.3093</v>
      </c>
      <c r="CG94" s="129">
        <v>124570.4399</v>
      </c>
      <c r="CH94" s="176">
        <v>135627.8144</v>
      </c>
    </row>
    <row r="95" ht="19" customHeight="1">
      <c r="A95" s="257"/>
      <c r="B95" t="s" s="56">
        <v>91</v>
      </c>
      <c r="C95" s="66">
        <v>156000000</v>
      </c>
      <c r="D95" s="84"/>
      <c r="E95" t="s" s="58">
        <v>91</v>
      </c>
      <c r="F95" s="65">
        <f>LOOKUP(F$91,$AU$91:$CH$91,$AU95:$CH95)</f>
        <v>2576944.857</v>
      </c>
      <c r="G95" s="61">
        <f>LOOKUP(G$91,$AU$91:$CH$91,$AU95:$CH95)</f>
        <v>542962652.1</v>
      </c>
      <c r="H95" s="61">
        <f>LOOKUP(H$91,$AU$91:$CH$91,$AU95:$CH95)</f>
        <v>30645417.29</v>
      </c>
      <c r="I95" s="61">
        <f>LOOKUP(I$91,$AU$91:$CH$91,$AU95:$CH95)</f>
        <v>452131392.9</v>
      </c>
      <c r="J95" s="61">
        <f>LOOKUP(J$91,$AU$91:$CH$91,$AU95:$CH95)</f>
        <v>110845.8571</v>
      </c>
      <c r="K95" s="61">
        <f>LOOKUP(K$91,$AU$91:$CH$91,$AU95:$CH95)</f>
        <v>7935</v>
      </c>
      <c r="L95" s="61">
        <f>LOOKUP(L$91,$AU$91:$CH$91,$AU95:$CH95)</f>
        <v>119986</v>
      </c>
      <c r="M95" s="61">
        <f>LOOKUP(M$91,$AU$91:$CH$91,$AU95:$CH95)</f>
        <v>25817.71429</v>
      </c>
      <c r="N95" s="61">
        <f>LOOKUP(N$91,$AU$91:$CH$91,$AU95:$CH95)</f>
        <v>66534.28571</v>
      </c>
      <c r="O95" s="61">
        <f>LOOKUP(O$91,$AU$91:$CH$91,$AU95:$CH95)</f>
        <v>8.92698e-06</v>
      </c>
      <c r="P95" s="61">
        <f>LOOKUP(P$91,$AU$91:$CH$91,$AU95:$CH95)</f>
        <v>1277351</v>
      </c>
      <c r="Q95" s="61">
        <f>LOOKUP(Q$91,$AU$91:$CH$91,$AU95:$CH95)</f>
        <v>255961.4286</v>
      </c>
      <c r="R95" s="61">
        <f>LOOKUP(R$91,$AU$91:$CH$91,$AU95:$CH95)</f>
        <v>5087134.286</v>
      </c>
      <c r="S95" s="61">
        <f>LOOKUP(S$91,$AU$91:$CH$91,$AU95:$CH95)</f>
        <v>2071271.429</v>
      </c>
      <c r="T95" s="61">
        <f>LOOKUP(T$91,$AU$91:$CH$91,$AU95:$CH95)</f>
        <v>1210631.143</v>
      </c>
      <c r="U95" s="61">
        <f>LOOKUP(U$91,$AU$91:$CH$91,$AU95:$CH95)</f>
        <v>1198626.143</v>
      </c>
      <c r="V95" s="61">
        <f>LOOKUP(V$91,$AU$91:$CH$91,$AU95:$CH95)</f>
        <v>5371.714286</v>
      </c>
      <c r="W95" s="61">
        <f>LOOKUP(W$91,$AU$91:$CH$91,$AU95:$CH95)</f>
        <v>26307.71429</v>
      </c>
      <c r="X95" s="61">
        <f>LOOKUP(X$91,$AU$91:$CH$91,$AU95:$CH95)</f>
        <v>52644374</v>
      </c>
      <c r="Y95" s="61">
        <f>LOOKUP(Y$91,$AU$91:$CH$91,$AU95:$CH95)</f>
        <v>12154257.14</v>
      </c>
      <c r="Z95" s="61">
        <f>LOOKUP(Z$91,$AU$91:$CH$91,$AU95:$CH95)</f>
        <v>341939.8571</v>
      </c>
      <c r="AA95" s="61">
        <f>LOOKUP(AA$91,$AU$91:$CH$91,$AU95:$CH95)</f>
        <v>962.2857143</v>
      </c>
      <c r="AB95" s="61">
        <f>LOOKUP(AB$91,$AU$91:$CH$91,$AU95:$CH95)</f>
        <v>111049</v>
      </c>
      <c r="AC95" s="61">
        <f>LOOKUP(AC$91,$AU$91:$CH$91,$AU95:$CH95)</f>
        <v>1.285714286</v>
      </c>
      <c r="AD95" s="61">
        <f>LOOKUP(AD$91,$AU$91:$CH$91,$AU95:$CH95)</f>
        <v>18462.42857</v>
      </c>
      <c r="AE95" s="61">
        <f>LOOKUP(AE$91,$AU$91:$CH$91,$AU95:$CH95)</f>
        <v>5114799521</v>
      </c>
      <c r="AF95" s="61">
        <f>LOOKUP(AF$91,$AU$91:$CH$91,$AU95:$CH95)</f>
        <v>2654144.857</v>
      </c>
      <c r="AG95" s="61">
        <f>LOOKUP(AG$91,$AU$91:$CH$91,$AU95:$CH95)</f>
        <v>264.2857143</v>
      </c>
      <c r="AH95" s="61">
        <f>LOOKUP(AH$91,$AU$91:$CH$91,$AU95:$CH95)</f>
        <v>176686.2857</v>
      </c>
      <c r="AI95" s="61">
        <f>LOOKUP(AI$91,$AU$91:$CH$91,$AU95:$CH95)</f>
        <v>1547677.143</v>
      </c>
      <c r="AJ95" s="61">
        <f>LOOKUP(AJ$91,$AU$91:$CH$91,$AU95:$CH95)</f>
        <v>3008.571429</v>
      </c>
      <c r="AK95" s="61">
        <f>LOOKUP(AK$91,$AU$91:$CH$91,$AU95:$CH95)</f>
        <v>21.28571429</v>
      </c>
      <c r="AL95" s="61">
        <f>LOOKUP(AL$91,$AU$91:$CH$91,$AU95:$CH95)</f>
        <v>0</v>
      </c>
      <c r="AM95" s="61">
        <f>LOOKUP(AM$91,$AU$91:$CH$91,$AU95:$CH95)</f>
        <v>46.42857143</v>
      </c>
      <c r="AN95" s="61">
        <f>LOOKUP(AN$91,$AU$91:$CH$91,$AU95:$CH95)</f>
        <v>2114.714286</v>
      </c>
      <c r="AO95" s="61">
        <f>LOOKUP(AO$91,$AU$91:$CH$91,$AU95:$CH95)</f>
        <v>241.2857143</v>
      </c>
      <c r="AP95" s="61">
        <f>LOOKUP(AP$91,$AU$91:$CH$91,$AU95:$CH95)</f>
        <v>96.71428571</v>
      </c>
      <c r="AQ95" s="61">
        <f>LOOKUP(AQ$91,$AU$91:$CH$91,$AU95:$CH95)</f>
        <v>6.285714286</v>
      </c>
      <c r="AR95" s="61">
        <f>LOOKUP(AR$91,$AU$91:$CH$91,$AU95:$CH95)</f>
        <v>59.71428571</v>
      </c>
      <c r="AS95" s="61">
        <f>LOOKUP(AS$91,$AU$91:$CH$91,$AU95:$CH95)</f>
        <v>83.71428571</v>
      </c>
      <c r="AT95" t="s" s="112">
        <v>91</v>
      </c>
      <c r="AU95" s="132">
        <v>1198626.143</v>
      </c>
      <c r="AV95" s="120">
        <v>46.42857143</v>
      </c>
      <c r="AW95" s="177">
        <v>8.92698e-06</v>
      </c>
      <c r="AX95" s="129">
        <v>176686.2857</v>
      </c>
      <c r="AY95" s="120">
        <v>119986</v>
      </c>
      <c r="AZ95" s="129">
        <v>110845.8571</v>
      </c>
      <c r="BA95" s="130">
        <v>66534.28571</v>
      </c>
      <c r="BB95" s="130">
        <v>18462.42857</v>
      </c>
      <c r="BC95" s="130">
        <v>25817.71429</v>
      </c>
      <c r="BD95" s="120">
        <v>52644374</v>
      </c>
      <c r="BE95" s="120">
        <v>0</v>
      </c>
      <c r="BF95" s="175">
        <v>30645417.29</v>
      </c>
      <c r="BG95" s="120">
        <v>1277351</v>
      </c>
      <c r="BH95" s="120">
        <v>59.71428571</v>
      </c>
      <c r="BI95" s="132">
        <v>2654144.857</v>
      </c>
      <c r="BJ95" s="132">
        <v>2576944.857</v>
      </c>
      <c r="BK95" s="120">
        <v>21.28571429</v>
      </c>
      <c r="BL95" s="130">
        <v>26307.71429</v>
      </c>
      <c r="BM95" s="120">
        <v>1.285714286</v>
      </c>
      <c r="BN95" s="129">
        <v>255961.4286</v>
      </c>
      <c r="BO95" s="120">
        <v>264.2857143</v>
      </c>
      <c r="BP95" s="132">
        <v>2071271.429</v>
      </c>
      <c r="BQ95" s="120">
        <v>5114799521</v>
      </c>
      <c r="BR95" s="175">
        <v>12154257.14</v>
      </c>
      <c r="BS95" s="120">
        <v>241.2857143</v>
      </c>
      <c r="BT95" s="120">
        <v>96.71428571</v>
      </c>
      <c r="BU95" s="131">
        <v>5371.714286</v>
      </c>
      <c r="BV95" s="241">
        <v>542962652.1</v>
      </c>
      <c r="BW95" s="131">
        <v>2114.714286</v>
      </c>
      <c r="BX95" s="120">
        <v>111049</v>
      </c>
      <c r="BY95" s="120">
        <v>7935</v>
      </c>
      <c r="BZ95" s="132">
        <v>1210631.143</v>
      </c>
      <c r="CA95" s="241">
        <v>452131392.9</v>
      </c>
      <c r="CB95" s="132">
        <v>1547677.143</v>
      </c>
      <c r="CC95" s="120">
        <v>6.285714286</v>
      </c>
      <c r="CD95" s="129">
        <v>341939.8571</v>
      </c>
      <c r="CE95" s="120">
        <v>962.2857143</v>
      </c>
      <c r="CF95" s="131">
        <v>3008.571429</v>
      </c>
      <c r="CG95" s="120">
        <v>83.71428571</v>
      </c>
      <c r="CH95" s="246">
        <v>5087134.286</v>
      </c>
    </row>
    <row r="96" ht="19" customHeight="1">
      <c r="A96" s="252"/>
      <c r="B96" s="178"/>
      <c r="C96" s="259"/>
      <c r="D96" s="180"/>
      <c r="E96" s="260"/>
      <c r="F96" s="144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145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8"/>
    </row>
    <row r="97" ht="51" customHeight="1">
      <c r="A97" s="257"/>
      <c r="B97" t="s" s="168">
        <v>148</v>
      </c>
      <c r="C97" s="169"/>
      <c r="D97" s="170"/>
      <c r="E97" s="261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45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8"/>
    </row>
    <row r="98" ht="27" customHeight="1">
      <c r="A98" s="232"/>
      <c r="B98" s="258"/>
      <c r="C98" t="s" s="50">
        <v>149</v>
      </c>
      <c r="D98" s="84"/>
      <c r="E98" t="s" s="52">
        <v>87</v>
      </c>
      <c r="F98" t="s" s="8">
        <f t="shared" si="160"/>
        <v>93</v>
      </c>
      <c r="G98" t="s" s="8">
        <f>G$3</f>
        <v>94</v>
      </c>
      <c r="H98" t="s" s="8">
        <f>H$3</f>
        <v>95</v>
      </c>
      <c r="I98" t="s" s="8">
        <f>I$3</f>
        <v>96</v>
      </c>
      <c r="J98" t="s" s="8">
        <f>J$3</f>
        <v>97</v>
      </c>
      <c r="K98" t="s" s="8">
        <f>K$3</f>
        <v>98</v>
      </c>
      <c r="L98" t="s" s="8">
        <f>L$3</f>
        <v>99</v>
      </c>
      <c r="M98" t="s" s="8">
        <f>M$3</f>
        <v>100</v>
      </c>
      <c r="N98" t="s" s="8">
        <f>N$3</f>
        <v>101</v>
      </c>
      <c r="O98" t="s" s="8">
        <f>O$3</f>
        <v>102</v>
      </c>
      <c r="P98" t="s" s="8">
        <f>P$3</f>
        <v>103</v>
      </c>
      <c r="Q98" t="s" s="8">
        <f>Q$3</f>
        <v>104</v>
      </c>
      <c r="R98" t="s" s="8">
        <f>R$3</f>
        <v>105</v>
      </c>
      <c r="S98" t="s" s="8">
        <f>S$3</f>
        <v>106</v>
      </c>
      <c r="T98" t="s" s="8">
        <f>T$3</f>
        <v>107</v>
      </c>
      <c r="U98" t="s" s="8">
        <f>U$3</f>
        <v>108</v>
      </c>
      <c r="V98" t="s" s="8">
        <f>V$3</f>
        <v>109</v>
      </c>
      <c r="W98" t="s" s="8">
        <f>W$3</f>
        <v>110</v>
      </c>
      <c r="X98" t="s" s="8">
        <f>X$3</f>
        <v>111</v>
      </c>
      <c r="Y98" t="s" s="8">
        <f>Y$3</f>
        <v>112</v>
      </c>
      <c r="Z98" t="s" s="8">
        <f>Z$3</f>
        <v>113</v>
      </c>
      <c r="AA98" t="s" s="8">
        <f>AA$3</f>
        <v>114</v>
      </c>
      <c r="AB98" t="s" s="8">
        <f>AB$3</f>
        <v>115</v>
      </c>
      <c r="AC98" t="s" s="8">
        <f>AC$3</f>
        <v>116</v>
      </c>
      <c r="AD98" t="s" s="8">
        <f>AD$3</f>
        <v>117</v>
      </c>
      <c r="AE98" t="s" s="8">
        <f>AE$3</f>
        <v>118</v>
      </c>
      <c r="AF98" t="s" s="8">
        <f>AF$3</f>
        <v>119</v>
      </c>
      <c r="AG98" t="s" s="8">
        <f>AG$3</f>
        <v>120</v>
      </c>
      <c r="AH98" t="s" s="8">
        <f>AH$3</f>
        <v>121</v>
      </c>
      <c r="AI98" t="s" s="8">
        <f>AI$3</f>
        <v>122</v>
      </c>
      <c r="AJ98" t="s" s="8">
        <f>AJ$3</f>
        <v>123</v>
      </c>
      <c r="AK98" t="s" s="8">
        <f>AK$3</f>
        <v>124</v>
      </c>
      <c r="AL98" t="s" s="8">
        <f>AL$3</f>
        <v>125</v>
      </c>
      <c r="AM98" t="s" s="8">
        <f>AM$3</f>
        <v>126</v>
      </c>
      <c r="AN98" t="s" s="8">
        <f>AN$3</f>
        <v>127</v>
      </c>
      <c r="AO98" t="s" s="8">
        <f>AO$3</f>
        <v>128</v>
      </c>
      <c r="AP98" t="s" s="8">
        <f>AP$3</f>
        <v>129</v>
      </c>
      <c r="AQ98" t="s" s="8">
        <f>AQ$3</f>
        <v>130</v>
      </c>
      <c r="AR98" t="s" s="8">
        <f>AR$3</f>
        <v>131</v>
      </c>
      <c r="AS98" t="s" s="8">
        <f>AS$3</f>
        <v>132</v>
      </c>
      <c r="AT98" s="153"/>
      <c r="AU98" t="s" s="127">
        <v>28</v>
      </c>
      <c r="AV98" t="s" s="127">
        <v>19</v>
      </c>
      <c r="AW98" t="s" s="127">
        <v>20</v>
      </c>
      <c r="AX98" t="s" s="127">
        <v>29</v>
      </c>
      <c r="AY98" t="s" s="127">
        <v>9</v>
      </c>
      <c r="AZ98" t="s" s="127">
        <v>31</v>
      </c>
      <c r="BA98" t="s" s="127">
        <v>14</v>
      </c>
      <c r="BB98" t="s" s="127">
        <v>8</v>
      </c>
      <c r="BC98" t="s" s="127">
        <v>6</v>
      </c>
      <c r="BD98" t="s" s="127">
        <v>48</v>
      </c>
      <c r="BE98" t="s" s="127">
        <v>46</v>
      </c>
      <c r="BF98" t="s" s="127">
        <v>47</v>
      </c>
      <c r="BG98" t="s" s="127">
        <v>39</v>
      </c>
      <c r="BH98" t="s" s="127">
        <v>21</v>
      </c>
      <c r="BI98" t="s" s="127">
        <v>44</v>
      </c>
      <c r="BJ98" t="s" s="127">
        <v>24</v>
      </c>
      <c r="BK98" t="s" s="127">
        <v>37</v>
      </c>
      <c r="BL98" t="s" s="127">
        <v>38</v>
      </c>
      <c r="BM98" t="s" s="127">
        <v>10</v>
      </c>
      <c r="BN98" t="s" s="127">
        <v>11</v>
      </c>
      <c r="BO98" t="s" s="127">
        <v>41</v>
      </c>
      <c r="BP98" t="s" s="127">
        <v>22</v>
      </c>
      <c r="BQ98" t="s" s="127">
        <v>3</v>
      </c>
      <c r="BR98" t="s" s="127">
        <v>16</v>
      </c>
      <c r="BS98" t="s" s="127">
        <v>42</v>
      </c>
      <c r="BT98" t="s" s="127">
        <v>33</v>
      </c>
      <c r="BU98" t="s" s="127">
        <v>27</v>
      </c>
      <c r="BV98" t="s" s="127">
        <v>4</v>
      </c>
      <c r="BW98" t="s" s="127">
        <v>40</v>
      </c>
      <c r="BX98" t="s" s="127">
        <v>2</v>
      </c>
      <c r="BY98" t="s" s="127">
        <v>43</v>
      </c>
      <c r="BZ98" t="s" s="127">
        <v>17</v>
      </c>
      <c r="CA98" t="s" s="127">
        <v>1</v>
      </c>
      <c r="CB98" t="s" s="127">
        <v>15</v>
      </c>
      <c r="CC98" t="s" s="127">
        <v>45</v>
      </c>
      <c r="CD98" t="s" s="127">
        <v>30</v>
      </c>
      <c r="CE98" t="s" s="127">
        <v>34</v>
      </c>
      <c r="CF98" t="s" s="127">
        <v>25</v>
      </c>
      <c r="CG98" t="s" s="127">
        <v>36</v>
      </c>
      <c r="CH98" t="s" s="128">
        <v>13</v>
      </c>
    </row>
    <row r="99" ht="19" customHeight="1">
      <c r="A99" s="257"/>
      <c r="B99" t="s" s="56">
        <v>88</v>
      </c>
      <c r="C99" s="57">
        <v>33519.7345380106</v>
      </c>
      <c r="D99" s="84"/>
      <c r="E99" t="s" s="58">
        <v>88</v>
      </c>
      <c r="F99" s="59">
        <f>LOOKUP(F$98,$AU$98:$CH$98,$AU99:$CH99)</f>
        <v>253244.4051</v>
      </c>
      <c r="G99" s="60">
        <f>LOOKUP(G$98,$AU$98:$CH$98,$AU99:$CH99)</f>
        <v>77294.60922</v>
      </c>
      <c r="H99" s="60">
        <f>LOOKUP(H$98,$AU$98:$CH$98,$AU99:$CH99)</f>
        <v>39232.21416</v>
      </c>
      <c r="I99" s="60">
        <f>LOOKUP(I$98,$AU$98:$CH$98,$AU99:$CH99)</f>
        <v>19339.14694</v>
      </c>
      <c r="J99" s="60">
        <f>LOOKUP(J$98,$AU$98:$CH$98,$AU99:$CH99)</f>
        <v>31240.52235</v>
      </c>
      <c r="K99" s="60">
        <f>LOOKUP(K$98,$AU$98:$CH$98,$AU99:$CH99)</f>
        <v>7137.747587</v>
      </c>
      <c r="L99" s="60">
        <f>LOOKUP(L$98,$AU$98:$CH$98,$AU99:$CH99)</f>
        <v>5533.185198</v>
      </c>
      <c r="M99" s="60">
        <f>LOOKUP(M$98,$AU$98:$CH$98,$AU99:$CH99)</f>
        <v>4334.477655</v>
      </c>
      <c r="N99" s="60">
        <f>LOOKUP(N$98,$AU$98:$CH$98,$AU99:$CH99)</f>
        <v>12273.55595</v>
      </c>
      <c r="O99" s="60">
        <f>LOOKUP(O$98,$AU$98:$CH$98,$AU99:$CH99)</f>
        <v>0.164859718</v>
      </c>
      <c r="P99" s="60">
        <f>LOOKUP(P$98,$AU$98:$CH$98,$AU99:$CH99)</f>
        <v>6258.005363</v>
      </c>
      <c r="Q99" s="60">
        <f>LOOKUP(Q$98,$AU$98:$CH$98,$AU99:$CH99)</f>
        <v>6243.884519</v>
      </c>
      <c r="R99" s="60">
        <f>LOOKUP(R$98,$AU$98:$CH$98,$AU99:$CH99)</f>
        <v>1988.204862</v>
      </c>
      <c r="S99" s="60">
        <f>LOOKUP(S$98,$AU$98:$CH$98,$AU99:$CH99)</f>
        <v>5341.699678</v>
      </c>
      <c r="T99" s="60">
        <f>LOOKUP(T$98,$AU$98:$CH$98,$AU99:$CH99)</f>
        <v>11544.07437</v>
      </c>
      <c r="U99" s="60">
        <f>LOOKUP(U$98,$AU$98:$CH$98,$AU99:$CH99)</f>
        <v>8989.046120999999</v>
      </c>
      <c r="V99" s="60">
        <f>LOOKUP(V$98,$AU$98:$CH$98,$AU99:$CH99)</f>
        <v>174.4604934</v>
      </c>
      <c r="W99" s="60">
        <f>LOOKUP(W$98,$AU$98:$CH$98,$AU99:$CH99)</f>
        <v>805.2645692</v>
      </c>
      <c r="X99" s="60">
        <f>LOOKUP(X$98,$AU$98:$CH$98,$AU99:$CH99)</f>
        <v>8170.337147</v>
      </c>
      <c r="Y99" s="60">
        <f>LOOKUP(Y$98,$AU$98:$CH$98,$AU99:$CH99)</f>
        <v>32944.22059</v>
      </c>
      <c r="Z99" s="60">
        <f>LOOKUP(Z$98,$AU$98:$CH$98,$AU99:$CH99)</f>
        <v>15.22559886</v>
      </c>
      <c r="AA99" s="60">
        <f>LOOKUP(AA$98,$AU$98:$CH$98,$AU99:$CH99)</f>
        <v>0.118698606</v>
      </c>
      <c r="AB99" s="60">
        <f>LOOKUP(AB$98,$AU$98:$CH$98,$AU99:$CH99)</f>
        <v>5.688237397</v>
      </c>
      <c r="AC99" s="60">
        <f>LOOKUP(AC$98,$AU$98:$CH$98,$AU99:$CH99)</f>
        <v>0.002145156</v>
      </c>
      <c r="AD99" s="60">
        <f>LOOKUP(AD$98,$AU$98:$CH$98,$AU99:$CH99)</f>
        <v>3.635681087</v>
      </c>
      <c r="AE99" s="60">
        <f>LOOKUP(AE$98,$AU$98:$CH$98,$AU99:$CH99)</f>
        <v>253580.7108</v>
      </c>
      <c r="AF99" s="60">
        <f>LOOKUP(AF$98,$AU$98:$CH$98,$AU99:$CH99)</f>
        <v>256322.9768</v>
      </c>
      <c r="AG99" s="60">
        <f>LOOKUP(AG$98,$AU$98:$CH$98,$AU99:$CH99)</f>
        <v>113455.222</v>
      </c>
      <c r="AH99" s="60">
        <f>LOOKUP(AH$98,$AU$98:$CH$98,$AU99:$CH99)</f>
        <v>12731.38935</v>
      </c>
      <c r="AI99" s="60">
        <f>LOOKUP(AI$98,$AU$98:$CH$98,$AU99:$CH99)</f>
        <v>9422.187701000001</v>
      </c>
      <c r="AJ99" s="60">
        <f>LOOKUP(AJ$98,$AU$98:$CH$98,$AU99:$CH99)</f>
        <v>21945.62317</v>
      </c>
      <c r="AK99" s="60">
        <f>LOOKUP(AK$98,$AU$98:$CH$98,$AU99:$CH99)</f>
        <v>12680.064</v>
      </c>
      <c r="AL99" s="60">
        <f>LOOKUP(AL$98,$AU$98:$CH$98,$AU99:$CH99)</f>
        <v>12698.44405</v>
      </c>
      <c r="AM99" s="60">
        <f>LOOKUP(AM$98,$AU$98:$CH$98,$AU99:$CH99)</f>
        <v>6669.778691</v>
      </c>
      <c r="AN99" s="60">
        <f>LOOKUP(AN$98,$AU$98:$CH$98,$AU99:$CH99)</f>
        <v>22129.79371</v>
      </c>
      <c r="AO99" s="60">
        <f>LOOKUP(AO$98,$AU$98:$CH$98,$AU99:$CH99)</f>
        <v>48856.6439</v>
      </c>
      <c r="AP99" s="60">
        <f>LOOKUP(AP$98,$AU$98:$CH$98,$AU99:$CH99)</f>
        <v>7274.794065</v>
      </c>
      <c r="AQ99" s="60">
        <f>LOOKUP(AQ$98,$AU$98:$CH$98,$AU99:$CH99)</f>
        <v>4837.762603</v>
      </c>
      <c r="AR99" s="60">
        <f>LOOKUP(AR$98,$AU$98:$CH$98,$AU99:$CH99)</f>
        <v>4822.064355</v>
      </c>
      <c r="AS99" s="60">
        <f>LOOKUP(AS$98,$AU$98:$CH$98,$AU99:$CH99)</f>
        <v>21248.02932</v>
      </c>
      <c r="AT99" t="s" s="112">
        <v>88</v>
      </c>
      <c r="AU99" s="120">
        <v>0.118698606</v>
      </c>
      <c r="AV99" s="130">
        <v>11544.07437</v>
      </c>
      <c r="AW99" s="131">
        <v>8989.046120999999</v>
      </c>
      <c r="AX99" s="120">
        <v>5.688237397</v>
      </c>
      <c r="AY99" s="131">
        <v>5533.185198</v>
      </c>
      <c r="AZ99" s="120">
        <v>3.635681087</v>
      </c>
      <c r="BA99" s="131">
        <v>6258.005363</v>
      </c>
      <c r="BB99" s="131">
        <v>7137.747587</v>
      </c>
      <c r="BC99" s="130">
        <v>31240.52235</v>
      </c>
      <c r="BD99" s="130">
        <v>21248.02932</v>
      </c>
      <c r="BE99" s="131">
        <v>4837.762603</v>
      </c>
      <c r="BF99" s="131">
        <v>4822.064355</v>
      </c>
      <c r="BG99" s="130">
        <v>21945.62317</v>
      </c>
      <c r="BH99" s="120">
        <v>174.4604934</v>
      </c>
      <c r="BI99" s="129">
        <v>48856.6439</v>
      </c>
      <c r="BJ99" s="131">
        <v>8170.337147</v>
      </c>
      <c r="BK99" s="130">
        <v>12731.38935</v>
      </c>
      <c r="BL99" s="131">
        <v>9422.187701000001</v>
      </c>
      <c r="BM99" s="131">
        <v>4334.477655</v>
      </c>
      <c r="BN99" s="130">
        <v>12273.55595</v>
      </c>
      <c r="BO99" s="130">
        <v>12698.44405</v>
      </c>
      <c r="BP99" s="120">
        <v>805.2645692</v>
      </c>
      <c r="BQ99" s="130">
        <v>39232.21416</v>
      </c>
      <c r="BR99" s="131">
        <v>1988.204862</v>
      </c>
      <c r="BS99" s="131">
        <v>6669.778691</v>
      </c>
      <c r="BT99" s="129">
        <v>253580.7108</v>
      </c>
      <c r="BU99" s="120">
        <v>15.22559886</v>
      </c>
      <c r="BV99" s="130">
        <v>19339.14694</v>
      </c>
      <c r="BW99" s="132">
        <v>12680.064</v>
      </c>
      <c r="BX99" s="130">
        <v>77294.60922</v>
      </c>
      <c r="BY99" s="130">
        <v>22129.79371</v>
      </c>
      <c r="BZ99" s="131">
        <v>5341.699678</v>
      </c>
      <c r="CA99" s="129">
        <v>253244.4051</v>
      </c>
      <c r="CB99" s="131">
        <v>6243.884519</v>
      </c>
      <c r="CC99" s="131">
        <v>7274.794065</v>
      </c>
      <c r="CD99" s="120">
        <v>0.002145156</v>
      </c>
      <c r="CE99" s="129">
        <v>256322.9768</v>
      </c>
      <c r="CF99" s="130">
        <v>32944.22059</v>
      </c>
      <c r="CG99" s="132">
        <v>113455.222</v>
      </c>
      <c r="CH99" s="121">
        <v>0.164859718</v>
      </c>
    </row>
    <row r="100" ht="19" customHeight="1">
      <c r="A100" s="257"/>
      <c r="B100" t="s" s="56">
        <v>89</v>
      </c>
      <c r="C100" s="64">
        <v>129633210.584375</v>
      </c>
      <c r="D100" s="84"/>
      <c r="E100" t="s" s="58">
        <v>89</v>
      </c>
      <c r="F100" s="65">
        <f>LOOKUP(F$98,$AU$98:$CH$98,$AU100:$CH100)</f>
        <v>1519035.125</v>
      </c>
      <c r="G100" s="61">
        <f>LOOKUP(G$98,$AU$98:$CH$98,$AU100:$CH100)</f>
        <v>337431716.5</v>
      </c>
      <c r="H100" s="61">
        <f>LOOKUP(H$98,$AU$98:$CH$98,$AU100:$CH100)</f>
        <v>38164855.88</v>
      </c>
      <c r="I100" s="61">
        <f>LOOKUP(I$98,$AU$98:$CH$98,$AU100:$CH100)</f>
        <v>326125749.5</v>
      </c>
      <c r="J100" s="61">
        <f>LOOKUP(J$98,$AU$98:$CH$98,$AU100:$CH100)</f>
        <v>96369.625</v>
      </c>
      <c r="K100" s="61">
        <f>LOOKUP(K$98,$AU$98:$CH$98,$AU100:$CH100)</f>
        <v>25580.5</v>
      </c>
      <c r="L100" s="61">
        <f>LOOKUP(L$98,$AU$98:$CH$98,$AU100:$CH100)</f>
        <v>300920.375</v>
      </c>
      <c r="M100" s="61">
        <f>LOOKUP(M$98,$AU$98:$CH$98,$AU100:$CH100)</f>
        <v>24838</v>
      </c>
      <c r="N100" s="61">
        <f>LOOKUP(N$98,$AU$98:$CH$98,$AU100:$CH100)</f>
        <v>448203.75</v>
      </c>
      <c r="O100" s="61">
        <f>LOOKUP(O$98,$AU$98:$CH$98,$AU100:$CH100)</f>
        <v>1.33196e-05</v>
      </c>
      <c r="P100" s="61">
        <f>LOOKUP(P$98,$AU$98:$CH$98,$AU100:$CH100)</f>
        <v>675348.125</v>
      </c>
      <c r="Q100" s="61">
        <f>LOOKUP(Q$98,$AU$98:$CH$98,$AU100:$CH100)</f>
        <v>183838.875</v>
      </c>
      <c r="R100" s="61">
        <f>LOOKUP(R$98,$AU$98:$CH$98,$AU100:$CH100)</f>
        <v>2845805.375</v>
      </c>
      <c r="S100" s="61">
        <f>LOOKUP(S$98,$AU$98:$CH$98,$AU100:$CH100)</f>
        <v>1104227.75</v>
      </c>
      <c r="T100" s="61">
        <f>LOOKUP(T$98,$AU$98:$CH$98,$AU100:$CH100)</f>
        <v>1904553</v>
      </c>
      <c r="U100" s="61">
        <f>LOOKUP(U$98,$AU$98:$CH$98,$AU100:$CH100)</f>
        <v>2098011.25</v>
      </c>
      <c r="V100" s="61">
        <f>LOOKUP(V$98,$AU$98:$CH$98,$AU100:$CH100)</f>
        <v>6185.5</v>
      </c>
      <c r="W100" s="61">
        <f>LOOKUP(W$98,$AU$98:$CH$98,$AU100:$CH100)</f>
        <v>22136.875</v>
      </c>
      <c r="X100" s="61">
        <f>LOOKUP(X$98,$AU$98:$CH$98,$AU100:$CH100)</f>
        <v>45446772.13</v>
      </c>
      <c r="Y100" s="61">
        <f>LOOKUP(Y$98,$AU$98:$CH$98,$AU100:$CH100)</f>
        <v>11442201.38</v>
      </c>
      <c r="Z100" s="61">
        <f>LOOKUP(Z$98,$AU$98:$CH$98,$AU100:$CH100)</f>
        <v>278591.75</v>
      </c>
      <c r="AA100" s="61">
        <f>LOOKUP(AA$98,$AU$98:$CH$98,$AU100:$CH100)</f>
        <v>982.75</v>
      </c>
      <c r="AB100" s="61">
        <f>LOOKUP(AB$98,$AU$98:$CH$98,$AU100:$CH100)</f>
        <v>99795</v>
      </c>
      <c r="AC100" s="61">
        <f>LOOKUP(AC$98,$AU$98:$CH$98,$AU100:$CH100)</f>
        <v>1</v>
      </c>
      <c r="AD100" s="61">
        <f>LOOKUP(AD$98,$AU$98:$CH$98,$AU100:$CH100)</f>
        <v>17011.625</v>
      </c>
      <c r="AE100" s="61">
        <f>LOOKUP(AE$98,$AU$98:$CH$98,$AU100:$CH100)</f>
        <v>4411683646</v>
      </c>
      <c r="AF100" s="61">
        <f>LOOKUP(AF$98,$AU$98:$CH$98,$AU100:$CH100)</f>
        <v>1831734</v>
      </c>
      <c r="AG100" s="61">
        <f>LOOKUP(AG$98,$AU$98:$CH$98,$AU100:$CH100)</f>
        <v>231.25</v>
      </c>
      <c r="AH100" s="61">
        <f>LOOKUP(AH$98,$AU$98:$CH$98,$AU100:$CH100)</f>
        <v>154600.5</v>
      </c>
      <c r="AI100" s="61">
        <f>LOOKUP(AI$98,$AU$98:$CH$98,$AU100:$CH100)</f>
        <v>1390594.125</v>
      </c>
      <c r="AJ100" s="61">
        <f>LOOKUP(AJ$98,$AU$98:$CH$98,$AU100:$CH100)</f>
        <v>2561</v>
      </c>
      <c r="AK100" s="61">
        <f>LOOKUP(AK$98,$AU$98:$CH$98,$AU100:$CH100)</f>
        <v>18.625</v>
      </c>
      <c r="AL100" s="61">
        <f>LOOKUP(AL$98,$AU$98:$CH$98,$AU100:$CH100)</f>
        <v>0.25</v>
      </c>
      <c r="AM100" s="61">
        <f>LOOKUP(AM$98,$AU$98:$CH$98,$AU100:$CH100)</f>
        <v>29.375</v>
      </c>
      <c r="AN100" s="61">
        <f>LOOKUP(AN$98,$AU$98:$CH$98,$AU100:$CH100)</f>
        <v>1850.375</v>
      </c>
      <c r="AO100" s="61">
        <f>LOOKUP(AO$98,$AU$98:$CH$98,$AU100:$CH100)</f>
        <v>211.125</v>
      </c>
      <c r="AP100" s="61">
        <f>LOOKUP(AP$98,$AU$98:$CH$98,$AU100:$CH100)</f>
        <v>84.625</v>
      </c>
      <c r="AQ100" s="61">
        <f>LOOKUP(AQ$98,$AU$98:$CH$98,$AU100:$CH100)</f>
        <v>5.5</v>
      </c>
      <c r="AR100" s="61">
        <f>LOOKUP(AR$98,$AU$98:$CH$98,$AU100:$CH100)</f>
        <v>52.25</v>
      </c>
      <c r="AS100" s="61">
        <f>LOOKUP(AS$98,$AU$98:$CH$98,$AU100:$CH100)</f>
        <v>73.25</v>
      </c>
      <c r="AT100" t="s" s="112">
        <v>89</v>
      </c>
      <c r="AU100" s="175">
        <v>982.75</v>
      </c>
      <c r="AV100" s="120">
        <v>1904553</v>
      </c>
      <c r="AW100" s="175">
        <v>2098011.25</v>
      </c>
      <c r="AX100" s="120">
        <v>99795</v>
      </c>
      <c r="AY100" s="132">
        <v>300920.375</v>
      </c>
      <c r="AZ100" s="132">
        <v>17011.625</v>
      </c>
      <c r="BA100" s="132">
        <v>675348.125</v>
      </c>
      <c r="BB100" s="241">
        <v>25580.5</v>
      </c>
      <c r="BC100" s="132">
        <v>96369.625</v>
      </c>
      <c r="BD100" s="175">
        <v>73.25</v>
      </c>
      <c r="BE100" s="241">
        <v>5.5</v>
      </c>
      <c r="BF100" s="175">
        <v>52.25</v>
      </c>
      <c r="BG100" s="120">
        <v>2561</v>
      </c>
      <c r="BH100" s="241">
        <v>6185.5</v>
      </c>
      <c r="BI100" s="132">
        <v>211.125</v>
      </c>
      <c r="BJ100" s="175">
        <v>45446772.13</v>
      </c>
      <c r="BK100" s="241">
        <v>154600.5</v>
      </c>
      <c r="BL100" s="132">
        <v>1390594.125</v>
      </c>
      <c r="BM100" s="120">
        <v>24838</v>
      </c>
      <c r="BN100" s="175">
        <v>448203.75</v>
      </c>
      <c r="BO100" s="175">
        <v>0.25</v>
      </c>
      <c r="BP100" s="132">
        <v>22136.875</v>
      </c>
      <c r="BQ100" s="175">
        <v>38164855.88</v>
      </c>
      <c r="BR100" s="132">
        <v>2845805.375</v>
      </c>
      <c r="BS100" s="132">
        <v>29.375</v>
      </c>
      <c r="BT100" s="120">
        <v>4411683646</v>
      </c>
      <c r="BU100" s="175">
        <v>278591.75</v>
      </c>
      <c r="BV100" s="241">
        <v>326125749.5</v>
      </c>
      <c r="BW100" s="132">
        <v>18.625</v>
      </c>
      <c r="BX100" s="241">
        <v>337431716.5</v>
      </c>
      <c r="BY100" s="132">
        <v>1850.375</v>
      </c>
      <c r="BZ100" s="175">
        <v>1104227.75</v>
      </c>
      <c r="CA100" s="132">
        <v>1519035.125</v>
      </c>
      <c r="CB100" s="132">
        <v>183838.875</v>
      </c>
      <c r="CC100" s="132">
        <v>84.625</v>
      </c>
      <c r="CD100" s="120">
        <v>1</v>
      </c>
      <c r="CE100" s="120">
        <v>1831734</v>
      </c>
      <c r="CF100" s="175">
        <v>11442201.38</v>
      </c>
      <c r="CG100" s="175">
        <v>231.25</v>
      </c>
      <c r="CH100" s="262">
        <v>1.33196e-05</v>
      </c>
    </row>
    <row r="101" ht="19" customHeight="1">
      <c r="A101" s="257"/>
      <c r="B101" t="s" s="56">
        <v>90</v>
      </c>
      <c r="C101" s="64">
        <v>1276412.2224062</v>
      </c>
      <c r="D101" s="84"/>
      <c r="E101" t="s" s="58">
        <v>90</v>
      </c>
      <c r="F101" s="65">
        <f>LOOKUP(F$98,$AU$98:$CH$98,$AU101:$CH101)</f>
        <v>10319009.47</v>
      </c>
      <c r="G101" s="61">
        <f>LOOKUP(G$98,$AU$98:$CH$98,$AU101:$CH101)</f>
        <v>3811427.457</v>
      </c>
      <c r="H101" s="61">
        <f>LOOKUP(H$98,$AU$98:$CH$98,$AU101:$CH101)</f>
        <v>1583052.519</v>
      </c>
      <c r="I101" s="61">
        <f>LOOKUP(I$98,$AU$98:$CH$98,$AU101:$CH101)</f>
        <v>1526661.182</v>
      </c>
      <c r="J101" s="61">
        <f>LOOKUP(J$98,$AU$98:$CH$98,$AU101:$CH101)</f>
        <v>1424079.687</v>
      </c>
      <c r="K101" s="61">
        <f>LOOKUP(K$98,$AU$98:$CH$98,$AU101:$CH101)</f>
        <v>185481.2234</v>
      </c>
      <c r="L101" s="61">
        <f>LOOKUP(L$98,$AU$98:$CH$98,$AU101:$CH101)</f>
        <v>264716.9588</v>
      </c>
      <c r="M101" s="61">
        <f>LOOKUP(M$98,$AU$98:$CH$98,$AU101:$CH101)</f>
        <v>201765.4914</v>
      </c>
      <c r="N101" s="61">
        <f>LOOKUP(N$98,$AU$98:$CH$98,$AU101:$CH101)</f>
        <v>792901.189</v>
      </c>
      <c r="O101" s="61">
        <f>LOOKUP(O$98,$AU$98:$CH$98,$AU101:$CH101)</f>
        <v>0.061198403</v>
      </c>
      <c r="P101" s="61">
        <f>LOOKUP(P$98,$AU$98:$CH$98,$AU101:$CH101)</f>
        <v>222318.8763</v>
      </c>
      <c r="Q101" s="61">
        <f>LOOKUP(Q$98,$AU$98:$CH$98,$AU101:$CH101)</f>
        <v>249310.8076</v>
      </c>
      <c r="R101" s="61">
        <f>LOOKUP(R$98,$AU$98:$CH$98,$AU101:$CH101)</f>
        <v>85795.87973</v>
      </c>
      <c r="S101" s="61">
        <f>LOOKUP(S$98,$AU$98:$CH$98,$AU101:$CH101)</f>
        <v>213011.3746</v>
      </c>
      <c r="T101" s="61">
        <f>LOOKUP(T$98,$AU$98:$CH$98,$AU101:$CH101)</f>
        <v>602491.1134</v>
      </c>
      <c r="U101" s="61">
        <f>LOOKUP(U$98,$AU$98:$CH$98,$AU101:$CH101)</f>
        <v>385297.3471</v>
      </c>
      <c r="V101" s="61">
        <f>LOOKUP(V$98,$AU$98:$CH$98,$AU101:$CH101)</f>
        <v>4874.309278</v>
      </c>
      <c r="W101" s="61">
        <f>LOOKUP(W$98,$AU$98:$CH$98,$AU101:$CH101)</f>
        <v>33433.94845</v>
      </c>
      <c r="X101" s="61">
        <f>LOOKUP(X$98,$AU$98:$CH$98,$AU101:$CH101)</f>
        <v>335845.701</v>
      </c>
      <c r="Y101" s="61">
        <f>LOOKUP(Y$98,$AU$98:$CH$98,$AU101:$CH101)</f>
        <v>1190233.818</v>
      </c>
      <c r="Z101" s="61">
        <f>LOOKUP(Z$98,$AU$98:$CH$98,$AU101:$CH101)</f>
        <v>1092.185567</v>
      </c>
      <c r="AA101" s="61">
        <f>LOOKUP(AA$98,$AU$98:$CH$98,$AU101:$CH101)</f>
        <v>3.725085911</v>
      </c>
      <c r="AB101" s="61">
        <f>LOOKUP(AB$98,$AU$98:$CH$98,$AU101:$CH101)</f>
        <v>373.8762887</v>
      </c>
      <c r="AC101" s="61">
        <f>LOOKUP(AC$98,$AU$98:$CH$98,$AU101:$CH101)</f>
        <v>0.020618557</v>
      </c>
      <c r="AD101" s="61">
        <f>LOOKUP(AD$98,$AU$98:$CH$98,$AU101:$CH101)</f>
        <v>96.51202748999999</v>
      </c>
      <c r="AE101" s="61">
        <f>LOOKUP(AE$98,$AU$98:$CH$98,$AU101:$CH101)</f>
        <v>16405658.7</v>
      </c>
      <c r="AF101" s="61">
        <f>LOOKUP(AF$98,$AU$98:$CH$98,$AU101:$CH101)</f>
        <v>7182763.189</v>
      </c>
      <c r="AG101" s="61">
        <f>LOOKUP(AG$98,$AU$98:$CH$98,$AU101:$CH101)</f>
        <v>1228104.447</v>
      </c>
      <c r="AH101" s="61">
        <f>LOOKUP(AH$98,$AU$98:$CH$98,$AU101:$CH101)</f>
        <v>86446.213059999995</v>
      </c>
      <c r="AI101" s="61">
        <f>LOOKUP(AI$98,$AU$98:$CH$98,$AU101:$CH101)</f>
        <v>391207.9553</v>
      </c>
      <c r="AJ101" s="61">
        <f>LOOKUP(AJ$98,$AU$98:$CH$98,$AU101:$CH101)</f>
        <v>561999.6426</v>
      </c>
      <c r="AK101" s="61">
        <f>LOOKUP(AK$98,$AU$98:$CH$98,$AU101:$CH101)</f>
        <v>266118.2165</v>
      </c>
      <c r="AL101" s="61">
        <f>LOOKUP(AL$98,$AU$98:$CH$98,$AU101:$CH101)</f>
        <v>196491.1409</v>
      </c>
      <c r="AM101" s="61">
        <f>LOOKUP(AM$98,$AU$98:$CH$98,$AU101:$CH101)</f>
        <v>74669.907219999994</v>
      </c>
      <c r="AN101" s="61">
        <f>LOOKUP(AN$98,$AU$98:$CH$98,$AU101:$CH101)</f>
        <v>281300.299</v>
      </c>
      <c r="AO101" s="61">
        <f>LOOKUP(AO$98,$AU$98:$CH$98,$AU101:$CH101)</f>
        <v>603124.5601</v>
      </c>
      <c r="AP101" s="61">
        <f>LOOKUP(AP$98,$AU$98:$CH$98,$AU101:$CH101)</f>
        <v>127143.7491</v>
      </c>
      <c r="AQ101" s="61">
        <f>LOOKUP(AQ$98,$AU$98:$CH$98,$AU101:$CH101)</f>
        <v>47198.15808</v>
      </c>
      <c r="AR101" s="61">
        <f>LOOKUP(AR$98,$AU$98:$CH$98,$AU101:$CH101)</f>
        <v>37174.52921</v>
      </c>
      <c r="AS101" s="61">
        <f>LOOKUP(AS$98,$AU$98:$CH$98,$AU101:$CH101)</f>
        <v>133813.4502</v>
      </c>
      <c r="AT101" t="s" s="112">
        <v>90</v>
      </c>
      <c r="AU101" s="120">
        <v>3.725085911</v>
      </c>
      <c r="AV101" s="129">
        <v>602491.1134</v>
      </c>
      <c r="AW101" s="129">
        <v>385297.3471</v>
      </c>
      <c r="AX101" s="120">
        <v>373.8762887</v>
      </c>
      <c r="AY101" s="129">
        <v>264716.9588</v>
      </c>
      <c r="AZ101" s="120">
        <v>96.51202748999999</v>
      </c>
      <c r="BA101" s="129">
        <v>222318.8763</v>
      </c>
      <c r="BB101" s="129">
        <v>185481.2234</v>
      </c>
      <c r="BC101" s="132">
        <v>1424079.687</v>
      </c>
      <c r="BD101" s="129">
        <v>133813.4502</v>
      </c>
      <c r="BE101" s="130">
        <v>47198.15808</v>
      </c>
      <c r="BF101" s="130">
        <v>37174.52921</v>
      </c>
      <c r="BG101" s="129">
        <v>561999.6426</v>
      </c>
      <c r="BH101" s="131">
        <v>4874.309278</v>
      </c>
      <c r="BI101" s="129">
        <v>603124.5601</v>
      </c>
      <c r="BJ101" s="132">
        <v>335845.701</v>
      </c>
      <c r="BK101" s="130">
        <v>86446.213059999995</v>
      </c>
      <c r="BL101" s="129">
        <v>391207.9553</v>
      </c>
      <c r="BM101" s="129">
        <v>201765.4914</v>
      </c>
      <c r="BN101" s="132">
        <v>792901.189</v>
      </c>
      <c r="BO101" s="129">
        <v>196491.1409</v>
      </c>
      <c r="BP101" s="130">
        <v>33433.94845</v>
      </c>
      <c r="BQ101" s="132">
        <v>1583052.519</v>
      </c>
      <c r="BR101" s="130">
        <v>85795.87973</v>
      </c>
      <c r="BS101" s="130">
        <v>74669.907219999994</v>
      </c>
      <c r="BT101" s="241">
        <v>16405658.7</v>
      </c>
      <c r="BU101" s="131">
        <v>1092.185567</v>
      </c>
      <c r="BV101" s="132">
        <v>1526661.182</v>
      </c>
      <c r="BW101" s="129">
        <v>266118.2165</v>
      </c>
      <c r="BX101" s="132">
        <v>3811427.457</v>
      </c>
      <c r="BY101" s="132">
        <v>281300.299</v>
      </c>
      <c r="BZ101" s="129">
        <v>213011.3746</v>
      </c>
      <c r="CA101" s="175">
        <v>10319009.47</v>
      </c>
      <c r="CB101" s="129">
        <v>249310.8076</v>
      </c>
      <c r="CC101" s="129">
        <v>127143.7491</v>
      </c>
      <c r="CD101" s="120">
        <v>0.020618557</v>
      </c>
      <c r="CE101" s="132">
        <v>7182763.189</v>
      </c>
      <c r="CF101" s="132">
        <v>1190233.818</v>
      </c>
      <c r="CG101" s="132">
        <v>1228104.447</v>
      </c>
      <c r="CH101" s="121">
        <v>0.061198403</v>
      </c>
    </row>
    <row r="102" ht="19" customHeight="1">
      <c r="A102" s="257"/>
      <c r="B102" t="s" s="56">
        <v>91</v>
      </c>
      <c r="C102" s="66">
        <v>180657729.610714</v>
      </c>
      <c r="D102" s="84"/>
      <c r="E102" t="s" s="58">
        <v>91</v>
      </c>
      <c r="F102" s="65">
        <f>LOOKUP(F$98,$AU$98:$CH$98,$AU102:$CH102)</f>
        <v>2535390.143</v>
      </c>
      <c r="G102" s="61">
        <f>LOOKUP(G$98,$AU$98:$CH$98,$AU102:$CH102)</f>
        <v>539824517.1</v>
      </c>
      <c r="H102" s="61">
        <f>LOOKUP(H$98,$AU$98:$CH$98,$AU102:$CH102)</f>
        <v>30503168.43</v>
      </c>
      <c r="I102" s="61">
        <f>LOOKUP(I$98,$AU$98:$CH$98,$AU102:$CH102)</f>
        <v>451788916</v>
      </c>
      <c r="J102" s="61">
        <f>LOOKUP(J$98,$AU$98:$CH$98,$AU102:$CH102)</f>
        <v>111468.1429</v>
      </c>
      <c r="K102" s="61">
        <f>LOOKUP(K$98,$AU$98:$CH$98,$AU102:$CH102)</f>
        <v>8278.857142999999</v>
      </c>
      <c r="L102" s="61">
        <f>LOOKUP(L$98,$AU$98:$CH$98,$AU102:$CH102)</f>
        <v>70364.42857</v>
      </c>
      <c r="M102" s="61">
        <f>LOOKUP(M$98,$AU$98:$CH$98,$AU102:$CH102)</f>
        <v>27060</v>
      </c>
      <c r="N102" s="61">
        <f>LOOKUP(N$98,$AU$98:$CH$98,$AU102:$CH102)</f>
        <v>56366.85714</v>
      </c>
      <c r="O102" s="61">
        <f>LOOKUP(O$98,$AU$98:$CH$98,$AU102:$CH102)</f>
        <v>9.892550000000001e-06</v>
      </c>
      <c r="P102" s="61">
        <f>LOOKUP(P$98,$AU$98:$CH$98,$AU102:$CH102)</f>
        <v>1276704.143</v>
      </c>
      <c r="Q102" s="61">
        <f>LOOKUP(Q$98,$AU$98:$CH$98,$AU102:$CH102)</f>
        <v>260973</v>
      </c>
      <c r="R102" s="61">
        <f>LOOKUP(R$98,$AU$98:$CH$98,$AU102:$CH102)</f>
        <v>5090867</v>
      </c>
      <c r="S102" s="61">
        <f>LOOKUP(S$98,$AU$98:$CH$98,$AU102:$CH102)</f>
        <v>2076831.714</v>
      </c>
      <c r="T102" s="61">
        <f>LOOKUP(T$98,$AU$98:$CH$98,$AU102:$CH102)</f>
        <v>1210979.429</v>
      </c>
      <c r="U102" s="61">
        <f>LOOKUP(U$98,$AU$98:$CH$98,$AU102:$CH102)</f>
        <v>1191632.286</v>
      </c>
      <c r="V102" s="61">
        <f>LOOKUP(V$98,$AU$98:$CH$98,$AU102:$CH102)</f>
        <v>5400.285714</v>
      </c>
      <c r="W102" s="61">
        <f>LOOKUP(W$98,$AU$98:$CH$98,$AU102:$CH102)</f>
        <v>26296.42857</v>
      </c>
      <c r="X102" s="61">
        <f>LOOKUP(X$98,$AU$98:$CH$98,$AU102:$CH102)</f>
        <v>52561104.14</v>
      </c>
      <c r="Y102" s="61">
        <f>LOOKUP(Y$98,$AU$98:$CH$98,$AU102:$CH102)</f>
        <v>12175268.71</v>
      </c>
      <c r="Z102" s="61">
        <f>LOOKUP(Z$98,$AU$98:$CH$98,$AU102:$CH102)</f>
        <v>344982.5714</v>
      </c>
      <c r="AA102" s="61">
        <f>LOOKUP(AA$98,$AU$98:$CH$98,$AU102:$CH102)</f>
        <v>1101.428571</v>
      </c>
      <c r="AB102" s="61">
        <f>LOOKUP(AB$98,$AU$98:$CH$98,$AU102:$CH102)</f>
        <v>126132.5714</v>
      </c>
      <c r="AC102" s="61">
        <f>LOOKUP(AC$98,$AU$98:$CH$98,$AU102:$CH102)</f>
        <v>1.428571429</v>
      </c>
      <c r="AD102" s="61">
        <f>LOOKUP(AD$98,$AU$98:$CH$98,$AU102:$CH102)</f>
        <v>22241.85714</v>
      </c>
      <c r="AE102" s="61">
        <f>LOOKUP(AE$98,$AU$98:$CH$98,$AU102:$CH102)</f>
        <v>6120534748</v>
      </c>
      <c r="AF102" s="61">
        <f>LOOKUP(AF$98,$AU$98:$CH$98,$AU102:$CH102)</f>
        <v>2704982.286</v>
      </c>
      <c r="AG102" s="61">
        <f>LOOKUP(AG$98,$AU$98:$CH$98,$AU102:$CH102)</f>
        <v>264.2857143</v>
      </c>
      <c r="AH102" s="61">
        <f>LOOKUP(AH$98,$AU$98:$CH$98,$AU102:$CH102)</f>
        <v>176686.2857</v>
      </c>
      <c r="AI102" s="61">
        <f>LOOKUP(AI$98,$AU$98:$CH$98,$AU102:$CH102)</f>
        <v>1590777.857</v>
      </c>
      <c r="AJ102" s="61">
        <f>LOOKUP(AJ$98,$AU$98:$CH$98,$AU102:$CH102)</f>
        <v>3008.571429</v>
      </c>
      <c r="AK102" s="61">
        <f>LOOKUP(AK$98,$AU$98:$CH$98,$AU102:$CH102)</f>
        <v>21.28571429</v>
      </c>
      <c r="AL102" s="61">
        <f>LOOKUP(AL$98,$AU$98:$CH$98,$AU102:$CH102)</f>
        <v>0</v>
      </c>
      <c r="AM102" s="61">
        <f>LOOKUP(AM$98,$AU$98:$CH$98,$AU102:$CH102)</f>
        <v>46.42857143</v>
      </c>
      <c r="AN102" s="61">
        <f>LOOKUP(AN$98,$AU$98:$CH$98,$AU102:$CH102)</f>
        <v>2114.714286</v>
      </c>
      <c r="AO102" s="61">
        <f>LOOKUP(AO$98,$AU$98:$CH$98,$AU102:$CH102)</f>
        <v>241.2857143</v>
      </c>
      <c r="AP102" s="61">
        <f>LOOKUP(AP$98,$AU$98:$CH$98,$AU102:$CH102)</f>
        <v>96.71428571</v>
      </c>
      <c r="AQ102" s="61">
        <f>LOOKUP(AQ$98,$AU$98:$CH$98,$AU102:$CH102)</f>
        <v>6.285714286</v>
      </c>
      <c r="AR102" s="61">
        <f>LOOKUP(AR$98,$AU$98:$CH$98,$AU102:$CH102)</f>
        <v>59.71428571</v>
      </c>
      <c r="AS102" s="61">
        <f>LOOKUP(AS$98,$AU$98:$CH$98,$AU102:$CH102)</f>
        <v>83.71428571</v>
      </c>
      <c r="AT102" t="s" s="112">
        <v>91</v>
      </c>
      <c r="AU102" s="131">
        <v>1101.428571</v>
      </c>
      <c r="AV102" s="132">
        <v>1210979.429</v>
      </c>
      <c r="AW102" s="132">
        <v>1191632.286</v>
      </c>
      <c r="AX102" s="129">
        <v>126132.5714</v>
      </c>
      <c r="AY102" s="130">
        <v>70364.42857</v>
      </c>
      <c r="AZ102" s="130">
        <v>22241.85714</v>
      </c>
      <c r="BA102" s="132">
        <v>1276704.143</v>
      </c>
      <c r="BB102" s="131">
        <v>8278.857142999999</v>
      </c>
      <c r="BC102" s="129">
        <v>111468.1429</v>
      </c>
      <c r="BD102" s="120">
        <v>83.71428571</v>
      </c>
      <c r="BE102" s="120">
        <v>6.285714286</v>
      </c>
      <c r="BF102" s="120">
        <v>59.71428571</v>
      </c>
      <c r="BG102" s="131">
        <v>3008.571429</v>
      </c>
      <c r="BH102" s="131">
        <v>5400.285714</v>
      </c>
      <c r="BI102" s="120">
        <v>241.2857143</v>
      </c>
      <c r="BJ102" s="175">
        <v>52561104.14</v>
      </c>
      <c r="BK102" s="129">
        <v>176686.2857</v>
      </c>
      <c r="BL102" s="132">
        <v>1590777.857</v>
      </c>
      <c r="BM102" s="120">
        <v>27060</v>
      </c>
      <c r="BN102" s="130">
        <v>56366.85714</v>
      </c>
      <c r="BO102" s="120">
        <v>0</v>
      </c>
      <c r="BP102" s="130">
        <v>26296.42857</v>
      </c>
      <c r="BQ102" s="175">
        <v>30503168.43</v>
      </c>
      <c r="BR102" s="120">
        <v>5090867</v>
      </c>
      <c r="BS102" s="120">
        <v>46.42857143</v>
      </c>
      <c r="BT102" s="120">
        <v>6120534748</v>
      </c>
      <c r="BU102" s="129">
        <v>344982.5714</v>
      </c>
      <c r="BV102" s="120">
        <v>451788916</v>
      </c>
      <c r="BW102" s="120">
        <v>21.28571429</v>
      </c>
      <c r="BX102" s="241">
        <v>539824517.1</v>
      </c>
      <c r="BY102" s="131">
        <v>2114.714286</v>
      </c>
      <c r="BZ102" s="132">
        <v>2076831.714</v>
      </c>
      <c r="CA102" s="132">
        <v>2535390.143</v>
      </c>
      <c r="CB102" s="120">
        <v>260973</v>
      </c>
      <c r="CC102" s="120">
        <v>96.71428571</v>
      </c>
      <c r="CD102" s="120">
        <v>1.428571429</v>
      </c>
      <c r="CE102" s="132">
        <v>2704982.286</v>
      </c>
      <c r="CF102" s="175">
        <v>12175268.71</v>
      </c>
      <c r="CG102" s="120">
        <v>264.2857143</v>
      </c>
      <c r="CH102" s="262">
        <v>9.892550000000001e-06</v>
      </c>
    </row>
    <row r="103" ht="19" customHeight="1">
      <c r="A103" s="252"/>
      <c r="B103" s="178"/>
      <c r="C103" s="259"/>
      <c r="D103" s="180"/>
      <c r="E103" s="143"/>
      <c r="F103" s="144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145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8"/>
    </row>
    <row r="104" ht="51" customHeight="1">
      <c r="A104" s="257"/>
      <c r="B104" t="s" s="168">
        <v>150</v>
      </c>
      <c r="C104" s="169"/>
      <c r="D104" s="170"/>
      <c r="E104" s="149"/>
      <c r="F104" s="181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  <c r="X104" s="182"/>
      <c r="Y104" s="182"/>
      <c r="Z104" s="182"/>
      <c r="AA104" s="182"/>
      <c r="AB104" s="182"/>
      <c r="AC104" s="182"/>
      <c r="AD104" s="182"/>
      <c r="AE104" s="182"/>
      <c r="AF104" s="182"/>
      <c r="AG104" s="182"/>
      <c r="AH104" s="182"/>
      <c r="AI104" s="182"/>
      <c r="AJ104" s="182"/>
      <c r="AK104" s="182"/>
      <c r="AL104" s="182"/>
      <c r="AM104" s="182"/>
      <c r="AN104" s="182"/>
      <c r="AO104" s="182"/>
      <c r="AP104" s="182"/>
      <c r="AQ104" s="182"/>
      <c r="AR104" s="182"/>
      <c r="AS104" s="182"/>
      <c r="AT104" s="145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8"/>
    </row>
    <row r="105" ht="27" customHeight="1">
      <c r="A105" s="232"/>
      <c r="B105" s="258"/>
      <c r="C105" t="s" s="50">
        <v>87</v>
      </c>
      <c r="D105" s="84"/>
      <c r="E105" t="s" s="52">
        <v>87</v>
      </c>
      <c r="F105" t="s" s="8">
        <f t="shared" si="160"/>
        <v>93</v>
      </c>
      <c r="G105" t="s" s="8">
        <f>G$3</f>
        <v>94</v>
      </c>
      <c r="H105" t="s" s="8">
        <f>H$3</f>
        <v>95</v>
      </c>
      <c r="I105" t="s" s="8">
        <f>I$3</f>
        <v>96</v>
      </c>
      <c r="J105" t="s" s="8">
        <f>J$3</f>
        <v>97</v>
      </c>
      <c r="K105" t="s" s="8">
        <f>K$3</f>
        <v>98</v>
      </c>
      <c r="L105" t="s" s="8">
        <f>L$3</f>
        <v>99</v>
      </c>
      <c r="M105" t="s" s="8">
        <f>M$3</f>
        <v>100</v>
      </c>
      <c r="N105" t="s" s="8">
        <f>N$3</f>
        <v>101</v>
      </c>
      <c r="O105" t="s" s="8">
        <f>O$3</f>
        <v>102</v>
      </c>
      <c r="P105" t="s" s="8">
        <f>P$3</f>
        <v>103</v>
      </c>
      <c r="Q105" t="s" s="8">
        <f>Q$3</f>
        <v>104</v>
      </c>
      <c r="R105" t="s" s="8">
        <f>R$3</f>
        <v>105</v>
      </c>
      <c r="S105" t="s" s="8">
        <f>S$3</f>
        <v>106</v>
      </c>
      <c r="T105" t="s" s="8">
        <f>T$3</f>
        <v>107</v>
      </c>
      <c r="U105" t="s" s="8">
        <f>U$3</f>
        <v>108</v>
      </c>
      <c r="V105" t="s" s="8">
        <f>V$3</f>
        <v>109</v>
      </c>
      <c r="W105" t="s" s="8">
        <f>W$3</f>
        <v>110</v>
      </c>
      <c r="X105" t="s" s="8">
        <f>X$3</f>
        <v>111</v>
      </c>
      <c r="Y105" t="s" s="8">
        <f>Y$3</f>
        <v>112</v>
      </c>
      <c r="Z105" t="s" s="8">
        <f>Z$3</f>
        <v>113</v>
      </c>
      <c r="AA105" t="s" s="8">
        <f>AA$3</f>
        <v>114</v>
      </c>
      <c r="AB105" t="s" s="8">
        <f>AB$3</f>
        <v>115</v>
      </c>
      <c r="AC105" t="s" s="8">
        <f>AC$3</f>
        <v>116</v>
      </c>
      <c r="AD105" t="s" s="8">
        <f>AD$3</f>
        <v>117</v>
      </c>
      <c r="AE105" t="s" s="8">
        <f>AE$3</f>
        <v>118</v>
      </c>
      <c r="AF105" t="s" s="8">
        <f>AF$3</f>
        <v>119</v>
      </c>
      <c r="AG105" t="s" s="8">
        <f>AG$3</f>
        <v>120</v>
      </c>
      <c r="AH105" t="s" s="8">
        <f>AH$3</f>
        <v>121</v>
      </c>
      <c r="AI105" t="s" s="8">
        <f>AI$3</f>
        <v>122</v>
      </c>
      <c r="AJ105" t="s" s="8">
        <f>AJ$3</f>
        <v>123</v>
      </c>
      <c r="AK105" t="s" s="8">
        <f>AK$3</f>
        <v>124</v>
      </c>
      <c r="AL105" t="s" s="8">
        <f>AL$3</f>
        <v>125</v>
      </c>
      <c r="AM105" t="s" s="8">
        <f>AM$3</f>
        <v>126</v>
      </c>
      <c r="AN105" t="s" s="8">
        <f>AN$3</f>
        <v>127</v>
      </c>
      <c r="AO105" t="s" s="8">
        <f>AO$3</f>
        <v>128</v>
      </c>
      <c r="AP105" t="s" s="8">
        <f>AP$3</f>
        <v>129</v>
      </c>
      <c r="AQ105" t="s" s="8">
        <f>AQ$3</f>
        <v>130</v>
      </c>
      <c r="AR105" t="s" s="8">
        <f>AR$3</f>
        <v>131</v>
      </c>
      <c r="AS105" t="s" s="8">
        <f>AS$3</f>
        <v>132</v>
      </c>
      <c r="AT105" s="153"/>
      <c r="AU105" t="s" s="127">
        <v>40</v>
      </c>
      <c r="AV105" t="s" s="127">
        <v>37</v>
      </c>
      <c r="AW105" t="s" s="127">
        <v>6</v>
      </c>
      <c r="AX105" t="s" s="127">
        <v>20</v>
      </c>
      <c r="AY105" t="s" s="127">
        <v>38</v>
      </c>
      <c r="AZ105" t="s" s="127">
        <v>15</v>
      </c>
      <c r="BA105" t="s" s="127">
        <v>48</v>
      </c>
      <c r="BB105" t="s" s="127">
        <v>45</v>
      </c>
      <c r="BC105" t="s" s="127">
        <v>25</v>
      </c>
      <c r="BD105" t="s" s="127">
        <v>46</v>
      </c>
      <c r="BE105" t="s" s="127">
        <v>19</v>
      </c>
      <c r="BF105" t="s" s="127">
        <v>13</v>
      </c>
      <c r="BG105" t="s" s="127">
        <v>1</v>
      </c>
      <c r="BH105" t="s" s="127">
        <v>14</v>
      </c>
      <c r="BI105" t="s" s="127">
        <v>47</v>
      </c>
      <c r="BJ105" t="s" s="127">
        <v>9</v>
      </c>
      <c r="BK105" t="s" s="127">
        <v>39</v>
      </c>
      <c r="BL105" t="s" s="127">
        <v>24</v>
      </c>
      <c r="BM105" t="s" s="127">
        <v>3</v>
      </c>
      <c r="BN105" t="s" s="127">
        <v>27</v>
      </c>
      <c r="BO105" t="s" s="127">
        <v>22</v>
      </c>
      <c r="BP105" t="s" s="127">
        <v>34</v>
      </c>
      <c r="BQ105" t="s" s="127">
        <v>43</v>
      </c>
      <c r="BR105" t="s" s="127">
        <v>8</v>
      </c>
      <c r="BS105" t="s" s="127">
        <v>11</v>
      </c>
      <c r="BT105" t="s" s="127">
        <v>44</v>
      </c>
      <c r="BU105" t="s" s="127">
        <v>30</v>
      </c>
      <c r="BV105" t="s" s="127">
        <v>36</v>
      </c>
      <c r="BW105" t="s" s="127">
        <v>10</v>
      </c>
      <c r="BX105" t="s" s="127">
        <v>16</v>
      </c>
      <c r="BY105" t="s" s="127">
        <v>17</v>
      </c>
      <c r="BZ105" t="s" s="127">
        <v>29</v>
      </c>
      <c r="CA105" t="s" s="127">
        <v>28</v>
      </c>
      <c r="CB105" t="s" s="127">
        <v>21</v>
      </c>
      <c r="CC105" t="s" s="127">
        <v>41</v>
      </c>
      <c r="CD105" t="s" s="127">
        <v>31</v>
      </c>
      <c r="CE105" t="s" s="127">
        <v>2</v>
      </c>
      <c r="CF105" t="s" s="127">
        <v>33</v>
      </c>
      <c r="CG105" t="s" s="127">
        <v>42</v>
      </c>
      <c r="CH105" t="s" s="128">
        <v>4</v>
      </c>
    </row>
    <row r="106" ht="19" customHeight="1">
      <c r="A106" s="257"/>
      <c r="B106" t="s" s="56">
        <v>88</v>
      </c>
      <c r="C106" s="57">
        <v>76120.45</v>
      </c>
      <c r="D106" s="84"/>
      <c r="E106" t="s" s="58">
        <v>88</v>
      </c>
      <c r="F106" s="59">
        <f>LOOKUP(F$105,$AU$105:$CH$105,$AU106:$CH106)</f>
        <v>264512.5738</v>
      </c>
      <c r="G106" s="60">
        <f>LOOKUP(G$105,$AU$105:$CH$105,$AU106:$CH106)</f>
        <v>77143.136929999993</v>
      </c>
      <c r="H106" s="60">
        <f>LOOKUP(H$105,$AU$105:$CH$105,$AU106:$CH106)</f>
        <v>36273.65213</v>
      </c>
      <c r="I106" s="60">
        <f>LOOKUP(I$105,$AU$105:$CH$105,$AU106:$CH106)</f>
        <v>56715.601</v>
      </c>
      <c r="J106" s="60">
        <f>LOOKUP(J$105,$AU$105:$CH$105,$AU106:$CH106)</f>
        <v>80923.337499999994</v>
      </c>
      <c r="K106" s="60">
        <f>LOOKUP(K$105,$AU$105:$CH$105,$AU106:$CH106)</f>
        <v>11026.28066</v>
      </c>
      <c r="L106" s="60">
        <f>LOOKUP(L$105,$AU$105:$CH$105,$AU106:$CH106)</f>
        <v>8853.801931</v>
      </c>
      <c r="M106" s="60">
        <f>LOOKUP(M$105,$AU$105:$CH$105,$AU106:$CH106)</f>
        <v>6026.348588</v>
      </c>
      <c r="N106" s="60">
        <f>LOOKUP(N$105,$AU$105:$CH$105,$AU106:$CH106)</f>
        <v>7117.848051</v>
      </c>
      <c r="O106" s="60">
        <f>LOOKUP(O$105,$AU$105:$CH$105,$AU106:$CH106)</f>
        <v>0.14790918</v>
      </c>
      <c r="P106" s="60">
        <f>LOOKUP(P$105,$AU$105:$CH$105,$AU106:$CH106)</f>
        <v>9380.957097</v>
      </c>
      <c r="Q106" s="60">
        <f>LOOKUP(Q$105,$AU$105:$CH$105,$AU106:$CH106)</f>
        <v>8745.800501</v>
      </c>
      <c r="R106" s="60">
        <f>LOOKUP(R$105,$AU$105:$CH$105,$AU106:$CH106)</f>
        <v>3257.956382</v>
      </c>
      <c r="S106" s="60">
        <f>LOOKUP(S$105,$AU$105:$CH$105,$AU106:$CH106)</f>
        <v>8756.41473</v>
      </c>
      <c r="T106" s="60">
        <f>LOOKUP(T$105,$AU$105:$CH$105,$AU106:$CH106)</f>
        <v>52619.15838</v>
      </c>
      <c r="U106" s="60">
        <f>LOOKUP(U$105,$AU$105:$CH$105,$AU106:$CH106)</f>
        <v>21170.76475</v>
      </c>
      <c r="V106" s="60">
        <f>LOOKUP(V$105,$AU$105:$CH$105,$AU106:$CH106)</f>
        <v>697.6732213</v>
      </c>
      <c r="W106" s="60">
        <f>LOOKUP(W$105,$AU$105:$CH$105,$AU106:$CH106)</f>
        <v>1932.824455</v>
      </c>
      <c r="X106" s="60">
        <f>LOOKUP(X$105,$AU$105:$CH$105,$AU106:$CH106)</f>
        <v>17498.24097</v>
      </c>
      <c r="Y106" s="60">
        <f>LOOKUP(Y$105,$AU$105:$CH$105,$AU106:$CH106)</f>
        <v>94048.352159999995</v>
      </c>
      <c r="Z106" s="60">
        <f>LOOKUP(Z$105,$AU$105:$CH$105,$AU106:$CH106)</f>
        <v>23.36646407</v>
      </c>
      <c r="AA106" s="60">
        <f>LOOKUP(AA$105,$AU$105:$CH$105,$AU106:$CH106)</f>
        <v>0.176975331</v>
      </c>
      <c r="AB106" s="60">
        <f>LOOKUP(AB$105,$AU$105:$CH$105,$AU106:$CH106)</f>
        <v>9.334286735999999</v>
      </c>
      <c r="AC106" s="60">
        <f>LOOKUP(AC$105,$AU$105:$CH$105,$AU106:$CH106)</f>
        <v>0.007150518</v>
      </c>
      <c r="AD106" s="60">
        <f>LOOKUP(AD$105,$AU$105:$CH$105,$AU106:$CH106)</f>
        <v>9.121201287</v>
      </c>
      <c r="AE106" s="60">
        <f>LOOKUP(AE$105,$AU$105:$CH$105,$AU106:$CH106)</f>
        <v>698959.7726</v>
      </c>
      <c r="AF106" s="60">
        <f>LOOKUP(AF$105,$AU$105:$CH$105,$AU106:$CH106)</f>
        <v>807428.6675</v>
      </c>
      <c r="AG106" s="60">
        <f>LOOKUP(AG$105,$AU$105:$CH$105,$AU106:$CH106)</f>
        <v>167172.635</v>
      </c>
      <c r="AH106" s="60">
        <f>LOOKUP(AH$105,$AU$105:$CH$105,$AU106:$CH106)</f>
        <v>21052.26743</v>
      </c>
      <c r="AI106" s="60">
        <f>LOOKUP(AI$105,$AU$105:$CH$105,$AU106:$CH106)</f>
        <v>13377.84734</v>
      </c>
      <c r="AJ106" s="60">
        <f>LOOKUP(AJ$105,$AU$105:$CH$105,$AU106:$CH106)</f>
        <v>64426.56775</v>
      </c>
      <c r="AK106" s="60">
        <f>LOOKUP(AK$105,$AU$105:$CH$105,$AU106:$CH106)</f>
        <v>26419.00965</v>
      </c>
      <c r="AL106" s="60">
        <f>LOOKUP(AL$105,$AU$105:$CH$105,$AU106:$CH106)</f>
        <v>35765.43511</v>
      </c>
      <c r="AM106" s="60">
        <f>LOOKUP(AM$105,$AU$105:$CH$105,$AU106:$CH106)</f>
        <v>30733.93815</v>
      </c>
      <c r="AN106" s="60">
        <f>LOOKUP(AN$105,$AU$105:$CH$105,$AU106:$CH106)</f>
        <v>85651.30747</v>
      </c>
      <c r="AO106" s="60">
        <f>LOOKUP(AO$105,$AU$105:$CH$105,$AU106:$CH106)</f>
        <v>57503.98892</v>
      </c>
      <c r="AP106" s="60">
        <f>LOOKUP(AP$105,$AU$105:$CH$105,$AU106:$CH106)</f>
        <v>39373.19986</v>
      </c>
      <c r="AQ106" s="60">
        <f>LOOKUP(AQ$105,$AU$105:$CH$105,$AU106:$CH106)</f>
        <v>28577.0379</v>
      </c>
      <c r="AR106" s="60">
        <f>LOOKUP(AR$105,$AU$105:$CH$105,$AU106:$CH106)</f>
        <v>28062.17412</v>
      </c>
      <c r="AS106" s="60">
        <f>LOOKUP(AS$105,$AU$105:$CH$105,$AU106:$CH106)</f>
        <v>173571.4616</v>
      </c>
      <c r="AT106" t="s" s="112">
        <v>88</v>
      </c>
      <c r="AU106" s="130">
        <v>26419.00965</v>
      </c>
      <c r="AV106" s="130">
        <v>21052.26743</v>
      </c>
      <c r="AW106" s="129">
        <v>80923.337499999994</v>
      </c>
      <c r="AX106" s="130">
        <v>21170.76475</v>
      </c>
      <c r="AY106" s="130">
        <v>13377.84734</v>
      </c>
      <c r="AZ106" s="131">
        <v>8745.800501</v>
      </c>
      <c r="BA106" s="129">
        <v>173571.4616</v>
      </c>
      <c r="BB106" s="130">
        <v>39373.19986</v>
      </c>
      <c r="BC106" s="130">
        <v>94048.352159999995</v>
      </c>
      <c r="BD106" s="129">
        <v>28577.0379</v>
      </c>
      <c r="BE106" s="130">
        <v>52619.15838</v>
      </c>
      <c r="BF106" s="120">
        <v>0.14790918</v>
      </c>
      <c r="BG106" s="129">
        <v>264512.5738</v>
      </c>
      <c r="BH106" s="131">
        <v>9380.957097</v>
      </c>
      <c r="BI106" s="130">
        <v>28062.17412</v>
      </c>
      <c r="BJ106" s="131">
        <v>8853.801931</v>
      </c>
      <c r="BK106" s="130">
        <v>64426.56775</v>
      </c>
      <c r="BL106" s="130">
        <v>17498.24097</v>
      </c>
      <c r="BM106" s="130">
        <v>36273.65213</v>
      </c>
      <c r="BN106" s="120">
        <v>23.36646407</v>
      </c>
      <c r="BO106" s="131">
        <v>1932.824455</v>
      </c>
      <c r="BP106" s="129">
        <v>807428.6675</v>
      </c>
      <c r="BQ106" s="130">
        <v>85651.30747</v>
      </c>
      <c r="BR106" s="130">
        <v>11026.28066</v>
      </c>
      <c r="BS106" s="131">
        <v>7117.848051</v>
      </c>
      <c r="BT106" s="130">
        <v>57503.98892</v>
      </c>
      <c r="BU106" s="120">
        <v>0.007150518</v>
      </c>
      <c r="BV106" s="132">
        <v>167172.635</v>
      </c>
      <c r="BW106" s="131">
        <v>6026.348588</v>
      </c>
      <c r="BX106" s="131">
        <v>3257.956382</v>
      </c>
      <c r="BY106" s="130">
        <v>8756.41473</v>
      </c>
      <c r="BZ106" s="120">
        <v>9.334286735999999</v>
      </c>
      <c r="CA106" s="120">
        <v>0.176975331</v>
      </c>
      <c r="CB106" s="120">
        <v>697.6732213</v>
      </c>
      <c r="CC106" s="130">
        <v>35765.43511</v>
      </c>
      <c r="CD106" s="120">
        <v>9.121201287</v>
      </c>
      <c r="CE106" s="130">
        <v>77143.136929999993</v>
      </c>
      <c r="CF106" s="129">
        <v>698959.7726</v>
      </c>
      <c r="CG106" s="130">
        <v>30733.93815</v>
      </c>
      <c r="CH106" s="246">
        <v>56715.601</v>
      </c>
    </row>
    <row r="107" ht="19" customHeight="1">
      <c r="A107" s="257"/>
      <c r="B107" t="s" s="56">
        <v>89</v>
      </c>
      <c r="C107" s="64">
        <v>822000000</v>
      </c>
      <c r="D107" s="84"/>
      <c r="E107" t="s" s="58">
        <v>89</v>
      </c>
      <c r="F107" s="65">
        <f>LOOKUP(F$105,$AU$105:$CH$105,$AU107:$CH107)</f>
        <v>3115807565</v>
      </c>
      <c r="G107" s="61">
        <f>LOOKUP(G$105,$AU$105:$CH$105,$AU107:$CH107)</f>
        <v>498596618</v>
      </c>
      <c r="H107" s="61">
        <f>LOOKUP(H$105,$AU$105:$CH$105,$AU107:$CH107)</f>
        <v>178485626.9</v>
      </c>
      <c r="I107" s="61">
        <f>LOOKUP(I$105,$AU$105:$CH$105,$AU107:$CH107)</f>
        <v>4638886982</v>
      </c>
      <c r="J107" s="61">
        <f>LOOKUP(J$105,$AU$105:$CH$105,$AU107:$CH107)</f>
        <v>1867887266</v>
      </c>
      <c r="K107" s="61">
        <f>LOOKUP(K$105,$AU$105:$CH$105,$AU107:$CH107)</f>
        <v>150724728.9</v>
      </c>
      <c r="L107" s="61">
        <f>LOOKUP(L$105,$AU$105:$CH$105,$AU107:$CH107)</f>
        <v>114101564.5</v>
      </c>
      <c r="M107" s="61">
        <f>LOOKUP(M$105,$AU$105:$CH$105,$AU107:$CH107)</f>
        <v>128509271.1</v>
      </c>
      <c r="N107" s="61">
        <f>LOOKUP(N$105,$AU$105:$CH$105,$AU107:$CH107)</f>
        <v>167964960.9</v>
      </c>
      <c r="O107" s="61">
        <f>LOOKUP(O$105,$AU$105:$CH$105,$AU107:$CH107)</f>
        <v>0.010144917</v>
      </c>
      <c r="P107" s="61">
        <f>LOOKUP(P$105,$AU$105:$CH$105,$AU107:$CH107)</f>
        <v>73920766.13</v>
      </c>
      <c r="Q107" s="61">
        <f>LOOKUP(Q$105,$AU$105:$CH$105,$AU107:$CH107)</f>
        <v>111257679.3</v>
      </c>
      <c r="R107" s="61">
        <f>LOOKUP(R$105,$AU$105:$CH$105,$AU107:$CH107)</f>
        <v>69498301.75</v>
      </c>
      <c r="S107" s="61">
        <f>LOOKUP(S$105,$AU$105:$CH$105,$AU107:$CH107)</f>
        <v>299516885.5</v>
      </c>
      <c r="T107" s="61">
        <f>LOOKUP(T$105,$AU$105:$CH$105,$AU107:$CH107)</f>
        <v>2615025529</v>
      </c>
      <c r="U107" s="61">
        <f>LOOKUP(U$105,$AU$105:$CH$105,$AU107:$CH107)</f>
        <v>230633270.4</v>
      </c>
      <c r="V107" s="61">
        <f>LOOKUP(V$105,$AU$105:$CH$105,$AU107:$CH107)</f>
        <v>9052091.5</v>
      </c>
      <c r="W107" s="61">
        <f>LOOKUP(W$105,$AU$105:$CH$105,$AU107:$CH107)</f>
        <v>84007214</v>
      </c>
      <c r="X107" s="61">
        <f>LOOKUP(X$105,$AU$105:$CH$105,$AU107:$CH107)</f>
        <v>162911499</v>
      </c>
      <c r="Y107" s="61">
        <f>LOOKUP(Y$105,$AU$105:$CH$105,$AU107:$CH107)</f>
        <v>1916036609</v>
      </c>
      <c r="Z107" s="61">
        <f>LOOKUP(Z$105,$AU$105:$CH$105,$AU107:$CH107)</f>
        <v>777055.75</v>
      </c>
      <c r="AA107" s="61">
        <f>LOOKUP(AA$105,$AU$105:$CH$105,$AU107:$CH107)</f>
        <v>1959.625</v>
      </c>
      <c r="AB107" s="61">
        <f>LOOKUP(AB$105,$AU$105:$CH$105,$AU107:$CH107)</f>
        <v>250169.5</v>
      </c>
      <c r="AC107" s="61">
        <f>LOOKUP(AC$105,$AU$105:$CH$105,$AU107:$CH107)</f>
        <v>6.75</v>
      </c>
      <c r="AD107" s="61">
        <f>LOOKUP(AD$105,$AU$105:$CH$105,$AU107:$CH107)</f>
        <v>76647.75</v>
      </c>
      <c r="AE107" s="61">
        <f>LOOKUP(AE$105,$AU$105:$CH$105,$AU107:$CH107)</f>
        <v>13945156006</v>
      </c>
      <c r="AF107" s="61">
        <f>LOOKUP(AF$105,$AU$105:$CH$105,$AU107:$CH107)</f>
        <v>1003634785</v>
      </c>
      <c r="AG107" s="61">
        <f>LOOKUP(AG$105,$AU$105:$CH$105,$AU107:$CH107)</f>
        <v>135031156.3</v>
      </c>
      <c r="AH107" s="61">
        <f>LOOKUP(AH$105,$AU$105:$CH$105,$AU107:$CH107)</f>
        <v>504967</v>
      </c>
      <c r="AI107" s="61">
        <f>LOOKUP(AI$105,$AU$105:$CH$105,$AU107:$CH107)</f>
        <v>677980417.9</v>
      </c>
      <c r="AJ107" s="61">
        <f>LOOKUP(AJ$105,$AU$105:$CH$105,$AU107:$CH107)</f>
        <v>135793164.3</v>
      </c>
      <c r="AK107" s="61">
        <f>LOOKUP(AK$105,$AU$105:$CH$105,$AU107:$CH107)</f>
        <v>2476426.5</v>
      </c>
      <c r="AL107" s="61">
        <f>LOOKUP(AL$105,$AU$105:$CH$105,$AU107:$CH107)</f>
        <v>11921311.25</v>
      </c>
      <c r="AM107" s="61">
        <f>LOOKUP(AM$105,$AU$105:$CH$105,$AU107:$CH107)</f>
        <v>1832963.625</v>
      </c>
      <c r="AN107" s="61">
        <f>LOOKUP(AN$105,$AU$105:$CH$105,$AU107:$CH107)</f>
        <v>327457732.4</v>
      </c>
      <c r="AO107" s="61">
        <f>LOOKUP(AO$105,$AU$105:$CH$105,$AU107:$CH107)</f>
        <v>4967531.125</v>
      </c>
      <c r="AP107" s="61">
        <f>LOOKUP(AP$105,$AU$105:$CH$105,$AU107:$CH107)</f>
        <v>161223888.5</v>
      </c>
      <c r="AQ107" s="61">
        <f>LOOKUP(AQ$105,$AU$105:$CH$105,$AU107:$CH107)</f>
        <v>4967225.875</v>
      </c>
      <c r="AR107" s="61">
        <f>LOOKUP(AR$105,$AU$105:$CH$105,$AU107:$CH107)</f>
        <v>2802276.125</v>
      </c>
      <c r="AS107" s="61">
        <f>LOOKUP(AS$105,$AU$105:$CH$105,$AU107:$CH107)</f>
        <v>11002824.75</v>
      </c>
      <c r="AT107" t="s" s="112">
        <v>89</v>
      </c>
      <c r="AU107" s="241">
        <v>2476426.5</v>
      </c>
      <c r="AV107" s="120">
        <v>504967</v>
      </c>
      <c r="AW107" s="120">
        <v>1867887266</v>
      </c>
      <c r="AX107" s="241">
        <v>230633270.4</v>
      </c>
      <c r="AY107" s="241">
        <v>677980417.9</v>
      </c>
      <c r="AZ107" s="241">
        <v>111257679.3</v>
      </c>
      <c r="BA107" s="175">
        <v>11002824.75</v>
      </c>
      <c r="BB107" s="241">
        <v>161223888.5</v>
      </c>
      <c r="BC107" s="120">
        <v>1916036609</v>
      </c>
      <c r="BD107" s="132">
        <v>4967225.875</v>
      </c>
      <c r="BE107" s="120">
        <v>2615025529</v>
      </c>
      <c r="BF107" s="120">
        <v>0.010144917</v>
      </c>
      <c r="BG107" s="120">
        <v>3115807565</v>
      </c>
      <c r="BH107" s="175">
        <v>73920766.13</v>
      </c>
      <c r="BI107" s="132">
        <v>2802276.125</v>
      </c>
      <c r="BJ107" s="241">
        <v>114101564.5</v>
      </c>
      <c r="BK107" s="241">
        <v>135793164.3</v>
      </c>
      <c r="BL107" s="120">
        <v>162911499</v>
      </c>
      <c r="BM107" s="241">
        <v>178485626.9</v>
      </c>
      <c r="BN107" s="175">
        <v>777055.75</v>
      </c>
      <c r="BO107" s="120">
        <v>84007214</v>
      </c>
      <c r="BP107" s="120">
        <v>1003634785</v>
      </c>
      <c r="BQ107" s="241">
        <v>327457732.4</v>
      </c>
      <c r="BR107" s="241">
        <v>150724728.9</v>
      </c>
      <c r="BS107" s="241">
        <v>167964960.9</v>
      </c>
      <c r="BT107" s="132">
        <v>4967531.125</v>
      </c>
      <c r="BU107" s="175">
        <v>6.75</v>
      </c>
      <c r="BV107" s="241">
        <v>135031156.3</v>
      </c>
      <c r="BW107" s="241">
        <v>128509271.1</v>
      </c>
      <c r="BX107" s="175">
        <v>69498301.75</v>
      </c>
      <c r="BY107" s="241">
        <v>299516885.5</v>
      </c>
      <c r="BZ107" s="241">
        <v>250169.5</v>
      </c>
      <c r="CA107" s="132">
        <v>1959.625</v>
      </c>
      <c r="CB107" s="241">
        <v>9052091.5</v>
      </c>
      <c r="CC107" s="175">
        <v>11921311.25</v>
      </c>
      <c r="CD107" s="175">
        <v>76647.75</v>
      </c>
      <c r="CE107" s="120">
        <v>498596618</v>
      </c>
      <c r="CF107" s="120">
        <v>13945156006</v>
      </c>
      <c r="CG107" s="132">
        <v>1832963.625</v>
      </c>
      <c r="CH107" s="121">
        <v>4638886982</v>
      </c>
    </row>
    <row r="108" ht="19" customHeight="1">
      <c r="A108" s="257"/>
      <c r="B108" t="s" s="56">
        <v>90</v>
      </c>
      <c r="C108" s="64">
        <v>3213238</v>
      </c>
      <c r="D108" s="84"/>
      <c r="E108" t="s" s="58">
        <v>90</v>
      </c>
      <c r="F108" s="65">
        <f>LOOKUP(F$105,$AU$105:$CH$105,$AU108:$CH108)</f>
        <v>21038118.7</v>
      </c>
      <c r="G108" s="61">
        <f>LOOKUP(G$105,$AU$105:$CH$105,$AU108:$CH108)</f>
        <v>6302257.911</v>
      </c>
      <c r="H108" s="61">
        <f>LOOKUP(H$105,$AU$105:$CH$105,$AU108:$CH108)</f>
        <v>1936855.137</v>
      </c>
      <c r="I108" s="61">
        <f>LOOKUP(I$105,$AU$105:$CH$105,$AU108:$CH108)</f>
        <v>6857516.687</v>
      </c>
      <c r="J108" s="61">
        <f>LOOKUP(J$105,$AU$105:$CH$105,$AU108:$CH108)</f>
        <v>5915732.388</v>
      </c>
      <c r="K108" s="61">
        <f>LOOKUP(K$105,$AU$105:$CH$105,$AU108:$CH108)</f>
        <v>512119.4811</v>
      </c>
      <c r="L108" s="61">
        <f>LOOKUP(L$105,$AU$105:$CH$105,$AU108:$CH108)</f>
        <v>398709.354</v>
      </c>
      <c r="M108" s="61">
        <f>LOOKUP(M$105,$AU$105:$CH$105,$AU108:$CH108)</f>
        <v>435579.866</v>
      </c>
      <c r="N108" s="61">
        <f>LOOKUP(N$105,$AU$105:$CH$105,$AU108:$CH108)</f>
        <v>836454.4570000001</v>
      </c>
      <c r="O108" s="61">
        <f>LOOKUP(O$105,$AU$105:$CH$105,$AU108:$CH108)</f>
        <v>0.042752451</v>
      </c>
      <c r="P108" s="61">
        <f>LOOKUP(P$105,$AU$105:$CH$105,$AU108:$CH108)</f>
        <v>407985.5567</v>
      </c>
      <c r="Q108" s="61">
        <f>LOOKUP(Q$105,$AU$105:$CH$105,$AU108:$CH108)</f>
        <v>516038.5498</v>
      </c>
      <c r="R108" s="61">
        <f>LOOKUP(R$105,$AU$105:$CH$105,$AU108:$CH108)</f>
        <v>313814.0756</v>
      </c>
      <c r="S108" s="61">
        <f>LOOKUP(S$105,$AU$105:$CH$105,$AU108:$CH108)</f>
        <v>890129.3058</v>
      </c>
      <c r="T108" s="61">
        <f>LOOKUP(T$105,$AU$105:$CH$105,$AU108:$CH108)</f>
        <v>4370775.849</v>
      </c>
      <c r="U108" s="61">
        <f>LOOKUP(U$105,$AU$105:$CH$105,$AU108:$CH108)</f>
        <v>1677645.57</v>
      </c>
      <c r="V108" s="61">
        <f>LOOKUP(V$105,$AU$105:$CH$105,$AU108:$CH108)</f>
        <v>39217.38832</v>
      </c>
      <c r="W108" s="61">
        <f>LOOKUP(W$105,$AU$105:$CH$105,$AU108:$CH108)</f>
        <v>206532.3368</v>
      </c>
      <c r="X108" s="61">
        <f>LOOKUP(X$105,$AU$105:$CH$105,$AU108:$CH108)</f>
        <v>803500.2062</v>
      </c>
      <c r="Y108" s="61">
        <f>LOOKUP(Y$105,$AU$105:$CH$105,$AU108:$CH108)</f>
        <v>6573351.172</v>
      </c>
      <c r="Z108" s="61">
        <f>LOOKUP(Z$105,$AU$105:$CH$105,$AU108:$CH108)</f>
        <v>1782.38488</v>
      </c>
      <c r="AA108" s="61">
        <f>LOOKUP(AA$105,$AU$105:$CH$105,$AU108:$CH108)</f>
        <v>5.625429553</v>
      </c>
      <c r="AB108" s="61">
        <f>LOOKUP(AB$105,$AU$105:$CH$105,$AU108:$CH108)</f>
        <v>743.8419244</v>
      </c>
      <c r="AC108" s="61">
        <f>LOOKUP(AC$105,$AU$105:$CH$105,$AU108:$CH108)</f>
        <v>0.089347079</v>
      </c>
      <c r="AD108" s="61">
        <f>LOOKUP(AD$105,$AU$105:$CH$105,$AU108:$CH108)</f>
        <v>272.1924399</v>
      </c>
      <c r="AE108" s="61">
        <f>LOOKUP(AE$105,$AU$105:$CH$105,$AU108:$CH108)</f>
        <v>35208851.09</v>
      </c>
      <c r="AF108" s="61">
        <f>LOOKUP(AF$105,$AU$105:$CH$105,$AU108:$CH108)</f>
        <v>20718163.03</v>
      </c>
      <c r="AG108" s="61">
        <f>LOOKUP(AG$105,$AU$105:$CH$105,$AU108:$CH108)</f>
        <v>2344362.385</v>
      </c>
      <c r="AH108" s="61">
        <f>LOOKUP(AH$105,$AU$105:$CH$105,$AU108:$CH108)</f>
        <v>103654.6392</v>
      </c>
      <c r="AI108" s="61">
        <f>LOOKUP(AI$105,$AU$105:$CH$105,$AU108:$CH108)</f>
        <v>1586646.979</v>
      </c>
      <c r="AJ108" s="61">
        <f>LOOKUP(AJ$105,$AU$105:$CH$105,$AU108:$CH108)</f>
        <v>1202617.148</v>
      </c>
      <c r="AK108" s="61">
        <f>LOOKUP(AK$105,$AU$105:$CH$105,$AU108:$CH108)</f>
        <v>479730.9897</v>
      </c>
      <c r="AL108" s="61">
        <f>LOOKUP(AL$105,$AU$105:$CH$105,$AU108:$CH108)</f>
        <v>665869.3402</v>
      </c>
      <c r="AM108" s="61">
        <f>LOOKUP(AM$105,$AU$105:$CH$105,$AU108:$CH108)</f>
        <v>269427.6804</v>
      </c>
      <c r="AN108" s="61">
        <f>LOOKUP(AN$105,$AU$105:$CH$105,$AU108:$CH108)</f>
        <v>1626068.34</v>
      </c>
      <c r="AO108" s="61">
        <f>LOOKUP(AO$105,$AU$105:$CH$105,$AU108:$CH108)</f>
        <v>781631.1375</v>
      </c>
      <c r="AP108" s="61">
        <f>LOOKUP(AP$105,$AU$105:$CH$105,$AU108:$CH108)</f>
        <v>1123965.519</v>
      </c>
      <c r="AQ108" s="61">
        <f>LOOKUP(AQ$105,$AU$105:$CH$105,$AU108:$CH108)</f>
        <v>218689.3643</v>
      </c>
      <c r="AR108" s="61">
        <f>LOOKUP(AR$105,$AU$105:$CH$105,$AU108:$CH108)</f>
        <v>259064.3677</v>
      </c>
      <c r="AS108" s="61">
        <f>LOOKUP(AS$105,$AU$105:$CH$105,$AU108:$CH108)</f>
        <v>1905629.155</v>
      </c>
      <c r="AT108" t="s" s="112">
        <v>90</v>
      </c>
      <c r="AU108" s="129">
        <v>479730.9897</v>
      </c>
      <c r="AV108" s="129">
        <v>103654.6392</v>
      </c>
      <c r="AW108" s="132">
        <v>5915732.388</v>
      </c>
      <c r="AX108" s="175">
        <v>1677645.57</v>
      </c>
      <c r="AY108" s="132">
        <v>1586646.979</v>
      </c>
      <c r="AZ108" s="129">
        <v>516038.5498</v>
      </c>
      <c r="BA108" s="132">
        <v>1905629.155</v>
      </c>
      <c r="BB108" s="132">
        <v>1123965.519</v>
      </c>
      <c r="BC108" s="132">
        <v>6573351.172</v>
      </c>
      <c r="BD108" s="129">
        <v>218689.3643</v>
      </c>
      <c r="BE108" s="132">
        <v>4370775.849</v>
      </c>
      <c r="BF108" s="120">
        <v>0.042752451</v>
      </c>
      <c r="BG108" s="241">
        <v>21038118.7</v>
      </c>
      <c r="BH108" s="129">
        <v>407985.5567</v>
      </c>
      <c r="BI108" s="129">
        <v>259064.3677</v>
      </c>
      <c r="BJ108" s="132">
        <v>398709.354</v>
      </c>
      <c r="BK108" s="132">
        <v>1202617.148</v>
      </c>
      <c r="BL108" s="129">
        <v>803500.2062</v>
      </c>
      <c r="BM108" s="132">
        <v>1936855.137</v>
      </c>
      <c r="BN108" s="130">
        <v>1782.38488</v>
      </c>
      <c r="BO108" s="129">
        <v>206532.3368</v>
      </c>
      <c r="BP108" s="175">
        <v>20718163.03</v>
      </c>
      <c r="BQ108" s="175">
        <v>1626068.34</v>
      </c>
      <c r="BR108" s="129">
        <v>512119.4811</v>
      </c>
      <c r="BS108" s="132">
        <v>836454.4570000001</v>
      </c>
      <c r="BT108" s="129">
        <v>781631.1375</v>
      </c>
      <c r="BU108" s="120">
        <v>0.089347079</v>
      </c>
      <c r="BV108" s="132">
        <v>2344362.385</v>
      </c>
      <c r="BW108" s="132">
        <v>435579.866</v>
      </c>
      <c r="BX108" s="129">
        <v>313814.0756</v>
      </c>
      <c r="BY108" s="129">
        <v>890129.3058</v>
      </c>
      <c r="BZ108" s="120">
        <v>743.8419244</v>
      </c>
      <c r="CA108" s="120">
        <v>5.625429553</v>
      </c>
      <c r="CB108" s="130">
        <v>39217.38832</v>
      </c>
      <c r="CC108" s="129">
        <v>665869.3402</v>
      </c>
      <c r="CD108" s="120">
        <v>272.1924399</v>
      </c>
      <c r="CE108" s="132">
        <v>6302257.911</v>
      </c>
      <c r="CF108" s="175">
        <v>35208851.09</v>
      </c>
      <c r="CG108" s="129">
        <v>269427.6804</v>
      </c>
      <c r="CH108" s="246">
        <v>6857516.687</v>
      </c>
    </row>
    <row r="109" ht="19" customHeight="1">
      <c r="A109" s="257"/>
      <c r="B109" t="s" s="56">
        <v>91</v>
      </c>
      <c r="C109" s="66">
        <v>1130000000</v>
      </c>
      <c r="D109" s="84"/>
      <c r="E109" t="s" s="58">
        <v>91</v>
      </c>
      <c r="F109" s="65">
        <f>LOOKUP(F$105,$AU$105:$CH$105,$AU109:$CH109)</f>
        <v>4068111228</v>
      </c>
      <c r="G109" s="61">
        <f>LOOKUP(G$105,$AU$105:$CH$105,$AU109:$CH109)</f>
        <v>704939782.9</v>
      </c>
      <c r="H109" s="61">
        <f>LOOKUP(H$105,$AU$105:$CH$105,$AU109:$CH109)</f>
        <v>199013677</v>
      </c>
      <c r="I109" s="61">
        <f>LOOKUP(I$105,$AU$105:$CH$105,$AU109:$CH109)</f>
        <v>6190030680</v>
      </c>
      <c r="J109" s="61">
        <f>LOOKUP(J$105,$AU$105:$CH$105,$AU109:$CH109)</f>
        <v>3081314254</v>
      </c>
      <c r="K109" s="61">
        <f>LOOKUP(K$105,$AU$105:$CH$105,$AU109:$CH109)</f>
        <v>297473811.6</v>
      </c>
      <c r="L109" s="61">
        <f>LOOKUP(L$105,$AU$105:$CH$105,$AU109:$CH109)</f>
        <v>198689038.9</v>
      </c>
      <c r="M109" s="61">
        <f>LOOKUP(M$105,$AU$105:$CH$105,$AU109:$CH109)</f>
        <v>166953701.9</v>
      </c>
      <c r="N109" s="61">
        <f>LOOKUP(N$105,$AU$105:$CH$105,$AU109:$CH109)</f>
        <v>187193599.9</v>
      </c>
      <c r="O109" s="61">
        <f>LOOKUP(O$105,$AU$105:$CH$105,$AU109:$CH109)</f>
        <v>0.011065871</v>
      </c>
      <c r="P109" s="61">
        <f>LOOKUP(P$105,$AU$105:$CH$105,$AU109:$CH109)</f>
        <v>149374521.9</v>
      </c>
      <c r="Q109" s="61">
        <f>LOOKUP(Q$105,$AU$105:$CH$105,$AU109:$CH109)</f>
        <v>177601433.4</v>
      </c>
      <c r="R109" s="61">
        <f>LOOKUP(R$105,$AU$105:$CH$105,$AU109:$CH109)</f>
        <v>98788340.29000001</v>
      </c>
      <c r="S109" s="61">
        <f>LOOKUP(S$105,$AU$105:$CH$105,$AU109:$CH109)</f>
        <v>457592274.9</v>
      </c>
      <c r="T109" s="61">
        <f>LOOKUP(T$105,$AU$105:$CH$105,$AU109:$CH109)</f>
        <v>3076239936</v>
      </c>
      <c r="U109" s="61">
        <f>LOOKUP(U$105,$AU$105:$CH$105,$AU109:$CH109)</f>
        <v>229690963.9</v>
      </c>
      <c r="V109" s="61">
        <f>LOOKUP(V$105,$AU$105:$CH$105,$AU109:$CH109)</f>
        <v>10889435.43</v>
      </c>
      <c r="W109" s="61">
        <f>LOOKUP(W$105,$AU$105:$CH$105,$AU109:$CH109)</f>
        <v>98110890.29000001</v>
      </c>
      <c r="X109" s="61">
        <f>LOOKUP(X$105,$AU$105:$CH$105,$AU109:$CH109)</f>
        <v>224615984.6</v>
      </c>
      <c r="Y109" s="61">
        <f>LOOKUP(Y$105,$AU$105:$CH$105,$AU109:$CH109)</f>
        <v>3344923371</v>
      </c>
      <c r="Z109" s="61">
        <f>LOOKUP(Z$105,$AU$105:$CH$105,$AU109:$CH109)</f>
        <v>774260.8571</v>
      </c>
      <c r="AA109" s="61">
        <f>LOOKUP(AA$105,$AU$105:$CH$105,$AU109:$CH109)</f>
        <v>2256.714286</v>
      </c>
      <c r="AB109" s="61">
        <f>LOOKUP(AB$105,$AU$105:$CH$105,$AU109:$CH109)</f>
        <v>288920.8571</v>
      </c>
      <c r="AC109" s="61">
        <f>LOOKUP(AC$105,$AU$105:$CH$105,$AU109:$CH109)</f>
        <v>8.285714285999999</v>
      </c>
      <c r="AD109" s="61">
        <f>LOOKUP(AD$105,$AU$105:$CH$105,$AU109:$CH109)</f>
        <v>96490</v>
      </c>
      <c r="AE109" s="61">
        <f>LOOKUP(AE$105,$AU$105:$CH$105,$AU109:$CH109)</f>
        <v>19436691104</v>
      </c>
      <c r="AF109" s="61">
        <f>LOOKUP(AF$105,$AU$105:$CH$105,$AU109:$CH109)</f>
        <v>1054114087</v>
      </c>
      <c r="AG109" s="61">
        <f>LOOKUP(AG$105,$AU$105:$CH$105,$AU109:$CH109)</f>
        <v>154990844.3</v>
      </c>
      <c r="AH109" s="61">
        <f>LOOKUP(AH$105,$AU$105:$CH$105,$AU109:$CH109)</f>
        <v>731246.8571</v>
      </c>
      <c r="AI109" s="61">
        <f>LOOKUP(AI$105,$AU$105:$CH$105,$AU109:$CH109)</f>
        <v>881566132.1</v>
      </c>
      <c r="AJ109" s="61">
        <f>LOOKUP(AJ$105,$AU$105:$CH$105,$AU109:$CH109)</f>
        <v>174639542.3</v>
      </c>
      <c r="AK109" s="61">
        <f>LOOKUP(AK$105,$AU$105:$CH$105,$AU109:$CH109)</f>
        <v>4423137.429</v>
      </c>
      <c r="AL109" s="61">
        <f>LOOKUP(AL$105,$AU$105:$CH$105,$AU109:$CH109)</f>
        <v>19789132.86</v>
      </c>
      <c r="AM109" s="61">
        <f>LOOKUP(AM$105,$AU$105:$CH$105,$AU109:$CH109)</f>
        <v>2310991.571</v>
      </c>
      <c r="AN109" s="61">
        <f>LOOKUP(AN$105,$AU$105:$CH$105,$AU109:$CH109)</f>
        <v>469720877</v>
      </c>
      <c r="AO109" s="61">
        <f>LOOKUP(AO$105,$AU$105:$CH$105,$AU109:$CH109)</f>
        <v>6864549.571</v>
      </c>
      <c r="AP109" s="61">
        <f>LOOKUP(AP$105,$AU$105:$CH$105,$AU109:$CH109)</f>
        <v>206755448</v>
      </c>
      <c r="AQ109" s="61">
        <f>LOOKUP(AQ$105,$AU$105:$CH$105,$AU109:$CH109)</f>
        <v>8120933</v>
      </c>
      <c r="AR109" s="61">
        <f>LOOKUP(AR$105,$AU$105:$CH$105,$AU109:$CH109)</f>
        <v>3601059.857</v>
      </c>
      <c r="AS109" s="61">
        <f>LOOKUP(AS$105,$AU$105:$CH$105,$AU109:$CH109)</f>
        <v>12295833.43</v>
      </c>
      <c r="AT109" t="s" s="112">
        <v>91</v>
      </c>
      <c r="AU109" s="132">
        <v>4423137.429</v>
      </c>
      <c r="AV109" s="129">
        <v>731246.8571</v>
      </c>
      <c r="AW109" s="120">
        <v>3081314254</v>
      </c>
      <c r="AX109" s="241">
        <v>229690963.9</v>
      </c>
      <c r="AY109" s="241">
        <v>881566132.1</v>
      </c>
      <c r="AZ109" s="241">
        <v>177601433.4</v>
      </c>
      <c r="BA109" s="175">
        <v>12295833.43</v>
      </c>
      <c r="BB109" s="120">
        <v>206755448</v>
      </c>
      <c r="BC109" s="120">
        <v>3344923371</v>
      </c>
      <c r="BD109" s="120">
        <v>8120933</v>
      </c>
      <c r="BE109" s="120">
        <v>3076239936</v>
      </c>
      <c r="BF109" s="120">
        <v>0.011065871</v>
      </c>
      <c r="BG109" s="120">
        <v>4068111228</v>
      </c>
      <c r="BH109" s="241">
        <v>149374521.9</v>
      </c>
      <c r="BI109" s="132">
        <v>3601059.857</v>
      </c>
      <c r="BJ109" s="241">
        <v>198689038.9</v>
      </c>
      <c r="BK109" s="241">
        <v>174639542.3</v>
      </c>
      <c r="BL109" s="241">
        <v>224615984.6</v>
      </c>
      <c r="BM109" s="120">
        <v>199013677</v>
      </c>
      <c r="BN109" s="129">
        <v>774260.8571</v>
      </c>
      <c r="BO109" s="175">
        <v>98110890.29000001</v>
      </c>
      <c r="BP109" s="120">
        <v>1054114087</v>
      </c>
      <c r="BQ109" s="120">
        <v>469720877</v>
      </c>
      <c r="BR109" s="241">
        <v>297473811.6</v>
      </c>
      <c r="BS109" s="241">
        <v>187193599.9</v>
      </c>
      <c r="BT109" s="132">
        <v>6864549.571</v>
      </c>
      <c r="BU109" s="120">
        <v>8.285714285999999</v>
      </c>
      <c r="BV109" s="241">
        <v>154990844.3</v>
      </c>
      <c r="BW109" s="241">
        <v>166953701.9</v>
      </c>
      <c r="BX109" s="175">
        <v>98788340.29000001</v>
      </c>
      <c r="BY109" s="241">
        <v>457592274.9</v>
      </c>
      <c r="BZ109" s="129">
        <v>288920.8571</v>
      </c>
      <c r="CA109" s="131">
        <v>2256.714286</v>
      </c>
      <c r="CB109" s="175">
        <v>10889435.43</v>
      </c>
      <c r="CC109" s="175">
        <v>19789132.86</v>
      </c>
      <c r="CD109" s="120">
        <v>96490</v>
      </c>
      <c r="CE109" s="241">
        <v>704939782.9</v>
      </c>
      <c r="CF109" s="120">
        <v>19436691104</v>
      </c>
      <c r="CG109" s="132">
        <v>2310991.571</v>
      </c>
      <c r="CH109" s="121">
        <v>6190030680</v>
      </c>
    </row>
    <row r="110" ht="19" customHeight="1">
      <c r="A110" s="257"/>
      <c r="B110" s="238"/>
      <c r="C110" s="263"/>
      <c r="D110" s="84"/>
      <c r="E110" s="264"/>
      <c r="F110" s="65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145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8"/>
    </row>
    <row r="111" ht="51" customHeight="1">
      <c r="A111" s="257"/>
      <c r="B111" t="s" s="168">
        <v>151</v>
      </c>
      <c r="C111" s="169"/>
      <c r="D111" s="170"/>
      <c r="E111" s="149"/>
      <c r="F111" s="181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  <c r="X111" s="182"/>
      <c r="Y111" s="182"/>
      <c r="Z111" s="182"/>
      <c r="AA111" s="182"/>
      <c r="AB111" s="182"/>
      <c r="AC111" s="182"/>
      <c r="AD111" s="182"/>
      <c r="AE111" s="182"/>
      <c r="AF111" s="182"/>
      <c r="AG111" s="182"/>
      <c r="AH111" s="182"/>
      <c r="AI111" s="182"/>
      <c r="AJ111" s="182"/>
      <c r="AK111" s="182"/>
      <c r="AL111" s="182"/>
      <c r="AM111" s="182"/>
      <c r="AN111" s="182"/>
      <c r="AO111" s="182"/>
      <c r="AP111" s="182"/>
      <c r="AQ111" s="182"/>
      <c r="AR111" s="182"/>
      <c r="AS111" s="182"/>
      <c r="AT111" s="145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8"/>
    </row>
    <row r="112" ht="27" customHeight="1">
      <c r="A112" s="232"/>
      <c r="B112" s="258"/>
      <c r="C112" t="s" s="50">
        <v>87</v>
      </c>
      <c r="D112" s="84"/>
      <c r="E112" t="s" s="52">
        <v>87</v>
      </c>
      <c r="F112" t="s" s="8">
        <f t="shared" si="160"/>
        <v>93</v>
      </c>
      <c r="G112" t="s" s="8">
        <f>G$3</f>
        <v>94</v>
      </c>
      <c r="H112" t="s" s="8">
        <f>H$3</f>
        <v>95</v>
      </c>
      <c r="I112" t="s" s="8">
        <f>I$3</f>
        <v>96</v>
      </c>
      <c r="J112" t="s" s="8">
        <f>J$3</f>
        <v>97</v>
      </c>
      <c r="K112" t="s" s="8">
        <f>K$3</f>
        <v>98</v>
      </c>
      <c r="L112" t="s" s="8">
        <f>L$3</f>
        <v>99</v>
      </c>
      <c r="M112" t="s" s="8">
        <f>M$3</f>
        <v>100</v>
      </c>
      <c r="N112" t="s" s="8">
        <f>N$3</f>
        <v>101</v>
      </c>
      <c r="O112" t="s" s="8">
        <f>O$3</f>
        <v>102</v>
      </c>
      <c r="P112" t="s" s="8">
        <f>P$3</f>
        <v>103</v>
      </c>
      <c r="Q112" t="s" s="8">
        <f>Q$3</f>
        <v>104</v>
      </c>
      <c r="R112" t="s" s="8">
        <f>R$3</f>
        <v>105</v>
      </c>
      <c r="S112" t="s" s="8">
        <f>S$3</f>
        <v>106</v>
      </c>
      <c r="T112" t="s" s="8">
        <f>T$3</f>
        <v>107</v>
      </c>
      <c r="U112" t="s" s="8">
        <f>U$3</f>
        <v>108</v>
      </c>
      <c r="V112" t="s" s="8">
        <f>V$3</f>
        <v>109</v>
      </c>
      <c r="W112" t="s" s="8">
        <f>W$3</f>
        <v>110</v>
      </c>
      <c r="X112" t="s" s="8">
        <f>X$3</f>
        <v>111</v>
      </c>
      <c r="Y112" t="s" s="8">
        <f>Y$3</f>
        <v>112</v>
      </c>
      <c r="Z112" t="s" s="8">
        <f>Z$3</f>
        <v>113</v>
      </c>
      <c r="AA112" t="s" s="8">
        <f>AA$3</f>
        <v>114</v>
      </c>
      <c r="AB112" t="s" s="8">
        <f>AB$3</f>
        <v>115</v>
      </c>
      <c r="AC112" t="s" s="8">
        <f>AC$3</f>
        <v>116</v>
      </c>
      <c r="AD112" t="s" s="8">
        <f>AD$3</f>
        <v>117</v>
      </c>
      <c r="AE112" t="s" s="8">
        <f>AE$3</f>
        <v>118</v>
      </c>
      <c r="AF112" t="s" s="8">
        <f>AF$3</f>
        <v>119</v>
      </c>
      <c r="AG112" t="s" s="8">
        <f>AG$3</f>
        <v>120</v>
      </c>
      <c r="AH112" t="s" s="8">
        <f>AH$3</f>
        <v>121</v>
      </c>
      <c r="AI112" t="s" s="8">
        <f>AI$3</f>
        <v>122</v>
      </c>
      <c r="AJ112" t="s" s="8">
        <f>AJ$3</f>
        <v>123</v>
      </c>
      <c r="AK112" t="s" s="8">
        <f>AK$3</f>
        <v>124</v>
      </c>
      <c r="AL112" t="s" s="8">
        <f>AL$3</f>
        <v>125</v>
      </c>
      <c r="AM112" t="s" s="8">
        <f>AM$3</f>
        <v>126</v>
      </c>
      <c r="AN112" t="s" s="8">
        <f>AN$3</f>
        <v>127</v>
      </c>
      <c r="AO112" t="s" s="8">
        <f>AO$3</f>
        <v>128</v>
      </c>
      <c r="AP112" t="s" s="8">
        <f>AP$3</f>
        <v>129</v>
      </c>
      <c r="AQ112" t="s" s="8">
        <f>AQ$3</f>
        <v>130</v>
      </c>
      <c r="AR112" t="s" s="8">
        <f>AR$3</f>
        <v>131</v>
      </c>
      <c r="AS112" t="s" s="8">
        <f>AS$3</f>
        <v>132</v>
      </c>
      <c r="AT112" s="153"/>
      <c r="AU112" t="s" s="127">
        <v>9</v>
      </c>
      <c r="AV112" t="s" s="127">
        <v>44</v>
      </c>
      <c r="AW112" t="s" s="127">
        <v>33</v>
      </c>
      <c r="AX112" t="s" s="127">
        <v>2</v>
      </c>
      <c r="AY112" t="s" s="127">
        <v>30</v>
      </c>
      <c r="AZ112" t="s" s="127">
        <v>8</v>
      </c>
      <c r="BA112" t="s" s="127">
        <v>29</v>
      </c>
      <c r="BB112" t="s" s="127">
        <v>45</v>
      </c>
      <c r="BC112" t="s" s="127">
        <v>40</v>
      </c>
      <c r="BD112" t="s" s="127">
        <v>20</v>
      </c>
      <c r="BE112" t="s" s="127">
        <v>15</v>
      </c>
      <c r="BF112" t="s" s="127">
        <v>36</v>
      </c>
      <c r="BG112" t="s" s="127">
        <v>28</v>
      </c>
      <c r="BH112" t="s" s="127">
        <v>39</v>
      </c>
      <c r="BI112" t="s" s="127">
        <v>16</v>
      </c>
      <c r="BJ112" t="s" s="127">
        <v>37</v>
      </c>
      <c r="BK112" t="s" s="127">
        <v>14</v>
      </c>
      <c r="BL112" t="s" s="127">
        <v>17</v>
      </c>
      <c r="BM112" t="s" s="127">
        <v>48</v>
      </c>
      <c r="BN112" t="s" s="127">
        <v>11</v>
      </c>
      <c r="BO112" t="s" s="127">
        <v>13</v>
      </c>
      <c r="BP112" t="s" s="127">
        <v>31</v>
      </c>
      <c r="BQ112" t="s" s="127">
        <v>43</v>
      </c>
      <c r="BR112" t="s" s="127">
        <v>47</v>
      </c>
      <c r="BS112" t="s" s="127">
        <v>1</v>
      </c>
      <c r="BT112" t="s" s="127">
        <v>46</v>
      </c>
      <c r="BU112" t="s" s="127">
        <v>19</v>
      </c>
      <c r="BV112" t="s" s="127">
        <v>4</v>
      </c>
      <c r="BW112" t="s" s="127">
        <v>21</v>
      </c>
      <c r="BX112" t="s" s="127">
        <v>41</v>
      </c>
      <c r="BY112" t="s" s="127">
        <v>38</v>
      </c>
      <c r="BZ112" t="s" s="127">
        <v>3</v>
      </c>
      <c r="CA112" t="s" s="127">
        <v>24</v>
      </c>
      <c r="CB112" t="s" s="127">
        <v>6</v>
      </c>
      <c r="CC112" t="s" s="127">
        <v>22</v>
      </c>
      <c r="CD112" t="s" s="127">
        <v>25</v>
      </c>
      <c r="CE112" t="s" s="127">
        <v>42</v>
      </c>
      <c r="CF112" t="s" s="127">
        <v>34</v>
      </c>
      <c r="CG112" t="s" s="127">
        <v>10</v>
      </c>
      <c r="CH112" t="s" s="128">
        <v>27</v>
      </c>
    </row>
    <row r="113" ht="19" customHeight="1">
      <c r="A113" s="257"/>
      <c r="B113" t="s" s="56">
        <v>88</v>
      </c>
      <c r="C113" s="57">
        <v>70756.655889999995</v>
      </c>
      <c r="D113" s="84"/>
      <c r="E113" t="s" s="58">
        <v>88</v>
      </c>
      <c r="F113" s="59">
        <f>LOOKUP(F$105,$AU$112:$CH$112,$AU113:$CH113)</f>
        <v>241014.3679</v>
      </c>
      <c r="G113" s="60">
        <f>LOOKUP(G$105,$AU$112:$CH$112,$AU113:$CH113)</f>
        <v>63117.53164</v>
      </c>
      <c r="H113" s="60">
        <f>LOOKUP(H$105,$AU$112:$CH$112,$AU113:$CH113)</f>
        <v>34855.84019</v>
      </c>
      <c r="I113" s="60">
        <f>LOOKUP(I$105,$AU$112:$CH$112,$AU113:$CH113)</f>
        <v>56315.46657</v>
      </c>
      <c r="J113" s="60">
        <f>LOOKUP(J$105,$AU$112:$CH$112,$AU113:$CH113)</f>
        <v>75307.729349999994</v>
      </c>
      <c r="K113" s="60">
        <f>LOOKUP(K$105,$AU$112:$CH$112,$AU113:$CH113)</f>
        <v>10370.2256</v>
      </c>
      <c r="L113" s="60">
        <f>LOOKUP(L$105,$AU$112:$CH$112,$AU113:$CH113)</f>
        <v>7328.868073</v>
      </c>
      <c r="M113" s="60">
        <f>LOOKUP(M$105,$AU$112:$CH$112,$AU113:$CH113)</f>
        <v>5173.242045</v>
      </c>
      <c r="N113" s="60">
        <f>LOOKUP(N$105,$AU$112:$CH$112,$AU113:$CH113)</f>
        <v>5971.751162</v>
      </c>
      <c r="O113" s="60">
        <f>LOOKUP(O$105,$AU$112:$CH$112,$AU113:$CH113)</f>
        <v>0.150091356</v>
      </c>
      <c r="P113" s="60">
        <f>LOOKUP(P$105,$AU$112:$CH$112,$AU113:$CH113)</f>
        <v>10091.85449</v>
      </c>
      <c r="Q113" s="60">
        <f>LOOKUP(Q$105,$AU$112:$CH$112,$AU113:$CH113)</f>
        <v>7835.9335</v>
      </c>
      <c r="R113" s="60">
        <f>LOOKUP(R$105,$AU$112:$CH$112,$AU113:$CH113)</f>
        <v>2271.33965</v>
      </c>
      <c r="S113" s="60">
        <f>LOOKUP(S$105,$AU$112:$CH$112,$AU113:$CH113)</f>
        <v>6342.734716</v>
      </c>
      <c r="T113" s="60">
        <f>LOOKUP(T$105,$AU$112:$CH$112,$AU113:$CH113)</f>
        <v>49491.19163</v>
      </c>
      <c r="U113" s="60">
        <f>LOOKUP(U$105,$AU$112:$CH$112,$AU113:$CH113)</f>
        <v>21549.06042</v>
      </c>
      <c r="V113" s="60">
        <f>LOOKUP(V$105,$AU$112:$CH$112,$AU113:$CH113)</f>
        <v>714.454773</v>
      </c>
      <c r="W113" s="60">
        <f>LOOKUP(W$105,$AU$112:$CH$112,$AU113:$CH113)</f>
        <v>1977.878441</v>
      </c>
      <c r="X113" s="60">
        <f>LOOKUP(X$105,$AU$112:$CH$112,$AU113:$CH113)</f>
        <v>16672.74651</v>
      </c>
      <c r="Y113" s="60">
        <f>LOOKUP(Y$105,$AU$112:$CH$112,$AU113:$CH113)</f>
        <v>93364.50375</v>
      </c>
      <c r="Z113" s="60">
        <f>LOOKUP(Z$105,$AU$112:$CH$112,$AU113:$CH113)</f>
        <v>23.63389346</v>
      </c>
      <c r="AA113" s="60">
        <f>LOOKUP(AA$105,$AU$112:$CH$112,$AU113:$CH113)</f>
        <v>0.178405434</v>
      </c>
      <c r="AB113" s="60">
        <f>LOOKUP(AB$105,$AU$112:$CH$112,$AU113:$CH113)</f>
        <v>9.287808366</v>
      </c>
      <c r="AC113" s="60">
        <f>LOOKUP(AC$105,$AU$112:$CH$112,$AU113:$CH113)</f>
        <v>0.007150518</v>
      </c>
      <c r="AD113" s="60">
        <f>LOOKUP(AD$105,$AU$112:$CH$112,$AU113:$CH113)</f>
        <v>9.572756525000001</v>
      </c>
      <c r="AE113" s="60">
        <f>LOOKUP(AE$105,$AU$112:$CH$112,$AU113:$CH113)</f>
        <v>615271.1223</v>
      </c>
      <c r="AF113" s="60">
        <f>LOOKUP(AF$105,$AU$112:$CH$112,$AU113:$CH113)</f>
        <v>709374.9449</v>
      </c>
      <c r="AG113" s="60">
        <f>LOOKUP(AG$105,$AU$112:$CH$112,$AU113:$CH113)</f>
        <v>171250.8641</v>
      </c>
      <c r="AH113" s="60">
        <f>LOOKUP(AH$105,$AU$112:$CH$112,$AU113:$CH113)</f>
        <v>19522.43725</v>
      </c>
      <c r="AI113" s="60">
        <f>LOOKUP(AI$105,$AU$112:$CH$112,$AU113:$CH113)</f>
        <v>13383.55238</v>
      </c>
      <c r="AJ113" s="60">
        <f>LOOKUP(AJ$105,$AU$112:$CH$112,$AU113:$CH113)</f>
        <v>64863.26636</v>
      </c>
      <c r="AK113" s="60">
        <f>LOOKUP(AK$105,$AU$112:$CH$112,$AU113:$CH113)</f>
        <v>24188.68109</v>
      </c>
      <c r="AL113" s="60">
        <f>LOOKUP(AL$105,$AU$112:$CH$112,$AU113:$CH113)</f>
        <v>38193.61316</v>
      </c>
      <c r="AM113" s="60">
        <f>LOOKUP(AM$105,$AU$112:$CH$112,$AU113:$CH113)</f>
        <v>33038.33143</v>
      </c>
      <c r="AN113" s="60">
        <f>LOOKUP(AN$105,$AU$112:$CH$112,$AU113:$CH113)</f>
        <v>87857.49303</v>
      </c>
      <c r="AO113" s="60">
        <f>LOOKUP(AO$105,$AU$112:$CH$112,$AU113:$CH113)</f>
        <v>61283.45227</v>
      </c>
      <c r="AP113" s="60">
        <f>LOOKUP(AP$105,$AU$112:$CH$112,$AU113:$CH113)</f>
        <v>38080.27673</v>
      </c>
      <c r="AQ113" s="60">
        <f>LOOKUP(AQ$105,$AU$112:$CH$112,$AU113:$CH113)</f>
        <v>28932.41795</v>
      </c>
      <c r="AR113" s="60">
        <f>LOOKUP(AR$105,$AU$112:$CH$112,$AU113:$CH113)</f>
        <v>27290.61244</v>
      </c>
      <c r="AS113" s="60">
        <f>LOOKUP(AS$105,$AU$112:$CH$112,$AU113:$CH113)</f>
        <v>187925.6196</v>
      </c>
      <c r="AT113" t="s" s="112">
        <v>88</v>
      </c>
      <c r="AU113" s="131">
        <v>7328.868073</v>
      </c>
      <c r="AV113" s="130">
        <v>61283.45227</v>
      </c>
      <c r="AW113" s="129">
        <v>615271.1223</v>
      </c>
      <c r="AX113" s="130">
        <v>63117.53164</v>
      </c>
      <c r="AY113" s="120">
        <v>0.007150518</v>
      </c>
      <c r="AZ113" s="129">
        <v>10370.2256</v>
      </c>
      <c r="BA113" s="120">
        <v>9.287808366</v>
      </c>
      <c r="BB113" s="130">
        <v>38080.27673</v>
      </c>
      <c r="BC113" s="130">
        <v>24188.68109</v>
      </c>
      <c r="BD113" s="130">
        <v>21549.06042</v>
      </c>
      <c r="BE113" s="129">
        <v>7835.9335</v>
      </c>
      <c r="BF113" s="129">
        <v>171250.8641</v>
      </c>
      <c r="BG113" s="120">
        <v>0.178405434</v>
      </c>
      <c r="BH113" s="130">
        <v>64863.26636</v>
      </c>
      <c r="BI113" s="130">
        <v>2271.33965</v>
      </c>
      <c r="BJ113" s="130">
        <v>19522.43725</v>
      </c>
      <c r="BK113" s="130">
        <v>10091.85449</v>
      </c>
      <c r="BL113" s="131">
        <v>6342.734716</v>
      </c>
      <c r="BM113" s="129">
        <v>187925.6196</v>
      </c>
      <c r="BN113" s="131">
        <v>5971.751162</v>
      </c>
      <c r="BO113" s="120">
        <v>0.150091356</v>
      </c>
      <c r="BP113" s="120">
        <v>9.572756525000001</v>
      </c>
      <c r="BQ113" s="130">
        <v>87857.49303</v>
      </c>
      <c r="BR113" s="130">
        <v>27290.61244</v>
      </c>
      <c r="BS113" s="129">
        <v>241014.3679</v>
      </c>
      <c r="BT113" s="130">
        <v>28932.41795</v>
      </c>
      <c r="BU113" s="130">
        <v>49491.19163</v>
      </c>
      <c r="BV113" s="130">
        <v>56315.46657</v>
      </c>
      <c r="BW113" s="131">
        <v>714.454773</v>
      </c>
      <c r="BX113" s="130">
        <v>38193.61316</v>
      </c>
      <c r="BY113" s="130">
        <v>13383.55238</v>
      </c>
      <c r="BZ113" s="130">
        <v>34855.84019</v>
      </c>
      <c r="CA113" s="130">
        <v>16672.74651</v>
      </c>
      <c r="CB113" s="130">
        <v>75307.729349999994</v>
      </c>
      <c r="CC113" s="131">
        <v>1977.878441</v>
      </c>
      <c r="CD113" s="130">
        <v>93364.50375</v>
      </c>
      <c r="CE113" s="130">
        <v>33038.33143</v>
      </c>
      <c r="CF113" s="129">
        <v>709374.9449</v>
      </c>
      <c r="CG113" s="131">
        <v>5173.242045</v>
      </c>
      <c r="CH113" s="121">
        <v>23.63389346</v>
      </c>
    </row>
    <row r="114" ht="19" customHeight="1">
      <c r="A114" s="257"/>
      <c r="B114" t="s" s="56">
        <v>89</v>
      </c>
      <c r="C114" s="64">
        <v>816545904.3</v>
      </c>
      <c r="D114" s="84"/>
      <c r="E114" t="s" s="58">
        <v>89</v>
      </c>
      <c r="F114" s="65">
        <f>LOOKUP(F$105,$AU$112:$CH$112,$AU114:$CH114)</f>
        <v>3100877412</v>
      </c>
      <c r="G114" s="61">
        <f>LOOKUP(G$105,$AU$112:$CH$112,$AU114:$CH114)</f>
        <v>503114413.5</v>
      </c>
      <c r="H114" s="61">
        <f>LOOKUP(H$105,$AU$112:$CH$112,$AU114:$CH114)</f>
        <v>180882216.4</v>
      </c>
      <c r="I114" s="61">
        <f>LOOKUP(I$105,$AU$112:$CH$112,$AU114:$CH114)</f>
        <v>4632858024</v>
      </c>
      <c r="J114" s="61">
        <f>LOOKUP(J$105,$AU$112:$CH$112,$AU114:$CH114)</f>
        <v>1875490040</v>
      </c>
      <c r="K114" s="61">
        <f>LOOKUP(K$105,$AU$112:$CH$112,$AU114:$CH114)</f>
        <v>149346890.4</v>
      </c>
      <c r="L114" s="61">
        <f>LOOKUP(L$105,$AU$112:$CH$112,$AU114:$CH114)</f>
        <v>115190668.5</v>
      </c>
      <c r="M114" s="61">
        <f>LOOKUP(M$105,$AU$112:$CH$112,$AU114:$CH114)</f>
        <v>128824729.5</v>
      </c>
      <c r="N114" s="61">
        <f>LOOKUP(N$105,$AU$112:$CH$112,$AU114:$CH114)</f>
        <v>168496026.5</v>
      </c>
      <c r="O114" s="61">
        <f>LOOKUP(O$105,$AU$112:$CH$112,$AU114:$CH114)</f>
        <v>0.009972237</v>
      </c>
      <c r="P114" s="61">
        <f>LOOKUP(P$105,$AU$112:$CH$112,$AU114:$CH114)</f>
        <v>73283408.13</v>
      </c>
      <c r="Q114" s="61">
        <f>LOOKUP(Q$105,$AU$112:$CH$112,$AU114:$CH114)</f>
        <v>112458476.5</v>
      </c>
      <c r="R114" s="61">
        <f>LOOKUP(R$105,$AU$112:$CH$112,$AU114:$CH114)</f>
        <v>69962013.63</v>
      </c>
      <c r="S114" s="61">
        <f>LOOKUP(S$105,$AU$112:$CH$112,$AU114:$CH114)</f>
        <v>300720558.4</v>
      </c>
      <c r="T114" s="61">
        <f>LOOKUP(T$105,$AU$112:$CH$112,$AU114:$CH114)</f>
        <v>2630590674</v>
      </c>
      <c r="U114" s="61">
        <f>LOOKUP(U$105,$AU$112:$CH$112,$AU114:$CH114)</f>
        <v>223783185</v>
      </c>
      <c r="V114" s="61">
        <f>LOOKUP(V$105,$AU$112:$CH$112,$AU114:$CH114)</f>
        <v>8962236.25</v>
      </c>
      <c r="W114" s="61">
        <f>LOOKUP(W$105,$AU$112:$CH$112,$AU114:$CH114)</f>
        <v>83969182.25</v>
      </c>
      <c r="X114" s="61">
        <f>LOOKUP(X$105,$AU$112:$CH$112,$AU114:$CH114)</f>
        <v>159432459.8</v>
      </c>
      <c r="Y114" s="61">
        <f>LOOKUP(Y$105,$AU$112:$CH$112,$AU114:$CH114)</f>
        <v>1908088642</v>
      </c>
      <c r="Z114" s="61">
        <f>LOOKUP(Z$105,$AU$112:$CH$112,$AU114:$CH114)</f>
        <v>783946.75</v>
      </c>
      <c r="AA114" s="61">
        <f>LOOKUP(AA$105,$AU$112:$CH$112,$AU114:$CH114)</f>
        <v>1868.375</v>
      </c>
      <c r="AB114" s="61">
        <f>LOOKUP(AB$105,$AU$112:$CH$112,$AU114:$CH114)</f>
        <v>233929</v>
      </c>
      <c r="AC114" s="61">
        <f>LOOKUP(AC$105,$AU$112:$CH$112,$AU114:$CH114)</f>
        <v>6.75</v>
      </c>
      <c r="AD114" s="61">
        <f>LOOKUP(AD$105,$AU$112:$CH$112,$AU114:$CH114)</f>
        <v>80638.875</v>
      </c>
      <c r="AE114" s="61">
        <f>LOOKUP(AE$105,$AU$112:$CH$112,$AU114:$CH114)</f>
        <v>13773833526</v>
      </c>
      <c r="AF114" s="61">
        <f>LOOKUP(AF$105,$AU$112:$CH$112,$AU114:$CH114)</f>
        <v>1007197105</v>
      </c>
      <c r="AG114" s="61">
        <f>LOOKUP(AG$105,$AU$112:$CH$112,$AU114:$CH114)</f>
        <v>126393727.1</v>
      </c>
      <c r="AH114" s="61">
        <f>LOOKUP(AH$105,$AU$112:$CH$112,$AU114:$CH114)</f>
        <v>535199.375</v>
      </c>
      <c r="AI114" s="61">
        <f>LOOKUP(AI$105,$AU$112:$CH$112,$AU114:$CH114)</f>
        <v>676959659</v>
      </c>
      <c r="AJ114" s="61">
        <f>LOOKUP(AJ$105,$AU$112:$CH$112,$AU114:$CH114)</f>
        <v>133694568</v>
      </c>
      <c r="AK114" s="61">
        <f>LOOKUP(AK$105,$AU$112:$CH$112,$AU114:$CH114)</f>
        <v>2559854.625</v>
      </c>
      <c r="AL114" s="61">
        <f>LOOKUP(AL$105,$AU$112:$CH$112,$AU114:$CH114)</f>
        <v>13043221.25</v>
      </c>
      <c r="AM114" s="61">
        <f>LOOKUP(AM$105,$AU$112:$CH$112,$AU114:$CH114)</f>
        <v>1439496.875</v>
      </c>
      <c r="AN114" s="61">
        <f>LOOKUP(AN$105,$AU$112:$CH$112,$AU114:$CH114)</f>
        <v>328751376</v>
      </c>
      <c r="AO114" s="61">
        <f>LOOKUP(AO$105,$AU$112:$CH$112,$AU114:$CH114)</f>
        <v>4903277.5</v>
      </c>
      <c r="AP114" s="61">
        <f>LOOKUP(AP$105,$AU$112:$CH$112,$AU114:$CH114)</f>
        <v>145567393.5</v>
      </c>
      <c r="AQ114" s="61">
        <f>LOOKUP(AQ$105,$AU$112:$CH$112,$AU114:$CH114)</f>
        <v>4985591.875</v>
      </c>
      <c r="AR114" s="61">
        <f>LOOKUP(AR$105,$AU$112:$CH$112,$AU114:$CH114)</f>
        <v>2951017.375</v>
      </c>
      <c r="AS114" s="61">
        <f>LOOKUP(AS$105,$AU$112:$CH$112,$AU114:$CH114)</f>
        <v>11589510</v>
      </c>
      <c r="AT114" t="s" s="112">
        <v>89</v>
      </c>
      <c r="AU114" s="241">
        <v>115190668.5</v>
      </c>
      <c r="AV114" s="241">
        <v>4903277.5</v>
      </c>
      <c r="AW114" s="120">
        <v>13773833526</v>
      </c>
      <c r="AX114" s="241">
        <v>503114413.5</v>
      </c>
      <c r="AY114" s="175">
        <v>6.75</v>
      </c>
      <c r="AZ114" s="241">
        <v>149346890.4</v>
      </c>
      <c r="BA114" s="120">
        <v>233929</v>
      </c>
      <c r="BB114" s="241">
        <v>145567393.5</v>
      </c>
      <c r="BC114" s="132">
        <v>2559854.625</v>
      </c>
      <c r="BD114" s="120">
        <v>223783185</v>
      </c>
      <c r="BE114" s="241">
        <v>112458476.5</v>
      </c>
      <c r="BF114" s="241">
        <v>126393727.1</v>
      </c>
      <c r="BG114" s="132">
        <v>1868.375</v>
      </c>
      <c r="BH114" s="120">
        <v>133694568</v>
      </c>
      <c r="BI114" s="175">
        <v>69962013.63</v>
      </c>
      <c r="BJ114" s="132">
        <v>535199.375</v>
      </c>
      <c r="BK114" s="175">
        <v>73283408.13</v>
      </c>
      <c r="BL114" s="241">
        <v>300720558.4</v>
      </c>
      <c r="BM114" s="120">
        <v>11589510</v>
      </c>
      <c r="BN114" s="241">
        <v>168496026.5</v>
      </c>
      <c r="BO114" s="120">
        <v>0.009972237</v>
      </c>
      <c r="BP114" s="132">
        <v>80638.875</v>
      </c>
      <c r="BQ114" s="120">
        <v>328751376</v>
      </c>
      <c r="BR114" s="132">
        <v>2951017.375</v>
      </c>
      <c r="BS114" s="120">
        <v>3100877412</v>
      </c>
      <c r="BT114" s="132">
        <v>4985591.875</v>
      </c>
      <c r="BU114" s="120">
        <v>2630590674</v>
      </c>
      <c r="BV114" s="120">
        <v>4632858024</v>
      </c>
      <c r="BW114" s="175">
        <v>8962236.25</v>
      </c>
      <c r="BX114" s="175">
        <v>13043221.25</v>
      </c>
      <c r="BY114" s="120">
        <v>676959659</v>
      </c>
      <c r="BZ114" s="241">
        <v>180882216.4</v>
      </c>
      <c r="CA114" s="241">
        <v>159432459.8</v>
      </c>
      <c r="CB114" s="120">
        <v>1875490040</v>
      </c>
      <c r="CC114" s="175">
        <v>83969182.25</v>
      </c>
      <c r="CD114" s="120">
        <v>1908088642</v>
      </c>
      <c r="CE114" s="132">
        <v>1439496.875</v>
      </c>
      <c r="CF114" s="120">
        <v>1007197105</v>
      </c>
      <c r="CG114" s="241">
        <v>128824729.5</v>
      </c>
      <c r="CH114" s="242">
        <v>783946.75</v>
      </c>
    </row>
    <row r="115" ht="19" customHeight="1">
      <c r="A115" s="257"/>
      <c r="B115" t="s" s="56">
        <v>90</v>
      </c>
      <c r="C115" s="64">
        <v>3275370.124</v>
      </c>
      <c r="D115" s="84"/>
      <c r="E115" t="s" s="58">
        <v>90</v>
      </c>
      <c r="F115" s="65">
        <f>LOOKUP(F$105,$AU$112:$CH$112,$AU115:$CH115)</f>
        <v>18021300.31</v>
      </c>
      <c r="G115" s="61">
        <f>LOOKUP(G$105,$AU$112:$CH$112,$AU115:$CH115)</f>
        <v>4443361.285</v>
      </c>
      <c r="H115" s="61">
        <f>LOOKUP(H$105,$AU$112:$CH$112,$AU115:$CH115)</f>
        <v>2063691.976</v>
      </c>
      <c r="I115" s="61">
        <f>LOOKUP(I$105,$AU$112:$CH$112,$AU115:$CH115)</f>
        <v>7223936.502</v>
      </c>
      <c r="J115" s="61">
        <f>LOOKUP(J$105,$AU$112:$CH$112,$AU115:$CH115)</f>
        <v>6106680.134</v>
      </c>
      <c r="K115" s="61">
        <f>LOOKUP(K$105,$AU$112:$CH$112,$AU115:$CH115)</f>
        <v>661201.5223</v>
      </c>
      <c r="L115" s="61">
        <f>LOOKUP(L$105,$AU$112:$CH$112,$AU115:$CH115)</f>
        <v>538379.3676999999</v>
      </c>
      <c r="M115" s="61">
        <f>LOOKUP(M$105,$AU$112:$CH$112,$AU115:$CH115)</f>
        <v>558451.7251</v>
      </c>
      <c r="N115" s="61">
        <f>LOOKUP(N$105,$AU$112:$CH$112,$AU115:$CH115)</f>
        <v>217739.2715</v>
      </c>
      <c r="O115" s="61">
        <f>LOOKUP(O$105,$AU$112:$CH$112,$AU115:$CH115)</f>
        <v>0.058784759</v>
      </c>
      <c r="P115" s="61">
        <f>LOOKUP(P$105,$AU$112:$CH$112,$AU115:$CH115)</f>
        <v>739228.3127</v>
      </c>
      <c r="Q115" s="61">
        <f>LOOKUP(Q$105,$AU$112:$CH$112,$AU115:$CH115)</f>
        <v>526232.4742000001</v>
      </c>
      <c r="R115" s="61">
        <f>LOOKUP(R$105,$AU$112:$CH$112,$AU115:$CH115)</f>
        <v>179308.512</v>
      </c>
      <c r="S115" s="61">
        <f>LOOKUP(S$105,$AU$112:$CH$112,$AU115:$CH115)</f>
        <v>475761.8454</v>
      </c>
      <c r="T115" s="61">
        <f>LOOKUP(T$105,$AU$112:$CH$112,$AU115:$CH115)</f>
        <v>4343761.749</v>
      </c>
      <c r="U115" s="61">
        <f>LOOKUP(U$105,$AU$112:$CH$112,$AU115:$CH115)</f>
        <v>1930989.732</v>
      </c>
      <c r="V115" s="61">
        <f>LOOKUP(V$105,$AU$112:$CH$112,$AU115:$CH115)</f>
        <v>37715.97251</v>
      </c>
      <c r="W115" s="61">
        <f>LOOKUP(W$105,$AU$112:$CH$112,$AU115:$CH115)</f>
        <v>190486.9416</v>
      </c>
      <c r="X115" s="61">
        <f>LOOKUP(X$105,$AU$112:$CH$112,$AU115:$CH115)</f>
        <v>774462.9141000001</v>
      </c>
      <c r="Y115" s="61">
        <f>LOOKUP(Y$105,$AU$112:$CH$112,$AU115:$CH115)</f>
        <v>6680973.46</v>
      </c>
      <c r="Z115" s="61">
        <f>LOOKUP(Z$105,$AU$112:$CH$112,$AU115:$CH115)</f>
        <v>1810.494845</v>
      </c>
      <c r="AA115" s="61">
        <f>LOOKUP(AA$105,$AU$112:$CH$112,$AU115:$CH115)</f>
        <v>5.927835052</v>
      </c>
      <c r="AB115" s="61">
        <f>LOOKUP(AB$105,$AU$112:$CH$112,$AU115:$CH115)</f>
        <v>715.1134021</v>
      </c>
      <c r="AC115" s="61">
        <f>LOOKUP(AC$105,$AU$112:$CH$112,$AU115:$CH115)</f>
        <v>0.089347079</v>
      </c>
      <c r="AD115" s="61">
        <f>LOOKUP(AD$105,$AU$112:$CH$112,$AU115:$CH115)</f>
        <v>284.9725086</v>
      </c>
      <c r="AE115" s="61">
        <f>LOOKUP(AE$105,$AU$112:$CH$112,$AU115:$CH115)</f>
        <v>40163830.68</v>
      </c>
      <c r="AF115" s="61">
        <f>LOOKUP(AF$105,$AU$112:$CH$112,$AU115:$CH115)</f>
        <v>22349801.91</v>
      </c>
      <c r="AG115" s="61">
        <f>LOOKUP(AG$105,$AU$112:$CH$112,$AU115:$CH115)</f>
        <v>2387733.309</v>
      </c>
      <c r="AH115" s="61">
        <f>LOOKUP(AH$105,$AU$112:$CH$112,$AU115:$CH115)</f>
        <v>109136.1546</v>
      </c>
      <c r="AI115" s="61">
        <f>LOOKUP(AI$105,$AU$112:$CH$112,$AU115:$CH115)</f>
        <v>1588647.031</v>
      </c>
      <c r="AJ115" s="61">
        <f>LOOKUP(AJ$105,$AU$112:$CH$112,$AU115:$CH115)</f>
        <v>1311741.306</v>
      </c>
      <c r="AK115" s="61">
        <f>LOOKUP(AK$105,$AU$112:$CH$112,$AU115:$CH115)</f>
        <v>508897.9759</v>
      </c>
      <c r="AL115" s="61">
        <f>LOOKUP(AL$105,$AU$112:$CH$112,$AU115:$CH115)</f>
        <v>838135.8419</v>
      </c>
      <c r="AM115" s="61">
        <f>LOOKUP(AM$105,$AU$112:$CH$112,$AU115:$CH115)</f>
        <v>305826.6564</v>
      </c>
      <c r="AN115" s="61">
        <f>LOOKUP(AN$105,$AU$112:$CH$112,$AU115:$CH115)</f>
        <v>1657786.096</v>
      </c>
      <c r="AO115" s="61">
        <f>LOOKUP(AO$105,$AU$112:$CH$112,$AU115:$CH115)</f>
        <v>821509.9038</v>
      </c>
      <c r="AP115" s="61">
        <f>LOOKUP(AP$105,$AU$112:$CH$112,$AU115:$CH115)</f>
        <v>1100061.375</v>
      </c>
      <c r="AQ115" s="61">
        <f>LOOKUP(AQ$105,$AU$112:$CH$112,$AU115:$CH115)</f>
        <v>221337.8316</v>
      </c>
      <c r="AR115" s="61">
        <f>LOOKUP(AR$105,$AU$112:$CH$112,$AU115:$CH115)</f>
        <v>247500.5945</v>
      </c>
      <c r="AS115" s="61">
        <f>LOOKUP(AS$105,$AU$112:$CH$112,$AU115:$CH115)</f>
        <v>1686377.629</v>
      </c>
      <c r="AT115" t="s" s="112">
        <v>90</v>
      </c>
      <c r="AU115" s="129">
        <v>538379.3676999999</v>
      </c>
      <c r="AV115" s="129">
        <v>821509.9038</v>
      </c>
      <c r="AW115" s="175">
        <v>40163830.68</v>
      </c>
      <c r="AX115" s="132">
        <v>4443361.285</v>
      </c>
      <c r="AY115" s="120">
        <v>0.089347079</v>
      </c>
      <c r="AZ115" s="129">
        <v>661201.5223</v>
      </c>
      <c r="BA115" s="120">
        <v>715.1134021</v>
      </c>
      <c r="BB115" s="132">
        <v>1100061.375</v>
      </c>
      <c r="BC115" s="129">
        <v>508897.9759</v>
      </c>
      <c r="BD115" s="132">
        <v>1930989.732</v>
      </c>
      <c r="BE115" s="129">
        <v>526232.4742000001</v>
      </c>
      <c r="BF115" s="132">
        <v>2387733.309</v>
      </c>
      <c r="BG115" s="120">
        <v>5.927835052</v>
      </c>
      <c r="BH115" s="132">
        <v>1311741.306</v>
      </c>
      <c r="BI115" s="132">
        <v>179308.512</v>
      </c>
      <c r="BJ115" s="129">
        <v>109136.1546</v>
      </c>
      <c r="BK115" s="129">
        <v>739228.3127</v>
      </c>
      <c r="BL115" s="129">
        <v>475761.8454</v>
      </c>
      <c r="BM115" s="132">
        <v>1686377.629</v>
      </c>
      <c r="BN115" s="129">
        <v>217739.2715</v>
      </c>
      <c r="BO115" s="120">
        <v>0.058784759</v>
      </c>
      <c r="BP115" s="120">
        <v>284.9725086</v>
      </c>
      <c r="BQ115" s="132">
        <v>1657786.096</v>
      </c>
      <c r="BR115" s="129">
        <v>247500.5945</v>
      </c>
      <c r="BS115" s="175">
        <v>18021300.31</v>
      </c>
      <c r="BT115" s="129">
        <v>221337.8316</v>
      </c>
      <c r="BU115" s="132">
        <v>4343761.749</v>
      </c>
      <c r="BV115" s="132">
        <v>7223936.502</v>
      </c>
      <c r="BW115" s="130">
        <v>37715.97251</v>
      </c>
      <c r="BX115" s="129">
        <v>838135.8419</v>
      </c>
      <c r="BY115" s="132">
        <v>1588647.031</v>
      </c>
      <c r="BZ115" s="132">
        <v>2063691.976</v>
      </c>
      <c r="CA115" s="129">
        <v>774462.9141000001</v>
      </c>
      <c r="CB115" s="132">
        <v>6106680.134</v>
      </c>
      <c r="CC115" s="129">
        <v>190486.9416</v>
      </c>
      <c r="CD115" s="175">
        <v>6680973.46</v>
      </c>
      <c r="CE115" s="129">
        <v>305826.6564</v>
      </c>
      <c r="CF115" s="175">
        <v>22349801.91</v>
      </c>
      <c r="CG115" s="129">
        <v>558451.7251</v>
      </c>
      <c r="CH115" s="133">
        <v>1810.494845</v>
      </c>
    </row>
    <row r="116" ht="19" customHeight="1">
      <c r="A116" s="265"/>
      <c r="B116" t="s" s="56">
        <v>91</v>
      </c>
      <c r="C116" s="66">
        <v>1130225715</v>
      </c>
      <c r="D116" s="266"/>
      <c r="E116" t="s" s="58">
        <v>91</v>
      </c>
      <c r="F116" s="267">
        <f>LOOKUP(F$105,$AU$112:$CH$112,$AU116:$CH116)</f>
        <v>4047253934</v>
      </c>
      <c r="G116" s="268">
        <f>LOOKUP(G$105,$AU$112:$CH$112,$AU116:$CH116)</f>
        <v>711335580</v>
      </c>
      <c r="H116" s="268">
        <f>LOOKUP(H$105,$AU$112:$CH$112,$AU116:$CH116)</f>
        <v>200335991.3</v>
      </c>
      <c r="I116" s="268">
        <f>LOOKUP(I$105,$AU$112:$CH$112,$AU116:$CH116)</f>
        <v>6183018245</v>
      </c>
      <c r="J116" s="268">
        <f>LOOKUP(J$105,$AU$112:$CH$112,$AU116:$CH116)</f>
        <v>3082769831</v>
      </c>
      <c r="K116" s="268">
        <f>LOOKUP(K$105,$AU$112:$CH$112,$AU116:$CH116)</f>
        <v>297029793.6</v>
      </c>
      <c r="L116" s="268">
        <f>LOOKUP(L$105,$AU$112:$CH$112,$AU116:$CH116)</f>
        <v>199328170.9</v>
      </c>
      <c r="M116" s="268">
        <f>LOOKUP(M$105,$AU$112:$CH$112,$AU116:$CH116)</f>
        <v>166280765.1</v>
      </c>
      <c r="N116" s="268">
        <f>LOOKUP(N$105,$AU$112:$CH$112,$AU116:$CH116)</f>
        <v>187652494.3</v>
      </c>
      <c r="O116" s="268">
        <f>LOOKUP(O$105,$AU$112:$CH$112,$AU116:$CH116)</f>
        <v>0.010876815</v>
      </c>
      <c r="P116" s="268">
        <f>LOOKUP(P$105,$AU$112:$CH$112,$AU116:$CH116)</f>
        <v>148100900.4</v>
      </c>
      <c r="Q116" s="268">
        <f>LOOKUP(Q$105,$AU$112:$CH$112,$AU116:$CH116)</f>
        <v>179890406</v>
      </c>
      <c r="R116" s="268">
        <f>LOOKUP(R$105,$AU$112:$CH$112,$AU116:$CH116)</f>
        <v>98230488.70999999</v>
      </c>
      <c r="S116" s="268">
        <f>LOOKUP(S$105,$AU$112:$CH$112,$AU116:$CH116)</f>
        <v>458667226.7</v>
      </c>
      <c r="T116" s="268">
        <f>LOOKUP(T$105,$AU$112:$CH$112,$AU116:$CH116)</f>
        <v>3092846181</v>
      </c>
      <c r="U116" s="268">
        <f>LOOKUP(U$105,$AU$112:$CH$112,$AU116:$CH116)</f>
        <v>224140440</v>
      </c>
      <c r="V116" s="268">
        <f>LOOKUP(V$105,$AU$112:$CH$112,$AU116:$CH116)</f>
        <v>10807127.14</v>
      </c>
      <c r="W116" s="268">
        <f>LOOKUP(W$105,$AU$112:$CH$112,$AU116:$CH116)</f>
        <v>98149774</v>
      </c>
      <c r="X116" s="268">
        <f>LOOKUP(X$105,$AU$112:$CH$112,$AU116:$CH116)</f>
        <v>221249511.4</v>
      </c>
      <c r="Y116" s="268">
        <f>LOOKUP(Y$105,$AU$112:$CH$112,$AU116:$CH116)</f>
        <v>3319772171</v>
      </c>
      <c r="Z116" s="268">
        <f>LOOKUP(Z$105,$AU$112:$CH$112,$AU116:$CH116)</f>
        <v>779028.2857</v>
      </c>
      <c r="AA116" s="268">
        <f>LOOKUP(AA$105,$AU$112:$CH$112,$AU116:$CH116)</f>
        <v>2238.142857</v>
      </c>
      <c r="AB116" s="268">
        <f>LOOKUP(AB$105,$AU$112:$CH$112,$AU116:$CH116)</f>
        <v>270538.2857</v>
      </c>
      <c r="AC116" s="268">
        <f>LOOKUP(AC$105,$AU$112:$CH$112,$AU116:$CH116)</f>
        <v>8.285714285999999</v>
      </c>
      <c r="AD116" s="268">
        <f>LOOKUP(AD$105,$AU$112:$CH$112,$AU116:$CH116)</f>
        <v>101444.4286</v>
      </c>
      <c r="AE116" s="268">
        <f>LOOKUP(AE$105,$AU$112:$CH$112,$AU116:$CH116)</f>
        <v>19306020309</v>
      </c>
      <c r="AF116" s="268">
        <f>LOOKUP(AF$105,$AU$112:$CH$112,$AU116:$CH116)</f>
        <v>1056105412</v>
      </c>
      <c r="AG116" s="268">
        <f>LOOKUP(AG$105,$AU$112:$CH$112,$AU116:$CH116)</f>
        <v>145129732.7</v>
      </c>
      <c r="AH116" s="268">
        <f>LOOKUP(AH$105,$AU$112:$CH$112,$AU116:$CH116)</f>
        <v>770131.8571</v>
      </c>
      <c r="AI116" s="268">
        <f>LOOKUP(AI$105,$AU$112:$CH$112,$AU116:$CH116)</f>
        <v>880787433.1</v>
      </c>
      <c r="AJ116" s="268">
        <f>LOOKUP(AJ$105,$AU$112:$CH$112,$AU116:$CH116)</f>
        <v>172376280</v>
      </c>
      <c r="AK116" s="268">
        <f>LOOKUP(AK$105,$AU$112:$CH$112,$AU116:$CH116)</f>
        <v>4466548.143</v>
      </c>
      <c r="AL116" s="268">
        <f>LOOKUP(AL$105,$AU$112:$CH$112,$AU116:$CH116)</f>
        <v>21108689.14</v>
      </c>
      <c r="AM116" s="268">
        <f>LOOKUP(AM$105,$AU$112:$CH$112,$AU116:$CH116)</f>
        <v>1880828.429</v>
      </c>
      <c r="AN116" s="268">
        <f>LOOKUP(AN$105,$AU$112:$CH$112,$AU116:$CH116)</f>
        <v>470969861.4</v>
      </c>
      <c r="AO116" s="268">
        <f>LOOKUP(AO$105,$AU$112:$CH$112,$AU116:$CH116)</f>
        <v>6708049.143</v>
      </c>
      <c r="AP116" s="268">
        <f>LOOKUP(AP$105,$AU$112:$CH$112,$AU116:$CH116)</f>
        <v>189799855.1</v>
      </c>
      <c r="AQ116" s="268">
        <f>LOOKUP(AQ$105,$AU$112:$CH$112,$AU116:$CH116)</f>
        <v>7964815.286</v>
      </c>
      <c r="AR116" s="268">
        <f>LOOKUP(AR$105,$AU$112:$CH$112,$AU116:$CH116)</f>
        <v>3759914.714</v>
      </c>
      <c r="AS116" s="268">
        <f>LOOKUP(AS$105,$AU$112:$CH$112,$AU116:$CH116)</f>
        <v>13168440.57</v>
      </c>
      <c r="AT116" t="s" s="269">
        <v>91</v>
      </c>
      <c r="AU116" s="270">
        <v>199328170.9</v>
      </c>
      <c r="AV116" s="271">
        <v>6708049.143</v>
      </c>
      <c r="AW116" s="272">
        <v>19306020309</v>
      </c>
      <c r="AX116" s="272">
        <v>711335580</v>
      </c>
      <c r="AY116" s="272">
        <v>8.285714285999999</v>
      </c>
      <c r="AZ116" s="270">
        <v>297029793.6</v>
      </c>
      <c r="BA116" s="273">
        <v>270538.2857</v>
      </c>
      <c r="BB116" s="270">
        <v>189799855.1</v>
      </c>
      <c r="BC116" s="271">
        <v>4466548.143</v>
      </c>
      <c r="BD116" s="272">
        <v>224140440</v>
      </c>
      <c r="BE116" s="272">
        <v>179890406</v>
      </c>
      <c r="BF116" s="270">
        <v>145129732.7</v>
      </c>
      <c r="BG116" s="274">
        <v>2238.142857</v>
      </c>
      <c r="BH116" s="272">
        <v>172376280</v>
      </c>
      <c r="BI116" s="275">
        <v>98230488.70999999</v>
      </c>
      <c r="BJ116" s="273">
        <v>770131.8571</v>
      </c>
      <c r="BK116" s="270">
        <v>148100900.4</v>
      </c>
      <c r="BL116" s="270">
        <v>458667226.7</v>
      </c>
      <c r="BM116" s="275">
        <v>13168440.57</v>
      </c>
      <c r="BN116" s="270">
        <v>187652494.3</v>
      </c>
      <c r="BO116" s="272">
        <v>0.010876815</v>
      </c>
      <c r="BP116" s="273">
        <v>101444.4286</v>
      </c>
      <c r="BQ116" s="270">
        <v>470969861.4</v>
      </c>
      <c r="BR116" s="271">
        <v>3759914.714</v>
      </c>
      <c r="BS116" s="272">
        <v>4047253934</v>
      </c>
      <c r="BT116" s="271">
        <v>7964815.286</v>
      </c>
      <c r="BU116" s="272">
        <v>3092846181</v>
      </c>
      <c r="BV116" s="272">
        <v>6183018245</v>
      </c>
      <c r="BW116" s="275">
        <v>10807127.14</v>
      </c>
      <c r="BX116" s="275">
        <v>21108689.14</v>
      </c>
      <c r="BY116" s="270">
        <v>880787433.1</v>
      </c>
      <c r="BZ116" s="270">
        <v>200335991.3</v>
      </c>
      <c r="CA116" s="270">
        <v>221249511.4</v>
      </c>
      <c r="CB116" s="272">
        <v>3082769831</v>
      </c>
      <c r="CC116" s="272">
        <v>98149774</v>
      </c>
      <c r="CD116" s="272">
        <v>3319772171</v>
      </c>
      <c r="CE116" s="271">
        <v>1880828.429</v>
      </c>
      <c r="CF116" s="272">
        <v>1056105412</v>
      </c>
      <c r="CG116" s="270">
        <v>166280765.1</v>
      </c>
      <c r="CH116" s="276">
        <v>779028.2857</v>
      </c>
    </row>
  </sheetData>
  <mergeCells count="111">
    <mergeCell ref="X58:AD58"/>
    <mergeCell ref="AE58:AF58"/>
    <mergeCell ref="AG58:AS58"/>
    <mergeCell ref="B73:C73"/>
    <mergeCell ref="F73:I73"/>
    <mergeCell ref="J73:N73"/>
    <mergeCell ref="O73:S73"/>
    <mergeCell ref="T73:W73"/>
    <mergeCell ref="X73:AD73"/>
    <mergeCell ref="AE73:AF73"/>
    <mergeCell ref="AG73:AS73"/>
    <mergeCell ref="B58:C58"/>
    <mergeCell ref="F58:I58"/>
    <mergeCell ref="J58:N58"/>
    <mergeCell ref="O58:S58"/>
    <mergeCell ref="T58:W58"/>
    <mergeCell ref="T2:W2"/>
    <mergeCell ref="X2:AD2"/>
    <mergeCell ref="AE2:AF2"/>
    <mergeCell ref="AG2:AS2"/>
    <mergeCell ref="F9:I9"/>
    <mergeCell ref="J9:N9"/>
    <mergeCell ref="O9:S9"/>
    <mergeCell ref="T9:W9"/>
    <mergeCell ref="X9:AD9"/>
    <mergeCell ref="AE9:AF9"/>
    <mergeCell ref="B2:C2"/>
    <mergeCell ref="B9:C9"/>
    <mergeCell ref="J2:N2"/>
    <mergeCell ref="F2:I2"/>
    <mergeCell ref="O2:S2"/>
    <mergeCell ref="B37:C37"/>
    <mergeCell ref="B23:C23"/>
    <mergeCell ref="B30:C30"/>
    <mergeCell ref="B44:C44"/>
    <mergeCell ref="B16:C16"/>
    <mergeCell ref="F16:I16"/>
    <mergeCell ref="F23:I23"/>
    <mergeCell ref="F30:I30"/>
    <mergeCell ref="F37:I37"/>
    <mergeCell ref="F44:I44"/>
    <mergeCell ref="AG9:AS9"/>
    <mergeCell ref="J16:N16"/>
    <mergeCell ref="O16:S16"/>
    <mergeCell ref="T16:W16"/>
    <mergeCell ref="X16:AD16"/>
    <mergeCell ref="AE16:AF16"/>
    <mergeCell ref="AG16:AS16"/>
    <mergeCell ref="AG23:AS23"/>
    <mergeCell ref="J30:N30"/>
    <mergeCell ref="O30:S30"/>
    <mergeCell ref="T30:W30"/>
    <mergeCell ref="X30:AD30"/>
    <mergeCell ref="AE30:AF30"/>
    <mergeCell ref="AG30:AS30"/>
    <mergeCell ref="J23:N23"/>
    <mergeCell ref="O23:S23"/>
    <mergeCell ref="T23:W23"/>
    <mergeCell ref="X23:AD23"/>
    <mergeCell ref="AE23:AF23"/>
    <mergeCell ref="AG44:AS44"/>
    <mergeCell ref="J37:N37"/>
    <mergeCell ref="O37:S37"/>
    <mergeCell ref="T37:W37"/>
    <mergeCell ref="X37:AD37"/>
    <mergeCell ref="AE37:AF37"/>
    <mergeCell ref="X51:AD51"/>
    <mergeCell ref="AE51:AF51"/>
    <mergeCell ref="AG51:AS51"/>
    <mergeCell ref="B1:S1"/>
    <mergeCell ref="B51:C51"/>
    <mergeCell ref="F51:I51"/>
    <mergeCell ref="J51:N51"/>
    <mergeCell ref="O51:S51"/>
    <mergeCell ref="T51:W51"/>
    <mergeCell ref="T1:W1"/>
    <mergeCell ref="AG37:AS37"/>
    <mergeCell ref="J44:N44"/>
    <mergeCell ref="O44:S44"/>
    <mergeCell ref="T44:W44"/>
    <mergeCell ref="X44:AD44"/>
    <mergeCell ref="AE44:AF44"/>
    <mergeCell ref="B81:C81"/>
    <mergeCell ref="F81:I81"/>
    <mergeCell ref="J81:N81"/>
    <mergeCell ref="O81:S81"/>
    <mergeCell ref="T81:W81"/>
    <mergeCell ref="X81:AD81"/>
    <mergeCell ref="AE81:AF81"/>
    <mergeCell ref="AG81:AS81"/>
    <mergeCell ref="B72:C72"/>
    <mergeCell ref="F66:I66"/>
    <mergeCell ref="F72:I72"/>
    <mergeCell ref="J66:N66"/>
    <mergeCell ref="J72:N72"/>
    <mergeCell ref="O66:S66"/>
    <mergeCell ref="O72:S72"/>
    <mergeCell ref="T66:W66"/>
    <mergeCell ref="T72:W72"/>
    <mergeCell ref="X66:AD66"/>
    <mergeCell ref="X72:AD72"/>
    <mergeCell ref="AE66:AF66"/>
    <mergeCell ref="AE72:AF72"/>
    <mergeCell ref="AG66:AS66"/>
    <mergeCell ref="AG72:AS72"/>
    <mergeCell ref="B66:C66"/>
    <mergeCell ref="B89:C89"/>
    <mergeCell ref="B90:C90"/>
    <mergeCell ref="B104:C104"/>
    <mergeCell ref="B97:C97"/>
    <mergeCell ref="B111:C11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defaultGridColor="1"/>
  </sheetViews>
  <sheetFormatPr defaultColWidth="10.8333" defaultRowHeight="14.75" customHeight="1" outlineLevelRow="0" outlineLevelCol="0"/>
  <cols>
    <col min="1" max="1" width="14.3516" style="277" customWidth="1"/>
    <col min="2" max="2" width="15.9141" style="277" customWidth="1"/>
    <col min="3" max="4" width="15.1562" style="277" customWidth="1"/>
    <col min="5" max="5" width="15.4375" style="277" customWidth="1"/>
    <col min="6" max="7" width="14.5" style="277" customWidth="1"/>
    <col min="8" max="256" width="10.8516" style="277" customWidth="1"/>
  </cols>
  <sheetData>
    <row r="1" ht="15" customHeight="1">
      <c r="A1" s="2"/>
      <c r="B1" s="278"/>
      <c r="C1" s="278"/>
      <c r="D1" s="278"/>
      <c r="E1" s="278"/>
      <c r="F1" s="279"/>
      <c r="G1" s="280"/>
    </row>
    <row r="2" ht="15" customHeight="1">
      <c r="A2" s="7"/>
      <c r="B2" t="s" s="281">
        <v>152</v>
      </c>
      <c r="C2" s="282"/>
      <c r="D2" s="282"/>
      <c r="E2" s="282"/>
      <c r="F2" s="283"/>
      <c r="G2" s="284"/>
    </row>
    <row r="3" ht="30" customHeight="1">
      <c r="A3" s="285"/>
      <c r="B3" t="s" s="286">
        <v>153</v>
      </c>
      <c r="C3" t="s" s="286">
        <v>154</v>
      </c>
      <c r="D3" t="s" s="286">
        <v>153</v>
      </c>
      <c r="E3" t="s" s="286">
        <v>154</v>
      </c>
      <c r="F3" s="283"/>
      <c r="G3" s="287"/>
    </row>
    <row r="4" ht="15.75" customHeight="1">
      <c r="A4" t="s" s="288">
        <v>88</v>
      </c>
      <c r="B4" s="289">
        <f>'Overall_Loss_PercGrowth'!B39</f>
        <v>1523257.29129749</v>
      </c>
      <c r="C4" s="290">
        <f>'Overall_Loss_PercGrowth'!B18</f>
        <v>3522232.75186669</v>
      </c>
      <c r="D4" s="291">
        <f>'Overall_Loss_PercGrowth'!B46</f>
        <v>1167831.07010122</v>
      </c>
      <c r="E4" s="289">
        <f>'Overall_Loss_PercGrowth'!B25</f>
        <v>947147.94049979</v>
      </c>
      <c r="F4" s="283"/>
      <c r="G4" s="292"/>
    </row>
    <row r="5" ht="15.75" customHeight="1">
      <c r="A5" t="s" s="288">
        <v>89</v>
      </c>
      <c r="B5" s="291">
        <f>'Overall_Loss_PercGrowth'!B40</f>
        <v>122736.492048888</v>
      </c>
      <c r="C5" s="289">
        <f>'Overall_Loss_PercGrowth'!B19</f>
        <v>36551.9021103685</v>
      </c>
      <c r="D5" s="293">
        <f>'Overall_Loss_PercGrowth'!B47</f>
        <v>199.080379629776</v>
      </c>
      <c r="E5" s="291">
        <f>'Overall_Loss_PercGrowth'!B26</f>
        <v>1293.501097813530</v>
      </c>
      <c r="F5" s="283"/>
      <c r="G5" s="292"/>
    </row>
    <row r="6" ht="15.75" customHeight="1">
      <c r="A6" t="s" s="288">
        <v>90</v>
      </c>
      <c r="B6" s="291">
        <f>'Overall_Loss_PercGrowth'!B41</f>
        <v>547454.127414864</v>
      </c>
      <c r="C6" s="289">
        <f>'Overall_Loss_PercGrowth'!B20</f>
        <v>495160.406114562</v>
      </c>
      <c r="D6" s="289">
        <f>'Overall_Loss_PercGrowth'!B48</f>
        <v>261910.095266397</v>
      </c>
      <c r="E6" s="291">
        <f>'Overall_Loss_PercGrowth'!B27</f>
        <v>472553.904476671</v>
      </c>
      <c r="F6" s="283"/>
      <c r="G6" s="292"/>
    </row>
    <row r="7" ht="15.75" customHeight="1">
      <c r="A7" t="s" s="288">
        <v>91</v>
      </c>
      <c r="B7" s="291">
        <f>'Overall_Loss_PercGrowth'!B42</f>
        <v>137887.756538738</v>
      </c>
      <c r="C7" s="289">
        <f>'Overall_Loss_PercGrowth'!B21</f>
        <v>40602.9682747608</v>
      </c>
      <c r="D7" s="293">
        <f>'Overall_Loss_PercGrowth'!B49</f>
        <v>216.859895215497</v>
      </c>
      <c r="E7" s="291">
        <f>'Overall_Loss_PercGrowth'!B28</f>
        <v>1406.752639983650</v>
      </c>
      <c r="F7" s="283"/>
      <c r="G7" s="292"/>
    </row>
    <row r="8" ht="45" customHeight="1">
      <c r="A8" s="294"/>
      <c r="B8" t="s" s="295">
        <v>155</v>
      </c>
      <c r="C8" s="296"/>
      <c r="D8" t="s" s="297">
        <v>156</v>
      </c>
      <c r="E8" s="296"/>
      <c r="F8" s="298"/>
      <c r="G8" s="299"/>
    </row>
    <row r="9" ht="24.5" customHeight="1">
      <c r="A9" s="198"/>
      <c r="B9" s="300"/>
      <c r="C9" s="300"/>
      <c r="D9" s="300"/>
      <c r="E9" s="300"/>
      <c r="F9" s="298"/>
      <c r="G9" s="255"/>
    </row>
    <row r="10" ht="15" customHeight="1">
      <c r="A10" s="7"/>
      <c r="B10" t="s" s="301">
        <v>157</v>
      </c>
      <c r="C10" s="282"/>
      <c r="D10" s="282"/>
      <c r="E10" s="302"/>
      <c r="F10" s="298"/>
      <c r="G10" s="303"/>
    </row>
    <row r="11" ht="27" customHeight="1">
      <c r="A11" s="285"/>
      <c r="B11" t="s" s="304">
        <v>158</v>
      </c>
      <c r="C11" t="s" s="304">
        <v>159</v>
      </c>
      <c r="D11" t="s" s="304">
        <v>158</v>
      </c>
      <c r="E11" t="s" s="304">
        <v>159</v>
      </c>
      <c r="F11" s="283"/>
      <c r="G11" s="305"/>
    </row>
    <row r="12" ht="17" customHeight="1">
      <c r="A12" t="s" s="288">
        <v>88</v>
      </c>
      <c r="B12" s="291">
        <f>'Overall_Loss_PercGrowth'!B18</f>
        <v>3522232.75186669</v>
      </c>
      <c r="C12" s="289">
        <f>'Overall_Loss_PercGrowth'!B25</f>
        <v>947147.94049979</v>
      </c>
      <c r="D12" s="291">
        <f>'Overall_Loss_PercGrowth'!B39</f>
        <v>1523257.29129749</v>
      </c>
      <c r="E12" s="289">
        <f>'Overall_Loss_PercGrowth'!B46</f>
        <v>1167831.07010122</v>
      </c>
      <c r="F12" s="283"/>
      <c r="G12" s="292"/>
    </row>
    <row r="13" ht="17" customHeight="1">
      <c r="A13" t="s" s="288">
        <v>89</v>
      </c>
      <c r="B13" s="291">
        <f>'Overall_Loss_PercGrowth'!B19</f>
        <v>36551.9021103685</v>
      </c>
      <c r="C13" s="289">
        <f>'Overall_Loss_PercGrowth'!B26</f>
        <v>1293.501097813530</v>
      </c>
      <c r="D13" s="291">
        <f>'Overall_Loss_PercGrowth'!B40</f>
        <v>122736.492048888</v>
      </c>
      <c r="E13" s="293">
        <f>'Overall_Loss_PercGrowth'!B47</f>
        <v>199.080379629776</v>
      </c>
      <c r="F13" s="283"/>
      <c r="G13" s="292"/>
    </row>
    <row r="14" ht="17" customHeight="1">
      <c r="A14" t="s" s="288">
        <v>90</v>
      </c>
      <c r="B14" s="291">
        <f>'Overall_Loss_PercGrowth'!B20</f>
        <v>495160.406114562</v>
      </c>
      <c r="C14" s="289">
        <f>'Overall_Loss_PercGrowth'!B27</f>
        <v>472553.904476671</v>
      </c>
      <c r="D14" s="291">
        <f>'Overall_Loss_PercGrowth'!B41</f>
        <v>547454.127414864</v>
      </c>
      <c r="E14" s="289">
        <f>'Overall_Loss_PercGrowth'!B48</f>
        <v>261910.095266397</v>
      </c>
      <c r="F14" s="283"/>
      <c r="G14" s="292"/>
    </row>
    <row r="15" ht="17" customHeight="1">
      <c r="A15" t="s" s="288">
        <v>91</v>
      </c>
      <c r="B15" s="291">
        <f>'Overall_Loss_PercGrowth'!B21</f>
        <v>40602.9682747608</v>
      </c>
      <c r="C15" s="289">
        <f>'Overall_Loss_PercGrowth'!B28</f>
        <v>1406.752639983650</v>
      </c>
      <c r="D15" s="291">
        <f>'Overall_Loss_PercGrowth'!B42</f>
        <v>137887.756538738</v>
      </c>
      <c r="E15" s="293">
        <f>'Overall_Loss_PercGrowth'!B49</f>
        <v>216.859895215497</v>
      </c>
      <c r="F15" s="283"/>
      <c r="G15" s="292"/>
    </row>
    <row r="16" ht="30.5" customHeight="1">
      <c r="A16" s="306"/>
      <c r="B16" t="s" s="307">
        <v>160</v>
      </c>
      <c r="C16" s="308"/>
      <c r="D16" t="s" s="307">
        <v>161</v>
      </c>
      <c r="E16" s="309"/>
      <c r="F16" s="283"/>
      <c r="G16" s="299"/>
    </row>
    <row r="17" ht="16.5" customHeight="1">
      <c r="A17" s="310"/>
      <c r="B17" s="311"/>
      <c r="C17" s="312"/>
      <c r="D17" s="287"/>
      <c r="E17" s="313"/>
      <c r="F17" s="287"/>
      <c r="G17" s="299"/>
    </row>
    <row r="18" ht="15" customHeight="1">
      <c r="A18" s="314"/>
      <c r="B18" t="s" s="315">
        <v>162</v>
      </c>
      <c r="C18" s="282"/>
      <c r="D18" s="283"/>
      <c r="E18" s="316"/>
      <c r="F18" s="316"/>
      <c r="G18" s="284"/>
    </row>
    <row r="19" ht="15" customHeight="1">
      <c r="A19" s="285"/>
      <c r="B19" t="s" s="317">
        <v>163</v>
      </c>
      <c r="C19" t="s" s="317">
        <v>164</v>
      </c>
      <c r="D19" s="318"/>
      <c r="E19" s="319"/>
      <c r="F19" s="319"/>
      <c r="G19" s="163"/>
    </row>
    <row r="20" ht="17" customHeight="1">
      <c r="A20" t="s" s="288">
        <v>88</v>
      </c>
      <c r="B20" s="289">
        <f>'Overall_Loss_PercGrowth'!B11</f>
        <v>1908734.95631729</v>
      </c>
      <c r="C20" s="291">
        <f>'Overall_Loss_PercGrowth'!B18</f>
        <v>3522232.75186669</v>
      </c>
      <c r="D20" s="320"/>
      <c r="E20" s="321"/>
      <c r="F20" s="321"/>
      <c r="G20" s="292"/>
    </row>
    <row r="21" ht="17" customHeight="1">
      <c r="A21" t="s" s="288">
        <v>89</v>
      </c>
      <c r="B21" s="291">
        <f>'Overall_Loss_PercGrowth'!B12</f>
        <v>95086.6911866622</v>
      </c>
      <c r="C21" s="289">
        <f>'Overall_Loss_PercGrowth'!B19</f>
        <v>36551.9021103685</v>
      </c>
      <c r="D21" s="320"/>
      <c r="E21" s="321"/>
      <c r="F21" s="321"/>
      <c r="G21" s="292"/>
    </row>
    <row r="22" ht="17" customHeight="1">
      <c r="A22" t="s" s="288">
        <v>90</v>
      </c>
      <c r="B22" s="291">
        <f>'Overall_Loss_PercGrowth'!B13</f>
        <v>692504.9278509089</v>
      </c>
      <c r="C22" s="289">
        <f>'Overall_Loss_PercGrowth'!B20</f>
        <v>495160.406114562</v>
      </c>
      <c r="D22" s="320"/>
      <c r="E22" s="321"/>
      <c r="F22" s="321"/>
      <c r="G22" s="292"/>
    </row>
    <row r="23" ht="17" customHeight="1">
      <c r="A23" t="s" s="288">
        <v>91</v>
      </c>
      <c r="B23" s="291">
        <f>'Overall_Loss_PercGrowth'!B14</f>
        <v>106537.87406504</v>
      </c>
      <c r="C23" s="289">
        <f>'Overall_Loss_PercGrowth'!B21</f>
        <v>40602.9682747608</v>
      </c>
      <c r="D23" s="320"/>
      <c r="E23" s="321"/>
      <c r="F23" s="321"/>
      <c r="G23" s="321"/>
    </row>
    <row r="24" ht="17" customHeight="1">
      <c r="A24" s="294"/>
      <c r="B24" t="s" s="322">
        <v>165</v>
      </c>
      <c r="C24" s="323"/>
      <c r="D24" s="324"/>
      <c r="E24" s="313"/>
      <c r="F24" s="287"/>
      <c r="G24" s="313"/>
    </row>
    <row r="25" ht="17" customHeight="1">
      <c r="A25" s="249"/>
      <c r="B25" s="325"/>
      <c r="C25" s="312"/>
      <c r="D25" s="326"/>
      <c r="E25" s="327"/>
      <c r="F25" s="328"/>
      <c r="G25" s="329"/>
    </row>
    <row r="26" ht="15" customHeight="1">
      <c r="A26" s="7"/>
      <c r="B26" t="s" s="315">
        <v>166</v>
      </c>
      <c r="C26" s="282"/>
      <c r="D26" s="282"/>
      <c r="E26" s="282"/>
      <c r="F26" s="282"/>
      <c r="G26" s="282"/>
    </row>
    <row r="27" ht="27" customHeight="1">
      <c r="A27" s="285"/>
      <c r="B27" t="s" s="304">
        <v>167</v>
      </c>
      <c r="C27" t="s" s="304">
        <v>168</v>
      </c>
      <c r="D27" t="s" s="304">
        <v>167</v>
      </c>
      <c r="E27" t="s" s="304">
        <v>168</v>
      </c>
      <c r="F27" t="s" s="304">
        <v>167</v>
      </c>
      <c r="G27" t="s" s="304">
        <v>168</v>
      </c>
    </row>
    <row r="28" ht="17" customHeight="1">
      <c r="A28" t="s" s="288">
        <v>88</v>
      </c>
      <c r="B28" s="291">
        <f>'Overall_Loss_PercGrowth'!$B46</f>
        <v>1167831.07010122</v>
      </c>
      <c r="C28" s="289">
        <f>'Overall_Loss_PercGrowth'!B75</f>
        <v>555067.615462053</v>
      </c>
      <c r="D28" s="291">
        <f t="shared" si="42" ref="D28:F28">'Overall_Loss_PercGrowth'!$B18</f>
        <v>3522232.75186669</v>
      </c>
      <c r="E28" s="289">
        <f>'Overall_Loss_PercGrowth'!B53</f>
        <v>1317908.88516048</v>
      </c>
      <c r="F28" s="291">
        <f t="shared" si="42"/>
        <v>3522232.75186669</v>
      </c>
      <c r="G28" s="289">
        <f>'Overall_Loss_PercGrowth'!B60</f>
        <v>496054.902027307</v>
      </c>
    </row>
    <row r="29" ht="17" customHeight="1">
      <c r="A29" t="s" s="288">
        <v>89</v>
      </c>
      <c r="B29" s="330">
        <f>'Overall_Loss_PercGrowth'!$B47</f>
        <v>199.080379629776</v>
      </c>
      <c r="C29" s="330">
        <f>'Overall_Loss_PercGrowth'!B76</f>
        <v>200.749516035321</v>
      </c>
      <c r="D29" s="291">
        <f>'Overall_Loss_PercGrowth'!$B19</f>
        <v>36551.9021103685</v>
      </c>
      <c r="E29" s="289">
        <f>'Overall_Loss_PercGrowth'!B54</f>
        <v>32942.8044646267</v>
      </c>
      <c r="F29" s="291">
        <f>'Overall_Loss_PercGrowth'!$B19</f>
        <v>36551.9021103685</v>
      </c>
      <c r="G29" s="289">
        <f>'Overall_Loss_PercGrowth'!B61</f>
        <v>34151.8138912509</v>
      </c>
    </row>
    <row r="30" ht="17" customHeight="1">
      <c r="A30" t="s" s="288">
        <v>90</v>
      </c>
      <c r="B30" s="289">
        <f>'Overall_Loss_PercGrowth'!$B48</f>
        <v>261910.095266397</v>
      </c>
      <c r="C30" s="291">
        <f>'Overall_Loss_PercGrowth'!B77</f>
        <v>296566.446983363</v>
      </c>
      <c r="D30" s="291">
        <f>'Overall_Loss_PercGrowth'!$B20</f>
        <v>495160.406114562</v>
      </c>
      <c r="E30" s="291">
        <f>'Overall_Loss_PercGrowth'!B55</f>
        <v>495681.461419178</v>
      </c>
      <c r="F30" s="289">
        <f>'Overall_Loss_PercGrowth'!$B20</f>
        <v>495160.406114562</v>
      </c>
      <c r="G30" s="291">
        <f>'Overall_Loss_PercGrowth'!B62</f>
        <v>500153.358974793</v>
      </c>
    </row>
    <row r="31" ht="17" customHeight="1">
      <c r="A31" t="s" s="288">
        <v>91</v>
      </c>
      <c r="B31" s="330">
        <f>'Overall_Loss_PercGrowth'!$B49</f>
        <v>216.859895215497</v>
      </c>
      <c r="C31" s="330">
        <f>'Overall_Loss_PercGrowth'!B78</f>
        <v>217.626947344828</v>
      </c>
      <c r="D31" s="291">
        <f>'Overall_Loss_PercGrowth'!$B21</f>
        <v>40602.9682747608</v>
      </c>
      <c r="E31" s="289">
        <f>'Overall_Loss_PercGrowth'!B56</f>
        <v>36499.6285391197</v>
      </c>
      <c r="F31" s="291">
        <f>'Overall_Loss_PercGrowth'!$B21</f>
        <v>40602.9682747608</v>
      </c>
      <c r="G31" s="289">
        <f>'Overall_Loss_PercGrowth'!B63</f>
        <v>37746.4490915469</v>
      </c>
    </row>
    <row r="32" ht="31" customHeight="1">
      <c r="A32" s="294"/>
      <c r="B32" t="s" s="322">
        <v>169</v>
      </c>
      <c r="C32" s="323"/>
      <c r="D32" t="s" s="331">
        <v>170</v>
      </c>
      <c r="E32" s="323"/>
      <c r="F32" t="s" s="331">
        <v>171</v>
      </c>
      <c r="G32" s="332"/>
    </row>
    <row r="33" ht="15" customHeight="1">
      <c r="A33" s="249"/>
      <c r="B33" s="333"/>
      <c r="C33" s="287"/>
      <c r="D33" s="287"/>
      <c r="E33" s="287"/>
      <c r="F33" s="287"/>
      <c r="G33" s="287"/>
    </row>
    <row r="34" ht="15" customHeight="1">
      <c r="A34" s="7"/>
      <c r="B34" t="s" s="334">
        <v>172</v>
      </c>
      <c r="C34" s="335"/>
      <c r="D34" s="312"/>
      <c r="E34" s="287"/>
      <c r="F34" s="287"/>
      <c r="G34" s="287"/>
    </row>
    <row r="35" ht="27" customHeight="1">
      <c r="A35" s="285"/>
      <c r="B35" t="s" s="304">
        <v>173</v>
      </c>
      <c r="C35" t="s" s="304">
        <v>174</v>
      </c>
      <c r="D35" t="s" s="304">
        <v>175</v>
      </c>
      <c r="E35" s="336"/>
      <c r="F35" s="337"/>
      <c r="G35" s="338"/>
    </row>
    <row r="36" ht="17" customHeight="1">
      <c r="A36" t="s" s="288">
        <v>88</v>
      </c>
      <c r="B36" s="291">
        <f>'Overall_Loss_PercGrowth'!B18</f>
        <v>3522232.75186669</v>
      </c>
      <c r="C36" s="289">
        <f>'Overall_Loss_PercGrowth'!B60</f>
        <v>496054.902027307</v>
      </c>
      <c r="D36" s="291">
        <f>'Overall_Loss_PercGrowth'!B68</f>
        <v>634158.5</v>
      </c>
      <c r="E36" s="10"/>
      <c r="F36" s="69"/>
      <c r="G36" s="11"/>
    </row>
    <row r="37" ht="17" customHeight="1">
      <c r="A37" t="s" s="288">
        <v>89</v>
      </c>
      <c r="B37" s="339">
        <f>'Overall_Loss_PercGrowth'!B19</f>
        <v>36551.9021103685</v>
      </c>
      <c r="C37" s="339">
        <f>'Overall_Loss_PercGrowth'!B61</f>
        <v>34151.8138912509</v>
      </c>
      <c r="D37" s="291">
        <f>'Overall_Loss_PercGrowth'!B69</f>
        <v>111826.3</v>
      </c>
      <c r="E37" s="10"/>
      <c r="F37" s="69"/>
      <c r="G37" s="11"/>
    </row>
    <row r="38" ht="17" customHeight="1">
      <c r="A38" t="s" s="288">
        <v>90</v>
      </c>
      <c r="B38" s="291">
        <f>'Overall_Loss_PercGrowth'!B20</f>
        <v>495160.406114562</v>
      </c>
      <c r="C38" s="290">
        <f>'Overall_Loss_PercGrowth'!B62</f>
        <v>500153.358974793</v>
      </c>
      <c r="D38" s="339">
        <f>'Overall_Loss_PercGrowth'!B70</f>
        <v>474469.6</v>
      </c>
      <c r="E38" s="10"/>
      <c r="F38" s="69"/>
      <c r="G38" s="11"/>
    </row>
    <row r="39" ht="17" customHeight="1">
      <c r="A39" t="s" s="288">
        <v>91</v>
      </c>
      <c r="B39" s="291">
        <f>'Overall_Loss_PercGrowth'!B21</f>
        <v>40602.9682747608</v>
      </c>
      <c r="C39" s="289">
        <f>'Overall_Loss_PercGrowth'!B63</f>
        <v>37746.4490915469</v>
      </c>
      <c r="D39" s="291">
        <f>'Overall_Loss_PercGrowth'!B71</f>
        <v>126627.6</v>
      </c>
      <c r="E39" s="10"/>
      <c r="F39" s="69"/>
      <c r="G39" s="11"/>
    </row>
    <row r="40" ht="31" customHeight="1">
      <c r="A40" s="294"/>
      <c r="B40" t="s" s="340">
        <v>176</v>
      </c>
      <c r="C40" s="341"/>
      <c r="D40" s="341"/>
      <c r="E40" s="300"/>
      <c r="F40" s="300"/>
      <c r="G40" s="342"/>
    </row>
    <row r="41" ht="25.45" customHeight="1">
      <c r="A41" t="s" s="343">
        <v>177</v>
      </c>
      <c r="B41" s="282"/>
      <c r="C41" s="282"/>
      <c r="D41" s="282"/>
      <c r="E41" s="282"/>
      <c r="F41" s="282"/>
      <c r="G41" s="282"/>
    </row>
    <row r="42" ht="15" customHeight="1">
      <c r="A42" s="285"/>
      <c r="B42" s="344"/>
      <c r="C42" s="282"/>
      <c r="D42" s="282"/>
      <c r="E42" s="282"/>
      <c r="F42" s="282"/>
      <c r="G42" s="344"/>
    </row>
    <row r="43" ht="39" customHeight="1">
      <c r="A43" t="s" s="304">
        <v>178</v>
      </c>
      <c r="B43" t="s" s="304">
        <v>179</v>
      </c>
      <c r="C43" t="s" s="304">
        <v>180</v>
      </c>
      <c r="D43" t="s" s="304">
        <v>181</v>
      </c>
      <c r="E43" t="s" s="304">
        <v>182</v>
      </c>
      <c r="F43" t="s" s="304">
        <v>183</v>
      </c>
      <c r="G43" t="s" s="304">
        <v>184</v>
      </c>
    </row>
    <row r="44" ht="17" customHeight="1">
      <c r="A44" t="s" s="288">
        <v>88</v>
      </c>
      <c r="B44" s="290">
        <f>'Overall_Loss_PercGrowth'!B75</f>
        <v>555067.615462053</v>
      </c>
      <c r="C44" s="290">
        <f>'Overall_Loss_PercGrowth'!B91</f>
        <v>656580.8</v>
      </c>
      <c r="D44" s="290">
        <f>'Overall_Loss_PercGrowth'!B98</f>
        <v>608108.6193</v>
      </c>
      <c r="E44" s="290">
        <f>'Overall_Loss_PercGrowth'!B25</f>
        <v>947147.94049979</v>
      </c>
      <c r="F44" s="290">
        <f>'Overall_Loss_PercGrowth'!B104</f>
        <v>1580713.29</v>
      </c>
      <c r="G44" s="290">
        <f>'Overall_Loss_PercGrowth'!B111</f>
        <v>1508165</v>
      </c>
    </row>
    <row r="45" ht="17" customHeight="1">
      <c r="A45" t="s" s="288">
        <v>89</v>
      </c>
      <c r="B45" s="345">
        <f>'Overall_Loss_PercGrowth'!B76</f>
        <v>200.749516035321</v>
      </c>
      <c r="C45" s="345">
        <f>'Overall_Loss_PercGrowth'!B92</f>
        <v>102.5569</v>
      </c>
      <c r="D45" s="345">
        <f>'Overall_Loss_PercGrowth'!B99</f>
        <v>104.0502966</v>
      </c>
      <c r="E45" s="290">
        <f>'Overall_Loss_PercGrowth'!B26</f>
        <v>1293.501097813530</v>
      </c>
      <c r="F45" s="290">
        <f>'Overall_Loss_PercGrowth'!B105</f>
        <v>1104.434837</v>
      </c>
      <c r="G45" s="290">
        <f>'Overall_Loss_PercGrowth'!B112</f>
        <v>1088.816</v>
      </c>
    </row>
    <row r="46" ht="17" customHeight="1">
      <c r="A46" t="s" s="288">
        <v>90</v>
      </c>
      <c r="B46" s="290">
        <f>'Overall_Loss_PercGrowth'!B77</f>
        <v>296566.446983363</v>
      </c>
      <c r="C46" s="290">
        <f>'Overall_Loss_PercGrowth'!B93</f>
        <v>158662.1</v>
      </c>
      <c r="D46" s="290">
        <f>'Overall_Loss_PercGrowth'!B100</f>
        <v>167784.0329</v>
      </c>
      <c r="E46" s="290">
        <f>'Overall_Loss_PercGrowth'!B27</f>
        <v>472553.904476671</v>
      </c>
      <c r="F46" s="290">
        <f>'Overall_Loss_PercGrowth'!B106</f>
        <v>258072.8872</v>
      </c>
      <c r="G46" s="290">
        <f>'Overall_Loss_PercGrowth'!B113</f>
        <v>341001.1</v>
      </c>
    </row>
    <row r="47" ht="31" customHeight="1">
      <c r="A47" s="346"/>
      <c r="B47" t="s" s="340">
        <v>185</v>
      </c>
      <c r="C47" s="341"/>
      <c r="D47" s="341"/>
      <c r="E47" t="s" s="340">
        <v>186</v>
      </c>
      <c r="F47" s="341"/>
      <c r="G47" s="347"/>
    </row>
    <row r="48" ht="39" customHeight="1">
      <c r="A48" t="s" s="304">
        <v>187</v>
      </c>
      <c r="B48" t="s" s="304">
        <v>179</v>
      </c>
      <c r="C48" t="s" s="304">
        <v>180</v>
      </c>
      <c r="D48" t="s" s="304">
        <v>181</v>
      </c>
      <c r="E48" t="s" s="304">
        <v>182</v>
      </c>
      <c r="F48" t="s" s="304">
        <v>183</v>
      </c>
      <c r="G48" t="s" s="304">
        <v>184</v>
      </c>
    </row>
    <row r="49" ht="17" customHeight="1">
      <c r="A49" t="s" s="288">
        <v>88</v>
      </c>
      <c r="B49" s="290">
        <f>'Overall_Loss-Abs'!C75</f>
        <v>41978.95622</v>
      </c>
      <c r="C49" s="290">
        <f>'Overall_Loss-Abs'!C92</f>
        <v>37199.7</v>
      </c>
      <c r="D49" s="290">
        <f>'Overall_Loss-Abs'!C99</f>
        <v>33519.7345380106</v>
      </c>
      <c r="E49" s="290">
        <f>'Overall_Loss-Abs'!C25</f>
        <v>54176.11</v>
      </c>
      <c r="F49" s="290">
        <f>'Overall_Loss-Abs'!C106</f>
        <v>76120.45</v>
      </c>
      <c r="G49" s="290">
        <f>'Overall_Loss-Abs'!C113</f>
        <v>70756.655889999995</v>
      </c>
    </row>
    <row r="50" ht="17" customHeight="1">
      <c r="A50" t="s" s="288">
        <v>89</v>
      </c>
      <c r="B50" s="290">
        <f>'Overall_Loss-Abs'!C76</f>
        <v>161430108.3</v>
      </c>
      <c r="C50" s="290">
        <f>'Overall_Loss-Abs'!C93</f>
        <v>108000000</v>
      </c>
      <c r="D50" s="290">
        <f>'Overall_Loss-Abs'!C100</f>
        <v>129633210.584375</v>
      </c>
      <c r="E50" s="290">
        <f>'Overall_Loss-Abs'!C26</f>
        <v>774000000</v>
      </c>
      <c r="F50" s="290">
        <f>'Overall_Loss-Abs'!C107</f>
        <v>822000000</v>
      </c>
      <c r="G50" s="290">
        <f>'Overall_Loss-Abs'!C114</f>
        <v>816545904.3</v>
      </c>
    </row>
    <row r="51" ht="17" customHeight="1">
      <c r="A51" t="s" s="288">
        <v>90</v>
      </c>
      <c r="B51" s="290">
        <f>'Overall_Loss-Abs'!C77</f>
        <v>1155950.811</v>
      </c>
      <c r="C51" s="290">
        <f>'Overall_Loss-Abs'!C94</f>
        <v>1565072</v>
      </c>
      <c r="D51" s="290">
        <f>'Overall_Loss-Abs'!C101</f>
        <v>1276412.2224062</v>
      </c>
      <c r="E51" s="290">
        <f>'Overall_Loss-Abs'!C27</f>
        <v>2420373</v>
      </c>
      <c r="F51" s="290">
        <f>'Overall_Loss-Abs'!C108</f>
        <v>3213238</v>
      </c>
      <c r="G51" s="290">
        <f>'Overall_Loss-Abs'!C115</f>
        <v>3275370.124</v>
      </c>
    </row>
    <row r="52" ht="31" customHeight="1">
      <c r="A52" s="348"/>
      <c r="B52" t="s" s="349">
        <v>185</v>
      </c>
      <c r="C52" s="350"/>
      <c r="D52" s="350"/>
      <c r="E52" t="s" s="349">
        <v>186</v>
      </c>
      <c r="F52" s="350"/>
      <c r="G52" s="351"/>
    </row>
  </sheetData>
  <mergeCells count="25">
    <mergeCell ref="B17:D17"/>
    <mergeCell ref="E17:F17"/>
    <mergeCell ref="B24:D24"/>
    <mergeCell ref="E24:F24"/>
    <mergeCell ref="E25:F25"/>
    <mergeCell ref="B25:D25"/>
    <mergeCell ref="B26:G26"/>
    <mergeCell ref="B40:E40"/>
    <mergeCell ref="B47:D47"/>
    <mergeCell ref="B42:F42"/>
    <mergeCell ref="E47:G47"/>
    <mergeCell ref="B52:D52"/>
    <mergeCell ref="E52:G52"/>
    <mergeCell ref="D8:E8"/>
    <mergeCell ref="B8:C8"/>
    <mergeCell ref="D16:E16"/>
    <mergeCell ref="B16:C16"/>
    <mergeCell ref="D32:E32"/>
    <mergeCell ref="F32:G32"/>
    <mergeCell ref="B32:C32"/>
    <mergeCell ref="B2:E2"/>
    <mergeCell ref="B10:E10"/>
    <mergeCell ref="B18:C18"/>
    <mergeCell ref="B34:D34"/>
    <mergeCell ref="A41:G4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R136"/>
  <sheetViews>
    <sheetView workbookViewId="0" showGridLines="0" defaultGridColor="1">
      <pane topLeftCell="A5" xSplit="0" ySplit="4" activePane="bottomLeft" state="frozen"/>
    </sheetView>
  </sheetViews>
  <sheetFormatPr defaultColWidth="10.8333" defaultRowHeight="15" customHeight="1" outlineLevelRow="0" outlineLevelCol="0"/>
  <cols>
    <col min="1" max="1" width="10.8516" style="352" customWidth="1"/>
    <col min="2" max="2" width="20.6719" style="352" customWidth="1"/>
    <col min="3" max="3" width="3.85156" style="352" customWidth="1"/>
    <col min="4" max="4" width="10.8516" style="352" customWidth="1"/>
    <col min="5" max="5" width="8" style="352" customWidth="1"/>
    <col min="6" max="6" width="11.4297" style="352" customWidth="1"/>
    <col min="7" max="23" width="8" style="352" customWidth="1"/>
    <col min="24" max="24" width="12.0625" style="352" customWidth="1"/>
    <col min="25" max="25" width="12.1094" style="352" customWidth="1"/>
    <col min="26" max="26" width="13.1875" style="352" customWidth="1"/>
    <col min="27" max="27" width="12.2812" style="352" customWidth="1"/>
    <col min="28" max="28" width="10.6719" style="352" customWidth="1"/>
    <col min="29" max="29" width="13.4297" style="352" customWidth="1"/>
    <col min="30" max="30" width="9.9375" style="352" customWidth="1"/>
    <col min="31" max="33" width="8" style="352" customWidth="1"/>
    <col min="34" max="34" width="8.67188" style="352" customWidth="1"/>
    <col min="35" max="44" width="8" style="352" customWidth="1"/>
    <col min="45" max="256" width="10.8516" style="352" customWidth="1"/>
  </cols>
  <sheetData>
    <row r="1" ht="21" customHeight="1">
      <c r="A1" t="s" s="353">
        <v>188</v>
      </c>
      <c r="B1" s="354"/>
      <c r="C1" s="354"/>
      <c r="D1" s="354"/>
      <c r="E1" s="354"/>
      <c r="F1" s="354"/>
      <c r="G1" s="354"/>
      <c r="H1" s="354"/>
      <c r="I1" s="354"/>
      <c r="J1" s="354"/>
      <c r="K1" s="354"/>
      <c r="L1" s="354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</row>
    <row r="2" ht="15.75" customHeight="1">
      <c r="A2" t="s" s="356">
        <v>189</v>
      </c>
      <c r="B2" s="357"/>
      <c r="C2" s="357"/>
      <c r="D2" s="357"/>
      <c r="E2" s="357"/>
      <c r="F2" s="357"/>
      <c r="G2" s="355"/>
      <c r="H2" s="355"/>
      <c r="I2" s="355"/>
      <c r="J2" s="355"/>
      <c r="K2" s="355"/>
      <c r="L2" s="355"/>
      <c r="M2" s="355"/>
      <c r="N2" s="355"/>
      <c r="O2" s="355"/>
      <c r="P2" s="355"/>
      <c r="Q2" s="355"/>
      <c r="R2" s="355"/>
      <c r="S2" s="355"/>
      <c r="T2" s="355"/>
      <c r="U2" s="355"/>
      <c r="V2" s="355"/>
      <c r="W2" s="355"/>
      <c r="X2" s="355"/>
      <c r="Y2" s="355"/>
      <c r="Z2" s="355"/>
      <c r="AA2" s="355"/>
      <c r="AB2" s="355"/>
      <c r="AC2" s="355"/>
      <c r="AD2" s="355"/>
      <c r="AE2" s="355"/>
      <c r="AF2" s="355"/>
      <c r="AG2" s="355"/>
      <c r="AH2" s="355"/>
      <c r="AI2" s="355"/>
      <c r="AJ2" s="355"/>
      <c r="AK2" s="355"/>
      <c r="AL2" s="355"/>
      <c r="AM2" s="355"/>
      <c r="AN2" s="355"/>
      <c r="AO2" s="355"/>
      <c r="AP2" s="355"/>
      <c r="AQ2" s="355"/>
      <c r="AR2" s="355"/>
    </row>
    <row r="3" ht="18.75" customHeight="1">
      <c r="A3" s="355"/>
      <c r="B3" s="358"/>
      <c r="C3" s="355"/>
      <c r="D3" s="359"/>
      <c r="E3" t="s" s="360">
        <v>82</v>
      </c>
      <c r="F3" s="361"/>
      <c r="G3" s="361"/>
      <c r="H3" s="361"/>
      <c r="I3" t="s" s="360">
        <v>83</v>
      </c>
      <c r="J3" s="361"/>
      <c r="K3" s="361"/>
      <c r="L3" s="361"/>
      <c r="M3" s="361"/>
      <c r="N3" t="s" s="360">
        <v>12</v>
      </c>
      <c r="O3" s="361"/>
      <c r="P3" s="361"/>
      <c r="Q3" s="361"/>
      <c r="R3" s="361"/>
      <c r="S3" t="s" s="360">
        <v>18</v>
      </c>
      <c r="T3" s="361"/>
      <c r="U3" s="361"/>
      <c r="V3" s="361"/>
      <c r="W3" t="s" s="360">
        <v>84</v>
      </c>
      <c r="X3" s="361"/>
      <c r="Y3" s="361"/>
      <c r="Z3" s="361"/>
      <c r="AA3" s="361"/>
      <c r="AB3" s="361"/>
      <c r="AC3" s="361"/>
      <c r="AD3" t="s" s="360">
        <v>85</v>
      </c>
      <c r="AE3" s="361"/>
      <c r="AF3" t="s" s="360">
        <v>35</v>
      </c>
      <c r="AG3" s="361"/>
      <c r="AH3" s="361"/>
      <c r="AI3" s="361"/>
      <c r="AJ3" s="361"/>
      <c r="AK3" s="361"/>
      <c r="AL3" s="361"/>
      <c r="AM3" s="361"/>
      <c r="AN3" s="361"/>
      <c r="AO3" s="361"/>
      <c r="AP3" s="361"/>
      <c r="AQ3" s="361"/>
      <c r="AR3" s="361"/>
    </row>
    <row r="4" ht="45" customHeight="1">
      <c r="A4" s="362"/>
      <c r="B4" t="s" s="8">
        <v>190</v>
      </c>
      <c r="C4" s="363"/>
      <c r="D4" t="s" s="52">
        <v>87</v>
      </c>
      <c r="E4" t="s" s="8">
        <v>1</v>
      </c>
      <c r="F4" t="s" s="8">
        <v>2</v>
      </c>
      <c r="G4" t="s" s="8">
        <v>3</v>
      </c>
      <c r="H4" t="s" s="8">
        <v>4</v>
      </c>
      <c r="I4" t="s" s="8">
        <v>6</v>
      </c>
      <c r="J4" t="s" s="8">
        <v>8</v>
      </c>
      <c r="K4" t="s" s="8">
        <v>9</v>
      </c>
      <c r="L4" t="s" s="8">
        <v>10</v>
      </c>
      <c r="M4" t="s" s="8">
        <v>11</v>
      </c>
      <c r="N4" t="s" s="8">
        <v>13</v>
      </c>
      <c r="O4" t="s" s="8">
        <v>14</v>
      </c>
      <c r="P4" t="s" s="8">
        <v>15</v>
      </c>
      <c r="Q4" t="s" s="8">
        <v>16</v>
      </c>
      <c r="R4" t="s" s="8">
        <v>17</v>
      </c>
      <c r="S4" t="s" s="8">
        <v>19</v>
      </c>
      <c r="T4" t="s" s="8">
        <v>20</v>
      </c>
      <c r="U4" t="s" s="8">
        <v>21</v>
      </c>
      <c r="V4" t="s" s="8">
        <v>22</v>
      </c>
      <c r="W4" t="s" s="8">
        <v>24</v>
      </c>
      <c r="X4" t="s" s="8">
        <v>25</v>
      </c>
      <c r="Y4" t="s" s="8">
        <v>27</v>
      </c>
      <c r="Z4" t="s" s="8">
        <v>28</v>
      </c>
      <c r="AA4" t="s" s="8">
        <v>29</v>
      </c>
      <c r="AB4" t="s" s="8">
        <v>30</v>
      </c>
      <c r="AC4" t="s" s="8">
        <v>31</v>
      </c>
      <c r="AD4" t="s" s="8">
        <v>33</v>
      </c>
      <c r="AE4" t="s" s="8">
        <v>34</v>
      </c>
      <c r="AF4" t="s" s="8">
        <v>36</v>
      </c>
      <c r="AG4" t="s" s="8">
        <v>37</v>
      </c>
      <c r="AH4" t="s" s="8">
        <v>38</v>
      </c>
      <c r="AI4" t="s" s="8">
        <v>39</v>
      </c>
      <c r="AJ4" t="s" s="8">
        <v>40</v>
      </c>
      <c r="AK4" t="s" s="8">
        <v>41</v>
      </c>
      <c r="AL4" t="s" s="8">
        <v>42</v>
      </c>
      <c r="AM4" t="s" s="8">
        <v>43</v>
      </c>
      <c r="AN4" t="s" s="8">
        <v>44</v>
      </c>
      <c r="AO4" t="s" s="8">
        <v>45</v>
      </c>
      <c r="AP4" t="s" s="8">
        <v>46</v>
      </c>
      <c r="AQ4" t="s" s="8">
        <v>47</v>
      </c>
      <c r="AR4" t="s" s="8">
        <v>48</v>
      </c>
    </row>
    <row r="5" ht="15.75" customHeight="1">
      <c r="A5" t="s" s="288">
        <v>88</v>
      </c>
      <c r="B5" s="364">
        <f>('Overall_Loss_PercGrowth'!B18-'Overall_Loss_PercGrowth'!B39)/'Overall_Loss_PercGrowth'!B39</f>
        <v>1.31230322808204</v>
      </c>
      <c r="C5" s="365"/>
      <c r="D5" t="s" s="58">
        <v>88</v>
      </c>
      <c r="E5" s="364">
        <f>('Overall_Loss_PercGrowth'!E18-'Overall_Loss_PercGrowth'!E39)/'Overall_Loss_PercGrowth'!E39</f>
        <v>-0.8514903189187361</v>
      </c>
      <c r="F5" s="364">
        <f>('Overall_Loss_PercGrowth'!F18-'Overall_Loss_PercGrowth'!F39)/'Overall_Loss_PercGrowth'!F39</f>
        <v>-0.784988881564618</v>
      </c>
      <c r="G5" s="364">
        <f>('Overall_Loss_PercGrowth'!G18-'Overall_Loss_PercGrowth'!G39)/'Overall_Loss_PercGrowth'!G39</f>
        <v>-0.502144553154161</v>
      </c>
      <c r="H5" s="364">
        <f>('Overall_Loss_PercGrowth'!H18-'Overall_Loss_PercGrowth'!H39)/'Overall_Loss_PercGrowth'!H39</f>
        <v>0.547418348945159</v>
      </c>
      <c r="I5" s="364">
        <f>('Overall_Loss_PercGrowth'!I18-'Overall_Loss_PercGrowth'!I39)/'Overall_Loss_PercGrowth'!I39</f>
        <v>-0.635909092214159</v>
      </c>
      <c r="J5" s="364">
        <f>('Overall_Loss_PercGrowth'!J18-'Overall_Loss_PercGrowth'!J39)/'Overall_Loss_PercGrowth'!J39</f>
        <v>0.0564683144971602</v>
      </c>
      <c r="K5" s="364">
        <f>('Overall_Loss_PercGrowth'!K18-'Overall_Loss_PercGrowth'!K39)/'Overall_Loss_PercGrowth'!K39</f>
        <v>-0.9959704402991451</v>
      </c>
      <c r="L5" s="364">
        <f>('Overall_Loss_PercGrowth'!L18-'Overall_Loss_PercGrowth'!L39)/'Overall_Loss_PercGrowth'!L39</f>
        <v>-0.926519051940939</v>
      </c>
      <c r="M5" s="364">
        <f>('Overall_Loss_PercGrowth'!M18-'Overall_Loss_PercGrowth'!M39)/'Overall_Loss_PercGrowth'!M39</f>
        <v>-0.916793230202861</v>
      </c>
      <c r="N5" s="364">
        <f>('Overall_Loss_PercGrowth'!N18-'Overall_Loss_PercGrowth'!N39)/'Overall_Loss_PercGrowth'!N39</f>
        <v>0.447389677089509</v>
      </c>
      <c r="O5" s="364">
        <f>('Overall_Loss_PercGrowth'!O18-'Overall_Loss_PercGrowth'!O39)/'Overall_Loss_PercGrowth'!O39</f>
        <v>-0.534396866435767</v>
      </c>
      <c r="P5" s="364">
        <f>('Overall_Loss_PercGrowth'!P18-'Overall_Loss_PercGrowth'!P39)/'Overall_Loss_PercGrowth'!P39</f>
        <v>-0.97667748718974</v>
      </c>
      <c r="Q5" s="364">
        <f>('Overall_Loss_PercGrowth'!Q18-'Overall_Loss_PercGrowth'!Q39)/'Overall_Loss_PercGrowth'!Q39</f>
        <v>-0.193562946466104</v>
      </c>
      <c r="R5" s="364">
        <f>('Overall_Loss_PercGrowth'!R18-'Overall_Loss_PercGrowth'!R39)/'Overall_Loss_PercGrowth'!R39</f>
        <v>-0.594934904625687</v>
      </c>
      <c r="S5" s="364">
        <f>('Overall_Loss_PercGrowth'!S18-'Overall_Loss_PercGrowth'!S39)/'Overall_Loss_PercGrowth'!S39</f>
        <v>-0.6424788446280461</v>
      </c>
      <c r="T5" s="364">
        <f>('Overall_Loss_PercGrowth'!T18-'Overall_Loss_PercGrowth'!T39)/'Overall_Loss_PercGrowth'!T39</f>
        <v>0.88851431146837</v>
      </c>
      <c r="U5" s="364">
        <f>('Overall_Loss_PercGrowth'!U18-'Overall_Loss_PercGrowth'!U39)/'Overall_Loss_PercGrowth'!U39</f>
        <v>1.12775614163422</v>
      </c>
      <c r="V5" s="364">
        <f>('Overall_Loss_PercGrowth'!V18-'Overall_Loss_PercGrowth'!V39)/'Overall_Loss_PercGrowth'!V39</f>
        <v>0.163983036691946</v>
      </c>
      <c r="W5" s="364">
        <f>('Overall_Loss_PercGrowth'!W18-'Overall_Loss_PercGrowth'!W39)/'Overall_Loss_PercGrowth'!W39</f>
        <v>0.13324002782824</v>
      </c>
      <c r="X5" s="364">
        <f>('Overall_Loss_PercGrowth'!X18-'Overall_Loss_PercGrowth'!X39)/'Overall_Loss_PercGrowth'!X39</f>
        <v>-0.833730626347663</v>
      </c>
      <c r="Y5" s="364">
        <f>('Overall_Loss_PercGrowth'!Y18-'Overall_Loss_PercGrowth'!Y39)/'Overall_Loss_PercGrowth'!Y39</f>
        <v>8.850840023406279</v>
      </c>
      <c r="Z5" s="364">
        <f>('Overall_Loss_PercGrowth'!Z18-'Overall_Loss_PercGrowth'!Z39)/'Overall_Loss_PercGrowth'!Z39</f>
        <v>15.2136050617785</v>
      </c>
      <c r="AA5" s="364">
        <f>('Overall_Loss_PercGrowth'!AA18-'Overall_Loss_PercGrowth'!AA39)/'Overall_Loss_PercGrowth'!AA39</f>
        <v>4.1509654554102</v>
      </c>
      <c r="AB5" s="364">
        <f>('Overall_Loss_PercGrowth'!AB18-'Overall_Loss_PercGrowth'!AB39)/'Overall_Loss_PercGrowth'!AB39</f>
        <v>101.703703703704</v>
      </c>
      <c r="AC5" s="364">
        <f>('Overall_Loss_PercGrowth'!AC18-'Overall_Loss_PercGrowth'!AC39)/'Overall_Loss_PercGrowth'!AC39</f>
        <v>14.5993754606407</v>
      </c>
      <c r="AD5" s="364">
        <f>('Overall_Loss_PercGrowth'!AD18-'Overall_Loss_PercGrowth'!AD39)/'Overall_Loss_PercGrowth'!AD39</f>
        <v>33.8999235385681</v>
      </c>
      <c r="AE5" s="364">
        <f>('Overall_Loss_PercGrowth'!AE18-'Overall_Loss_PercGrowth'!AE39)/'Overall_Loss_PercGrowth'!AE39</f>
        <v>16.5586732579086</v>
      </c>
      <c r="AF5" s="364">
        <f>('Overall_Loss_PercGrowth'!AF18-'Overall_Loss_PercGrowth'!AF39)/'Overall_Loss_PercGrowth'!AF39</f>
        <v>-0.5420775045833039</v>
      </c>
      <c r="AG5" s="364">
        <f>('Overall_Loss_PercGrowth'!AG18-'Overall_Loss_PercGrowth'!AG39)/'Overall_Loss_PercGrowth'!AG39</f>
        <v>-0.0636382366614099</v>
      </c>
      <c r="AH5" s="364">
        <f>('Overall_Loss_PercGrowth'!AH18-'Overall_Loss_PercGrowth'!AH39)/'Overall_Loss_PercGrowth'!AH39</f>
        <v>0.162117353266977</v>
      </c>
      <c r="AI5" s="364">
        <f>('Overall_Loss_PercGrowth'!AI18-'Overall_Loss_PercGrowth'!AI39)/'Overall_Loss_PercGrowth'!AI39</f>
        <v>-0.638876405291375</v>
      </c>
      <c r="AJ5" s="364">
        <f>('Overall_Loss_PercGrowth'!AJ18-'Overall_Loss_PercGrowth'!AJ39)/'Overall_Loss_PercGrowth'!AJ39</f>
        <v>0.035476738939366</v>
      </c>
      <c r="AK5" s="364">
        <f>('Overall_Loss_PercGrowth'!AK18-'Overall_Loss_PercGrowth'!AK39)/'Overall_Loss_PercGrowth'!AK39</f>
        <v>1.62421989422497</v>
      </c>
      <c r="AL5" s="364">
        <f>('Overall_Loss_PercGrowth'!AL18-'Overall_Loss_PercGrowth'!AL39)/'Overall_Loss_PercGrowth'!AL39</f>
        <v>-0.131614118332192</v>
      </c>
      <c r="AM5" s="364">
        <f>('Overall_Loss_PercGrowth'!AM18-'Overall_Loss_PercGrowth'!AM39)/'Overall_Loss_PercGrowth'!AM39</f>
        <v>5.67165052185015</v>
      </c>
      <c r="AN5" s="364">
        <f>('Overall_Loss_PercGrowth'!AN18-'Overall_Loss_PercGrowth'!AN39)/'Overall_Loss_PercGrowth'!AN39</f>
        <v>-0.403841736726369</v>
      </c>
      <c r="AO5" s="364">
        <f>('Overall_Loss_PercGrowth'!AO18-'Overall_Loss_PercGrowth'!AO39)/'Overall_Loss_PercGrowth'!AO39</f>
        <v>1.98427008289993</v>
      </c>
      <c r="AP5" s="364">
        <f>('Overall_Loss_PercGrowth'!AP18-'Overall_Loss_PercGrowth'!AP39)/'Overall_Loss_PercGrowth'!AP39</f>
        <v>637.1642825953001</v>
      </c>
      <c r="AQ5" s="364">
        <f>('Overall_Loss_PercGrowth'!AQ18-'Overall_Loss_PercGrowth'!AQ39)/'Overall_Loss_PercGrowth'!AQ39</f>
        <v>-0.436559339225717</v>
      </c>
      <c r="AR5" s="364">
        <f>('Overall_Loss_PercGrowth'!AR18-'Overall_Loss_PercGrowth'!AR39)/'Overall_Loss_PercGrowth'!AR39</f>
        <v>13.879395599613</v>
      </c>
    </row>
    <row r="6" ht="15.75" customHeight="1">
      <c r="A6" t="s" s="288">
        <v>89</v>
      </c>
      <c r="B6" s="364">
        <f>('Overall_Loss_PercGrowth'!B19-'Overall_Loss_PercGrowth'!B40)/'Overall_Loss_PercGrowth'!B40</f>
        <v>-0.702192057959345</v>
      </c>
      <c r="C6" s="365"/>
      <c r="D6" t="s" s="58">
        <v>89</v>
      </c>
      <c r="E6" s="364">
        <f>('Overall_Loss_PercGrowth'!E19-'Overall_Loss_PercGrowth'!E40)/'Overall_Loss_PercGrowth'!E40</f>
        <v>0.689588576071926</v>
      </c>
      <c r="F6" s="364">
        <f>('Overall_Loss_PercGrowth'!F19-'Overall_Loss_PercGrowth'!F40)/'Overall_Loss_PercGrowth'!F40</f>
        <v>0.08364404414252009</v>
      </c>
      <c r="G6" s="364">
        <f>('Overall_Loss_PercGrowth'!G19-'Overall_Loss_PercGrowth'!G40)/'Overall_Loss_PercGrowth'!G40</f>
        <v>0.411748669522842</v>
      </c>
      <c r="H6" s="364">
        <f>('Overall_Loss_PercGrowth'!H19-'Overall_Loss_PercGrowth'!H40)/'Overall_Loss_PercGrowth'!H40</f>
        <v>1.09115637768235</v>
      </c>
      <c r="I6" s="364">
        <f>('Overall_Loss_PercGrowth'!I19-'Overall_Loss_PercGrowth'!I40)/'Overall_Loss_PercGrowth'!I40</f>
        <v>-0.499690398009153</v>
      </c>
      <c r="J6" s="364">
        <f>('Overall_Loss_PercGrowth'!J19-'Overall_Loss_PercGrowth'!J40)/'Overall_Loss_PercGrowth'!J40</f>
        <v>0.908954572559455</v>
      </c>
      <c r="K6" s="364">
        <f>('Overall_Loss_PercGrowth'!K19-'Overall_Loss_PercGrowth'!K40)/'Overall_Loss_PercGrowth'!K40</f>
        <v>-0.60069724723173</v>
      </c>
      <c r="L6" s="364">
        <f>('Overall_Loss_PercGrowth'!L19-'Overall_Loss_PercGrowth'!L40)/'Overall_Loss_PercGrowth'!L40</f>
        <v>-0.749700538600817</v>
      </c>
      <c r="M6" s="364">
        <f>('Overall_Loss_PercGrowth'!M19-'Overall_Loss_PercGrowth'!M40)/'Overall_Loss_PercGrowth'!M40</f>
        <v>-0.9458244138827639</v>
      </c>
      <c r="N6" s="364">
        <f>('Overall_Loss_PercGrowth'!N19-'Overall_Loss_PercGrowth'!N40)/'Overall_Loss_PercGrowth'!N40</f>
        <v>-0.766251231288209</v>
      </c>
      <c r="O6" s="364">
        <f>('Overall_Loss_PercGrowth'!O19-'Overall_Loss_PercGrowth'!O40)/'Overall_Loss_PercGrowth'!O40</f>
        <v>-0.721733605580882</v>
      </c>
      <c r="P6" s="364">
        <f>('Overall_Loss_PercGrowth'!P19-'Overall_Loss_PercGrowth'!P40)/'Overall_Loss_PercGrowth'!P40</f>
        <v>-0.7084378866415449</v>
      </c>
      <c r="Q6" s="364">
        <f>('Overall_Loss_PercGrowth'!Q19-'Overall_Loss_PercGrowth'!Q40)/'Overall_Loss_PercGrowth'!Q40</f>
        <v>0.280020132638132</v>
      </c>
      <c r="R6" s="364">
        <f>('Overall_Loss_PercGrowth'!R19-'Overall_Loss_PercGrowth'!R40)/'Overall_Loss_PercGrowth'!R40</f>
        <v>0.300832738476521</v>
      </c>
      <c r="S6" s="364">
        <f>('Overall_Loss_PercGrowth'!S19-'Overall_Loss_PercGrowth'!S40)/'Overall_Loss_PercGrowth'!S40</f>
        <v>-0.663842198571899</v>
      </c>
      <c r="T6" s="364">
        <f>('Overall_Loss_PercGrowth'!T19-'Overall_Loss_PercGrowth'!T40)/'Overall_Loss_PercGrowth'!T40</f>
        <v>-0.711488877928548</v>
      </c>
      <c r="U6" s="364">
        <f>('Overall_Loss_PercGrowth'!U19-'Overall_Loss_PercGrowth'!U40)/'Overall_Loss_PercGrowth'!U40</f>
        <v>2.49118355375075</v>
      </c>
      <c r="V6" s="364">
        <f>('Overall_Loss_PercGrowth'!V19-'Overall_Loss_PercGrowth'!V40)/'Overall_Loss_PercGrowth'!V40</f>
        <v>-0.891446375726082</v>
      </c>
      <c r="W6" s="364">
        <f>('Overall_Loss_PercGrowth'!W19-'Overall_Loss_PercGrowth'!W40)/'Overall_Loss_PercGrowth'!W40</f>
        <v>0.391911692153415</v>
      </c>
      <c r="X6" s="364">
        <f>('Overall_Loss_PercGrowth'!X19-'Overall_Loss_PercGrowth'!X40)/'Overall_Loss_PercGrowth'!X40</f>
        <v>0.131605278207326</v>
      </c>
      <c r="Y6" s="364">
        <f>('Overall_Loss_PercGrowth'!Y19-'Overall_Loss_PercGrowth'!Y40)/'Overall_Loss_PercGrowth'!Y40</f>
        <v>-0.543797879840908</v>
      </c>
      <c r="Z6" s="364">
        <f>('Overall_Loss_PercGrowth'!Z19-'Overall_Loss_PercGrowth'!Z40)/'Overall_Loss_PercGrowth'!Z40</f>
        <v>-0.607576258746834</v>
      </c>
      <c r="AA6" s="364">
        <f>('Overall_Loss_PercGrowth'!AA19-'Overall_Loss_PercGrowth'!AA40)/'Overall_Loss_PercGrowth'!AA40</f>
        <v>-0.49169523931212</v>
      </c>
      <c r="AB6" s="364">
        <f>('Overall_Loss_PercGrowth'!AB19-'Overall_Loss_PercGrowth'!AB40)/'Overall_Loss_PercGrowth'!AB40</f>
        <v>31.1483524904214</v>
      </c>
      <c r="AC6" s="364">
        <f>('Overall_Loss_PercGrowth'!AC19-'Overall_Loss_PercGrowth'!AC40)/'Overall_Loss_PercGrowth'!AC40</f>
        <v>-0.599759712247419</v>
      </c>
      <c r="AD6" s="364">
        <f>('Overall_Loss_PercGrowth'!AD19-'Overall_Loss_PercGrowth'!AD40)/'Overall_Loss_PercGrowth'!AD40</f>
        <v>0.244225532938105</v>
      </c>
      <c r="AE6" s="364">
        <f>('Overall_Loss_PercGrowth'!AE19-'Overall_Loss_PercGrowth'!AE40)/'Overall_Loss_PercGrowth'!AE40</f>
        <v>1.73615697712317</v>
      </c>
      <c r="AF6" s="364">
        <f>('Overall_Loss_PercGrowth'!AF19-'Overall_Loss_PercGrowth'!AF40)/'Overall_Loss_PercGrowth'!AF40</f>
        <v>0.0077828019881923</v>
      </c>
      <c r="AG6" s="364">
        <f>('Overall_Loss_PercGrowth'!AG19-'Overall_Loss_PercGrowth'!AG40)/'Overall_Loss_PercGrowth'!AG40</f>
        <v>-0.129019610257713</v>
      </c>
      <c r="AH6" s="364">
        <f>('Overall_Loss_PercGrowth'!AH19-'Overall_Loss_PercGrowth'!AH40)/'Overall_Loss_PercGrowth'!AH40</f>
        <v>134.709780974749</v>
      </c>
      <c r="AI6" s="364">
        <f>('Overall_Loss_PercGrowth'!AI19-'Overall_Loss_PercGrowth'!AI40)/'Overall_Loss_PercGrowth'!AI40</f>
        <v>1.4997523266542</v>
      </c>
      <c r="AJ6" s="364">
        <f>('Overall_Loss_PercGrowth'!AJ19-'Overall_Loss_PercGrowth'!AJ40)/'Overall_Loss_PercGrowth'!AJ40</f>
        <v>-0.263735048553125</v>
      </c>
      <c r="AK6" s="364">
        <f>('Overall_Loss_PercGrowth'!AK19-'Overall_Loss_PercGrowth'!AK40)/'Overall_Loss_PercGrowth'!AK40</f>
        <v>3.1529577687141</v>
      </c>
      <c r="AL6" s="364">
        <f>('Overall_Loss_PercGrowth'!AL19-'Overall_Loss_PercGrowth'!AL40)/'Overall_Loss_PercGrowth'!AL40</f>
        <v>0.180204772977214</v>
      </c>
      <c r="AM6" s="364">
        <f>('Overall_Loss_PercGrowth'!AM19-'Overall_Loss_PercGrowth'!AM40)/'Overall_Loss_PercGrowth'!AM40</f>
        <v>7.71726309030867</v>
      </c>
      <c r="AN6" s="364">
        <f>('Overall_Loss_PercGrowth'!AN19-'Overall_Loss_PercGrowth'!AN40)/'Overall_Loss_PercGrowth'!AN40</f>
        <v>1.41301608525608</v>
      </c>
      <c r="AO6" s="364">
        <f>('Overall_Loss_PercGrowth'!AO19-'Overall_Loss_PercGrowth'!AO40)/'Overall_Loss_PercGrowth'!AO40</f>
        <v>3.40644269854436</v>
      </c>
      <c r="AP6" s="364">
        <f>('Overall_Loss_PercGrowth'!AP19-'Overall_Loss_PercGrowth'!AP40)/'Overall_Loss_PercGrowth'!AP40</f>
        <v>3.02490325155402</v>
      </c>
      <c r="AQ6" s="364">
        <f>('Overall_Loss_PercGrowth'!AQ19-'Overall_Loss_PercGrowth'!AQ40)/'Overall_Loss_PercGrowth'!AQ40</f>
        <v>0.936254838654807</v>
      </c>
      <c r="AR6" s="364">
        <f>('Overall_Loss_PercGrowth'!AR19-'Overall_Loss_PercGrowth'!AR40)/'Overall_Loss_PercGrowth'!AR40</f>
        <v>0.433884683805928</v>
      </c>
    </row>
    <row r="7" ht="15.75" customHeight="1">
      <c r="A7" t="s" s="288">
        <v>90</v>
      </c>
      <c r="B7" s="364">
        <f>('Overall_Loss_PercGrowth'!B20-'Overall_Loss_PercGrowth'!B41)/'Overall_Loss_PercGrowth'!B41</f>
        <v>-0.0955216495439325</v>
      </c>
      <c r="C7" s="365"/>
      <c r="D7" t="s" s="58">
        <v>90</v>
      </c>
      <c r="E7" s="364">
        <f>('Overall_Loss_PercGrowth'!E20-'Overall_Loss_PercGrowth'!E41)/'Overall_Loss_PercGrowth'!E41</f>
        <v>-0.590346386495903</v>
      </c>
      <c r="F7" s="364">
        <f>('Overall_Loss_PercGrowth'!F20-'Overall_Loss_PercGrowth'!F41)/'Overall_Loss_PercGrowth'!F41</f>
        <v>-0.585380507174734</v>
      </c>
      <c r="G7" s="364">
        <f>('Overall_Loss_PercGrowth'!G20-'Overall_Loss_PercGrowth'!G41)/'Overall_Loss_PercGrowth'!G41</f>
        <v>-0.19445068152051</v>
      </c>
      <c r="H7" s="364">
        <f>('Overall_Loss_PercGrowth'!H20-'Overall_Loss_PercGrowth'!H41)/'Overall_Loss_PercGrowth'!H41</f>
        <v>0.0698203190472363</v>
      </c>
      <c r="I7" s="364">
        <f>('Overall_Loss_PercGrowth'!I20-'Overall_Loss_PercGrowth'!I41)/'Overall_Loss_PercGrowth'!I41</f>
        <v>-0.7263386767633651</v>
      </c>
      <c r="J7" s="364">
        <f>('Overall_Loss_PercGrowth'!J20-'Overall_Loss_PercGrowth'!J41)/'Overall_Loss_PercGrowth'!J41</f>
        <v>-0.277997748376145</v>
      </c>
      <c r="K7" s="364">
        <f>('Overall_Loss_PercGrowth'!K20-'Overall_Loss_PercGrowth'!K41)/'Overall_Loss_PercGrowth'!K41</f>
        <v>-0.888452687968363</v>
      </c>
      <c r="L7" s="364">
        <f>('Overall_Loss_PercGrowth'!L20-'Overall_Loss_PercGrowth'!L41)/'Overall_Loss_PercGrowth'!L41</f>
        <v>-0.879436958719477</v>
      </c>
      <c r="M7" s="364">
        <f>('Overall_Loss_PercGrowth'!M20-'Overall_Loss_PercGrowth'!M41)/'Overall_Loss_PercGrowth'!M41</f>
        <v>-0.895620758208158</v>
      </c>
      <c r="N7" s="364">
        <f>('Overall_Loss_PercGrowth'!N20-'Overall_Loss_PercGrowth'!N41)/'Overall_Loss_PercGrowth'!N41</f>
        <v>1.56946057497183</v>
      </c>
      <c r="O7" s="364">
        <f>('Overall_Loss_PercGrowth'!O20-'Overall_Loss_PercGrowth'!O41)/'Overall_Loss_PercGrowth'!O41</f>
        <v>-0.590610232246463</v>
      </c>
      <c r="P7" s="364">
        <f>('Overall_Loss_PercGrowth'!P20-'Overall_Loss_PercGrowth'!P41)/'Overall_Loss_PercGrowth'!P41</f>
        <v>-0.757783336244984</v>
      </c>
      <c r="Q7" s="364">
        <f>('Overall_Loss_PercGrowth'!Q20-'Overall_Loss_PercGrowth'!Q41)/'Overall_Loss_PercGrowth'!Q41</f>
        <v>1.19424903733887</v>
      </c>
      <c r="R7" s="364">
        <f>('Overall_Loss_PercGrowth'!R20-'Overall_Loss_PercGrowth'!R41)/'Overall_Loss_PercGrowth'!R41</f>
        <v>-0.732182691928675</v>
      </c>
      <c r="S7" s="364">
        <f>('Overall_Loss_PercGrowth'!S20-'Overall_Loss_PercGrowth'!S41)/'Overall_Loss_PercGrowth'!S41</f>
        <v>-0.721100896050034</v>
      </c>
      <c r="T7" s="364">
        <f>('Overall_Loss_PercGrowth'!T20-'Overall_Loss_PercGrowth'!T41)/'Overall_Loss_PercGrowth'!T41</f>
        <v>0.0836174004934525</v>
      </c>
      <c r="U7" s="364">
        <f>('Overall_Loss_PercGrowth'!U20-'Overall_Loss_PercGrowth'!U41)/'Overall_Loss_PercGrowth'!U41</f>
        <v>1.50315627536253</v>
      </c>
      <c r="V7" s="364">
        <f>('Overall_Loss_PercGrowth'!V20-'Overall_Loss_PercGrowth'!V41)/'Overall_Loss_PercGrowth'!V41</f>
        <v>0.0362527331677117</v>
      </c>
      <c r="W7" s="364">
        <f>('Overall_Loss_PercGrowth'!W20-'Overall_Loss_PercGrowth'!W41)/'Overall_Loss_PercGrowth'!W41</f>
        <v>-0.000716092364290525</v>
      </c>
      <c r="X7" s="364">
        <f>('Overall_Loss_PercGrowth'!X20-'Overall_Loss_PercGrowth'!X41)/'Overall_Loss_PercGrowth'!X41</f>
        <v>-0.6926018178768401</v>
      </c>
      <c r="Y7" s="364">
        <f>('Overall_Loss_PercGrowth'!Y20-'Overall_Loss_PercGrowth'!Y41)/'Overall_Loss_PercGrowth'!Y41</f>
        <v>-0.291528423478282</v>
      </c>
      <c r="Z7" s="364">
        <f>('Overall_Loss_PercGrowth'!Z20-'Overall_Loss_PercGrowth'!Z41)/'Overall_Loss_PercGrowth'!Z41</f>
        <v>7.58867914916797</v>
      </c>
      <c r="AA7" s="364">
        <f>('Overall_Loss_PercGrowth'!AA20-'Overall_Loss_PercGrowth'!AA41)/'Overall_Loss_PercGrowth'!AA41</f>
        <v>-0.402084298908308</v>
      </c>
      <c r="AB7" s="364">
        <f>('Overall_Loss_PercGrowth'!AB20-'Overall_Loss_PercGrowth'!AB41)/'Overall_Loss_PercGrowth'!AB41</f>
        <v>97.1578947368421</v>
      </c>
      <c r="AC7" s="364">
        <f>('Overall_Loss_PercGrowth'!AC20-'Overall_Loss_PercGrowth'!AC41)/'Overall_Loss_PercGrowth'!AC41</f>
        <v>0.230811787691374</v>
      </c>
      <c r="AD7" s="364">
        <f>('Overall_Loss_PercGrowth'!AD20-'Overall_Loss_PercGrowth'!AD41)/'Overall_Loss_PercGrowth'!AD41</f>
        <v>9.0062852831828</v>
      </c>
      <c r="AE7" s="364">
        <f>('Overall_Loss_PercGrowth'!AE20-'Overall_Loss_PercGrowth'!AE41)/'Overall_Loss_PercGrowth'!AE41</f>
        <v>0.129016598597178</v>
      </c>
      <c r="AF7" s="364">
        <f>('Overall_Loss_PercGrowth'!AF20-'Overall_Loss_PercGrowth'!AF41)/'Overall_Loss_PercGrowth'!AF41</f>
        <v>-0.233188071577039</v>
      </c>
      <c r="AG7" s="364">
        <f>('Overall_Loss_PercGrowth'!AG20-'Overall_Loss_PercGrowth'!AG41)/'Overall_Loss_PercGrowth'!AG41</f>
        <v>-0.230550859952128</v>
      </c>
      <c r="AH7" s="364">
        <f>('Overall_Loss_PercGrowth'!AH20-'Overall_Loss_PercGrowth'!AH41)/'Overall_Loss_PercGrowth'!AH41</f>
        <v>0.776872547433985</v>
      </c>
      <c r="AI7" s="364">
        <f>('Overall_Loss_PercGrowth'!AI20-'Overall_Loss_PercGrowth'!AI41)/'Overall_Loss_PercGrowth'!AI41</f>
        <v>-0.6880004076478961</v>
      </c>
      <c r="AJ7" s="364">
        <f>('Overall_Loss_PercGrowth'!AJ20-'Overall_Loss_PercGrowth'!AJ41)/'Overall_Loss_PercGrowth'!AJ41</f>
        <v>-0.0441015139836448</v>
      </c>
      <c r="AK7" s="364">
        <f>('Overall_Loss_PercGrowth'!AK20-'Overall_Loss_PercGrowth'!AK41)/'Overall_Loss_PercGrowth'!AK41</f>
        <v>-0.38066565532232</v>
      </c>
      <c r="AL7" s="364">
        <f>('Overall_Loss_PercGrowth'!AL20-'Overall_Loss_PercGrowth'!AL41)/'Overall_Loss_PercGrowth'!AL41</f>
        <v>0.0281827736417557</v>
      </c>
      <c r="AM7" s="364">
        <f>('Overall_Loss_PercGrowth'!AM20-'Overall_Loss_PercGrowth'!AM41)/'Overall_Loss_PercGrowth'!AM41</f>
        <v>2.791156583901</v>
      </c>
      <c r="AN7" s="364">
        <f>('Overall_Loss_PercGrowth'!AN20-'Overall_Loss_PercGrowth'!AN41)/'Overall_Loss_PercGrowth'!AN41</f>
        <v>0.365547285751973</v>
      </c>
      <c r="AO7" s="364">
        <f>('Overall_Loss_PercGrowth'!AO20-'Overall_Loss_PercGrowth'!AO41)/'Overall_Loss_PercGrowth'!AO41</f>
        <v>1.59474741987208</v>
      </c>
      <c r="AP7" s="364">
        <f>('Overall_Loss_PercGrowth'!AP20-'Overall_Loss_PercGrowth'!AP41)/'Overall_Loss_PercGrowth'!AP41</f>
        <v>28.990807563457</v>
      </c>
      <c r="AQ7" s="364">
        <f>('Overall_Loss_PercGrowth'!AQ20-'Overall_Loss_PercGrowth'!AQ41)/'Overall_Loss_PercGrowth'!AQ41</f>
        <v>0.157012686711286</v>
      </c>
      <c r="AR7" s="364">
        <f>('Overall_Loss_PercGrowth'!AR20-'Overall_Loss_PercGrowth'!AR41)/'Overall_Loss_PercGrowth'!AR41</f>
        <v>0.200301691289783</v>
      </c>
    </row>
    <row r="8" ht="15.75" customHeight="1">
      <c r="A8" t="s" s="288">
        <v>91</v>
      </c>
      <c r="B8" s="366">
        <f>('Overall_Loss_PercGrowth'!B21-'Overall_Loss_PercGrowth'!B42)/'Overall_Loss_PercGrowth'!B42</f>
        <v>-0.705536087510758</v>
      </c>
      <c r="C8" s="365"/>
      <c r="D8" t="s" s="58">
        <v>91</v>
      </c>
      <c r="E8" s="366">
        <f>('Overall_Loss_PercGrowth'!E21-'Overall_Loss_PercGrowth'!E42)/'Overall_Loss_PercGrowth'!E42</f>
        <v>1.79758902863678</v>
      </c>
      <c r="F8" s="366">
        <f>('Overall_Loss_PercGrowth'!F21-'Overall_Loss_PercGrowth'!F42)/'Overall_Loss_PercGrowth'!F42</f>
        <v>2.13839919250182</v>
      </c>
      <c r="G8" s="366">
        <f>('Overall_Loss_PercGrowth'!G21-'Overall_Loss_PercGrowth'!G42)/'Overall_Loss_PercGrowth'!G42</f>
        <v>1.5801481169949</v>
      </c>
      <c r="H8" s="366">
        <f>('Overall_Loss_PercGrowth'!H21-'Overall_Loss_PercGrowth'!H42)/'Overall_Loss_PercGrowth'!H42</f>
        <v>1.13494471412696</v>
      </c>
      <c r="I8" s="366">
        <f>('Overall_Loss_PercGrowth'!I21-'Overall_Loss_PercGrowth'!I42)/'Overall_Loss_PercGrowth'!I42</f>
        <v>-0.378773767426681</v>
      </c>
      <c r="J8" s="366">
        <f>('Overall_Loss_PercGrowth'!J21-'Overall_Loss_PercGrowth'!J42)/'Overall_Loss_PercGrowth'!J42</f>
        <v>0.780482981885228</v>
      </c>
      <c r="K8" s="366">
        <f>('Overall_Loss_PercGrowth'!K21-'Overall_Loss_PercGrowth'!K42)/'Overall_Loss_PercGrowth'!K42</f>
        <v>-0.563817459115341</v>
      </c>
      <c r="L8" s="366">
        <f>('Overall_Loss_PercGrowth'!L21-'Overall_Loss_PercGrowth'!L42)/'Overall_Loss_PercGrowth'!L42</f>
        <v>-0.5831998436288079</v>
      </c>
      <c r="M8" s="366">
        <f>('Overall_Loss_PercGrowth'!M21-'Overall_Loss_PercGrowth'!M42)/'Overall_Loss_PercGrowth'!M42</f>
        <v>-0.243969951336149</v>
      </c>
      <c r="N8" s="366">
        <f>('Overall_Loss_PercGrowth'!N21-'Overall_Loss_PercGrowth'!N42)/'Overall_Loss_PercGrowth'!N42</f>
        <v>-0.841062876460089</v>
      </c>
      <c r="O8" s="366">
        <f>('Overall_Loss_PercGrowth'!O21-'Overall_Loss_PercGrowth'!O42)/'Overall_Loss_PercGrowth'!O42</f>
        <v>-0.6755963832581739</v>
      </c>
      <c r="P8" s="366">
        <f>('Overall_Loss_PercGrowth'!P21-'Overall_Loss_PercGrowth'!P42)/'Overall_Loss_PercGrowth'!P42</f>
        <v>-0.670157505731632</v>
      </c>
      <c r="Q8" s="366">
        <f>('Overall_Loss_PercGrowth'!Q21-'Overall_Loss_PercGrowth'!Q42)/'Overall_Loss_PercGrowth'!Q42</f>
        <v>0.82852695230148</v>
      </c>
      <c r="R8" s="366">
        <f>('Overall_Loss_PercGrowth'!R21-'Overall_Loss_PercGrowth'!R42)/'Overall_Loss_PercGrowth'!R42</f>
        <v>1.31683715982487</v>
      </c>
      <c r="S8" s="366">
        <f>('Overall_Loss_PercGrowth'!S21-'Overall_Loss_PercGrowth'!S42)/'Overall_Loss_PercGrowth'!S42</f>
        <v>-0.667142337738686</v>
      </c>
      <c r="T8" s="366">
        <f>('Overall_Loss_PercGrowth'!T21-'Overall_Loss_PercGrowth'!T42)/'Overall_Loss_PercGrowth'!T42</f>
        <v>-0.71147387568211</v>
      </c>
      <c r="U8" s="366">
        <f>('Overall_Loss_PercGrowth'!U21-'Overall_Loss_PercGrowth'!U42)/'Overall_Loss_PercGrowth'!U42</f>
        <v>2.38811261375636</v>
      </c>
      <c r="V8" s="366">
        <f>('Overall_Loss_PercGrowth'!V21-'Overall_Loss_PercGrowth'!V42)/'Overall_Loss_PercGrowth'!V42</f>
        <v>-0.881914611480706</v>
      </c>
      <c r="W8" s="366">
        <f>('Overall_Loss_PercGrowth'!W21-'Overall_Loss_PercGrowth'!W42)/'Overall_Loss_PercGrowth'!W42</f>
        <v>1.04275936369199</v>
      </c>
      <c r="X8" s="366">
        <f>('Overall_Loss_PercGrowth'!X21-'Overall_Loss_PercGrowth'!X42)/'Overall_Loss_PercGrowth'!X42</f>
        <v>0.41304938148798</v>
      </c>
      <c r="Y8" s="366">
        <f>('Overall_Loss_PercGrowth'!Y21-'Overall_Loss_PercGrowth'!Y42)/'Overall_Loss_PercGrowth'!Y42</f>
        <v>-0.611572516981724</v>
      </c>
      <c r="Z8" s="366">
        <f>('Overall_Loss_PercGrowth'!Z21-'Overall_Loss_PercGrowth'!Z42)/'Overall_Loss_PercGrowth'!Z42</f>
        <v>-0.693583789683449</v>
      </c>
      <c r="AA8" s="366">
        <f>('Overall_Loss_PercGrowth'!AA21-'Overall_Loss_PercGrowth'!AA42)/'Overall_Loss_PercGrowth'!AA42</f>
        <v>-0.611548392854085</v>
      </c>
      <c r="AB8" s="366">
        <f>('Overall_Loss_PercGrowth'!AB21-'Overall_Loss_PercGrowth'!AB42)/'Overall_Loss_PercGrowth'!AB42</f>
        <v>168.851111111111</v>
      </c>
      <c r="AC8" s="366">
        <f>('Overall_Loss_PercGrowth'!AC21-'Overall_Loss_PercGrowth'!AC42)/'Overall_Loss_PercGrowth'!AC42</f>
        <v>-0.408245113371591</v>
      </c>
      <c r="AD8" s="366">
        <f>('Overall_Loss_PercGrowth'!AD21-'Overall_Loss_PercGrowth'!AD42)/'Overall_Loss_PercGrowth'!AD42</f>
        <v>1.51726866980609</v>
      </c>
      <c r="AE8" s="366">
        <f>('Overall_Loss_PercGrowth'!AE21-'Overall_Loss_PercGrowth'!AE42)/'Overall_Loss_PercGrowth'!AE42</f>
        <v>1.68260389744154</v>
      </c>
      <c r="AF8" s="366">
        <f>('Overall_Loss_PercGrowth'!AF21-'Overall_Loss_PercGrowth'!AF42)/'Overall_Loss_PercGrowth'!AF42</f>
        <v>0.0698683080074191</v>
      </c>
      <c r="AG8" s="366">
        <f>('Overall_Loss_PercGrowth'!AG21-'Overall_Loss_PercGrowth'!AG42)/'Overall_Loss_PercGrowth'!AG42</f>
        <v>-0.0274663190808387</v>
      </c>
      <c r="AH8" s="366">
        <f>('Overall_Loss_PercGrowth'!AH21-'Overall_Loss_PercGrowth'!AH42)/'Overall_Loss_PercGrowth'!AH42</f>
        <v>134.828903844592</v>
      </c>
      <c r="AI8" s="366">
        <f>('Overall_Loss_PercGrowth'!AI21-'Overall_Loss_PercGrowth'!AI42)/'Overall_Loss_PercGrowth'!AI42</f>
        <v>1.65846833274557</v>
      </c>
      <c r="AJ8" s="366">
        <f>('Overall_Loss_PercGrowth'!AJ21-'Overall_Loss_PercGrowth'!AJ42)/'Overall_Loss_PercGrowth'!AJ42</f>
        <v>-0.212719370477244</v>
      </c>
      <c r="AK8" s="366">
        <f>('Overall_Loss_PercGrowth'!AK21-'Overall_Loss_PercGrowth'!AK42)/'Overall_Loss_PercGrowth'!AK42</f>
        <v>1.26514050067745</v>
      </c>
      <c r="AL8" s="366">
        <f>('Overall_Loss_PercGrowth'!AL21-'Overall_Loss_PercGrowth'!AL42)/'Overall_Loss_PercGrowth'!AL42</f>
        <v>-0.242699813652833</v>
      </c>
      <c r="AM8" s="366">
        <f>('Overall_Loss_PercGrowth'!AM21-'Overall_Loss_PercGrowth'!AM42)/'Overall_Loss_PercGrowth'!AM42</f>
        <v>6.61466192532769</v>
      </c>
      <c r="AN8" s="366">
        <f>('Overall_Loss_PercGrowth'!AN21-'Overall_Loss_PercGrowth'!AN42)/'Overall_Loss_PercGrowth'!AN42</f>
        <v>0.468243743689186</v>
      </c>
      <c r="AO8" s="366">
        <f>('Overall_Loss_PercGrowth'!AO21-'Overall_Loss_PercGrowth'!AO42)/'Overall_Loss_PercGrowth'!AO42</f>
        <v>2.31072422004303</v>
      </c>
      <c r="AP8" s="366">
        <f>('Overall_Loss_PercGrowth'!AP21-'Overall_Loss_PercGrowth'!AP42)/'Overall_Loss_PercGrowth'!AP42</f>
        <v>-0.270196938658246</v>
      </c>
      <c r="AQ8" s="366">
        <f>('Overall_Loss_PercGrowth'!AQ21-'Overall_Loss_PercGrowth'!AQ42)/'Overall_Loss_PercGrowth'!AQ42</f>
        <v>1.17648384235239</v>
      </c>
      <c r="AR8" s="366">
        <f>('Overall_Loss_PercGrowth'!AR21-'Overall_Loss_PercGrowth'!AR42)/'Overall_Loss_PercGrowth'!AR42</f>
        <v>0.378465147169176</v>
      </c>
    </row>
    <row r="9" ht="15" customHeight="1">
      <c r="A9" s="367"/>
      <c r="B9" s="368"/>
      <c r="C9" s="368"/>
      <c r="D9" s="367"/>
      <c r="E9" s="368"/>
      <c r="F9" s="368"/>
      <c r="G9" s="368"/>
      <c r="H9" s="368"/>
      <c r="I9" s="368"/>
      <c r="J9" s="368"/>
      <c r="K9" s="368"/>
      <c r="L9" s="368"/>
      <c r="M9" s="368"/>
      <c r="N9" s="368"/>
      <c r="O9" s="368"/>
      <c r="P9" s="368"/>
      <c r="Q9" s="368"/>
      <c r="R9" s="368"/>
      <c r="S9" s="368"/>
      <c r="T9" s="368"/>
      <c r="U9" s="368"/>
      <c r="V9" s="368"/>
      <c r="W9" s="368"/>
      <c r="X9" s="368"/>
      <c r="Y9" s="368"/>
      <c r="Z9" s="368"/>
      <c r="AA9" s="368"/>
      <c r="AB9" s="368"/>
      <c r="AC9" s="368"/>
      <c r="AD9" s="368"/>
      <c r="AE9" s="368"/>
      <c r="AF9" s="368"/>
      <c r="AG9" s="368"/>
      <c r="AH9" s="368"/>
      <c r="AI9" s="368"/>
      <c r="AJ9" s="368"/>
      <c r="AK9" s="368"/>
      <c r="AL9" s="368"/>
      <c r="AM9" s="368"/>
      <c r="AN9" s="368"/>
      <c r="AO9" s="368"/>
      <c r="AP9" s="368"/>
      <c r="AQ9" s="368"/>
      <c r="AR9" s="368"/>
    </row>
    <row r="10" ht="15" customHeight="1">
      <c r="A10" s="368"/>
      <c r="B10" s="368"/>
      <c r="C10" s="368"/>
      <c r="D10" s="368"/>
      <c r="E10" s="368"/>
      <c r="F10" s="368"/>
      <c r="G10" s="368"/>
      <c r="H10" s="368"/>
      <c r="I10" s="368"/>
      <c r="J10" s="368"/>
      <c r="K10" s="368"/>
      <c r="L10" s="368"/>
      <c r="M10" s="368"/>
      <c r="N10" s="368"/>
      <c r="O10" s="368"/>
      <c r="P10" s="368"/>
      <c r="Q10" s="368"/>
      <c r="R10" s="368"/>
      <c r="S10" s="368"/>
      <c r="T10" s="368"/>
      <c r="U10" s="368"/>
      <c r="V10" s="368"/>
      <c r="W10" s="368"/>
      <c r="X10" s="368"/>
      <c r="Y10" s="368"/>
      <c r="Z10" s="368"/>
      <c r="AA10" s="368"/>
      <c r="AB10" s="368"/>
      <c r="AC10" s="368"/>
      <c r="AD10" s="368"/>
      <c r="AE10" s="368"/>
      <c r="AF10" s="368"/>
      <c r="AG10" s="368"/>
      <c r="AH10" s="368"/>
      <c r="AI10" s="368"/>
      <c r="AJ10" s="368"/>
      <c r="AK10" s="368"/>
      <c r="AL10" s="368"/>
      <c r="AM10" s="368"/>
      <c r="AN10" s="368"/>
      <c r="AO10" s="368"/>
      <c r="AP10" s="368"/>
      <c r="AQ10" s="368"/>
      <c r="AR10" s="368"/>
    </row>
    <row r="11" ht="15.75" customHeight="1">
      <c r="A11" t="s" s="356">
        <v>191</v>
      </c>
      <c r="B11" s="357"/>
      <c r="C11" s="357"/>
      <c r="D11" s="357"/>
      <c r="E11" s="357"/>
      <c r="F11" s="357"/>
      <c r="G11" s="368"/>
      <c r="H11" s="368"/>
      <c r="I11" s="368"/>
      <c r="J11" s="368"/>
      <c r="K11" s="368"/>
      <c r="L11" s="368"/>
      <c r="M11" s="368"/>
      <c r="N11" s="368"/>
      <c r="O11" s="368"/>
      <c r="P11" s="368"/>
      <c r="Q11" s="368"/>
      <c r="R11" s="368"/>
      <c r="S11" s="368"/>
      <c r="T11" s="368"/>
      <c r="U11" s="368"/>
      <c r="V11" s="368"/>
      <c r="W11" s="368"/>
      <c r="X11" s="368"/>
      <c r="Y11" s="368"/>
      <c r="Z11" s="368"/>
      <c r="AA11" s="368"/>
      <c r="AB11" s="368"/>
      <c r="AC11" s="368"/>
      <c r="AD11" s="368"/>
      <c r="AE11" s="368"/>
      <c r="AF11" s="368"/>
      <c r="AG11" s="368"/>
      <c r="AH11" s="368"/>
      <c r="AI11" s="368"/>
      <c r="AJ11" s="368"/>
      <c r="AK11" s="368"/>
      <c r="AL11" s="368"/>
      <c r="AM11" s="368"/>
      <c r="AN11" s="368"/>
      <c r="AO11" s="368"/>
      <c r="AP11" s="368"/>
      <c r="AQ11" s="368"/>
      <c r="AR11" s="368"/>
    </row>
    <row r="12" ht="18.75" customHeight="1">
      <c r="A12" s="368"/>
      <c r="B12" s="369"/>
      <c r="C12" s="368"/>
      <c r="D12" s="359"/>
      <c r="E12" t="s" s="360">
        <v>82</v>
      </c>
      <c r="F12" s="361"/>
      <c r="G12" s="361"/>
      <c r="H12" s="361"/>
      <c r="I12" t="s" s="360">
        <v>83</v>
      </c>
      <c r="J12" s="361"/>
      <c r="K12" s="361"/>
      <c r="L12" s="361"/>
      <c r="M12" s="361"/>
      <c r="N12" t="s" s="360">
        <v>12</v>
      </c>
      <c r="O12" s="361"/>
      <c r="P12" s="361"/>
      <c r="Q12" s="361"/>
      <c r="R12" s="361"/>
      <c r="S12" t="s" s="360">
        <v>18</v>
      </c>
      <c r="T12" s="361"/>
      <c r="U12" s="361"/>
      <c r="V12" s="361"/>
      <c r="W12" t="s" s="360">
        <v>84</v>
      </c>
      <c r="X12" s="361"/>
      <c r="Y12" s="361"/>
      <c r="Z12" s="361"/>
      <c r="AA12" s="361"/>
      <c r="AB12" s="361"/>
      <c r="AC12" s="361"/>
      <c r="AD12" t="s" s="360">
        <v>85</v>
      </c>
      <c r="AE12" s="361"/>
      <c r="AF12" t="s" s="360">
        <v>35</v>
      </c>
      <c r="AG12" s="361"/>
      <c r="AH12" s="361"/>
      <c r="AI12" s="361"/>
      <c r="AJ12" s="361"/>
      <c r="AK12" s="361"/>
      <c r="AL12" s="361"/>
      <c r="AM12" s="361"/>
      <c r="AN12" s="361"/>
      <c r="AO12" s="361"/>
      <c r="AP12" s="361"/>
      <c r="AQ12" s="361"/>
      <c r="AR12" s="361"/>
    </row>
    <row r="13" ht="45" customHeight="1">
      <c r="A13" s="362"/>
      <c r="B13" t="s" s="8">
        <v>190</v>
      </c>
      <c r="C13" s="363"/>
      <c r="D13" t="s" s="52">
        <v>87</v>
      </c>
      <c r="E13" t="s" s="8">
        <v>1</v>
      </c>
      <c r="F13" t="s" s="8">
        <v>2</v>
      </c>
      <c r="G13" t="s" s="8">
        <v>3</v>
      </c>
      <c r="H13" t="s" s="8">
        <v>4</v>
      </c>
      <c r="I13" t="s" s="8">
        <v>6</v>
      </c>
      <c r="J13" t="s" s="8">
        <v>8</v>
      </c>
      <c r="K13" t="s" s="8">
        <v>9</v>
      </c>
      <c r="L13" t="s" s="8">
        <v>10</v>
      </c>
      <c r="M13" t="s" s="8">
        <v>11</v>
      </c>
      <c r="N13" t="s" s="8">
        <v>13</v>
      </c>
      <c r="O13" t="s" s="8">
        <v>14</v>
      </c>
      <c r="P13" t="s" s="8">
        <v>15</v>
      </c>
      <c r="Q13" t="s" s="8">
        <v>16</v>
      </c>
      <c r="R13" t="s" s="8">
        <v>17</v>
      </c>
      <c r="S13" t="s" s="8">
        <v>19</v>
      </c>
      <c r="T13" t="s" s="8">
        <v>20</v>
      </c>
      <c r="U13" t="s" s="8">
        <v>21</v>
      </c>
      <c r="V13" t="s" s="8">
        <v>22</v>
      </c>
      <c r="W13" t="s" s="8">
        <v>24</v>
      </c>
      <c r="X13" t="s" s="8">
        <v>25</v>
      </c>
      <c r="Y13" t="s" s="8">
        <v>27</v>
      </c>
      <c r="Z13" t="s" s="8">
        <v>28</v>
      </c>
      <c r="AA13" t="s" s="8">
        <v>29</v>
      </c>
      <c r="AB13" t="s" s="8">
        <v>30</v>
      </c>
      <c r="AC13" t="s" s="8">
        <v>31</v>
      </c>
      <c r="AD13" t="s" s="8">
        <v>33</v>
      </c>
      <c r="AE13" t="s" s="8">
        <v>34</v>
      </c>
      <c r="AF13" t="s" s="8">
        <v>36</v>
      </c>
      <c r="AG13" t="s" s="8">
        <v>37</v>
      </c>
      <c r="AH13" t="s" s="8">
        <v>38</v>
      </c>
      <c r="AI13" t="s" s="8">
        <v>39</v>
      </c>
      <c r="AJ13" t="s" s="8">
        <v>40</v>
      </c>
      <c r="AK13" t="s" s="8">
        <v>41</v>
      </c>
      <c r="AL13" t="s" s="8">
        <v>42</v>
      </c>
      <c r="AM13" t="s" s="8">
        <v>43</v>
      </c>
      <c r="AN13" t="s" s="8">
        <v>44</v>
      </c>
      <c r="AO13" t="s" s="8">
        <v>45</v>
      </c>
      <c r="AP13" t="s" s="8">
        <v>46</v>
      </c>
      <c r="AQ13" t="s" s="8">
        <v>47</v>
      </c>
      <c r="AR13" t="s" s="8">
        <v>48</v>
      </c>
    </row>
    <row r="14" ht="15.75" customHeight="1">
      <c r="A14" t="s" s="288">
        <v>88</v>
      </c>
      <c r="B14" s="364">
        <f>('Overall_Loss_PercGrowth'!B25-'Overall_Loss_PercGrowth'!B46)/'Overall_Loss_PercGrowth'!B46</f>
        <v>-0.188968366445588</v>
      </c>
      <c r="C14" s="365"/>
      <c r="D14" t="s" s="58">
        <v>88</v>
      </c>
      <c r="E14" s="364">
        <f>('Overall_Loss_PercGrowth'!E25-'Overall_Loss_PercGrowth'!E46)/'Overall_Loss_PercGrowth'!E46</f>
        <v>-0.908678376863389</v>
      </c>
      <c r="F14" s="364">
        <f>('Overall_Loss_PercGrowth'!F25-'Overall_Loss_PercGrowth'!F46)/'Overall_Loss_PercGrowth'!F46</f>
        <v>-0.799284805040713</v>
      </c>
      <c r="G14" s="364">
        <f>('Overall_Loss_PercGrowth'!G25-'Overall_Loss_PercGrowth'!G46)/'Overall_Loss_PercGrowth'!G46</f>
        <v>-0.43445364584848</v>
      </c>
      <c r="H14" s="364">
        <f>('Overall_Loss_PercGrowth'!H25-'Overall_Loss_PercGrowth'!H46)/'Overall_Loss_PercGrowth'!H46</f>
        <v>0.7851233263715079</v>
      </c>
      <c r="I14" s="364">
        <f>('Overall_Loss_PercGrowth'!I25-'Overall_Loss_PercGrowth'!I46)/'Overall_Loss_PercGrowth'!I46</f>
        <v>-0.62577014520277</v>
      </c>
      <c r="J14" s="364">
        <f>('Overall_Loss_PercGrowth'!J25-'Overall_Loss_PercGrowth'!J46)/'Overall_Loss_PercGrowth'!J46</f>
        <v>-0.177687683820755</v>
      </c>
      <c r="K14" s="364">
        <f>('Overall_Loss_PercGrowth'!K25-'Overall_Loss_PercGrowth'!K46)/'Overall_Loss_PercGrowth'!K46</f>
        <v>-0.995121212659459</v>
      </c>
      <c r="L14" s="364">
        <f>('Overall_Loss_PercGrowth'!L25-'Overall_Loss_PercGrowth'!L46)/'Overall_Loss_PercGrowth'!L46</f>
        <v>-0.842195039288175</v>
      </c>
      <c r="M14" s="364">
        <f>('Overall_Loss_PercGrowth'!M25-'Overall_Loss_PercGrowth'!M46)/'Overall_Loss_PercGrowth'!M46</f>
        <v>-0.633487498545203</v>
      </c>
      <c r="N14" s="364">
        <f>('Overall_Loss_PercGrowth'!N25-'Overall_Loss_PercGrowth'!N46)/'Overall_Loss_PercGrowth'!N46</f>
        <v>0.422408034792325</v>
      </c>
      <c r="O14" s="364">
        <f>('Overall_Loss_PercGrowth'!O25-'Overall_Loss_PercGrowth'!O46)/'Overall_Loss_PercGrowth'!O46</f>
        <v>-0.581765023219825</v>
      </c>
      <c r="P14" s="364">
        <f>('Overall_Loss_PercGrowth'!P25-'Overall_Loss_PercGrowth'!P46)/'Overall_Loss_PercGrowth'!P46</f>
        <v>-0.9664171418241581</v>
      </c>
      <c r="Q14" s="364">
        <f>('Overall_Loss_PercGrowth'!Q25-'Overall_Loss_PercGrowth'!Q46)/'Overall_Loss_PercGrowth'!Q46</f>
        <v>-0.779037298380751</v>
      </c>
      <c r="R14" s="364">
        <f>('Overall_Loss_PercGrowth'!R25-'Overall_Loss_PercGrowth'!R46)/'Overall_Loss_PercGrowth'!R46</f>
        <v>-0.968808101597919</v>
      </c>
      <c r="S14" s="364">
        <f>('Overall_Loss_PercGrowth'!S25-'Overall_Loss_PercGrowth'!S46)/'Overall_Loss_PercGrowth'!S46</f>
        <v>-0.525418765603869</v>
      </c>
      <c r="T14" s="364">
        <f>('Overall_Loss_PercGrowth'!T25-'Overall_Loss_PercGrowth'!T46)/'Overall_Loss_PercGrowth'!T46</f>
        <v>0.729310447644509</v>
      </c>
      <c r="U14" s="364">
        <f>('Overall_Loss_PercGrowth'!U25-'Overall_Loss_PercGrowth'!U46)/'Overall_Loss_PercGrowth'!U46</f>
        <v>1.01178428820027</v>
      </c>
      <c r="V14" s="364">
        <f>('Overall_Loss_PercGrowth'!V25-'Overall_Loss_PercGrowth'!V46)/'Overall_Loss_PercGrowth'!V46</f>
        <v>3.07615495051934</v>
      </c>
      <c r="W14" s="364">
        <f>('Overall_Loss_PercGrowth'!W25-'Overall_Loss_PercGrowth'!W46)/'Overall_Loss_PercGrowth'!W46</f>
        <v>0.132594636938989</v>
      </c>
      <c r="X14" s="364">
        <f>('Overall_Loss_PercGrowth'!X25-'Overall_Loss_PercGrowth'!X46)/'Overall_Loss_PercGrowth'!X46</f>
        <v>-0.833504022482465</v>
      </c>
      <c r="Y14" s="364">
        <f>('Overall_Loss_PercGrowth'!Y25-'Overall_Loss_PercGrowth'!Y46)/'Overall_Loss_PercGrowth'!Y46</f>
        <v>8.903202128889751</v>
      </c>
      <c r="Z14" s="364">
        <f>('Overall_Loss_PercGrowth'!Z25-'Overall_Loss_PercGrowth'!Z46)/'Overall_Loss_PercGrowth'!Z46</f>
        <v>14.9475419099642</v>
      </c>
      <c r="AA14" s="364">
        <f>('Overall_Loss_PercGrowth'!AA25-'Overall_Loss_PercGrowth'!AA46)/'Overall_Loss_PercGrowth'!AA46</f>
        <v>4.18865143138308</v>
      </c>
      <c r="AB14" s="364">
        <f>('Overall_Loss_PercGrowth'!AB25-'Overall_Loss_PercGrowth'!AB46)/'Overall_Loss_PercGrowth'!AB46</f>
        <v>101.703703703704</v>
      </c>
      <c r="AC14" s="364">
        <f>('Overall_Loss_PercGrowth'!AC25-'Overall_Loss_PercGrowth'!AC46)/'Overall_Loss_PercGrowth'!AC46</f>
        <v>14.5567442056473</v>
      </c>
      <c r="AD14" s="364">
        <f>('Overall_Loss_PercGrowth'!AD25-'Overall_Loss_PercGrowth'!AD46)/'Overall_Loss_PercGrowth'!AD46</f>
        <v>45.070171020112</v>
      </c>
      <c r="AE14" s="364">
        <f>('Overall_Loss_PercGrowth'!AE25-'Overall_Loss_PercGrowth'!AE46)/'Overall_Loss_PercGrowth'!AE46</f>
        <v>17.7542792194155</v>
      </c>
      <c r="AF14" s="364">
        <f>('Overall_Loss_PercGrowth'!AF25-'Overall_Loss_PercGrowth'!AF46)/'Overall_Loss_PercGrowth'!AF46</f>
        <v>-0.371131071225919</v>
      </c>
      <c r="AG14" s="364">
        <f>('Overall_Loss_PercGrowth'!AG25-'Overall_Loss_PercGrowth'!AG46)/'Overall_Loss_PercGrowth'!AG46</f>
        <v>-0.0196383887582158</v>
      </c>
      <c r="AH14" s="364">
        <f>('Overall_Loss_PercGrowth'!AH25-'Overall_Loss_PercGrowth'!AH46)/'Overall_Loss_PercGrowth'!AH46</f>
        <v>0.141603421085977</v>
      </c>
      <c r="AI14" s="364">
        <f>('Overall_Loss_PercGrowth'!AI25-'Overall_Loss_PercGrowth'!AI46)/'Overall_Loss_PercGrowth'!AI46</f>
        <v>-0.499166922279941</v>
      </c>
      <c r="AJ14" s="364">
        <f>('Overall_Loss_PercGrowth'!AJ25-'Overall_Loss_PercGrowth'!AJ46)/'Overall_Loss_PercGrowth'!AJ46</f>
        <v>-0.261230547362587</v>
      </c>
      <c r="AK14" s="364">
        <f>('Overall_Loss_PercGrowth'!AK25-'Overall_Loss_PercGrowth'!AK46)/'Overall_Loss_PercGrowth'!AK46</f>
        <v>0.469821424340867</v>
      </c>
      <c r="AL14" s="364">
        <f>('Overall_Loss_PercGrowth'!AL25-'Overall_Loss_PercGrowth'!AL46)/'Overall_Loss_PercGrowth'!AL46</f>
        <v>0.07137458635183801</v>
      </c>
      <c r="AM14" s="364">
        <f>('Overall_Loss_PercGrowth'!AM25-'Overall_Loss_PercGrowth'!AM46)/'Overall_Loss_PercGrowth'!AM46</f>
        <v>5.72814255382383</v>
      </c>
      <c r="AN14" s="364">
        <f>('Overall_Loss_PercGrowth'!AN25-'Overall_Loss_PercGrowth'!AN46)/'Overall_Loss_PercGrowth'!AN46</f>
        <v>-0.6662999107659781</v>
      </c>
      <c r="AO14" s="364">
        <f>('Overall_Loss_PercGrowth'!AO25-'Overall_Loss_PercGrowth'!AO46)/'Overall_Loss_PercGrowth'!AO46</f>
        <v>1.46930238493706</v>
      </c>
      <c r="AP14" s="364">
        <f>('Overall_Loss_PercGrowth'!AP25-'Overall_Loss_PercGrowth'!AP46)/'Overall_Loss_PercGrowth'!AP46</f>
        <v>0.5687794567522499</v>
      </c>
      <c r="AQ14" s="364">
        <f>('Overall_Loss_PercGrowth'!AQ25-'Overall_Loss_PercGrowth'!AQ46)/'Overall_Loss_PercGrowth'!AQ46</f>
        <v>-0.750489126216465</v>
      </c>
      <c r="AR14" s="364">
        <f>('Overall_Loss_PercGrowth'!AR25-'Overall_Loss_PercGrowth'!AR46)/'Overall_Loss_PercGrowth'!AR46</f>
        <v>21.7997062637482</v>
      </c>
    </row>
    <row r="15" ht="15.75" customHeight="1">
      <c r="A15" t="s" s="288">
        <v>89</v>
      </c>
      <c r="B15" s="364">
        <f>('Overall_Loss_PercGrowth'!B26-'Overall_Loss_PercGrowth'!B47)/'Overall_Loss_PercGrowth'!B47</f>
        <v>5.49738110917317</v>
      </c>
      <c r="C15" s="365"/>
      <c r="D15" t="s" s="58">
        <v>89</v>
      </c>
      <c r="E15" s="364">
        <f>('Overall_Loss_PercGrowth'!E26-'Overall_Loss_PercGrowth'!E47)/'Overall_Loss_PercGrowth'!E47</f>
        <v>3.1217395686165</v>
      </c>
      <c r="F15" s="364">
        <f>('Overall_Loss_PercGrowth'!F26-'Overall_Loss_PercGrowth'!F47)/'Overall_Loss_PercGrowth'!F47</f>
        <v>1.20377966568017</v>
      </c>
      <c r="G15" s="364">
        <f>('Overall_Loss_PercGrowth'!G26-'Overall_Loss_PercGrowth'!G47)/'Overall_Loss_PercGrowth'!G47</f>
        <v>2.54058826930441</v>
      </c>
      <c r="H15" s="364">
        <f>('Overall_Loss_PercGrowth'!H26-'Overall_Loss_PercGrowth'!H47)/'Overall_Loss_PercGrowth'!H47</f>
        <v>4.32143218210863</v>
      </c>
      <c r="I15" s="364">
        <f>('Overall_Loss_PercGrowth'!I26-'Overall_Loss_PercGrowth'!I47)/'Overall_Loss_PercGrowth'!I47</f>
        <v>1.22837201517448</v>
      </c>
      <c r="J15" s="364">
        <f>('Overall_Loss_PercGrowth'!J26-'Overall_Loss_PercGrowth'!J47)/'Overall_Loss_PercGrowth'!J47</f>
        <v>-0.457061411693445</v>
      </c>
      <c r="K15" s="364">
        <f>('Overall_Loss_PercGrowth'!K26-'Overall_Loss_PercGrowth'!K47)/'Overall_Loss_PercGrowth'!K47</f>
        <v>1.14895411234547</v>
      </c>
      <c r="L15" s="364">
        <f>('Overall_Loss_PercGrowth'!L26-'Overall_Loss_PercGrowth'!L47)/'Overall_Loss_PercGrowth'!L47</f>
        <v>0.206033131243274</v>
      </c>
      <c r="M15" s="364">
        <f>('Overall_Loss_PercGrowth'!M26-'Overall_Loss_PercGrowth'!M47)/'Overall_Loss_PercGrowth'!M47</f>
        <v>6.49906100840697</v>
      </c>
      <c r="N15" s="364">
        <f>('Overall_Loss_PercGrowth'!N26-'Overall_Loss_PercGrowth'!N47)/'Overall_Loss_PercGrowth'!N47</f>
        <v>-0.0380528181080685</v>
      </c>
      <c r="O15" s="364">
        <f>('Overall_Loss_PercGrowth'!O26-'Overall_Loss_PercGrowth'!O47)/'Overall_Loss_PercGrowth'!O47</f>
        <v>1.69418988088196</v>
      </c>
      <c r="P15" s="364">
        <f>('Overall_Loss_PercGrowth'!P26-'Overall_Loss_PercGrowth'!P47)/'Overall_Loss_PercGrowth'!P47</f>
        <v>6.70885844985345</v>
      </c>
      <c r="Q15" s="364">
        <f>('Overall_Loss_PercGrowth'!Q26-'Overall_Loss_PercGrowth'!Q47)/'Overall_Loss_PercGrowth'!Q47</f>
        <v>0.178566927732908</v>
      </c>
      <c r="R15" s="364">
        <f>('Overall_Loss_PercGrowth'!R26-'Overall_Loss_PercGrowth'!R47)/'Overall_Loss_PercGrowth'!R47</f>
        <v>0.522189795163098</v>
      </c>
      <c r="S15" s="364">
        <f>('Overall_Loss_PercGrowth'!S26-'Overall_Loss_PercGrowth'!S47)/'Overall_Loss_PercGrowth'!S47</f>
        <v>0.90228263099205</v>
      </c>
      <c r="T15" s="364">
        <f>('Overall_Loss_PercGrowth'!T26-'Overall_Loss_PercGrowth'!T47)/'Overall_Loss_PercGrowth'!T47</f>
        <v>1.82022971416763</v>
      </c>
      <c r="U15" s="364">
        <f>('Overall_Loss_PercGrowth'!U26-'Overall_Loss_PercGrowth'!U47)/'Overall_Loss_PercGrowth'!U47</f>
        <v>15.7147009503071</v>
      </c>
      <c r="V15" s="364">
        <f>('Overall_Loss_PercGrowth'!V26-'Overall_Loss_PercGrowth'!V47)/'Overall_Loss_PercGrowth'!V47</f>
        <v>18.2556373704007</v>
      </c>
      <c r="W15" s="364">
        <f>('Overall_Loss_PercGrowth'!W26-'Overall_Loss_PercGrowth'!W47)/'Overall_Loss_PercGrowth'!W47</f>
        <v>0.392550115162473</v>
      </c>
      <c r="X15" s="364">
        <f>('Overall_Loss_PercGrowth'!X26-'Overall_Loss_PercGrowth'!X47)/'Overall_Loss_PercGrowth'!X47</f>
        <v>0.133070781943593</v>
      </c>
      <c r="Y15" s="364">
        <f>('Overall_Loss_PercGrowth'!Y26-'Overall_Loss_PercGrowth'!Y47)/'Overall_Loss_PercGrowth'!Y47</f>
        <v>-0.527947331419931</v>
      </c>
      <c r="Z15" s="364">
        <f>('Overall_Loss_PercGrowth'!Z26-'Overall_Loss_PercGrowth'!Z47)/'Overall_Loss_PercGrowth'!Z47</f>
        <v>-0.605461993778873</v>
      </c>
      <c r="AA15" s="364">
        <f>('Overall_Loss_PercGrowth'!AA26-'Overall_Loss_PercGrowth'!AA47)/'Overall_Loss_PercGrowth'!AA47</f>
        <v>-0.482865236229824</v>
      </c>
      <c r="AB15" s="364">
        <f>('Overall_Loss_PercGrowth'!AB26-'Overall_Loss_PercGrowth'!AB47)/'Overall_Loss_PercGrowth'!AB47</f>
        <v>31.1483524904214</v>
      </c>
      <c r="AC15" s="364">
        <f>('Overall_Loss_PercGrowth'!AC26-'Overall_Loss_PercGrowth'!AC47)/'Overall_Loss_PercGrowth'!AC47</f>
        <v>-0.594180136968489</v>
      </c>
      <c r="AD15" s="364">
        <f>('Overall_Loss_PercGrowth'!AD26-'Overall_Loss_PercGrowth'!AD47)/'Overall_Loss_PercGrowth'!AD47</f>
        <v>0.217976903716166</v>
      </c>
      <c r="AE15" s="364">
        <f>('Overall_Loss_PercGrowth'!AE26-'Overall_Loss_PercGrowth'!AE47)/'Overall_Loss_PercGrowth'!AE47</f>
        <v>173.403000795149</v>
      </c>
      <c r="AF15" s="364">
        <f>('Overall_Loss_PercGrowth'!AF26-'Overall_Loss_PercGrowth'!AF47)/'Overall_Loss_PercGrowth'!AF47</f>
        <v>116867.070021212</v>
      </c>
      <c r="AG15" s="364">
        <f>('Overall_Loss_PercGrowth'!AG26-'Overall_Loss_PercGrowth'!AG47)/'Overall_Loss_PercGrowth'!AG47</f>
        <v>1.26782949210159</v>
      </c>
      <c r="AH15" s="364">
        <f>('Overall_Loss_PercGrowth'!AH26-'Overall_Loss_PercGrowth'!AH47)/'Overall_Loss_PercGrowth'!AH47</f>
        <v>116.539499424844</v>
      </c>
      <c r="AI15" s="364">
        <f>('Overall_Loss_PercGrowth'!AI26-'Overall_Loss_PercGrowth'!AI47)/'Overall_Loss_PercGrowth'!AI47</f>
        <v>64863.6471943351</v>
      </c>
      <c r="AJ15" s="364">
        <f>('Overall_Loss_PercGrowth'!AJ26-'Overall_Loss_PercGrowth'!AJ47)/'Overall_Loss_PercGrowth'!AJ47</f>
        <v>5547.293333963730</v>
      </c>
      <c r="AK15" s="364">
        <f>('Overall_Loss_PercGrowth'!AK26-'Overall_Loss_PercGrowth'!AK47)/'Overall_Loss_PercGrowth'!AK47</f>
        <v>16187746.6386888</v>
      </c>
      <c r="AL15" s="364">
        <f>('Overall_Loss_PercGrowth'!AL26-'Overall_Loss_PercGrowth'!AL47)/'Overall_Loss_PercGrowth'!AL47</f>
        <v>20535.7238943052</v>
      </c>
      <c r="AM15" s="364">
        <f>('Overall_Loss_PercGrowth'!AM26-'Overall_Loss_PercGrowth'!AM47)/'Overall_Loss_PercGrowth'!AM47</f>
        <v>3180.200987289180</v>
      </c>
      <c r="AN15" s="364">
        <f>('Overall_Loss_PercGrowth'!AN26-'Overall_Loss_PercGrowth'!AN47)/'Overall_Loss_PercGrowth'!AN47</f>
        <v>469.949864505980</v>
      </c>
      <c r="AO15" s="364">
        <f>('Overall_Loss_PercGrowth'!AO26-'Overall_Loss_PercGrowth'!AO47)/'Overall_Loss_PercGrowth'!AO47</f>
        <v>238191.522144068</v>
      </c>
      <c r="AP15" s="364">
        <f>('Overall_Loss_PercGrowth'!AP26-'Overall_Loss_PercGrowth'!AP47)/'Overall_Loss_PercGrowth'!AP47</f>
        <v>12969.2381258321</v>
      </c>
      <c r="AQ15" s="364">
        <f>('Overall_Loss_PercGrowth'!AQ26-'Overall_Loss_PercGrowth'!AQ47)/'Overall_Loss_PercGrowth'!AQ47</f>
        <v>907.215497439547</v>
      </c>
      <c r="AR15" s="364">
        <f>('Overall_Loss_PercGrowth'!AR26-'Overall_Loss_PercGrowth'!AR47)/'Overall_Loss_PercGrowth'!AR47</f>
        <v>113233.591840074</v>
      </c>
    </row>
    <row r="16" ht="15.75" customHeight="1">
      <c r="A16" t="s" s="288">
        <v>90</v>
      </c>
      <c r="B16" s="364">
        <f>('Overall_Loss_PercGrowth'!B27-'Overall_Loss_PercGrowth'!B48)/'Overall_Loss_PercGrowth'!B48</f>
        <v>0.804259984694449</v>
      </c>
      <c r="C16" s="365"/>
      <c r="D16" t="s" s="58">
        <v>90</v>
      </c>
      <c r="E16" s="364">
        <f>('Overall_Loss_PercGrowth'!E27-'Overall_Loss_PercGrowth'!E48)/'Overall_Loss_PercGrowth'!E48</f>
        <v>-0.800603074181904</v>
      </c>
      <c r="F16" s="364">
        <f>('Overall_Loss_PercGrowth'!F27-'Overall_Loss_PercGrowth'!F48)/'Overall_Loss_PercGrowth'!F48</f>
        <v>-0.810236708179099</v>
      </c>
      <c r="G16" s="364">
        <f>('Overall_Loss_PercGrowth'!G27-'Overall_Loss_PercGrowth'!G48)/'Overall_Loss_PercGrowth'!G48</f>
        <v>-0.152443888809177</v>
      </c>
      <c r="H16" s="364">
        <f>('Overall_Loss_PercGrowth'!H27-'Overall_Loss_PercGrowth'!H48)/'Overall_Loss_PercGrowth'!H48</f>
        <v>0.156680400420168</v>
      </c>
      <c r="I16" s="364">
        <f>('Overall_Loss_PercGrowth'!I27-'Overall_Loss_PercGrowth'!I48)/'Overall_Loss_PercGrowth'!I48</f>
        <v>-0.632350469340848</v>
      </c>
      <c r="J16" s="364">
        <f>('Overall_Loss_PercGrowth'!J27-'Overall_Loss_PercGrowth'!J48)/'Overall_Loss_PercGrowth'!J48</f>
        <v>-0.540909380154467</v>
      </c>
      <c r="K16" s="364">
        <f>('Overall_Loss_PercGrowth'!K27-'Overall_Loss_PercGrowth'!K48)/'Overall_Loss_PercGrowth'!K48</f>
        <v>-0.6326332671849479</v>
      </c>
      <c r="L16" s="364">
        <f>('Overall_Loss_PercGrowth'!L27-'Overall_Loss_PercGrowth'!L48)/'Overall_Loss_PercGrowth'!L48</f>
        <v>-0.7760968948453431</v>
      </c>
      <c r="M16" s="364">
        <f>('Overall_Loss_PercGrowth'!M27-'Overall_Loss_PercGrowth'!M48)/'Overall_Loss_PercGrowth'!M48</f>
        <v>-0.845396597961114</v>
      </c>
      <c r="N16" s="364">
        <f>('Overall_Loss_PercGrowth'!N27-'Overall_Loss_PercGrowth'!N48)/'Overall_Loss_PercGrowth'!N48</f>
        <v>-0.181121248682174</v>
      </c>
      <c r="O16" s="364">
        <f>('Overall_Loss_PercGrowth'!O27-'Overall_Loss_PercGrowth'!O48)/'Overall_Loss_PercGrowth'!O48</f>
        <v>-0.421404586101382</v>
      </c>
      <c r="P16" s="364">
        <f>('Overall_Loss_PercGrowth'!P27-'Overall_Loss_PercGrowth'!P48)/'Overall_Loss_PercGrowth'!P48</f>
        <v>-0.315968849892036</v>
      </c>
      <c r="Q16" s="364">
        <f>('Overall_Loss_PercGrowth'!Q27-'Overall_Loss_PercGrowth'!Q48)/'Overall_Loss_PercGrowth'!Q48</f>
        <v>-0.735995444221633</v>
      </c>
      <c r="R16" s="364">
        <f>('Overall_Loss_PercGrowth'!R27-'Overall_Loss_PercGrowth'!R48)/'Overall_Loss_PercGrowth'!R48</f>
        <v>-0.944102495344939</v>
      </c>
      <c r="S16" s="364">
        <f>('Overall_Loss_PercGrowth'!S27-'Overall_Loss_PercGrowth'!S48)/'Overall_Loss_PercGrowth'!S48</f>
        <v>1.55895209032677</v>
      </c>
      <c r="T16" s="364">
        <f>('Overall_Loss_PercGrowth'!T27-'Overall_Loss_PercGrowth'!T48)/'Overall_Loss_PercGrowth'!T48</f>
        <v>0.774890932688535</v>
      </c>
      <c r="U16" s="364">
        <f>('Overall_Loss_PercGrowth'!U27-'Overall_Loss_PercGrowth'!U48)/'Overall_Loss_PercGrowth'!U48</f>
        <v>0.7744991326576161</v>
      </c>
      <c r="V16" s="364">
        <f>('Overall_Loss_PercGrowth'!V27-'Overall_Loss_PercGrowth'!V48)/'Overall_Loss_PercGrowth'!V48</f>
        <v>2.00561358423421</v>
      </c>
      <c r="W16" s="364">
        <f>('Overall_Loss_PercGrowth'!W27-'Overall_Loss_PercGrowth'!W48)/'Overall_Loss_PercGrowth'!W48</f>
        <v>-0.00256100424169042</v>
      </c>
      <c r="X16" s="364">
        <f>('Overall_Loss_PercGrowth'!X27-'Overall_Loss_PercGrowth'!X48)/'Overall_Loss_PercGrowth'!X48</f>
        <v>-0.692197548471387</v>
      </c>
      <c r="Y16" s="364">
        <f>('Overall_Loss_PercGrowth'!Y27-'Overall_Loss_PercGrowth'!Y48)/'Overall_Loss_PercGrowth'!Y48</f>
        <v>-0.276175513315609</v>
      </c>
      <c r="Z16" s="364">
        <f>('Overall_Loss_PercGrowth'!Z27-'Overall_Loss_PercGrowth'!Z48)/'Overall_Loss_PercGrowth'!Z48</f>
        <v>6.68814689882149</v>
      </c>
      <c r="AA16" s="364">
        <f>('Overall_Loss_PercGrowth'!AA27-'Overall_Loss_PercGrowth'!AA48)/'Overall_Loss_PercGrowth'!AA48</f>
        <v>-0.396691127415049</v>
      </c>
      <c r="AB16" s="364">
        <f>('Overall_Loss_PercGrowth'!AB27-'Overall_Loss_PercGrowth'!AB48)/'Overall_Loss_PercGrowth'!AB48</f>
        <v>97.1578947368421</v>
      </c>
      <c r="AC16" s="364">
        <f>('Overall_Loss_PercGrowth'!AC27-'Overall_Loss_PercGrowth'!AC48)/'Overall_Loss_PercGrowth'!AC48</f>
        <v>0.0867269086115134</v>
      </c>
      <c r="AD16" s="364">
        <f>('Overall_Loss_PercGrowth'!AD27-'Overall_Loss_PercGrowth'!AD48)/'Overall_Loss_PercGrowth'!AD48</f>
        <v>3.02037644700582</v>
      </c>
      <c r="AE16" s="364">
        <f>('Overall_Loss_PercGrowth'!AE27-'Overall_Loss_PercGrowth'!AE48)/'Overall_Loss_PercGrowth'!AE48</f>
        <v>0.601623031601468</v>
      </c>
      <c r="AF16" s="364">
        <f>('Overall_Loss_PercGrowth'!AF27-'Overall_Loss_PercGrowth'!AF48)/'Overall_Loss_PercGrowth'!AF48</f>
        <v>-0.339441268296043</v>
      </c>
      <c r="AG16" s="364">
        <f>('Overall_Loss_PercGrowth'!AG27-'Overall_Loss_PercGrowth'!AG48)/'Overall_Loss_PercGrowth'!AG48</f>
        <v>0.19258357057606</v>
      </c>
      <c r="AH16" s="364">
        <f>('Overall_Loss_PercGrowth'!AH27-'Overall_Loss_PercGrowth'!AH48)/'Overall_Loss_PercGrowth'!AH48</f>
        <v>2.46784536441171</v>
      </c>
      <c r="AI16" s="364">
        <f>('Overall_Loss_PercGrowth'!AI27-'Overall_Loss_PercGrowth'!AI48)/'Overall_Loss_PercGrowth'!AI48</f>
        <v>-0.593312947814579</v>
      </c>
      <c r="AJ16" s="364">
        <f>('Overall_Loss_PercGrowth'!AJ27-'Overall_Loss_PercGrowth'!AJ48)/'Overall_Loss_PercGrowth'!AJ48</f>
        <v>0.0211486524485932</v>
      </c>
      <c r="AK16" s="364">
        <f>('Overall_Loss_PercGrowth'!AK27-'Overall_Loss_PercGrowth'!AK48)/'Overall_Loss_PercGrowth'!AK48</f>
        <v>-0.298457197212563</v>
      </c>
      <c r="AL16" s="364">
        <f>('Overall_Loss_PercGrowth'!AL27-'Overall_Loss_PercGrowth'!AL48)/'Overall_Loss_PercGrowth'!AL48</f>
        <v>1.27803853674764</v>
      </c>
      <c r="AM16" s="364">
        <f>('Overall_Loss_PercGrowth'!AM27-'Overall_Loss_PercGrowth'!AM48)/'Overall_Loss_PercGrowth'!AM48</f>
        <v>1.71806083412343</v>
      </c>
      <c r="AN16" s="364">
        <f>('Overall_Loss_PercGrowth'!AN27-'Overall_Loss_PercGrowth'!AN48)/'Overall_Loss_PercGrowth'!AN48</f>
        <v>0.483728071076456</v>
      </c>
      <c r="AO16" s="364">
        <f>('Overall_Loss_PercGrowth'!AO27-'Overall_Loss_PercGrowth'!AO48)/'Overall_Loss_PercGrowth'!AO48</f>
        <v>1.34314703641028</v>
      </c>
      <c r="AP16" s="364">
        <f>('Overall_Loss_PercGrowth'!AP27-'Overall_Loss_PercGrowth'!AP48)/'Overall_Loss_PercGrowth'!AP48</f>
        <v>0.205034197248496</v>
      </c>
      <c r="AQ16" s="364">
        <f>('Overall_Loss_PercGrowth'!AQ27-'Overall_Loss_PercGrowth'!AQ48)/'Overall_Loss_PercGrowth'!AQ48</f>
        <v>0.451360182984214</v>
      </c>
      <c r="AR16" s="364">
        <f>('Overall_Loss_PercGrowth'!AR27-'Overall_Loss_PercGrowth'!AR48)/'Overall_Loss_PercGrowth'!AR48</f>
        <v>0.532516657708981</v>
      </c>
    </row>
    <row r="17" ht="15.75" customHeight="1">
      <c r="A17" t="s" s="288">
        <v>91</v>
      </c>
      <c r="B17" s="366">
        <f>('Overall_Loss_PercGrowth'!B28-'Overall_Loss_PercGrowth'!B49)/'Overall_Loss_PercGrowth'!B49</f>
        <v>5.48691930144916</v>
      </c>
      <c r="C17" s="365"/>
      <c r="D17" t="s" s="58">
        <v>91</v>
      </c>
      <c r="E17" s="366">
        <f>('Overall_Loss_PercGrowth'!E28-'Overall_Loss_PercGrowth'!E49)/'Overall_Loss_PercGrowth'!E49</f>
        <v>3.02794041444743</v>
      </c>
      <c r="F17" s="366">
        <f>('Overall_Loss_PercGrowth'!F28-'Overall_Loss_PercGrowth'!F49)/'Overall_Loss_PercGrowth'!F49</f>
        <v>1.21741777592164</v>
      </c>
      <c r="G17" s="366">
        <f>('Overall_Loss_PercGrowth'!G28-'Overall_Loss_PercGrowth'!G49)/'Overall_Loss_PercGrowth'!G49</f>
        <v>2.56773147633752</v>
      </c>
      <c r="H17" s="366">
        <f>('Overall_Loss_PercGrowth'!H28-'Overall_Loss_PercGrowth'!H49)/'Overall_Loss_PercGrowth'!H49</f>
        <v>4.08842344463882</v>
      </c>
      <c r="I17" s="366">
        <f>('Overall_Loss_PercGrowth'!I28-'Overall_Loss_PercGrowth'!I49)/'Overall_Loss_PercGrowth'!I49</f>
        <v>0.932550422577174</v>
      </c>
      <c r="J17" s="366">
        <f>('Overall_Loss_PercGrowth'!J28-'Overall_Loss_PercGrowth'!J49)/'Overall_Loss_PercGrowth'!J49</f>
        <v>-0.565544987039634</v>
      </c>
      <c r="K17" s="366">
        <f>('Overall_Loss_PercGrowth'!K28-'Overall_Loss_PercGrowth'!K49)/'Overall_Loss_PercGrowth'!K49</f>
        <v>0.891015477473701</v>
      </c>
      <c r="L17" s="366">
        <f>('Overall_Loss_PercGrowth'!L28-'Overall_Loss_PercGrowth'!L49)/'Overall_Loss_PercGrowth'!L49</f>
        <v>0.152702287709096</v>
      </c>
      <c r="M17" s="366">
        <f>('Overall_Loss_PercGrowth'!M28-'Overall_Loss_PercGrowth'!M49)/'Overall_Loss_PercGrowth'!M49</f>
        <v>7.67871028010407</v>
      </c>
      <c r="N17" s="366">
        <f>('Overall_Loss_PercGrowth'!N28-'Overall_Loss_PercGrowth'!N49)/'Overall_Loss_PercGrowth'!N49</f>
        <v>-0.433385716596889</v>
      </c>
      <c r="O17" s="366">
        <f>('Overall_Loss_PercGrowth'!O28-'Overall_Loss_PercGrowth'!O49)/'Overall_Loss_PercGrowth'!O49</f>
        <v>1.36549388738298</v>
      </c>
      <c r="P17" s="366">
        <f>('Overall_Loss_PercGrowth'!P28-'Overall_Loss_PercGrowth'!P49)/'Overall_Loss_PercGrowth'!P49</f>
        <v>6.10536881518035</v>
      </c>
      <c r="Q17" s="366">
        <f>('Overall_Loss_PercGrowth'!Q28-'Overall_Loss_PercGrowth'!Q49)/'Overall_Loss_PercGrowth'!Q49</f>
        <v>0.07310408907095201</v>
      </c>
      <c r="R17" s="366">
        <f>('Overall_Loss_PercGrowth'!R28-'Overall_Loss_PercGrowth'!R49)/'Overall_Loss_PercGrowth'!R49</f>
        <v>0.078986108595876</v>
      </c>
      <c r="S17" s="366">
        <f>('Overall_Loss_PercGrowth'!S28-'Overall_Loss_PercGrowth'!S49)/'Overall_Loss_PercGrowth'!S49</f>
        <v>0.518870210312901</v>
      </c>
      <c r="T17" s="366">
        <f>('Overall_Loss_PercGrowth'!T28-'Overall_Loss_PercGrowth'!T49)/'Overall_Loss_PercGrowth'!T49</f>
        <v>1.78730115677713</v>
      </c>
      <c r="U17" s="366">
        <f>('Overall_Loss_PercGrowth'!U28-'Overall_Loss_PercGrowth'!U49)/'Overall_Loss_PercGrowth'!U49</f>
        <v>15.3851155898351</v>
      </c>
      <c r="V17" s="366">
        <f>('Overall_Loss_PercGrowth'!V28-'Overall_Loss_PercGrowth'!V49)/'Overall_Loss_PercGrowth'!V49</f>
        <v>17.9593073138646</v>
      </c>
      <c r="W17" s="366">
        <f>('Overall_Loss_PercGrowth'!W28-'Overall_Loss_PercGrowth'!W49)/'Overall_Loss_PercGrowth'!W49</f>
        <v>1.04079884955828</v>
      </c>
      <c r="X17" s="366">
        <f>('Overall_Loss_PercGrowth'!X28-'Overall_Loss_PercGrowth'!X49)/'Overall_Loss_PercGrowth'!X49</f>
        <v>0.413010031746542</v>
      </c>
      <c r="Y17" s="366">
        <f>('Overall_Loss_PercGrowth'!Y28-'Overall_Loss_PercGrowth'!Y49)/'Overall_Loss_PercGrowth'!Y49</f>
        <v>-0.59953306636319</v>
      </c>
      <c r="Z17" s="366">
        <f>('Overall_Loss_PercGrowth'!Z28-'Overall_Loss_PercGrowth'!Z49)/'Overall_Loss_PercGrowth'!Z49</f>
        <v>-0.695203480529102</v>
      </c>
      <c r="AA17" s="366">
        <f>('Overall_Loss_PercGrowth'!AA28-'Overall_Loss_PercGrowth'!AA49)/'Overall_Loss_PercGrowth'!AA49</f>
        <v>-0.603949295905521</v>
      </c>
      <c r="AB17" s="366">
        <f>('Overall_Loss_PercGrowth'!AB28-'Overall_Loss_PercGrowth'!AB49)/'Overall_Loss_PercGrowth'!AB49</f>
        <v>168.851111111111</v>
      </c>
      <c r="AC17" s="366">
        <f>('Overall_Loss_PercGrowth'!AC28-'Overall_Loss_PercGrowth'!AC49)/'Overall_Loss_PercGrowth'!AC49</f>
        <v>-0.39782164562899</v>
      </c>
      <c r="AD17" s="366">
        <f>('Overall_Loss_PercGrowth'!AD28-'Overall_Loss_PercGrowth'!AD49)/'Overall_Loss_PercGrowth'!AD49</f>
        <v>1.47983626151443</v>
      </c>
      <c r="AE17" s="366">
        <f>('Overall_Loss_PercGrowth'!AE28-'Overall_Loss_PercGrowth'!AE49)/'Overall_Loss_PercGrowth'!AE49</f>
        <v>170.705684069673</v>
      </c>
      <c r="AF17" s="366">
        <f>('Overall_Loss_PercGrowth'!AF28-'Overall_Loss_PercGrowth'!AF49)/'Overall_Loss_PercGrowth'!AF49</f>
        <v>722850.739177512</v>
      </c>
      <c r="AG17" s="366">
        <f>('Overall_Loss_PercGrowth'!AG28-'Overall_Loss_PercGrowth'!AG49)/'Overall_Loss_PercGrowth'!AG49</f>
        <v>1.34428985820165</v>
      </c>
      <c r="AH17" s="366">
        <f>('Overall_Loss_PercGrowth'!AH28-'Overall_Loss_PercGrowth'!AH49)/'Overall_Loss_PercGrowth'!AH49</f>
        <v>106.300305616505</v>
      </c>
      <c r="AI17" s="366">
        <f>('Overall_Loss_PercGrowth'!AI28-'Overall_Loss_PercGrowth'!AI49)/'Overall_Loss_PercGrowth'!AI49</f>
        <v>262803.815619957</v>
      </c>
      <c r="AJ17" s="366">
        <f>('Overall_Loss_PercGrowth'!AJ28-'Overall_Loss_PercGrowth'!AJ49)/'Overall_Loss_PercGrowth'!AJ49</f>
        <v>4885.929991789760</v>
      </c>
      <c r="AK17" s="366">
        <f>('Overall_Loss_PercGrowth'!AK28-'Overall_Loss_PercGrowth'!AK49)/'Overall_Loss_PercGrowth'!AK49</f>
        <v>39189361.583234</v>
      </c>
      <c r="AL17" s="366">
        <f>('Overall_Loss_PercGrowth'!AL28-'Overall_Loss_PercGrowth'!AL49)/'Overall_Loss_PercGrowth'!AL49</f>
        <v>297987.4760156</v>
      </c>
      <c r="AM17" s="366">
        <f>('Overall_Loss_PercGrowth'!AM28-'Overall_Loss_PercGrowth'!AM49)/'Overall_Loss_PercGrowth'!AM49</f>
        <v>2678.341688746690</v>
      </c>
      <c r="AN17" s="366">
        <f>('Overall_Loss_PercGrowth'!AN28-'Overall_Loss_PercGrowth'!AN49)/'Overall_Loss_PercGrowth'!AN49</f>
        <v>378.538300548573</v>
      </c>
      <c r="AO17" s="366">
        <f>('Overall_Loss_PercGrowth'!AO28-'Overall_Loss_PercGrowth'!AO49)/'Overall_Loss_PercGrowth'!AO49</f>
        <v>4917877.4020599</v>
      </c>
      <c r="AP17" s="366">
        <f>('Overall_Loss_PercGrowth'!AP28-'Overall_Loss_PercGrowth'!AP49)/'Overall_Loss_PercGrowth'!AP49</f>
        <v>9163.544022536669</v>
      </c>
      <c r="AQ17" s="366">
        <f>('Overall_Loss_PercGrowth'!AQ28-'Overall_Loss_PercGrowth'!AQ49)/'Overall_Loss_PercGrowth'!AQ49</f>
        <v>831.401093405763</v>
      </c>
      <c r="AR17" s="366">
        <f>('Overall_Loss_PercGrowth'!AR28-'Overall_Loss_PercGrowth'!AR49)/'Overall_Loss_PercGrowth'!AR49</f>
        <v>466297.241952715</v>
      </c>
    </row>
    <row r="18" ht="15" customHeight="1">
      <c r="A18" s="367"/>
      <c r="B18" s="368"/>
      <c r="C18" s="368"/>
      <c r="D18" s="367"/>
      <c r="E18" s="368"/>
      <c r="F18" s="368"/>
      <c r="G18" s="368"/>
      <c r="H18" s="368"/>
      <c r="I18" s="368"/>
      <c r="J18" s="368"/>
      <c r="K18" s="368"/>
      <c r="L18" s="368"/>
      <c r="M18" s="368"/>
      <c r="N18" s="368"/>
      <c r="O18" s="368"/>
      <c r="P18" s="368"/>
      <c r="Q18" s="368"/>
      <c r="R18" s="368"/>
      <c r="S18" s="368"/>
      <c r="T18" s="368"/>
      <c r="U18" s="368"/>
      <c r="V18" s="368"/>
      <c r="W18" s="368"/>
      <c r="X18" s="368"/>
      <c r="Y18" s="368"/>
      <c r="Z18" s="368"/>
      <c r="AA18" s="368"/>
      <c r="AB18" s="368"/>
      <c r="AC18" s="368"/>
      <c r="AD18" s="368"/>
      <c r="AE18" s="368"/>
      <c r="AF18" s="368"/>
      <c r="AG18" s="368"/>
      <c r="AH18" s="368"/>
      <c r="AI18" s="368"/>
      <c r="AJ18" s="368"/>
      <c r="AK18" s="368"/>
      <c r="AL18" s="368"/>
      <c r="AM18" s="368"/>
      <c r="AN18" s="368"/>
      <c r="AO18" s="368"/>
      <c r="AP18" s="368"/>
      <c r="AQ18" s="368"/>
      <c r="AR18" s="368"/>
    </row>
    <row r="19" ht="21" customHeight="1">
      <c r="A19" t="s" s="353">
        <v>192</v>
      </c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68"/>
      <c r="N19" s="368"/>
      <c r="O19" s="368"/>
      <c r="P19" s="368"/>
      <c r="Q19" s="368"/>
      <c r="R19" s="368"/>
      <c r="S19" s="368"/>
      <c r="T19" s="368"/>
      <c r="U19" s="368"/>
      <c r="V19" s="368"/>
      <c r="W19" s="368"/>
      <c r="X19" s="368"/>
      <c r="Y19" s="368"/>
      <c r="Z19" s="368"/>
      <c r="AA19" s="368"/>
      <c r="AB19" s="368"/>
      <c r="AC19" s="368"/>
      <c r="AD19" s="368"/>
      <c r="AE19" s="368"/>
      <c r="AF19" s="368"/>
      <c r="AG19" s="368"/>
      <c r="AH19" s="368"/>
      <c r="AI19" s="368"/>
      <c r="AJ19" s="368"/>
      <c r="AK19" s="368"/>
      <c r="AL19" s="368"/>
      <c r="AM19" s="368"/>
      <c r="AN19" s="368"/>
      <c r="AO19" s="368"/>
      <c r="AP19" s="368"/>
      <c r="AQ19" s="368"/>
      <c r="AR19" s="368"/>
    </row>
    <row r="20" ht="15.75" customHeight="1">
      <c r="A20" t="s" s="356">
        <v>160</v>
      </c>
      <c r="B20" s="357"/>
      <c r="C20" s="357"/>
      <c r="D20" s="357"/>
      <c r="E20" s="357"/>
      <c r="F20" s="357"/>
      <c r="G20" s="368"/>
      <c r="H20" s="368"/>
      <c r="I20" s="368"/>
      <c r="J20" s="368"/>
      <c r="K20" s="368"/>
      <c r="L20" s="368"/>
      <c r="M20" s="368"/>
      <c r="N20" s="368"/>
      <c r="O20" s="368"/>
      <c r="P20" s="368"/>
      <c r="Q20" s="368"/>
      <c r="R20" s="368"/>
      <c r="S20" s="368"/>
      <c r="T20" s="368"/>
      <c r="U20" s="368"/>
      <c r="V20" s="368"/>
      <c r="W20" s="368"/>
      <c r="X20" s="368"/>
      <c r="Y20" s="368"/>
      <c r="Z20" s="368"/>
      <c r="AA20" s="368"/>
      <c r="AB20" s="368"/>
      <c r="AC20" s="368"/>
      <c r="AD20" s="368"/>
      <c r="AE20" s="368"/>
      <c r="AF20" s="368"/>
      <c r="AG20" s="368"/>
      <c r="AH20" s="368"/>
      <c r="AI20" s="368"/>
      <c r="AJ20" s="368"/>
      <c r="AK20" s="368"/>
      <c r="AL20" s="368"/>
      <c r="AM20" s="368"/>
      <c r="AN20" s="368"/>
      <c r="AO20" s="368"/>
      <c r="AP20" s="368"/>
      <c r="AQ20" s="368"/>
      <c r="AR20" s="368"/>
    </row>
    <row r="21" ht="18.75" customHeight="1">
      <c r="A21" s="368"/>
      <c r="B21" s="369"/>
      <c r="C21" s="368"/>
      <c r="D21" s="359"/>
      <c r="E21" t="s" s="360">
        <v>82</v>
      </c>
      <c r="F21" s="361"/>
      <c r="G21" s="361"/>
      <c r="H21" s="361"/>
      <c r="I21" t="s" s="360">
        <v>83</v>
      </c>
      <c r="J21" s="361"/>
      <c r="K21" s="361"/>
      <c r="L21" s="361"/>
      <c r="M21" s="361"/>
      <c r="N21" t="s" s="360">
        <v>12</v>
      </c>
      <c r="O21" s="361"/>
      <c r="P21" s="361"/>
      <c r="Q21" s="361"/>
      <c r="R21" s="361"/>
      <c r="S21" t="s" s="360">
        <v>18</v>
      </c>
      <c r="T21" s="361"/>
      <c r="U21" s="361"/>
      <c r="V21" s="361"/>
      <c r="W21" t="s" s="360">
        <v>84</v>
      </c>
      <c r="X21" s="361"/>
      <c r="Y21" s="361"/>
      <c r="Z21" s="361"/>
      <c r="AA21" s="361"/>
      <c r="AB21" s="361"/>
      <c r="AC21" s="361"/>
      <c r="AD21" t="s" s="360">
        <v>85</v>
      </c>
      <c r="AE21" s="361"/>
      <c r="AF21" t="s" s="360">
        <v>35</v>
      </c>
      <c r="AG21" s="361"/>
      <c r="AH21" s="361"/>
      <c r="AI21" s="361"/>
      <c r="AJ21" s="361"/>
      <c r="AK21" s="361"/>
      <c r="AL21" s="361"/>
      <c r="AM21" s="361"/>
      <c r="AN21" s="361"/>
      <c r="AO21" s="361"/>
      <c r="AP21" s="361"/>
      <c r="AQ21" s="361"/>
      <c r="AR21" s="361"/>
    </row>
    <row r="22" ht="45" customHeight="1">
      <c r="A22" s="362"/>
      <c r="B22" t="s" s="8">
        <v>193</v>
      </c>
      <c r="C22" s="363"/>
      <c r="D22" t="s" s="52">
        <v>87</v>
      </c>
      <c r="E22" t="s" s="8">
        <v>1</v>
      </c>
      <c r="F22" t="s" s="8">
        <v>2</v>
      </c>
      <c r="G22" t="s" s="8">
        <v>3</v>
      </c>
      <c r="H22" t="s" s="8">
        <v>4</v>
      </c>
      <c r="I22" t="s" s="8">
        <v>6</v>
      </c>
      <c r="J22" t="s" s="8">
        <v>8</v>
      </c>
      <c r="K22" t="s" s="8">
        <v>9</v>
      </c>
      <c r="L22" t="s" s="8">
        <v>10</v>
      </c>
      <c r="M22" t="s" s="8">
        <v>11</v>
      </c>
      <c r="N22" t="s" s="8">
        <v>13</v>
      </c>
      <c r="O22" t="s" s="8">
        <v>14</v>
      </c>
      <c r="P22" t="s" s="8">
        <v>15</v>
      </c>
      <c r="Q22" t="s" s="8">
        <v>16</v>
      </c>
      <c r="R22" t="s" s="8">
        <v>17</v>
      </c>
      <c r="S22" t="s" s="8">
        <v>19</v>
      </c>
      <c r="T22" t="s" s="8">
        <v>20</v>
      </c>
      <c r="U22" t="s" s="8">
        <v>21</v>
      </c>
      <c r="V22" t="s" s="8">
        <v>22</v>
      </c>
      <c r="W22" t="s" s="8">
        <v>24</v>
      </c>
      <c r="X22" t="s" s="8">
        <v>25</v>
      </c>
      <c r="Y22" t="s" s="8">
        <v>27</v>
      </c>
      <c r="Z22" t="s" s="8">
        <v>28</v>
      </c>
      <c r="AA22" t="s" s="8">
        <v>29</v>
      </c>
      <c r="AB22" t="s" s="8">
        <v>30</v>
      </c>
      <c r="AC22" t="s" s="8">
        <v>31</v>
      </c>
      <c r="AD22" t="s" s="8">
        <v>33</v>
      </c>
      <c r="AE22" t="s" s="8">
        <v>34</v>
      </c>
      <c r="AF22" t="s" s="8">
        <v>36</v>
      </c>
      <c r="AG22" t="s" s="8">
        <v>37</v>
      </c>
      <c r="AH22" t="s" s="8">
        <v>38</v>
      </c>
      <c r="AI22" t="s" s="8">
        <v>39</v>
      </c>
      <c r="AJ22" t="s" s="8">
        <v>40</v>
      </c>
      <c r="AK22" t="s" s="8">
        <v>41</v>
      </c>
      <c r="AL22" t="s" s="8">
        <v>42</v>
      </c>
      <c r="AM22" t="s" s="8">
        <v>43</v>
      </c>
      <c r="AN22" t="s" s="8">
        <v>44</v>
      </c>
      <c r="AO22" t="s" s="8">
        <v>45</v>
      </c>
      <c r="AP22" t="s" s="8">
        <v>46</v>
      </c>
      <c r="AQ22" t="s" s="8">
        <v>47</v>
      </c>
      <c r="AR22" t="s" s="8">
        <v>48</v>
      </c>
    </row>
    <row r="23" ht="15.75" customHeight="1">
      <c r="A23" t="s" s="288">
        <v>88</v>
      </c>
      <c r="B23" s="364">
        <f>('Overall_Loss_PercGrowth'!B25-'Overall_Loss_PercGrowth'!B18)/'Overall_Loss_PercGrowth'!B18</f>
        <v>-0.731094448543235</v>
      </c>
      <c r="C23" s="365"/>
      <c r="D23" t="s" s="58">
        <v>88</v>
      </c>
      <c r="E23" s="364">
        <f>('Overall_Loss_PercGrowth'!E25-'Overall_Loss_PercGrowth'!E18)/'Overall_Loss_PercGrowth'!E18</f>
        <v>0.0638933035849924</v>
      </c>
      <c r="F23" s="364">
        <f>('Overall_Loss_PercGrowth'!F25-'Overall_Loss_PercGrowth'!F18)/'Overall_Loss_PercGrowth'!F18</f>
        <v>0.0206419976966374</v>
      </c>
      <c r="G23" s="364">
        <f>('Overall_Loss_PercGrowth'!G25-'Overall_Loss_PercGrowth'!G18)/'Overall_Loss_PercGrowth'!G18</f>
        <v>0.0187530330835528</v>
      </c>
      <c r="H23" s="364">
        <f>('Overall_Loss_PercGrowth'!H25-'Overall_Loss_PercGrowth'!H18)/'Overall_Loss_PercGrowth'!H18</f>
        <v>-0.0252937773907049</v>
      </c>
      <c r="I23" s="364">
        <f>('Overall_Loss_PercGrowth'!I25-'Overall_Loss_PercGrowth'!I18)/'Overall_Loss_PercGrowth'!I18</f>
        <v>-0.00114265459380648</v>
      </c>
      <c r="J23" s="364">
        <f>('Overall_Loss_PercGrowth'!J25-'Overall_Loss_PercGrowth'!J18)/'Overall_Loss_PercGrowth'!J18</f>
        <v>-0.030755488097864</v>
      </c>
      <c r="K23" s="364">
        <f>('Overall_Loss_PercGrowth'!K25-'Overall_Loss_PercGrowth'!K18)/'Overall_Loss_PercGrowth'!K18</f>
        <v>0.0478383581626878</v>
      </c>
      <c r="L23" s="364">
        <f>('Overall_Loss_PercGrowth'!L25-'Overall_Loss_PercGrowth'!L18)/'Overall_Loss_PercGrowth'!L18</f>
        <v>-0.0508218635026054</v>
      </c>
      <c r="M23" s="364">
        <f>('Overall_Loss_PercGrowth'!M25-'Overall_Loss_PercGrowth'!M18)/'Overall_Loss_PercGrowth'!M18</f>
        <v>-0.0491352478055926</v>
      </c>
      <c r="N23" s="364">
        <f>('Overall_Loss_PercGrowth'!N25-'Overall_Loss_PercGrowth'!N18)/'Overall_Loss_PercGrowth'!N18</f>
        <v>0.000170290299999831</v>
      </c>
      <c r="O23" s="364">
        <f>('Overall_Loss_PercGrowth'!O25-'Overall_Loss_PercGrowth'!O18)/'Overall_Loss_PercGrowth'!O18</f>
        <v>-0.0186442670376621</v>
      </c>
      <c r="P23" s="364">
        <f>('Overall_Loss_PercGrowth'!P25-'Overall_Loss_PercGrowth'!P18)/'Overall_Loss_PercGrowth'!P18</f>
        <v>0.0404692517561109</v>
      </c>
      <c r="Q23" s="364">
        <f>('Overall_Loss_PercGrowth'!Q25-'Overall_Loss_PercGrowth'!Q18)/'Overall_Loss_PercGrowth'!Q18</f>
        <v>-0.116716898696201</v>
      </c>
      <c r="R23" s="364">
        <f>('Overall_Loss_PercGrowth'!R25-'Overall_Loss_PercGrowth'!R18)/'Overall_Loss_PercGrowth'!R18</f>
        <v>-0.268665024302403</v>
      </c>
      <c r="S23" s="364">
        <f>('Overall_Loss_PercGrowth'!S25-'Overall_Loss_PercGrowth'!S18)/'Overall_Loss_PercGrowth'!S18</f>
        <v>-0.93794394288237</v>
      </c>
      <c r="T23" s="364">
        <f>('Overall_Loss_PercGrowth'!T25-'Overall_Loss_PercGrowth'!T18)/'Overall_Loss_PercGrowth'!T18</f>
        <v>0.551157919741853</v>
      </c>
      <c r="U23" s="364">
        <f>('Overall_Loss_PercGrowth'!U25-'Overall_Loss_PercGrowth'!U18)/'Overall_Loss_PercGrowth'!U18</f>
        <v>-0.0500991424094369</v>
      </c>
      <c r="V23" s="364">
        <f>('Overall_Loss_PercGrowth'!V25-'Overall_Loss_PercGrowth'!V18)/'Overall_Loss_PercGrowth'!V18</f>
        <v>-0.0498663021939944</v>
      </c>
      <c r="W23" s="364">
        <f>('Overall_Loss_PercGrowth'!W25-'Overall_Loss_PercGrowth'!W18)/'Overall_Loss_PercGrowth'!W18</f>
        <v>0</v>
      </c>
      <c r="X23" s="364">
        <f>('Overall_Loss_PercGrowth'!X25-'Overall_Loss_PercGrowth'!X18)/'Overall_Loss_PercGrowth'!X18</f>
        <v>0</v>
      </c>
      <c r="Y23" s="364">
        <f>('Overall_Loss_PercGrowth'!Y25-'Overall_Loss_PercGrowth'!Y18)/'Overall_Loss_PercGrowth'!Y18</f>
        <v>0</v>
      </c>
      <c r="Z23" s="364">
        <f>('Overall_Loss_PercGrowth'!Z25-'Overall_Loss_PercGrowth'!Z18)/'Overall_Loss_PercGrowth'!Z18</f>
        <v>0</v>
      </c>
      <c r="AA23" s="364">
        <f>('Overall_Loss_PercGrowth'!AA25-'Overall_Loss_PercGrowth'!AA18)/'Overall_Loss_PercGrowth'!AA18</f>
        <v>0</v>
      </c>
      <c r="AB23" s="364">
        <f>('Overall_Loss_PercGrowth'!AB25-'Overall_Loss_PercGrowth'!AB18)/'Overall_Loss_PercGrowth'!AB18</f>
        <v>0</v>
      </c>
      <c r="AC23" s="364">
        <f>('Overall_Loss_PercGrowth'!AC25-'Overall_Loss_PercGrowth'!AC18)/'Overall_Loss_PercGrowth'!AC18</f>
        <v>0</v>
      </c>
      <c r="AD23" s="364">
        <f>('Overall_Loss_PercGrowth'!AD25-'Overall_Loss_PercGrowth'!AD18)/'Overall_Loss_PercGrowth'!AD18</f>
        <v>0</v>
      </c>
      <c r="AE23" s="364">
        <f>('Overall_Loss_PercGrowth'!AE25-'Overall_Loss_PercGrowth'!AE18)/'Overall_Loss_PercGrowth'!AE18</f>
        <v>-0.0150846512780226</v>
      </c>
      <c r="AF23" s="364">
        <f>('Overall_Loss_PercGrowth'!AF25-'Overall_Loss_PercGrowth'!AF18)/'Overall_Loss_PercGrowth'!AF18</f>
        <v>-0.446952454923044</v>
      </c>
      <c r="AG23" s="364">
        <f>('Overall_Loss_PercGrowth'!AG25-'Overall_Loss_PercGrowth'!AG18)/'Overall_Loss_PercGrowth'!AG18</f>
        <v>-0.032059876407126</v>
      </c>
      <c r="AH23" s="364">
        <f>('Overall_Loss_PercGrowth'!AH25-'Overall_Loss_PercGrowth'!AH18)/'Overall_Loss_PercGrowth'!AH18</f>
        <v>0.00021531758332351</v>
      </c>
      <c r="AI23" s="364">
        <f>('Overall_Loss_PercGrowth'!AI25-'Overall_Loss_PercGrowth'!AI18)/'Overall_Loss_PercGrowth'!AI18</f>
        <v>0.267089487683139</v>
      </c>
      <c r="AJ23" s="364">
        <f>('Overall_Loss_PercGrowth'!AJ25-'Overall_Loss_PercGrowth'!AJ18)/'Overall_Loss_PercGrowth'!AJ18</f>
        <v>0.126249121979155</v>
      </c>
      <c r="AK23" s="364">
        <f>('Overall_Loss_PercGrowth'!AK25-'Overall_Loss_PercGrowth'!AK18)/'Overall_Loss_PercGrowth'!AK18</f>
        <v>-0.396385048488515</v>
      </c>
      <c r="AL23" s="364">
        <f>('Overall_Loss_PercGrowth'!AL25-'Overall_Loss_PercGrowth'!AL18)/'Overall_Loss_PercGrowth'!AL18</f>
        <v>-0.646642352378025</v>
      </c>
      <c r="AM23" s="364">
        <f>('Overall_Loss_PercGrowth'!AM25-'Overall_Loss_PercGrowth'!AM18)/'Overall_Loss_PercGrowth'!AM18</f>
        <v>0.793160700290608</v>
      </c>
      <c r="AN23" s="364">
        <f>('Overall_Loss_PercGrowth'!AN25-'Overall_Loss_PercGrowth'!AN18)/'Overall_Loss_PercGrowth'!AN18</f>
        <v>-0.545328074469997</v>
      </c>
      <c r="AO23" s="364">
        <f>('Overall_Loss_PercGrowth'!AO25-'Overall_Loss_PercGrowth'!AO18)/'Overall_Loss_PercGrowth'!AO18</f>
        <v>0.0502970898632535</v>
      </c>
      <c r="AP23" s="364">
        <f>('Overall_Loss_PercGrowth'!AP25-'Overall_Loss_PercGrowth'!AP18)/'Overall_Loss_PercGrowth'!AP18</f>
        <v>-0.99813407102199</v>
      </c>
      <c r="AQ23" s="364">
        <f>('Overall_Loss_PercGrowth'!AQ25-'Overall_Loss_PercGrowth'!AQ18)/'Overall_Loss_PercGrowth'!AQ18</f>
        <v>-0.619860552210704</v>
      </c>
      <c r="AR23" s="364">
        <f>('Overall_Loss_PercGrowth'!AR25-'Overall_Loss_PercGrowth'!AR18)/'Overall_Loss_PercGrowth'!AR18</f>
        <v>1.51966742954455</v>
      </c>
    </row>
    <row r="24" ht="15.75" customHeight="1">
      <c r="A24" t="s" s="288">
        <v>89</v>
      </c>
      <c r="B24" s="364">
        <f>('Overall_Loss_PercGrowth'!B26-'Overall_Loss_PercGrowth'!B19)/'Overall_Loss_PercGrowth'!B19</f>
        <v>-0.964611934724825</v>
      </c>
      <c r="C24" s="365"/>
      <c r="D24" t="s" s="58">
        <v>89</v>
      </c>
      <c r="E24" s="364">
        <f>('Overall_Loss_PercGrowth'!E26-'Overall_Loss_PercGrowth'!E19)/'Overall_Loss_PercGrowth'!E19</f>
        <v>-0.0282566178278737</v>
      </c>
      <c r="F24" s="364">
        <f>('Overall_Loss_PercGrowth'!F26-'Overall_Loss_PercGrowth'!F19)/'Overall_Loss_PercGrowth'!F19</f>
        <v>-0.208003843762838</v>
      </c>
      <c r="G24" s="364">
        <f>('Overall_Loss_PercGrowth'!G26-'Overall_Loss_PercGrowth'!G19)/'Overall_Loss_PercGrowth'!G19</f>
        <v>0.127276997561883</v>
      </c>
      <c r="H24" s="364">
        <f>('Overall_Loss_PercGrowth'!H26-'Overall_Loss_PercGrowth'!H19)/'Overall_Loss_PercGrowth'!H19</f>
        <v>-0.0155673470179898</v>
      </c>
      <c r="I24" s="364">
        <f>('Overall_Loss_PercGrowth'!I26-'Overall_Loss_PercGrowth'!I19)/'Overall_Loss_PercGrowth'!I19</f>
        <v>-0.114075585064504</v>
      </c>
      <c r="J24" s="364">
        <f>('Overall_Loss_PercGrowth'!J26-'Overall_Loss_PercGrowth'!J19)/'Overall_Loss_PercGrowth'!J19</f>
        <v>-0.293464459966556</v>
      </c>
      <c r="K24" s="364">
        <f>('Overall_Loss_PercGrowth'!K26-'Overall_Loss_PercGrowth'!K19)/'Overall_Loss_PercGrowth'!K19</f>
        <v>-0.185057709047691</v>
      </c>
      <c r="L24" s="364">
        <f>('Overall_Loss_PercGrowth'!L26-'Overall_Loss_PercGrowth'!L19)/'Overall_Loss_PercGrowth'!L19</f>
        <v>-0.662763272038946</v>
      </c>
      <c r="M24" s="364">
        <f>('Overall_Loss_PercGrowth'!M26-'Overall_Loss_PercGrowth'!M19)/'Overall_Loss_PercGrowth'!M19</f>
        <v>0.291042711094848</v>
      </c>
      <c r="N24" s="364">
        <f>('Overall_Loss_PercGrowth'!N26-'Overall_Loss_PercGrowth'!N19)/'Overall_Loss_PercGrowth'!N19</f>
        <v>0.134140780233082</v>
      </c>
      <c r="O24" s="364">
        <f>('Overall_Loss_PercGrowth'!O26-'Overall_Loss_PercGrowth'!O19)/'Overall_Loss_PercGrowth'!O19</f>
        <v>0.236840261459377</v>
      </c>
      <c r="P24" s="364">
        <f>('Overall_Loss_PercGrowth'!P26-'Overall_Loss_PercGrowth'!P19)/'Overall_Loss_PercGrowth'!P19</f>
        <v>-0.412318373564464</v>
      </c>
      <c r="Q24" s="364">
        <f>('Overall_Loss_PercGrowth'!Q26-'Overall_Loss_PercGrowth'!Q19)/'Overall_Loss_PercGrowth'!Q19</f>
        <v>-0.111623040977548</v>
      </c>
      <c r="R24" s="364">
        <f>('Overall_Loss_PercGrowth'!R26-'Overall_Loss_PercGrowth'!R19)/'Overall_Loss_PercGrowth'!R19</f>
        <v>0.0863827362996598</v>
      </c>
      <c r="S24" s="364">
        <f>('Overall_Loss_PercGrowth'!S26-'Overall_Loss_PercGrowth'!S19)/'Overall_Loss_PercGrowth'!S19</f>
        <v>-0.992131627909223</v>
      </c>
      <c r="T24" s="364">
        <f>('Overall_Loss_PercGrowth'!T26-'Overall_Loss_PercGrowth'!T19)/'Overall_Loss_PercGrowth'!T19</f>
        <v>-0.995239448766336</v>
      </c>
      <c r="U24" s="364">
        <f>('Overall_Loss_PercGrowth'!U26-'Overall_Loss_PercGrowth'!U19)/'Overall_Loss_PercGrowth'!U19</f>
        <v>0.475076890148371</v>
      </c>
      <c r="V24" s="364">
        <f>('Overall_Loss_PercGrowth'!V26-'Overall_Loss_PercGrowth'!V19)/'Overall_Loss_PercGrowth'!V19</f>
        <v>0.659225935528971</v>
      </c>
      <c r="W24" s="364">
        <f>('Overall_Loss_PercGrowth'!W26-'Overall_Loss_PercGrowth'!W19)/'Overall_Loss_PercGrowth'!W19</f>
        <v>0</v>
      </c>
      <c r="X24" s="364">
        <f>('Overall_Loss_PercGrowth'!X26-'Overall_Loss_PercGrowth'!X19)/'Overall_Loss_PercGrowth'!X19</f>
        <v>0</v>
      </c>
      <c r="Y24" s="364">
        <f>('Overall_Loss_PercGrowth'!Y26-'Overall_Loss_PercGrowth'!Y19)/'Overall_Loss_PercGrowth'!Y19</f>
        <v>0</v>
      </c>
      <c r="Z24" s="364">
        <f>('Overall_Loss_PercGrowth'!Z26-'Overall_Loss_PercGrowth'!Z19)/'Overall_Loss_PercGrowth'!Z19</f>
        <v>0</v>
      </c>
      <c r="AA24" s="364">
        <f>('Overall_Loss_PercGrowth'!AA26-'Overall_Loss_PercGrowth'!AA19)/'Overall_Loss_PercGrowth'!AA19</f>
        <v>0</v>
      </c>
      <c r="AB24" s="364">
        <f>('Overall_Loss_PercGrowth'!AB26-'Overall_Loss_PercGrowth'!AB19)/'Overall_Loss_PercGrowth'!AB19</f>
        <v>0</v>
      </c>
      <c r="AC24" s="364">
        <f>('Overall_Loss_PercGrowth'!AC26-'Overall_Loss_PercGrowth'!AC19)/'Overall_Loss_PercGrowth'!AC19</f>
        <v>0</v>
      </c>
      <c r="AD24" s="364">
        <f>('Overall_Loss_PercGrowth'!AD26-'Overall_Loss_PercGrowth'!AD19)/'Overall_Loss_PercGrowth'!AD19</f>
        <v>0</v>
      </c>
      <c r="AE24" s="364">
        <f>('Overall_Loss_PercGrowth'!AE26-'Overall_Loss_PercGrowth'!AE19)/'Overall_Loss_PercGrowth'!AE19</f>
        <v>-0.879708812681155</v>
      </c>
      <c r="AF24" s="364">
        <f>('Overall_Loss_PercGrowth'!AF26-'Overall_Loss_PercGrowth'!AF19)/'Overall_Loss_PercGrowth'!AF19</f>
        <v>-0.808409150634348</v>
      </c>
      <c r="AG24" s="364">
        <f>('Overall_Loss_PercGrowth'!AG26-'Overall_Loss_PercGrowth'!AG19)/'Overall_Loss_PercGrowth'!AG19</f>
        <v>-0.905672925408961</v>
      </c>
      <c r="AH24" s="364">
        <f>('Overall_Loss_PercGrowth'!AH26-'Overall_Loss_PercGrowth'!AH19)/'Overall_Loss_PercGrowth'!AH19</f>
        <v>0.00288565543714499</v>
      </c>
      <c r="AI24" s="364">
        <f>('Overall_Loss_PercGrowth'!AI26-'Overall_Loss_PercGrowth'!AI19)/'Overall_Loss_PercGrowth'!AI19</f>
        <v>-0.362393426508851</v>
      </c>
      <c r="AJ24" s="364">
        <f>('Overall_Loss_PercGrowth'!AJ26-'Overall_Loss_PercGrowth'!AJ19)/'Overall_Loss_PercGrowth'!AJ19</f>
        <v>-0.942703230439453</v>
      </c>
      <c r="AK24" s="364">
        <f>('Overall_Loss_PercGrowth'!AK26-'Overall_Loss_PercGrowth'!AK19)/'Overall_Loss_PercGrowth'!AK19</f>
        <v>-0.910991788051421</v>
      </c>
      <c r="AL24" s="364">
        <f>('Overall_Loss_PercGrowth'!AL26-'Overall_Loss_PercGrowth'!AL19)/'Overall_Loss_PercGrowth'!AL19</f>
        <v>-0.8985319492810649</v>
      </c>
      <c r="AM24" s="364">
        <f>('Overall_Loss_PercGrowth'!AM26-'Overall_Loss_PercGrowth'!AM19)/'Overall_Loss_PercGrowth'!AM19</f>
        <v>-0.483474018707427</v>
      </c>
      <c r="AN24" s="364">
        <f>('Overall_Loss_PercGrowth'!AN26-'Overall_Loss_PercGrowth'!AN19)/'Overall_Loss_PercGrowth'!AN19</f>
        <v>-0.971502756259494</v>
      </c>
      <c r="AO24" s="364">
        <f>('Overall_Loss_PercGrowth'!AO26-'Overall_Loss_PercGrowth'!AO19)/'Overall_Loss_PercGrowth'!AO19</f>
        <v>-0.5738721357340451</v>
      </c>
      <c r="AP24" s="364">
        <f>('Overall_Loss_PercGrowth'!AP26-'Overall_Loss_PercGrowth'!AP19)/'Overall_Loss_PercGrowth'!AP19</f>
        <v>-0.976022962659612</v>
      </c>
      <c r="AQ24" s="364">
        <f>('Overall_Loss_PercGrowth'!AQ26-'Overall_Loss_PercGrowth'!AQ19)/'Overall_Loss_PercGrowth'!AQ19</f>
        <v>-0.803857448945792</v>
      </c>
      <c r="AR24" s="364">
        <f>('Overall_Loss_PercGrowth'!AR26-'Overall_Loss_PercGrowth'!AR19)/'Overall_Loss_PercGrowth'!AR19</f>
        <v>-0.989973902881452</v>
      </c>
    </row>
    <row r="25" ht="15.75" customHeight="1">
      <c r="A25" t="s" s="288">
        <v>90</v>
      </c>
      <c r="B25" s="364">
        <f>('Overall_Loss_PercGrowth'!B27-'Overall_Loss_PercGrowth'!B20)/'Overall_Loss_PercGrowth'!B20</f>
        <v>-0.0456549056805254</v>
      </c>
      <c r="C25" s="365"/>
      <c r="D25" t="s" s="58">
        <v>90</v>
      </c>
      <c r="E25" s="364">
        <f>('Overall_Loss_PercGrowth'!E27-'Overall_Loss_PercGrowth'!E20)/'Overall_Loss_PercGrowth'!E20</f>
        <v>-0.12529890149973</v>
      </c>
      <c r="F25" s="364">
        <f>('Overall_Loss_PercGrowth'!F27-'Overall_Loss_PercGrowth'!F20)/'Overall_Loss_PercGrowth'!F20</f>
        <v>-0.0133680569967701</v>
      </c>
      <c r="G25" s="364">
        <f>('Overall_Loss_PercGrowth'!G27-'Overall_Loss_PercGrowth'!G20)/'Overall_Loss_PercGrowth'!G20</f>
        <v>-0.143224583807201</v>
      </c>
      <c r="H25" s="364">
        <f>('Overall_Loss_PercGrowth'!H27-'Overall_Loss_PercGrowth'!H20)/'Overall_Loss_PercGrowth'!H20</f>
        <v>-0.0262046739336541</v>
      </c>
      <c r="I25" s="364">
        <f>('Overall_Loss_PercGrowth'!I27-'Overall_Loss_PercGrowth'!I20)/'Overall_Loss_PercGrowth'!I20</f>
        <v>-0.0581402897380596</v>
      </c>
      <c r="J25" s="364">
        <f>('Overall_Loss_PercGrowth'!J27-'Overall_Loss_PercGrowth'!J20)/'Overall_Loss_PercGrowth'!J20</f>
        <v>0.818328075125263</v>
      </c>
      <c r="K25" s="364">
        <f>('Overall_Loss_PercGrowth'!K27-'Overall_Loss_PercGrowth'!K20)/'Overall_Loss_PercGrowth'!K20</f>
        <v>0.42208531027469</v>
      </c>
      <c r="L25" s="364">
        <f>('Overall_Loss_PercGrowth'!L27-'Overall_Loss_PercGrowth'!L20)/'Overall_Loss_PercGrowth'!L20</f>
        <v>-0.426885554259672</v>
      </c>
      <c r="M25" s="364">
        <f>('Overall_Loss_PercGrowth'!M27-'Overall_Loss_PercGrowth'!M20)/'Overall_Loss_PercGrowth'!M20</f>
        <v>-0.693690568940006</v>
      </c>
      <c r="N25" s="364">
        <f>('Overall_Loss_PercGrowth'!N27-'Overall_Loss_PercGrowth'!N20)/'Overall_Loss_PercGrowth'!N20</f>
        <v>-0.020330804555548</v>
      </c>
      <c r="O25" s="364">
        <f>('Overall_Loss_PercGrowth'!O27-'Overall_Loss_PercGrowth'!O20)/'Overall_Loss_PercGrowth'!O20</f>
        <v>-0.0126503379061759</v>
      </c>
      <c r="P25" s="364">
        <f>('Overall_Loss_PercGrowth'!P27-'Overall_Loss_PercGrowth'!P20)/'Overall_Loss_PercGrowth'!P20</f>
        <v>-0.328582486577434</v>
      </c>
      <c r="Q25" s="364">
        <f>('Overall_Loss_PercGrowth'!Q27-'Overall_Loss_PercGrowth'!Q20)/'Overall_Loss_PercGrowth'!Q20</f>
        <v>-0.301445629230782</v>
      </c>
      <c r="R25" s="364">
        <f>('Overall_Loss_PercGrowth'!R27-'Overall_Loss_PercGrowth'!R20)/'Overall_Loss_PercGrowth'!R20</f>
        <v>1.27860859971277</v>
      </c>
      <c r="S25" s="364">
        <f>('Overall_Loss_PercGrowth'!S27-'Overall_Loss_PercGrowth'!S20)/'Overall_Loss_PercGrowth'!S20</f>
        <v>-0.936457207826945</v>
      </c>
      <c r="T25" s="364">
        <f>('Overall_Loss_PercGrowth'!T27-'Overall_Loss_PercGrowth'!T20)/'Overall_Loss_PercGrowth'!T20</f>
        <v>0.162302778757513</v>
      </c>
      <c r="U25" s="364">
        <f>('Overall_Loss_PercGrowth'!U27-'Overall_Loss_PercGrowth'!U20)/'Overall_Loss_PercGrowth'!U20</f>
        <v>-0.173587293896389</v>
      </c>
      <c r="V25" s="364">
        <f>('Overall_Loss_PercGrowth'!V27-'Overall_Loss_PercGrowth'!V20)/'Overall_Loss_PercGrowth'!V20</f>
        <v>-0.13735172260112</v>
      </c>
      <c r="W25" s="364">
        <f>('Overall_Loss_PercGrowth'!W27-'Overall_Loss_PercGrowth'!W20)/'Overall_Loss_PercGrowth'!W20</f>
        <v>0</v>
      </c>
      <c r="X25" s="364">
        <f>('Overall_Loss_PercGrowth'!X27-'Overall_Loss_PercGrowth'!X20)/'Overall_Loss_PercGrowth'!X20</f>
        <v>0</v>
      </c>
      <c r="Y25" s="364">
        <f>('Overall_Loss_PercGrowth'!Y27-'Overall_Loss_PercGrowth'!Y20)/'Overall_Loss_PercGrowth'!Y20</f>
        <v>0</v>
      </c>
      <c r="Z25" s="364">
        <f>('Overall_Loss_PercGrowth'!Z27-'Overall_Loss_PercGrowth'!Z20)/'Overall_Loss_PercGrowth'!Z20</f>
        <v>0</v>
      </c>
      <c r="AA25" s="364">
        <f>('Overall_Loss_PercGrowth'!AA27-'Overall_Loss_PercGrowth'!AA20)/'Overall_Loss_PercGrowth'!AA20</f>
        <v>0</v>
      </c>
      <c r="AB25" s="364">
        <f>('Overall_Loss_PercGrowth'!AB27-'Overall_Loss_PercGrowth'!AB20)/'Overall_Loss_PercGrowth'!AB20</f>
        <v>0</v>
      </c>
      <c r="AC25" s="364">
        <f>('Overall_Loss_PercGrowth'!AC27-'Overall_Loss_PercGrowth'!AC20)/'Overall_Loss_PercGrowth'!AC20</f>
        <v>0</v>
      </c>
      <c r="AD25" s="364">
        <f>('Overall_Loss_PercGrowth'!AD27-'Overall_Loss_PercGrowth'!AD20)/'Overall_Loss_PercGrowth'!AD20</f>
        <v>0</v>
      </c>
      <c r="AE25" s="364">
        <f>('Overall_Loss_PercGrowth'!AE27-'Overall_Loss_PercGrowth'!AE20)/'Overall_Loss_PercGrowth'!AE20</f>
        <v>-0.347470323479941</v>
      </c>
      <c r="AF25" s="364">
        <f>('Overall_Loss_PercGrowth'!AF27-'Overall_Loss_PercGrowth'!AF20)/'Overall_Loss_PercGrowth'!AF20</f>
        <v>-0.397197448063063</v>
      </c>
      <c r="AG25" s="364">
        <f>('Overall_Loss_PercGrowth'!AG27-'Overall_Loss_PercGrowth'!AG20)/'Overall_Loss_PercGrowth'!AG20</f>
        <v>0.131421138872872</v>
      </c>
      <c r="AH25" s="364">
        <f>('Overall_Loss_PercGrowth'!AH27-'Overall_Loss_PercGrowth'!AH20)/'Overall_Loss_PercGrowth'!AH20</f>
        <v>-0.00238952627788865</v>
      </c>
      <c r="AI25" s="364">
        <f>('Overall_Loss_PercGrowth'!AI27-'Overall_Loss_PercGrowth'!AI20)/'Overall_Loss_PercGrowth'!AI20</f>
        <v>-0.352300288473278</v>
      </c>
      <c r="AJ25" s="364">
        <f>('Overall_Loss_PercGrowth'!AJ27-'Overall_Loss_PercGrowth'!AJ20)/'Overall_Loss_PercGrowth'!AJ20</f>
        <v>-0.00234010884587282</v>
      </c>
      <c r="AK25" s="364">
        <f>('Overall_Loss_PercGrowth'!AK27-'Overall_Loss_PercGrowth'!AK20)/'Overall_Loss_PercGrowth'!AK20</f>
        <v>-0.875056639344903</v>
      </c>
      <c r="AL25" s="364">
        <f>('Overall_Loss_PercGrowth'!AL27-'Overall_Loss_PercGrowth'!AL20)/'Overall_Loss_PercGrowth'!AL20</f>
        <v>-0.0407416875641492</v>
      </c>
      <c r="AM25" s="364">
        <f>('Overall_Loss_PercGrowth'!AM27-'Overall_Loss_PercGrowth'!AM20)/'Overall_Loss_PercGrowth'!AM20</f>
        <v>-0.299803803857362</v>
      </c>
      <c r="AN25" s="364">
        <f>('Overall_Loss_PercGrowth'!AN27-'Overall_Loss_PercGrowth'!AN20)/'Overall_Loss_PercGrowth'!AN20</f>
        <v>-0.462462916809365</v>
      </c>
      <c r="AO25" s="364">
        <f>('Overall_Loss_PercGrowth'!AO27-'Overall_Loss_PercGrowth'!AO20)/'Overall_Loss_PercGrowth'!AO20</f>
        <v>-0.5613975185086399</v>
      </c>
      <c r="AP25" s="364">
        <f>('Overall_Loss_PercGrowth'!AP27-'Overall_Loss_PercGrowth'!AP20)/'Overall_Loss_PercGrowth'!AP20</f>
        <v>-0.971478468035089</v>
      </c>
      <c r="AQ25" s="364">
        <f>('Overall_Loss_PercGrowth'!AQ27-'Overall_Loss_PercGrowth'!AQ20)/'Overall_Loss_PercGrowth'!AQ20</f>
        <v>0.06776347217977061</v>
      </c>
      <c r="AR25" s="364">
        <f>('Overall_Loss_PercGrowth'!AR27-'Overall_Loss_PercGrowth'!AR20)/'Overall_Loss_PercGrowth'!AR20</f>
        <v>-0.714861333309613</v>
      </c>
    </row>
    <row r="26" ht="15.75" customHeight="1">
      <c r="A26" t="s" s="288">
        <v>91</v>
      </c>
      <c r="B26" s="366">
        <f>('Overall_Loss_PercGrowth'!B28-'Overall_Loss_PercGrowth'!B21)/'Overall_Loss_PercGrowth'!B21</f>
        <v>-0.965353453213959</v>
      </c>
      <c r="C26" s="365"/>
      <c r="D26" t="s" s="58">
        <v>91</v>
      </c>
      <c r="E26" s="366">
        <f>('Overall_Loss_PercGrowth'!E28-'Overall_Loss_PercGrowth'!E21)/'Overall_Loss_PercGrowth'!E21</f>
        <v>-0.0230452703337476</v>
      </c>
      <c r="F26" s="366">
        <f>('Overall_Loss_PercGrowth'!F28-'Overall_Loss_PercGrowth'!F21)/'Overall_Loss_PercGrowth'!F21</f>
        <v>-0.108514034057424</v>
      </c>
      <c r="G26" s="366">
        <f>('Overall_Loss_PercGrowth'!G28-'Overall_Loss_PercGrowth'!G21)/'Overall_Loss_PercGrowth'!G21</f>
        <v>0.131386793173466</v>
      </c>
      <c r="H26" s="366">
        <f>('Overall_Loss_PercGrowth'!H28-'Overall_Loss_PercGrowth'!H21)/'Overall_Loss_PercGrowth'!H21</f>
        <v>-0.0177140129154234</v>
      </c>
      <c r="I26" s="366">
        <f>('Overall_Loss_PercGrowth'!I28-'Overall_Loss_PercGrowth'!I21)/'Overall_Loss_PercGrowth'!I21</f>
        <v>-0.0228186981194612</v>
      </c>
      <c r="J26" s="366">
        <f>('Overall_Loss_PercGrowth'!J28-'Overall_Loss_PercGrowth'!J21)/'Overall_Loss_PercGrowth'!J21</f>
        <v>-0.358240270896483</v>
      </c>
      <c r="K26" s="366">
        <f>('Overall_Loss_PercGrowth'!K28-'Overall_Loss_PercGrowth'!K21)/'Overall_Loss_PercGrowth'!K21</f>
        <v>-0.207767514392677</v>
      </c>
      <c r="L26" s="366">
        <f>('Overall_Loss_PercGrowth'!L28-'Overall_Loss_PercGrowth'!L21)/'Overall_Loss_PercGrowth'!L21</f>
        <v>-0.325318919812959</v>
      </c>
      <c r="M26" s="366">
        <f>('Overall_Loss_PercGrowth'!M28-'Overall_Loss_PercGrowth'!M21)/'Overall_Loss_PercGrowth'!M21</f>
        <v>0.271902136252545</v>
      </c>
      <c r="N26" s="366">
        <f>('Overall_Loss_PercGrowth'!N28-'Overall_Loss_PercGrowth'!N21)/'Overall_Loss_PercGrowth'!N21</f>
        <v>0.109348256070186</v>
      </c>
      <c r="O26" s="366">
        <f>('Overall_Loss_PercGrowth'!O28-'Overall_Loss_PercGrowth'!O21)/'Overall_Loss_PercGrowth'!O21</f>
        <v>0.230955865535834</v>
      </c>
      <c r="P26" s="366">
        <f>('Overall_Loss_PercGrowth'!P28-'Overall_Loss_PercGrowth'!P21)/'Overall_Loss_PercGrowth'!P21</f>
        <v>-0.247244895187817</v>
      </c>
      <c r="Q26" s="366">
        <f>('Overall_Loss_PercGrowth'!Q28-'Overall_Loss_PercGrowth'!Q21)/'Overall_Loss_PercGrowth'!Q21</f>
        <v>-0.00968377073001324</v>
      </c>
      <c r="R26" s="366">
        <f>('Overall_Loss_PercGrowth'!R28-'Overall_Loss_PercGrowth'!R21)/'Overall_Loss_PercGrowth'!R21</f>
        <v>0.215666884785805</v>
      </c>
      <c r="S26" s="366">
        <f>('Overall_Loss_PercGrowth'!S28-'Overall_Loss_PercGrowth'!S21)/'Overall_Loss_PercGrowth'!S21</f>
        <v>-0.641409130481533</v>
      </c>
      <c r="T26" s="366">
        <f>('Overall_Loss_PercGrowth'!T28-'Overall_Loss_PercGrowth'!T21)/'Overall_Loss_PercGrowth'!T21</f>
        <v>-0.995296710551193</v>
      </c>
      <c r="U26" s="366">
        <f>('Overall_Loss_PercGrowth'!U28-'Overall_Loss_PercGrowth'!U21)/'Overall_Loss_PercGrowth'!U21</f>
        <v>0.490247216724511</v>
      </c>
      <c r="V26" s="366">
        <f>('Overall_Loss_PercGrowth'!V28-'Overall_Loss_PercGrowth'!V21)/'Overall_Loss_PercGrowth'!V21</f>
        <v>0.812016926781893</v>
      </c>
      <c r="W26" s="366">
        <f>('Overall_Loss_PercGrowth'!W28-'Overall_Loss_PercGrowth'!W21)/'Overall_Loss_PercGrowth'!W21</f>
        <v>0</v>
      </c>
      <c r="X26" s="366">
        <f>('Overall_Loss_PercGrowth'!X28-'Overall_Loss_PercGrowth'!X21)/'Overall_Loss_PercGrowth'!X21</f>
        <v>0</v>
      </c>
      <c r="Y26" s="366">
        <f>('Overall_Loss_PercGrowth'!Y28-'Overall_Loss_PercGrowth'!Y21)/'Overall_Loss_PercGrowth'!Y21</f>
        <v>0</v>
      </c>
      <c r="Z26" s="366">
        <f>('Overall_Loss_PercGrowth'!Z28-'Overall_Loss_PercGrowth'!Z21)/'Overall_Loss_PercGrowth'!Z21</f>
        <v>0</v>
      </c>
      <c r="AA26" s="366">
        <f>('Overall_Loss_PercGrowth'!AA28-'Overall_Loss_PercGrowth'!AA21)/'Overall_Loss_PercGrowth'!AA21</f>
        <v>0</v>
      </c>
      <c r="AB26" s="366">
        <f>('Overall_Loss_PercGrowth'!AB28-'Overall_Loss_PercGrowth'!AB21)/'Overall_Loss_PercGrowth'!AB21</f>
        <v>0</v>
      </c>
      <c r="AC26" s="366">
        <f>('Overall_Loss_PercGrowth'!AC28-'Overall_Loss_PercGrowth'!AC21)/'Overall_Loss_PercGrowth'!AC21</f>
        <v>0</v>
      </c>
      <c r="AD26" s="366">
        <f>('Overall_Loss_PercGrowth'!AD28-'Overall_Loss_PercGrowth'!AD21)/'Overall_Loss_PercGrowth'!AD21</f>
        <v>0</v>
      </c>
      <c r="AE26" s="366">
        <f>('Overall_Loss_PercGrowth'!AE28-'Overall_Loss_PercGrowth'!AE21)/'Overall_Loss_PercGrowth'!AE21</f>
        <v>-0.852848185726403</v>
      </c>
      <c r="AF26" s="366">
        <f>('Overall_Loss_PercGrowth'!AF28-'Overall_Loss_PercGrowth'!AF21)/'Overall_Loss_PercGrowth'!AF21</f>
        <v>-0.739805035736522</v>
      </c>
      <c r="AG26" s="366">
        <f>('Overall_Loss_PercGrowth'!AG28-'Overall_Loss_PercGrowth'!AG21)/'Overall_Loss_PercGrowth'!AG21</f>
        <v>-0.906012260363719</v>
      </c>
      <c r="AH26" s="366">
        <f>('Overall_Loss_PercGrowth'!AH28-'Overall_Loss_PercGrowth'!AH21)/'Overall_Loss_PercGrowth'!AH21</f>
        <v>0.00320834100326051</v>
      </c>
      <c r="AI26" s="366">
        <f>('Overall_Loss_PercGrowth'!AI28-'Overall_Loss_PercGrowth'!AI21)/'Overall_Loss_PercGrowth'!AI21</f>
        <v>-0.393087782166023</v>
      </c>
      <c r="AJ26" s="366">
        <f>('Overall_Loss_PercGrowth'!AJ28-'Overall_Loss_PercGrowth'!AJ21)/'Overall_Loss_PercGrowth'!AJ21</f>
        <v>-0.945706103993268</v>
      </c>
      <c r="AK26" s="366">
        <f>('Overall_Loss_PercGrowth'!AK28-'Overall_Loss_PercGrowth'!AK21)/'Overall_Loss_PercGrowth'!AK21</f>
        <v>-0.732441156547961</v>
      </c>
      <c r="AL26" s="366">
        <f>('Overall_Loss_PercGrowth'!AL28-'Overall_Loss_PercGrowth'!AL21)/'Overall_Loss_PercGrowth'!AL21</f>
        <v>-0.830759077824901</v>
      </c>
      <c r="AM26" s="366">
        <f>('Overall_Loss_PercGrowth'!AM28-'Overall_Loss_PercGrowth'!AM21)/'Overall_Loss_PercGrowth'!AM21</f>
        <v>-0.438784519578352</v>
      </c>
      <c r="AN26" s="366">
        <f>('Overall_Loss_PercGrowth'!AN28-'Overall_Loss_PercGrowth'!AN21)/'Overall_Loss_PercGrowth'!AN21</f>
        <v>-0.919511254496713</v>
      </c>
      <c r="AO26" s="366">
        <f>('Overall_Loss_PercGrowth'!AO28-'Overall_Loss_PercGrowth'!AO21)/'Overall_Loss_PercGrowth'!AO21</f>
        <v>-0.0105800907121896</v>
      </c>
      <c r="AP26" s="366">
        <f>('Overall_Loss_PercGrowth'!AP28-'Overall_Loss_PercGrowth'!AP21)/'Overall_Loss_PercGrowth'!AP21</f>
        <v>-0.905754400080561</v>
      </c>
      <c r="AQ26" s="366">
        <f>('Overall_Loss_PercGrowth'!AQ28-'Overall_Loss_PercGrowth'!AQ21)/'Overall_Loss_PercGrowth'!AQ21</f>
        <v>-0.684152645566685</v>
      </c>
      <c r="AR26" s="366">
        <f>('Overall_Loss_PercGrowth'!AR28-'Overall_Loss_PercGrowth'!AR21)/'Overall_Loss_PercGrowth'!AR21</f>
        <v>-0.960418946776088</v>
      </c>
    </row>
    <row r="27" ht="15" customHeight="1">
      <c r="A27" s="367"/>
      <c r="B27" s="368"/>
      <c r="C27" s="368"/>
      <c r="D27" s="367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368"/>
      <c r="R27" s="368"/>
      <c r="S27" s="368"/>
      <c r="T27" s="368"/>
      <c r="U27" s="368"/>
      <c r="V27" s="368"/>
      <c r="W27" s="368"/>
      <c r="X27" s="368"/>
      <c r="Y27" s="368"/>
      <c r="Z27" s="368"/>
      <c r="AA27" s="368"/>
      <c r="AB27" s="368"/>
      <c r="AC27" s="368"/>
      <c r="AD27" s="368"/>
      <c r="AE27" s="368"/>
      <c r="AF27" s="368"/>
      <c r="AG27" s="368"/>
      <c r="AH27" s="368"/>
      <c r="AI27" s="368"/>
      <c r="AJ27" s="368"/>
      <c r="AK27" s="368"/>
      <c r="AL27" s="368"/>
      <c r="AM27" s="368"/>
      <c r="AN27" s="368"/>
      <c r="AO27" s="368"/>
      <c r="AP27" s="368"/>
      <c r="AQ27" s="368"/>
      <c r="AR27" s="368"/>
    </row>
    <row r="28" ht="15" customHeight="1">
      <c r="A28" s="368"/>
      <c r="B28" s="368"/>
      <c r="C28" s="368"/>
      <c r="D28" s="368"/>
      <c r="E28" s="368"/>
      <c r="F28" s="368"/>
      <c r="G28" s="368"/>
      <c r="H28" s="368"/>
      <c r="I28" s="368"/>
      <c r="J28" s="368"/>
      <c r="K28" s="368"/>
      <c r="L28" s="368"/>
      <c r="M28" s="368"/>
      <c r="N28" s="368"/>
      <c r="O28" s="368"/>
      <c r="P28" s="368"/>
      <c r="Q28" s="368"/>
      <c r="R28" s="368"/>
      <c r="S28" s="368"/>
      <c r="T28" s="368"/>
      <c r="U28" s="368"/>
      <c r="V28" s="368"/>
      <c r="W28" s="368"/>
      <c r="X28" s="368"/>
      <c r="Y28" s="368"/>
      <c r="Z28" s="368"/>
      <c r="AA28" s="368"/>
      <c r="AB28" s="368"/>
      <c r="AC28" s="368"/>
      <c r="AD28" s="368"/>
      <c r="AE28" s="368"/>
      <c r="AF28" s="368"/>
      <c r="AG28" s="368"/>
      <c r="AH28" s="368"/>
      <c r="AI28" s="368"/>
      <c r="AJ28" s="368"/>
      <c r="AK28" s="368"/>
      <c r="AL28" s="368"/>
      <c r="AM28" s="368"/>
      <c r="AN28" s="368"/>
      <c r="AO28" s="368"/>
      <c r="AP28" s="368"/>
      <c r="AQ28" s="368"/>
      <c r="AR28" s="368"/>
    </row>
    <row r="29" ht="15.75" customHeight="1">
      <c r="A29" t="s" s="356">
        <v>161</v>
      </c>
      <c r="B29" s="357"/>
      <c r="C29" s="357"/>
      <c r="D29" s="357"/>
      <c r="E29" s="357"/>
      <c r="F29" s="357"/>
      <c r="G29" s="368"/>
      <c r="H29" s="368"/>
      <c r="I29" s="368"/>
      <c r="J29" s="368"/>
      <c r="K29" s="368"/>
      <c r="L29" s="368"/>
      <c r="M29" s="368"/>
      <c r="N29" s="368"/>
      <c r="O29" s="368"/>
      <c r="P29" s="368"/>
      <c r="Q29" s="368"/>
      <c r="R29" s="368"/>
      <c r="S29" s="368"/>
      <c r="T29" s="368"/>
      <c r="U29" s="368"/>
      <c r="V29" s="368"/>
      <c r="W29" s="368"/>
      <c r="X29" s="368"/>
      <c r="Y29" s="368"/>
      <c r="Z29" s="368"/>
      <c r="AA29" s="368"/>
      <c r="AB29" s="368"/>
      <c r="AC29" s="368"/>
      <c r="AD29" s="368"/>
      <c r="AE29" s="368"/>
      <c r="AF29" s="368"/>
      <c r="AG29" s="368"/>
      <c r="AH29" s="368"/>
      <c r="AI29" s="368"/>
      <c r="AJ29" s="368"/>
      <c r="AK29" s="368"/>
      <c r="AL29" s="368"/>
      <c r="AM29" s="368"/>
      <c r="AN29" s="368"/>
      <c r="AO29" s="368"/>
      <c r="AP29" s="368"/>
      <c r="AQ29" s="368"/>
      <c r="AR29" s="368"/>
    </row>
    <row r="30" ht="18.75" customHeight="1">
      <c r="A30" s="368"/>
      <c r="B30" s="369"/>
      <c r="C30" s="368"/>
      <c r="D30" s="359"/>
      <c r="E30" t="s" s="360">
        <v>82</v>
      </c>
      <c r="F30" s="361"/>
      <c r="G30" s="361"/>
      <c r="H30" s="361"/>
      <c r="I30" t="s" s="360">
        <v>83</v>
      </c>
      <c r="J30" s="361"/>
      <c r="K30" s="361"/>
      <c r="L30" s="361"/>
      <c r="M30" s="361"/>
      <c r="N30" t="s" s="360">
        <v>12</v>
      </c>
      <c r="O30" s="361"/>
      <c r="P30" s="361"/>
      <c r="Q30" s="361"/>
      <c r="R30" s="361"/>
      <c r="S30" t="s" s="360">
        <v>18</v>
      </c>
      <c r="T30" s="361"/>
      <c r="U30" s="361"/>
      <c r="V30" s="361"/>
      <c r="W30" t="s" s="360">
        <v>84</v>
      </c>
      <c r="X30" s="361"/>
      <c r="Y30" s="361"/>
      <c r="Z30" s="361"/>
      <c r="AA30" s="361"/>
      <c r="AB30" s="361"/>
      <c r="AC30" s="361"/>
      <c r="AD30" t="s" s="360">
        <v>85</v>
      </c>
      <c r="AE30" s="361"/>
      <c r="AF30" t="s" s="360">
        <v>35</v>
      </c>
      <c r="AG30" s="361"/>
      <c r="AH30" s="361"/>
      <c r="AI30" s="361"/>
      <c r="AJ30" s="361"/>
      <c r="AK30" s="361"/>
      <c r="AL30" s="361"/>
      <c r="AM30" s="361"/>
      <c r="AN30" s="361"/>
      <c r="AO30" s="361"/>
      <c r="AP30" s="361"/>
      <c r="AQ30" s="361"/>
      <c r="AR30" s="361"/>
    </row>
    <row r="31" ht="45" customHeight="1">
      <c r="A31" s="362"/>
      <c r="B31" t="s" s="8">
        <v>193</v>
      </c>
      <c r="C31" s="363"/>
      <c r="D31" t="s" s="52">
        <v>87</v>
      </c>
      <c r="E31" t="s" s="8">
        <v>1</v>
      </c>
      <c r="F31" t="s" s="8">
        <v>2</v>
      </c>
      <c r="G31" t="s" s="8">
        <v>3</v>
      </c>
      <c r="H31" t="s" s="8">
        <v>4</v>
      </c>
      <c r="I31" t="s" s="8">
        <v>6</v>
      </c>
      <c r="J31" t="s" s="8">
        <v>8</v>
      </c>
      <c r="K31" t="s" s="8">
        <v>9</v>
      </c>
      <c r="L31" t="s" s="8">
        <v>10</v>
      </c>
      <c r="M31" t="s" s="8">
        <v>11</v>
      </c>
      <c r="N31" t="s" s="8">
        <v>13</v>
      </c>
      <c r="O31" t="s" s="8">
        <v>14</v>
      </c>
      <c r="P31" t="s" s="8">
        <v>15</v>
      </c>
      <c r="Q31" t="s" s="8">
        <v>16</v>
      </c>
      <c r="R31" t="s" s="8">
        <v>17</v>
      </c>
      <c r="S31" t="s" s="8">
        <v>19</v>
      </c>
      <c r="T31" t="s" s="8">
        <v>20</v>
      </c>
      <c r="U31" t="s" s="8">
        <v>21</v>
      </c>
      <c r="V31" t="s" s="8">
        <v>22</v>
      </c>
      <c r="W31" t="s" s="8">
        <v>24</v>
      </c>
      <c r="X31" t="s" s="8">
        <v>25</v>
      </c>
      <c r="Y31" t="s" s="8">
        <v>27</v>
      </c>
      <c r="Z31" t="s" s="8">
        <v>28</v>
      </c>
      <c r="AA31" t="s" s="8">
        <v>29</v>
      </c>
      <c r="AB31" t="s" s="8">
        <v>30</v>
      </c>
      <c r="AC31" t="s" s="8">
        <v>31</v>
      </c>
      <c r="AD31" t="s" s="8">
        <v>33</v>
      </c>
      <c r="AE31" t="s" s="8">
        <v>34</v>
      </c>
      <c r="AF31" t="s" s="8">
        <v>36</v>
      </c>
      <c r="AG31" t="s" s="8">
        <v>37</v>
      </c>
      <c r="AH31" t="s" s="8">
        <v>38</v>
      </c>
      <c r="AI31" t="s" s="8">
        <v>39</v>
      </c>
      <c r="AJ31" t="s" s="8">
        <v>40</v>
      </c>
      <c r="AK31" t="s" s="8">
        <v>41</v>
      </c>
      <c r="AL31" t="s" s="8">
        <v>42</v>
      </c>
      <c r="AM31" t="s" s="8">
        <v>43</v>
      </c>
      <c r="AN31" t="s" s="8">
        <v>44</v>
      </c>
      <c r="AO31" t="s" s="8">
        <v>45</v>
      </c>
      <c r="AP31" t="s" s="8">
        <v>46</v>
      </c>
      <c r="AQ31" t="s" s="8">
        <v>47</v>
      </c>
      <c r="AR31" t="s" s="8">
        <v>48</v>
      </c>
    </row>
    <row r="32" ht="15.75" customHeight="1">
      <c r="A32" t="s" s="288">
        <v>88</v>
      </c>
      <c r="B32" s="364">
        <f>('Overall_Loss_PercGrowth'!B46-'Overall_Loss_PercGrowth'!B39)/'Overall_Loss_PercGrowth'!B39</f>
        <v>-0.233333018149234</v>
      </c>
      <c r="C32" s="365"/>
      <c r="D32" t="s" s="58">
        <v>88</v>
      </c>
      <c r="E32" s="364">
        <f>('Overall_Loss_PercGrowth'!E46-'Overall_Loss_PercGrowth'!E39)/'Overall_Loss_PercGrowth'!E39</f>
        <v>0.730131920493183</v>
      </c>
      <c r="F32" s="364">
        <f>('Overall_Loss_PercGrowth'!F46-'Overall_Loss_PercGrowth'!F39)/'Overall_Loss_PercGrowth'!F39</f>
        <v>0.09333714117354119</v>
      </c>
      <c r="G32" s="364">
        <f>('Overall_Loss_PercGrowth'!G46-'Overall_Loss_PercGrowth'!G39)/'Overall_Loss_PercGrowth'!G39</f>
        <v>-0.103182713869143</v>
      </c>
      <c r="H32" s="364">
        <f>('Overall_Loss_PercGrowth'!H46-'Overall_Loss_PercGrowth'!H39)/'Overall_Loss_PercGrowth'!H39</f>
        <v>-0.15508454154682</v>
      </c>
      <c r="I32" s="364">
        <f>('Overall_Loss_PercGrowth'!I46-'Overall_Loss_PercGrowth'!I39)/'Overall_Loss_PercGrowth'!I39</f>
        <v>-0.0282045299818535</v>
      </c>
      <c r="J32" s="364">
        <f>('Overall_Loss_PercGrowth'!J46-'Overall_Loss_PercGrowth'!J39)/'Overall_Loss_PercGrowth'!J39</f>
        <v>0.245239911500571</v>
      </c>
      <c r="K32" s="364">
        <f>('Overall_Loss_PercGrowth'!K46-'Overall_Loss_PercGrowth'!K39)/'Overall_Loss_PercGrowth'!K39</f>
        <v>-0.134553952377406</v>
      </c>
      <c r="L32" s="364">
        <f>('Overall_Loss_PercGrowth'!L46-'Overall_Loss_PercGrowth'!L39)/'Overall_Loss_PercGrowth'!L39</f>
        <v>-0.558020805986391</v>
      </c>
      <c r="M32" s="364">
        <f>('Overall_Loss_PercGrowth'!M46-'Overall_Loss_PercGrowth'!M39)/'Overall_Loss_PercGrowth'!M39</f>
        <v>-0.784131825708512</v>
      </c>
      <c r="N32" s="364">
        <f>('Overall_Loss_PercGrowth'!N46-'Overall_Loss_PercGrowth'!N39)/'Overall_Loss_PercGrowth'!N39</f>
        <v>0.0177362037491554</v>
      </c>
      <c r="O32" s="364">
        <f>('Overall_Loss_PercGrowth'!O46-'Overall_Loss_PercGrowth'!O39)/'Overall_Loss_PercGrowth'!O39</f>
        <v>0.0925014161325113</v>
      </c>
      <c r="P32" s="364">
        <f>('Overall_Loss_PercGrowth'!P46-'Overall_Loss_PercGrowth'!P39)/'Overall_Loss_PercGrowth'!P39</f>
        <v>-0.277418338674343</v>
      </c>
      <c r="Q32" s="364">
        <f>('Overall_Loss_PercGrowth'!Q46-'Overall_Loss_PercGrowth'!Q39)/'Overall_Loss_PercGrowth'!Q39</f>
        <v>2.22367628758964</v>
      </c>
      <c r="R32" s="364">
        <f>('Overall_Loss_PercGrowth'!R46-'Overall_Loss_PercGrowth'!R39)/'Overall_Loss_PercGrowth'!R39</f>
        <v>8.497282527111439</v>
      </c>
      <c r="S32" s="364">
        <f>('Overall_Loss_PercGrowth'!S46-'Overall_Loss_PercGrowth'!S39)/'Overall_Loss_PercGrowth'!S39</f>
        <v>-0.953250673160826</v>
      </c>
      <c r="T32" s="364">
        <f>('Overall_Loss_PercGrowth'!T46-'Overall_Loss_PercGrowth'!T39)/'Overall_Loss_PercGrowth'!T39</f>
        <v>0.693960696744823</v>
      </c>
      <c r="U32" s="364">
        <f>('Overall_Loss_PercGrowth'!U46-'Overall_Loss_PercGrowth'!U39)/'Overall_Loss_PercGrowth'!U39</f>
        <v>0.0046590956777209</v>
      </c>
      <c r="V32" s="364">
        <f>('Overall_Loss_PercGrowth'!V46-'Overall_Loss_PercGrowth'!V39)/'Overall_Loss_PercGrowth'!V39</f>
        <v>-0.7286807002529</v>
      </c>
      <c r="W32" s="364">
        <f>('Overall_Loss_PercGrowth'!W46-'Overall_Loss_PercGrowth'!W39)/'Overall_Loss_PercGrowth'!W39</f>
        <v>0.0005698339619509501</v>
      </c>
      <c r="X32" s="364">
        <f>('Overall_Loss_PercGrowth'!X46-'Overall_Loss_PercGrowth'!X39)/'Overall_Loss_PercGrowth'!X39</f>
        <v>-0.00136101705624884</v>
      </c>
      <c r="Y32" s="364">
        <f>('Overall_Loss_PercGrowth'!Y46-'Overall_Loss_PercGrowth'!Y39)/'Overall_Loss_PercGrowth'!Y39</f>
        <v>-0.00528739137119286</v>
      </c>
      <c r="Z32" s="364">
        <f>('Overall_Loss_PercGrowth'!Z46-'Overall_Loss_PercGrowth'!Z39)/'Overall_Loss_PercGrowth'!Z39</f>
        <v>0.0166836465027926</v>
      </c>
      <c r="AA32" s="364">
        <f>('Overall_Loss_PercGrowth'!AA46-'Overall_Loss_PercGrowth'!AA39)/'Overall_Loss_PercGrowth'!AA39</f>
        <v>-0.00726315430343511</v>
      </c>
      <c r="AB32" s="364">
        <f>('Overall_Loss_PercGrowth'!AB46-'Overall_Loss_PercGrowth'!AB39)/'Overall_Loss_PercGrowth'!AB39</f>
        <v>0</v>
      </c>
      <c r="AC32" s="364">
        <f>('Overall_Loss_PercGrowth'!AC46-'Overall_Loss_PercGrowth'!AC39)/'Overall_Loss_PercGrowth'!AC39</f>
        <v>0.00274037127755454</v>
      </c>
      <c r="AD32" s="364">
        <f>('Overall_Loss_PercGrowth'!AD46-'Overall_Loss_PercGrowth'!AD39)/'Overall_Loss_PercGrowth'!AD39</f>
        <v>-0.24246160225165</v>
      </c>
      <c r="AE32" s="364">
        <f>('Overall_Loss_PercGrowth'!AE46-'Overall_Loss_PercGrowth'!AE39)/'Overall_Loss_PercGrowth'!AE39</f>
        <v>-0.0778740898234694</v>
      </c>
      <c r="AF32" s="364">
        <f>('Overall_Loss_PercGrowth'!AF46-'Overall_Loss_PercGrowth'!AF39)/'Overall_Loss_PercGrowth'!AF39</f>
        <v>-0.597288241892616</v>
      </c>
      <c r="AG32" s="364">
        <f>('Overall_Loss_PercGrowth'!AG46-'Overall_Loss_PercGrowth'!AG39)/'Overall_Loss_PercGrowth'!AG39</f>
        <v>-0.0755022325021789</v>
      </c>
      <c r="AH32" s="364">
        <f>('Overall_Loss_PercGrowth'!AH46-'Overall_Loss_PercGrowth'!AH39)/'Overall_Loss_PercGrowth'!AH39</f>
        <v>0.0181885899231905</v>
      </c>
      <c r="AI32" s="364">
        <f>('Overall_Loss_PercGrowth'!AI46-'Overall_Loss_PercGrowth'!AI39)/'Overall_Loss_PercGrowth'!AI39</f>
        <v>-0.0863704276629105</v>
      </c>
      <c r="AJ32" s="364">
        <f>('Overall_Loss_PercGrowth'!AJ46-'Overall_Loss_PercGrowth'!AJ39)/'Overall_Loss_PercGrowth'!AJ39</f>
        <v>0.578577408550041</v>
      </c>
      <c r="AK32" s="364">
        <f>('Overall_Loss_PercGrowth'!AK46-'Overall_Loss_PercGrowth'!AK39)/'Overall_Loss_PercGrowth'!AK39</f>
        <v>0.0776944314296026</v>
      </c>
      <c r="AL32" s="364">
        <f>('Overall_Loss_PercGrowth'!AL46-'Overall_Loss_PercGrowth'!AL39)/'Overall_Loss_PercGrowth'!AL39</f>
        <v>-0.713591496117959</v>
      </c>
      <c r="AM32" s="364">
        <f>('Overall_Loss_PercGrowth'!AM46-'Overall_Loss_PercGrowth'!AM39)/'Overall_Loss_PercGrowth'!AM39</f>
        <v>0.778104644209097</v>
      </c>
      <c r="AN32" s="364">
        <f>('Overall_Loss_PercGrowth'!AN46-'Overall_Loss_PercGrowth'!AN39)/'Overall_Loss_PercGrowth'!AN39</f>
        <v>-0.187724444109592</v>
      </c>
      <c r="AO32" s="364">
        <f>('Overall_Loss_PercGrowth'!AO46-'Overall_Loss_PercGrowth'!AO39)/'Overall_Loss_PercGrowth'!AO39</f>
        <v>0.269334287512001</v>
      </c>
      <c r="AP32" s="364">
        <f>('Overall_Loss_PercGrowth'!AP46-'Overall_Loss_PercGrowth'!AP39)/'Overall_Loss_PercGrowth'!AP39</f>
        <v>-0.240958171334942</v>
      </c>
      <c r="AQ32" s="364">
        <f>('Overall_Loss_PercGrowth'!AQ46-'Overall_Loss_PercGrowth'!AQ39)/'Overall_Loss_PercGrowth'!AQ39</f>
        <v>-0.141576403461316</v>
      </c>
      <c r="AR32" s="364">
        <f>('Overall_Loss_PercGrowth'!AR46-'Overall_Loss_PercGrowth'!AR39)/'Overall_Loss_PercGrowth'!AR39</f>
        <v>0.644368924316571</v>
      </c>
    </row>
    <row r="33" ht="15.75" customHeight="1">
      <c r="A33" t="s" s="288">
        <v>89</v>
      </c>
      <c r="B33" s="364">
        <f>('Overall_Loss_PercGrowth'!B47-'Overall_Loss_PercGrowth'!B40)/'Overall_Loss_PercGrowth'!B40</f>
        <v>-0.998377985419768</v>
      </c>
      <c r="C33" s="365"/>
      <c r="D33" t="s" s="58">
        <v>89</v>
      </c>
      <c r="E33" s="364">
        <f>('Overall_Loss_PercGrowth'!E47-'Overall_Loss_PercGrowth'!E40)/'Overall_Loss_PercGrowth'!E40</f>
        <v>-0.601661752262863</v>
      </c>
      <c r="F33" s="364">
        <f>('Overall_Loss_PercGrowth'!F47-'Overall_Loss_PercGrowth'!F40)/'Overall_Loss_PercGrowth'!F40</f>
        <v>-0.610559108491781</v>
      </c>
      <c r="G33" s="364">
        <f>('Overall_Loss_PercGrowth'!G47-'Overall_Loss_PercGrowth'!G40)/'Overall_Loss_PercGrowth'!G40</f>
        <v>-0.5505176878970039</v>
      </c>
      <c r="H33" s="364">
        <f>('Overall_Loss_PercGrowth'!H47-'Overall_Loss_PercGrowth'!H40)/'Overall_Loss_PercGrowth'!H40</f>
        <v>-0.613148763296582</v>
      </c>
      <c r="I33" s="364">
        <f>('Overall_Loss_PercGrowth'!I47-'Overall_Loss_PercGrowth'!I40)/'Overall_Loss_PercGrowth'!I40</f>
        <v>-0.801094032588788</v>
      </c>
      <c r="J33" s="364">
        <f>('Overall_Loss_PercGrowth'!J47-'Overall_Loss_PercGrowth'!J40)/'Overall_Loss_PercGrowth'!J40</f>
        <v>1.48415618059013</v>
      </c>
      <c r="K33" s="364">
        <f>('Overall_Loss_PercGrowth'!K47-'Overall_Loss_PercGrowth'!K40)/'Overall_Loss_PercGrowth'!K40</f>
        <v>-0.848573453358029</v>
      </c>
      <c r="L33" s="364">
        <f>('Overall_Loss_PercGrowth'!L47-'Overall_Loss_PercGrowth'!L40)/'Overall_Loss_PercGrowth'!L40</f>
        <v>-0.930010072537843</v>
      </c>
      <c r="M33" s="364">
        <f>('Overall_Loss_PercGrowth'!M47-'Overall_Loss_PercGrowth'!M40)/'Overall_Loss_PercGrowth'!M40</f>
        <v>-0.990673099539057</v>
      </c>
      <c r="N33" s="364">
        <f>('Overall_Loss_PercGrowth'!N47-'Overall_Loss_PercGrowth'!N40)/'Overall_Loss_PercGrowth'!N40</f>
        <v>-0.724408973885745</v>
      </c>
      <c r="O33" s="364">
        <f>('Overall_Loss_PercGrowth'!O47-'Overall_Loss_PercGrowth'!O40)/'Overall_Loss_PercGrowth'!O40</f>
        <v>-0.872254334235702</v>
      </c>
      <c r="P33" s="364">
        <f>('Overall_Loss_PercGrowth'!P47-'Overall_Loss_PercGrowth'!P40)/'Overall_Loss_PercGrowth'!P40</f>
        <v>-0.977772883222582</v>
      </c>
      <c r="Q33" s="364">
        <f>('Overall_Loss_PercGrowth'!Q47-'Overall_Loss_PercGrowth'!Q40)/'Overall_Loss_PercGrowth'!Q40</f>
        <v>-0.0351499213472896</v>
      </c>
      <c r="R33" s="364">
        <f>('Overall_Loss_PercGrowth'!R47-'Overall_Loss_PercGrowth'!R40)/'Overall_Loss_PercGrowth'!R40</f>
        <v>-0.07159919585265501</v>
      </c>
      <c r="S33" s="364">
        <f>('Overall_Loss_PercGrowth'!S47-'Overall_Loss_PercGrowth'!S40)/'Overall_Loss_PercGrowth'!S40</f>
        <v>-0.998609557475971</v>
      </c>
      <c r="T33" s="364">
        <f>('Overall_Loss_PercGrowth'!T47-'Overall_Loss_PercGrowth'!T40)/'Overall_Loss_PercGrowth'!T40</f>
        <v>-0.999512992870331</v>
      </c>
      <c r="U33" s="364">
        <f>('Overall_Loss_PercGrowth'!U47-'Overall_Loss_PercGrowth'!U40)/'Overall_Loss_PercGrowth'!U40</f>
        <v>-0.691902104936602</v>
      </c>
      <c r="V33" s="364">
        <f>('Overall_Loss_PercGrowth'!V47-'Overall_Loss_PercGrowth'!V40)/'Overall_Loss_PercGrowth'!V40</f>
        <v>-0.990646116494289</v>
      </c>
      <c r="W33" s="364">
        <f>('Overall_Loss_PercGrowth'!W47-'Overall_Loss_PercGrowth'!W40)/'Overall_Loss_PercGrowth'!W40</f>
        <v>-0.000458456038390407</v>
      </c>
      <c r="X33" s="364">
        <f>('Overall_Loss_PercGrowth'!X47-'Overall_Loss_PercGrowth'!X40)/'Overall_Loss_PercGrowth'!X40</f>
        <v>-0.00129339116286566</v>
      </c>
      <c r="Y33" s="364">
        <f>('Overall_Loss_PercGrowth'!Y47-'Overall_Loss_PercGrowth'!Y40)/'Overall_Loss_PercGrowth'!Y40</f>
        <v>-0.0335779235580968</v>
      </c>
      <c r="Z33" s="364">
        <f>('Overall_Loss_PercGrowth'!Z47-'Overall_Loss_PercGrowth'!Z40)/'Overall_Loss_PercGrowth'!Z40</f>
        <v>-0.00535883725933318</v>
      </c>
      <c r="AA33" s="364">
        <f>('Overall_Loss_PercGrowth'!AA47-'Overall_Loss_PercGrowth'!AA40)/'Overall_Loss_PercGrowth'!AA40</f>
        <v>-0.0170748588200118</v>
      </c>
      <c r="AB33" s="364">
        <f>('Overall_Loss_PercGrowth'!AB47-'Overall_Loss_PercGrowth'!AB40)/'Overall_Loss_PercGrowth'!AB40</f>
        <v>0</v>
      </c>
      <c r="AC33" s="364">
        <f>('Overall_Loss_PercGrowth'!AC47-'Overall_Loss_PercGrowth'!AC40)/'Overall_Loss_PercGrowth'!AC40</f>
        <v>-0.0137488964617208</v>
      </c>
      <c r="AD33" s="364">
        <f>('Overall_Loss_PercGrowth'!AD47-'Overall_Loss_PercGrowth'!AD40)/'Overall_Loss_PercGrowth'!AD40</f>
        <v>0.0215510073646323</v>
      </c>
      <c r="AE33" s="364">
        <f>('Overall_Loss_PercGrowth'!AE47-'Overall_Loss_PercGrowth'!AE40)/'Overall_Loss_PercGrowth'!AE40</f>
        <v>-0.998112787222879</v>
      </c>
      <c r="AF33" s="364">
        <f>('Overall_Loss_PercGrowth'!AF47-'Overall_Loss_PercGrowth'!AF40)/'Overall_Loss_PercGrowth'!AF40</f>
        <v>-0.999998347863852</v>
      </c>
      <c r="AG33" s="364">
        <f>('Overall_Loss_PercGrowth'!AG47-'Overall_Loss_PercGrowth'!AG40)/'Overall_Loss_PercGrowth'!AG40</f>
        <v>-0.9637728354461</v>
      </c>
      <c r="AH33" s="364">
        <f>('Overall_Loss_PercGrowth'!AH47-'Overall_Loss_PercGrowth'!AH40)/'Overall_Loss_PercGrowth'!AH40</f>
        <v>0.157920471910101</v>
      </c>
      <c r="AI33" s="364">
        <f>('Overall_Loss_PercGrowth'!AI47-'Overall_Loss_PercGrowth'!AI40)/'Overall_Loss_PercGrowth'!AI40</f>
        <v>-0.999975427932094</v>
      </c>
      <c r="AJ33" s="364">
        <f>('Overall_Loss_PercGrowth'!AJ47-'Overall_Loss_PercGrowth'!AJ40)/'Overall_Loss_PercGrowth'!AJ40</f>
        <v>-0.999992396652318</v>
      </c>
      <c r="AK33" s="364">
        <f>('Overall_Loss_PercGrowth'!AK47-'Overall_Loss_PercGrowth'!AK40)/'Overall_Loss_PercGrowth'!AK40</f>
        <v>-0.999999977164992</v>
      </c>
      <c r="AL33" s="364">
        <f>('Overall_Loss_PercGrowth'!AL47-'Overall_Loss_PercGrowth'!AL40)/'Overall_Loss_PercGrowth'!AL40</f>
        <v>-0.999994168832459</v>
      </c>
      <c r="AM33" s="364">
        <f>('Overall_Loss_PercGrowth'!AM47-'Overall_Loss_PercGrowth'!AM40)/'Overall_Loss_PercGrowth'!AM40</f>
        <v>-0.998584593400449</v>
      </c>
      <c r="AN33" s="364">
        <f>('Overall_Loss_PercGrowth'!AN47-'Overall_Loss_PercGrowth'!AN40)/'Overall_Loss_PercGrowth'!AN40</f>
        <v>-0.999853988051141</v>
      </c>
      <c r="AO33" s="364">
        <f>('Overall_Loss_PercGrowth'!AO47-'Overall_Loss_PercGrowth'!AO40)/'Overall_Loss_PercGrowth'!AO40</f>
        <v>-0.999992116847333</v>
      </c>
      <c r="AP33" s="364">
        <f>('Overall_Loss_PercGrowth'!AP47-'Overall_Loss_PercGrowth'!AP40)/'Overall_Loss_PercGrowth'!AP40</f>
        <v>-0.999992559484674</v>
      </c>
      <c r="AQ33" s="364">
        <f>('Overall_Loss_PercGrowth'!AQ47-'Overall_Loss_PercGrowth'!AQ40)/'Overall_Loss_PercGrowth'!AQ40</f>
        <v>-0.999581837169025</v>
      </c>
      <c r="AR33" s="364">
        <f>('Overall_Loss_PercGrowth'!AR47-'Overall_Loss_PercGrowth'!AR40)/'Overall_Loss_PercGrowth'!AR40</f>
        <v>-0.999999873039971</v>
      </c>
    </row>
    <row r="34" ht="15.75" customHeight="1">
      <c r="A34" t="s" s="288">
        <v>90</v>
      </c>
      <c r="B34" s="364">
        <f>('Overall_Loss_PercGrowth'!B48-'Overall_Loss_PercGrowth'!B41)/'Overall_Loss_PercGrowth'!B41</f>
        <v>-0.521585312539036</v>
      </c>
      <c r="C34" s="365"/>
      <c r="D34" t="s" s="58">
        <v>90</v>
      </c>
      <c r="E34" s="364">
        <f>('Overall_Loss_PercGrowth'!E48-'Overall_Loss_PercGrowth'!E41)/'Overall_Loss_PercGrowth'!E41</f>
        <v>0.797041074061132</v>
      </c>
      <c r="F34" s="364">
        <f>('Overall_Loss_PercGrowth'!F48-'Overall_Loss_PercGrowth'!F41)/'Overall_Loss_PercGrowth'!F41</f>
        <v>1.15572164609841</v>
      </c>
      <c r="G34" s="364">
        <f>('Overall_Loss_PercGrowth'!G48-'Overall_Loss_PercGrowth'!G41)/'Overall_Loss_PercGrowth'!G41</f>
        <v>-0.18568830607051</v>
      </c>
      <c r="H34" s="364">
        <f>('Overall_Loss_PercGrowth'!H48-'Overall_Loss_PercGrowth'!H41)/'Overall_Loss_PercGrowth'!H41</f>
        <v>-0.0993311324021976</v>
      </c>
      <c r="I34" s="364">
        <f>('Overall_Loss_PercGrowth'!I48-'Overall_Loss_PercGrowth'!I41)/'Overall_Loss_PercGrowth'!I41</f>
        <v>-0.298923150666232</v>
      </c>
      <c r="J34" s="364">
        <f>('Overall_Loss_PercGrowth'!J48-'Overall_Loss_PercGrowth'!J41)/'Overall_Loss_PercGrowth'!J41</f>
        <v>1.85964667470886</v>
      </c>
      <c r="K34" s="364">
        <f>('Overall_Loss_PercGrowth'!K48-'Overall_Loss_PercGrowth'!K41)/'Overall_Loss_PercGrowth'!K41</f>
        <v>-0.5681977172367439</v>
      </c>
      <c r="L34" s="364">
        <f>('Overall_Loss_PercGrowth'!L48-'Overall_Loss_PercGrowth'!L41)/'Overall_Loss_PercGrowth'!L41</f>
        <v>-0.691400346893232</v>
      </c>
      <c r="M34" s="364">
        <f>('Overall_Loss_PercGrowth'!M48-'Overall_Loss_PercGrowth'!M41)/'Overall_Loss_PercGrowth'!M41</f>
        <v>-0.793197654475346</v>
      </c>
      <c r="N34" s="364">
        <f>('Overall_Loss_PercGrowth'!N48-'Overall_Loss_PercGrowth'!N41)/'Overall_Loss_PercGrowth'!N41</f>
        <v>2.07398545896802</v>
      </c>
      <c r="O34" s="364">
        <f>('Overall_Loss_PercGrowth'!O48-'Overall_Loss_PercGrowth'!O41)/'Overall_Loss_PercGrowth'!O41</f>
        <v>-0.301392926479453</v>
      </c>
      <c r="P34" s="364">
        <f>('Overall_Loss_PercGrowth'!P48-'Overall_Loss_PercGrowth'!P41)/'Overall_Loss_PercGrowth'!P41</f>
        <v>-0.76224984774124</v>
      </c>
      <c r="Q34" s="364">
        <f>('Overall_Loss_PercGrowth'!Q48-'Overall_Loss_PercGrowth'!Q41)/'Overall_Loss_PercGrowth'!Q41</f>
        <v>4.80596895788425</v>
      </c>
      <c r="R34" s="364">
        <f>('Overall_Loss_PercGrowth'!R48-'Overall_Loss_PercGrowth'!R41)/'Overall_Loss_PercGrowth'!R41</f>
        <v>9.91731777812006</v>
      </c>
      <c r="S34" s="364">
        <f>('Overall_Loss_PercGrowth'!S48-'Overall_Loss_PercGrowth'!S41)/'Overall_Loss_PercGrowth'!S41</f>
        <v>-0.993074498007784</v>
      </c>
      <c r="T34" s="364">
        <f>('Overall_Loss_PercGrowth'!T48-'Overall_Loss_PercGrowth'!T41)/'Overall_Loss_PercGrowth'!T41</f>
        <v>-0.29038371174971</v>
      </c>
      <c r="U34" s="364">
        <f>('Overall_Loss_PercGrowth'!U48-'Overall_Loss_PercGrowth'!U41)/'Overall_Loss_PercGrowth'!U41</f>
        <v>0.16576002391415</v>
      </c>
      <c r="V34" s="364">
        <f>('Overall_Loss_PercGrowth'!V48-'Overall_Loss_PercGrowth'!V41)/'Overall_Loss_PercGrowth'!V41</f>
        <v>-0.702582647381543</v>
      </c>
      <c r="W34" s="364">
        <f>('Overall_Loss_PercGrowth'!W48-'Overall_Loss_PercGrowth'!W41)/'Overall_Loss_PercGrowth'!W41</f>
        <v>0.00184964883591431</v>
      </c>
      <c r="X34" s="364">
        <f>('Overall_Loss_PercGrowth'!X48-'Overall_Loss_PercGrowth'!X41)/'Overall_Loss_PercGrowth'!X41</f>
        <v>-0.00131340541131216</v>
      </c>
      <c r="Y34" s="364">
        <f>('Overall_Loss_PercGrowth'!Y48-'Overall_Loss_PercGrowth'!Y41)/'Overall_Loss_PercGrowth'!Y41</f>
        <v>-0.0212108189832046</v>
      </c>
      <c r="Z34" s="364">
        <f>('Overall_Loss_PercGrowth'!Z48-'Overall_Loss_PercGrowth'!Z41)/'Overall_Loss_PercGrowth'!Z41</f>
        <v>0.117132549910633</v>
      </c>
      <c r="AA34" s="364">
        <f>('Overall_Loss_PercGrowth'!AA48-'Overall_Loss_PercGrowth'!AA41)/'Overall_Loss_PercGrowth'!AA41</f>
        <v>-0.008939320700110521</v>
      </c>
      <c r="AB34" s="364">
        <f>('Overall_Loss_PercGrowth'!AB48-'Overall_Loss_PercGrowth'!AB41)/'Overall_Loss_PercGrowth'!AB41</f>
        <v>0</v>
      </c>
      <c r="AC34" s="364">
        <f>('Overall_Loss_PercGrowth'!AC48-'Overall_Loss_PercGrowth'!AC41)/'Overall_Loss_PercGrowth'!AC41</f>
        <v>0.132586096781164</v>
      </c>
      <c r="AD34" s="364">
        <f>('Overall_Loss_PercGrowth'!AD48-'Overall_Loss_PercGrowth'!AD41)/'Overall_Loss_PercGrowth'!AD41</f>
        <v>1.48889262363354</v>
      </c>
      <c r="AE34" s="364">
        <f>('Overall_Loss_PercGrowth'!AE48-'Overall_Loss_PercGrowth'!AE41)/'Overall_Loss_PercGrowth'!AE41</f>
        <v>-0.540018580319897</v>
      </c>
      <c r="AF34" s="364">
        <f>('Overall_Loss_PercGrowth'!AF48-'Overall_Loss_PercGrowth'!AF41)/'Overall_Loss_PercGrowth'!AF41</f>
        <v>-0.300234536122664</v>
      </c>
      <c r="AG34" s="364">
        <f>('Overall_Loss_PercGrowth'!AG48-'Overall_Loss_PercGrowth'!AG41)/'Overall_Loss_PercGrowth'!AG41</f>
        <v>-0.27001256447194</v>
      </c>
      <c r="AH34" s="364">
        <f>('Overall_Loss_PercGrowth'!AH48-'Overall_Loss_PercGrowth'!AH41)/'Overall_Loss_PercGrowth'!AH41</f>
        <v>-0.488839184705069</v>
      </c>
      <c r="AI34" s="364">
        <f>('Overall_Loss_PercGrowth'!AI48-'Overall_Loss_PercGrowth'!AI41)/'Overall_Loss_PercGrowth'!AI41</f>
        <v>-0.503101844828891</v>
      </c>
      <c r="AJ34" s="364">
        <f>('Overall_Loss_PercGrowth'!AJ48-'Overall_Loss_PercGrowth'!AJ41)/'Overall_Loss_PercGrowth'!AJ41</f>
        <v>-0.0660893717807837</v>
      </c>
      <c r="AK34" s="364">
        <f>('Overall_Loss_PercGrowth'!AK48-'Overall_Loss_PercGrowth'!AK41)/'Overall_Loss_PercGrowth'!AK41</f>
        <v>-0.889697800211632</v>
      </c>
      <c r="AL34" s="364">
        <f>('Overall_Loss_PercGrowth'!AL48-'Overall_Loss_PercGrowth'!AL41)/'Overall_Loss_PercGrowth'!AL41</f>
        <v>-0.567042937856822</v>
      </c>
      <c r="AM34" s="364">
        <f>('Overall_Loss_PercGrowth'!AM48-'Overall_Loss_PercGrowth'!AM41)/'Overall_Loss_PercGrowth'!AM41</f>
        <v>-0.0233649719305537</v>
      </c>
      <c r="AN34" s="364">
        <f>('Overall_Loss_PercGrowth'!AN48-'Overall_Loss_PercGrowth'!AN41)/'Overall_Loss_PercGrowth'!AN41</f>
        <v>-0.505278413712657</v>
      </c>
      <c r="AO34" s="364">
        <f>('Overall_Loss_PercGrowth'!AO48-'Overall_Loss_PercGrowth'!AO41)/'Overall_Loss_PercGrowth'!AO41</f>
        <v>-0.514301646668013</v>
      </c>
      <c r="AP34" s="364">
        <f>('Overall_Loss_PercGrowth'!AP48-'Overall_Loss_PercGrowth'!AP41)/'Overall_Loss_PercGrowth'!AP41</f>
        <v>-0.290158089680969</v>
      </c>
      <c r="AQ34" s="364">
        <f>('Overall_Loss_PercGrowth'!AQ48-'Overall_Loss_PercGrowth'!AQ41)/'Overall_Loss_PercGrowth'!AQ41</f>
        <v>-0.148787531721666</v>
      </c>
      <c r="AR34" s="364">
        <f>('Overall_Loss_PercGrowth'!AR48-'Overall_Loss_PercGrowth'!AR41)/'Overall_Loss_PercGrowth'!AR41</f>
        <v>-0.776672950235835</v>
      </c>
    </row>
    <row r="35" ht="15.75" customHeight="1">
      <c r="A35" t="s" s="288">
        <v>91</v>
      </c>
      <c r="B35" s="366">
        <f>('Overall_Loss_PercGrowth'!B49-'Overall_Loss_PercGrowth'!B42)/'Overall_Loss_PercGrowth'!B42</f>
        <v>-0.99842727229263</v>
      </c>
      <c r="C35" s="365"/>
      <c r="D35" t="s" s="58">
        <v>91</v>
      </c>
      <c r="E35" s="366">
        <f>('Overall_Loss_PercGrowth'!E49-'Overall_Loss_PercGrowth'!E42)/'Overall_Loss_PercGrowth'!E42</f>
        <v>-0.321460212423709</v>
      </c>
      <c r="F35" s="366">
        <f>('Overall_Loss_PercGrowth'!F49-'Overall_Loss_PercGrowth'!F42)/'Overall_Loss_PercGrowth'!F42</f>
        <v>0.261755392250341</v>
      </c>
      <c r="G35" s="366">
        <f>('Overall_Loss_PercGrowth'!G49-'Overall_Loss_PercGrowth'!G42)/'Overall_Loss_PercGrowth'!G42</f>
        <v>-0.181792261172054</v>
      </c>
      <c r="H35" s="366">
        <f>('Overall_Loss_PercGrowth'!H49-'Overall_Loss_PercGrowth'!H42)/'Overall_Loss_PercGrowth'!H42</f>
        <v>-0.587863254954393</v>
      </c>
      <c r="I35" s="366">
        <f>('Overall_Loss_PercGrowth'!I49-'Overall_Loss_PercGrowth'!I42)/'Overall_Loss_PercGrowth'!I42</f>
        <v>-0.685881076314273</v>
      </c>
      <c r="J35" s="366">
        <f>('Overall_Loss_PercGrowth'!J49-'Overall_Loss_PercGrowth'!J42)/'Overall_Loss_PercGrowth'!J42</f>
        <v>1.63005890608132</v>
      </c>
      <c r="K35" s="366">
        <f>('Overall_Loss_PercGrowth'!K49-'Overall_Loss_PercGrowth'!K42)/'Overall_Loss_PercGrowth'!K42</f>
        <v>-0.8172632732730361</v>
      </c>
      <c r="L35" s="366">
        <f>('Overall_Loss_PercGrowth'!L49-'Overall_Loss_PercGrowth'!L42)/'Overall_Loss_PercGrowth'!L42</f>
        <v>-0.756045266222625</v>
      </c>
      <c r="M35" s="366">
        <f>('Overall_Loss_PercGrowth'!M49-'Overall_Loss_PercGrowth'!M42)/'Overall_Loss_PercGrowth'!M42</f>
        <v>-0.889200560575098</v>
      </c>
      <c r="N35" s="366">
        <f>('Overall_Loss_PercGrowth'!N49-'Overall_Loss_PercGrowth'!N42)/'Overall_Loss_PercGrowth'!N42</f>
        <v>-0.688824256662141</v>
      </c>
      <c r="O35" s="366">
        <f>('Overall_Loss_PercGrowth'!O49-'Overall_Loss_PercGrowth'!O42)/'Overall_Loss_PercGrowth'!O42</f>
        <v>-0.831186824468535</v>
      </c>
      <c r="P35" s="366">
        <f>('Overall_Loss_PercGrowth'!P49-'Overall_Loss_PercGrowth'!P42)/'Overall_Loss_PercGrowth'!P42</f>
        <v>-0.965055913661507</v>
      </c>
      <c r="Q35" s="366">
        <f>('Overall_Loss_PercGrowth'!Q49-'Overall_Loss_PercGrowth'!Q42)/'Overall_Loss_PercGrowth'!Q42</f>
        <v>0.687459711470743</v>
      </c>
      <c r="R35" s="366">
        <f>('Overall_Loss_PercGrowth'!R49-'Overall_Loss_PercGrowth'!R42)/'Overall_Loss_PercGrowth'!R42</f>
        <v>1.6103229598623</v>
      </c>
      <c r="S35" s="366">
        <f>('Overall_Loss_PercGrowth'!S49-'Overall_Loss_PercGrowth'!S42)/'Overall_Loss_PercGrowth'!S42</f>
        <v>-0.921415458855053</v>
      </c>
      <c r="T35" s="366">
        <f>('Overall_Loss_PercGrowth'!T49-'Overall_Loss_PercGrowth'!T42)/'Overall_Loss_PercGrowth'!T42</f>
        <v>-0.999513141279008</v>
      </c>
      <c r="U35" s="366">
        <f>('Overall_Loss_PercGrowth'!U49-'Overall_Loss_PercGrowth'!U42)/'Overall_Loss_PercGrowth'!U42</f>
        <v>-0.691846824948128</v>
      </c>
      <c r="V35" s="366">
        <f>('Overall_Loss_PercGrowth'!V49-'Overall_Loss_PercGrowth'!V42)/'Overall_Loss_PercGrowth'!V42</f>
        <v>-0.988714106519804</v>
      </c>
      <c r="W35" s="366">
        <f>('Overall_Loss_PercGrowth'!W49-'Overall_Loss_PercGrowth'!W42)/'Overall_Loss_PercGrowth'!W42</f>
        <v>0.0009606601523362</v>
      </c>
      <c r="X35" s="366">
        <f>('Overall_Loss_PercGrowth'!X49-'Overall_Loss_PercGrowth'!X42)/'Overall_Loss_PercGrowth'!X42</f>
        <v>2.7848168486908e-05</v>
      </c>
      <c r="Y35" s="366">
        <f>('Overall_Loss_PercGrowth'!Y49-'Overall_Loss_PercGrowth'!Y42)/'Overall_Loss_PercGrowth'!Y42</f>
        <v>-0.030063532360083</v>
      </c>
      <c r="Z35" s="366">
        <f>('Overall_Loss_PercGrowth'!Z49-'Overall_Loss_PercGrowth'!Z42)/'Overall_Loss_PercGrowth'!Z42</f>
        <v>0.00531400702496308</v>
      </c>
      <c r="AA35" s="366">
        <f>('Overall_Loss_PercGrowth'!AA49-'Overall_Loss_PercGrowth'!AA42)/'Overall_Loss_PercGrowth'!AA42</f>
        <v>-0.0191871820198835</v>
      </c>
      <c r="AB35" s="366">
        <f>('Overall_Loss_PercGrowth'!AB49-'Overall_Loss_PercGrowth'!AB42)/'Overall_Loss_PercGrowth'!AB42</f>
        <v>0</v>
      </c>
      <c r="AC35" s="366">
        <f>('Overall_Loss_PercGrowth'!AC49-'Overall_Loss_PercGrowth'!AC42)/'Overall_Loss_PercGrowth'!AC42</f>
        <v>-0.0173096021584645</v>
      </c>
      <c r="AD35" s="366">
        <f>('Overall_Loss_PercGrowth'!AD49-'Overall_Loss_PercGrowth'!AD42)/'Overall_Loss_PercGrowth'!AD42</f>
        <v>0.0150947096276427</v>
      </c>
      <c r="AE35" s="366">
        <f>('Overall_Loss_PercGrowth'!AE49-'Overall_Loss_PercGrowth'!AE42)/'Overall_Loss_PercGrowth'!AE42</f>
        <v>-0.997701007787688</v>
      </c>
      <c r="AF35" s="366">
        <f>('Overall_Loss_PercGrowth'!AF49-'Overall_Loss_PercGrowth'!AF42)/'Overall_Loss_PercGrowth'!AF42</f>
        <v>-0.999999614894271</v>
      </c>
      <c r="AG35" s="366">
        <f>('Overall_Loss_PercGrowth'!AG49-'Overall_Loss_PercGrowth'!AG42)/'Overall_Loss_PercGrowth'!AG42</f>
        <v>-0.961008984418051</v>
      </c>
      <c r="AH35" s="366">
        <f>('Overall_Loss_PercGrowth'!AH49-'Overall_Loss_PercGrowth'!AH42)/'Overall_Loss_PercGrowth'!AH42</f>
        <v>0.269937569173745</v>
      </c>
      <c r="AI35" s="366">
        <f>('Overall_Loss_PercGrowth'!AI49-'Overall_Loss_PercGrowth'!AI42)/'Overall_Loss_PercGrowth'!AI42</f>
        <v>-0.9999938606265339</v>
      </c>
      <c r="AJ35" s="366">
        <f>('Overall_Loss_PercGrowth'!AJ49-'Overall_Loss_PercGrowth'!AJ42)/'Overall_Loss_PercGrowth'!AJ42</f>
        <v>-0.999991253295484</v>
      </c>
      <c r="AK35" s="366">
        <f>('Overall_Loss_PercGrowth'!AK49-'Overall_Loss_PercGrowth'!AK42)/'Overall_Loss_PercGrowth'!AK42</f>
        <v>-0.9999999845351309</v>
      </c>
      <c r="AL35" s="366">
        <f>('Overall_Loss_PercGrowth'!AL49-'Overall_Loss_PercGrowth'!AL42)/'Overall_Loss_PercGrowth'!AL42</f>
        <v>-0.999999569895509</v>
      </c>
      <c r="AM35" s="366">
        <f>('Overall_Loss_PercGrowth'!AM49-'Overall_Loss_PercGrowth'!AM42)/'Overall_Loss_PercGrowth'!AM42</f>
        <v>-0.998405031292343</v>
      </c>
      <c r="AN35" s="366">
        <f>('Overall_Loss_PercGrowth'!AN49-'Overall_Loss_PercGrowth'!AN42)/'Overall_Loss_PercGrowth'!AN42</f>
        <v>-0.999688629324493</v>
      </c>
      <c r="AO35" s="366">
        <f>('Overall_Loss_PercGrowth'!AO49-'Overall_Loss_PercGrowth'!AO42)/'Overall_Loss_PercGrowth'!AO42</f>
        <v>-0.999999333920811</v>
      </c>
      <c r="AP35" s="366">
        <f>('Overall_Loss_PercGrowth'!AP49-'Overall_Loss_PercGrowth'!AP42)/'Overall_Loss_PercGrowth'!AP42</f>
        <v>-0.9999924949100391</v>
      </c>
      <c r="AQ35" s="366">
        <f>('Overall_Loss_PercGrowth'!AQ49-'Overall_Loss_PercGrowth'!AQ42)/'Overall_Loss_PercGrowth'!AQ42</f>
        <v>-0.99917415213769</v>
      </c>
      <c r="AR35" s="366">
        <f>('Overall_Loss_PercGrowth'!AR49-'Overall_Loss_PercGrowth'!AR42)/'Overall_Loss_PercGrowth'!AR42</f>
        <v>-0.999999882990976</v>
      </c>
    </row>
    <row r="36" ht="15" customHeight="1">
      <c r="A36" s="367"/>
      <c r="B36" s="368"/>
      <c r="C36" s="368"/>
      <c r="D36" s="367"/>
      <c r="E36" s="368"/>
      <c r="F36" s="368"/>
      <c r="G36" s="368"/>
      <c r="H36" s="368"/>
      <c r="I36" s="368"/>
      <c r="J36" s="368"/>
      <c r="K36" s="368"/>
      <c r="L36" s="368"/>
      <c r="M36" s="368"/>
      <c r="N36" s="368"/>
      <c r="O36" s="368"/>
      <c r="P36" s="368"/>
      <c r="Q36" s="368"/>
      <c r="R36" s="368"/>
      <c r="S36" s="368"/>
      <c r="T36" s="368"/>
      <c r="U36" s="368"/>
      <c r="V36" s="368"/>
      <c r="W36" s="368"/>
      <c r="X36" s="368"/>
      <c r="Y36" s="368"/>
      <c r="Z36" s="368"/>
      <c r="AA36" s="368"/>
      <c r="AB36" s="368"/>
      <c r="AC36" s="368"/>
      <c r="AD36" s="368"/>
      <c r="AE36" s="368"/>
      <c r="AF36" s="368"/>
      <c r="AG36" s="368"/>
      <c r="AH36" s="368"/>
      <c r="AI36" s="368"/>
      <c r="AJ36" s="368"/>
      <c r="AK36" s="368"/>
      <c r="AL36" s="368"/>
      <c r="AM36" s="368"/>
      <c r="AN36" s="368"/>
      <c r="AO36" s="368"/>
      <c r="AP36" s="368"/>
      <c r="AQ36" s="368"/>
      <c r="AR36" s="368"/>
    </row>
    <row r="37" ht="21" customHeight="1" hidden="1">
      <c r="A37" t="s" s="353">
        <v>194</v>
      </c>
      <c r="B37" s="354"/>
      <c r="C37" s="354"/>
      <c r="D37" s="354"/>
      <c r="E37" s="354"/>
      <c r="F37" s="354"/>
      <c r="G37" s="354"/>
      <c r="H37" s="354"/>
      <c r="I37" s="354"/>
      <c r="J37" s="354"/>
      <c r="K37" s="354"/>
      <c r="L37" s="354"/>
      <c r="M37" s="368"/>
      <c r="N37" s="368"/>
      <c r="O37" s="368"/>
      <c r="P37" s="368"/>
      <c r="Q37" s="368"/>
      <c r="R37" s="368"/>
      <c r="S37" s="368"/>
      <c r="T37" s="368"/>
      <c r="U37" s="368"/>
      <c r="V37" s="368"/>
      <c r="W37" s="368"/>
      <c r="X37" s="368"/>
      <c r="Y37" s="368"/>
      <c r="Z37" s="368"/>
      <c r="AA37" s="368"/>
      <c r="AB37" s="368"/>
      <c r="AC37" s="368"/>
      <c r="AD37" s="368"/>
      <c r="AE37" s="368"/>
      <c r="AF37" s="368"/>
      <c r="AG37" s="368"/>
      <c r="AH37" s="368"/>
      <c r="AI37" s="368"/>
      <c r="AJ37" s="368"/>
      <c r="AK37" s="368"/>
      <c r="AL37" s="368"/>
      <c r="AM37" s="368"/>
      <c r="AN37" s="368"/>
      <c r="AO37" s="368"/>
      <c r="AP37" s="368"/>
      <c r="AQ37" s="368"/>
      <c r="AR37" s="368"/>
    </row>
    <row r="38" ht="15.75" customHeight="1" hidden="1">
      <c r="A38" t="s" s="356">
        <v>165</v>
      </c>
      <c r="B38" s="357"/>
      <c r="C38" s="357"/>
      <c r="D38" s="357"/>
      <c r="E38" s="357"/>
      <c r="F38" s="357"/>
      <c r="G38" s="368"/>
      <c r="H38" s="368"/>
      <c r="I38" s="368"/>
      <c r="J38" s="368"/>
      <c r="K38" s="368"/>
      <c r="L38" s="368"/>
      <c r="M38" s="368"/>
      <c r="N38" s="368"/>
      <c r="O38" s="368"/>
      <c r="P38" s="368"/>
      <c r="Q38" s="368"/>
      <c r="R38" s="368"/>
      <c r="S38" s="368"/>
      <c r="T38" s="368"/>
      <c r="U38" s="368"/>
      <c r="V38" s="368"/>
      <c r="W38" s="368"/>
      <c r="X38" s="368"/>
      <c r="Y38" s="368"/>
      <c r="Z38" s="368"/>
      <c r="AA38" s="368"/>
      <c r="AB38" s="368"/>
      <c r="AC38" s="368"/>
      <c r="AD38" s="368"/>
      <c r="AE38" s="368"/>
      <c r="AF38" s="368"/>
      <c r="AG38" s="368"/>
      <c r="AH38" s="368"/>
      <c r="AI38" s="368"/>
      <c r="AJ38" s="368"/>
      <c r="AK38" s="368"/>
      <c r="AL38" s="368"/>
      <c r="AM38" s="368"/>
      <c r="AN38" s="368"/>
      <c r="AO38" s="368"/>
      <c r="AP38" s="368"/>
      <c r="AQ38" s="368"/>
      <c r="AR38" s="368"/>
    </row>
    <row r="39" ht="18.75" customHeight="1" hidden="1">
      <c r="A39" s="368"/>
      <c r="B39" s="369"/>
      <c r="C39" s="368"/>
      <c r="D39" s="359"/>
      <c r="E39" t="s" s="360">
        <v>82</v>
      </c>
      <c r="F39" s="361"/>
      <c r="G39" s="361"/>
      <c r="H39" s="361"/>
      <c r="I39" t="s" s="360">
        <v>83</v>
      </c>
      <c r="J39" s="361"/>
      <c r="K39" s="361"/>
      <c r="L39" s="361"/>
      <c r="M39" s="361"/>
      <c r="N39" t="s" s="360">
        <v>12</v>
      </c>
      <c r="O39" s="361"/>
      <c r="P39" s="361"/>
      <c r="Q39" s="361"/>
      <c r="R39" s="361"/>
      <c r="S39" t="s" s="360">
        <v>18</v>
      </c>
      <c r="T39" s="361"/>
      <c r="U39" s="361"/>
      <c r="V39" s="361"/>
      <c r="W39" t="s" s="360">
        <v>84</v>
      </c>
      <c r="X39" s="361"/>
      <c r="Y39" s="361"/>
      <c r="Z39" s="361"/>
      <c r="AA39" s="361"/>
      <c r="AB39" s="361"/>
      <c r="AC39" s="361"/>
      <c r="AD39" t="s" s="360">
        <v>85</v>
      </c>
      <c r="AE39" s="361"/>
      <c r="AF39" t="s" s="360">
        <v>35</v>
      </c>
      <c r="AG39" s="361"/>
      <c r="AH39" s="361"/>
      <c r="AI39" s="361"/>
      <c r="AJ39" s="361"/>
      <c r="AK39" s="361"/>
      <c r="AL39" s="361"/>
      <c r="AM39" s="361"/>
      <c r="AN39" s="361"/>
      <c r="AO39" s="361"/>
      <c r="AP39" s="361"/>
      <c r="AQ39" s="361"/>
      <c r="AR39" s="361"/>
    </row>
    <row r="40" ht="45" customHeight="1" hidden="1">
      <c r="A40" s="362"/>
      <c r="B40" t="s" s="8">
        <v>195</v>
      </c>
      <c r="C40" s="363"/>
      <c r="D40" t="s" s="52">
        <v>87</v>
      </c>
      <c r="E40" t="s" s="8">
        <v>1</v>
      </c>
      <c r="F40" t="s" s="8">
        <v>2</v>
      </c>
      <c r="G40" t="s" s="8">
        <v>3</v>
      </c>
      <c r="H40" t="s" s="8">
        <v>4</v>
      </c>
      <c r="I40" t="s" s="8">
        <v>6</v>
      </c>
      <c r="J40" t="s" s="8">
        <v>8</v>
      </c>
      <c r="K40" t="s" s="8">
        <v>9</v>
      </c>
      <c r="L40" t="s" s="8">
        <v>10</v>
      </c>
      <c r="M40" t="s" s="8">
        <v>11</v>
      </c>
      <c r="N40" t="s" s="8">
        <v>13</v>
      </c>
      <c r="O40" t="s" s="8">
        <v>14</v>
      </c>
      <c r="P40" t="s" s="8">
        <v>15</v>
      </c>
      <c r="Q40" t="s" s="8">
        <v>16</v>
      </c>
      <c r="R40" t="s" s="8">
        <v>17</v>
      </c>
      <c r="S40" t="s" s="8">
        <v>19</v>
      </c>
      <c r="T40" t="s" s="8">
        <v>20</v>
      </c>
      <c r="U40" t="s" s="8">
        <v>21</v>
      </c>
      <c r="V40" t="s" s="8">
        <v>22</v>
      </c>
      <c r="W40" t="s" s="8">
        <v>24</v>
      </c>
      <c r="X40" t="s" s="8">
        <v>25</v>
      </c>
      <c r="Y40" t="s" s="8">
        <v>27</v>
      </c>
      <c r="Z40" t="s" s="8">
        <v>28</v>
      </c>
      <c r="AA40" t="s" s="8">
        <v>29</v>
      </c>
      <c r="AB40" t="s" s="8">
        <v>30</v>
      </c>
      <c r="AC40" t="s" s="8">
        <v>31</v>
      </c>
      <c r="AD40" t="s" s="8">
        <v>33</v>
      </c>
      <c r="AE40" t="s" s="8">
        <v>34</v>
      </c>
      <c r="AF40" t="s" s="8">
        <v>36</v>
      </c>
      <c r="AG40" t="s" s="8">
        <v>37</v>
      </c>
      <c r="AH40" t="s" s="8">
        <v>38</v>
      </c>
      <c r="AI40" t="s" s="8">
        <v>39</v>
      </c>
      <c r="AJ40" t="s" s="8">
        <v>40</v>
      </c>
      <c r="AK40" t="s" s="8">
        <v>41</v>
      </c>
      <c r="AL40" t="s" s="8">
        <v>42</v>
      </c>
      <c r="AM40" t="s" s="8">
        <v>43</v>
      </c>
      <c r="AN40" t="s" s="8">
        <v>44</v>
      </c>
      <c r="AO40" t="s" s="8">
        <v>45</v>
      </c>
      <c r="AP40" t="s" s="8">
        <v>46</v>
      </c>
      <c r="AQ40" t="s" s="8">
        <v>47</v>
      </c>
      <c r="AR40" t="s" s="8">
        <v>48</v>
      </c>
    </row>
    <row r="41" ht="15.75" customHeight="1" hidden="1">
      <c r="A41" t="s" s="288">
        <v>88</v>
      </c>
      <c r="B41" s="364">
        <f>('Overall_Loss_PercGrowth'!B18-'Overall_Loss_PercGrowth'!B11)/'Overall_Loss_PercGrowth'!B11</f>
        <v>0.845323123678984</v>
      </c>
      <c r="C41" s="365"/>
      <c r="D41" t="s" s="58">
        <v>88</v>
      </c>
      <c r="E41" s="364">
        <f>('Overall_Loss_PercGrowth'!E18-'Overall_Loss_PercGrowth'!E11)/'Overall_Loss_PercGrowth'!E11</f>
        <v>-0.899047314086738</v>
      </c>
      <c r="F41" s="364">
        <f>('Overall_Loss_PercGrowth'!F18-'Overall_Loss_PercGrowth'!F11)/'Overall_Loss_PercGrowth'!F11</f>
        <v>-0.61232332590713</v>
      </c>
      <c r="G41" s="364">
        <f>('Overall_Loss_PercGrowth'!G18-'Overall_Loss_PercGrowth'!G11)/'Overall_Loss_PercGrowth'!G11</f>
        <v>-0.6624136121648549</v>
      </c>
      <c r="H41" s="364">
        <f>('Overall_Loss_PercGrowth'!H18-'Overall_Loss_PercGrowth'!H11)/'Overall_Loss_PercGrowth'!H11</f>
        <v>0.277193332553588</v>
      </c>
      <c r="I41" s="364">
        <f>('Overall_Loss_PercGrowth'!I18-'Overall_Loss_PercGrowth'!I11)/'Overall_Loss_PercGrowth'!I11</f>
        <v>-0.808697735998626</v>
      </c>
      <c r="J41" s="364">
        <f>('Overall_Loss_PercGrowth'!J18-'Overall_Loss_PercGrowth'!J11)/'Overall_Loss_PercGrowth'!J11</f>
        <v>-0.729710702956468</v>
      </c>
      <c r="K41" s="364">
        <f>('Overall_Loss_PercGrowth'!K18-'Overall_Loss_PercGrowth'!K11)/'Overall_Loss_PercGrowth'!K11</f>
        <v>-0.993387121222011</v>
      </c>
      <c r="L41" s="364">
        <f>('Overall_Loss_PercGrowth'!L18-'Overall_Loss_PercGrowth'!L11)/'Overall_Loss_PercGrowth'!L11</f>
        <v>-0.872209100259668</v>
      </c>
      <c r="M41" s="364">
        <f>('Overall_Loss_PercGrowth'!M18-'Overall_Loss_PercGrowth'!M11)/'Overall_Loss_PercGrowth'!M11</f>
        <v>-0.783432154239134</v>
      </c>
      <c r="N41" s="364">
        <f>('Overall_Loss_PercGrowth'!N18-'Overall_Loss_PercGrowth'!N11)/'Overall_Loss_PercGrowth'!N11</f>
        <v>-0.726469518045743</v>
      </c>
      <c r="O41" s="364">
        <f>('Overall_Loss_PercGrowth'!O18-'Overall_Loss_PercGrowth'!O11)/'Overall_Loss_PercGrowth'!O11</f>
        <v>-0.8556766605935791</v>
      </c>
      <c r="P41" s="364">
        <f>('Overall_Loss_PercGrowth'!P18-'Overall_Loss_PercGrowth'!P11)/'Overall_Loss_PercGrowth'!P11</f>
        <v>-0.978438108850181</v>
      </c>
      <c r="Q41" s="364">
        <f>('Overall_Loss_PercGrowth'!Q18-'Overall_Loss_PercGrowth'!Q11)/'Overall_Loss_PercGrowth'!Q11</f>
        <v>-0.519819014960605</v>
      </c>
      <c r="R41" s="364">
        <f>('Overall_Loss_PercGrowth'!R18-'Overall_Loss_PercGrowth'!R11)/'Overall_Loss_PercGrowth'!R11</f>
        <v>-0.902853942836509</v>
      </c>
      <c r="S41" s="364">
        <f>('Overall_Loss_PercGrowth'!S18-'Overall_Loss_PercGrowth'!S11)/'Overall_Loss_PercGrowth'!S11</f>
        <v>-0.611432157550016</v>
      </c>
      <c r="T41" s="364">
        <f>('Overall_Loss_PercGrowth'!T18-'Overall_Loss_PercGrowth'!T11)/'Overall_Loss_PercGrowth'!T11</f>
        <v>-0.549248948527155</v>
      </c>
      <c r="U41" s="364">
        <f>('Overall_Loss_PercGrowth'!U18-'Overall_Loss_PercGrowth'!U11)/'Overall_Loss_PercGrowth'!U11</f>
        <v>0.133649184643643</v>
      </c>
      <c r="V41" s="364">
        <f>('Overall_Loss_PercGrowth'!V18-'Overall_Loss_PercGrowth'!V11)/'Overall_Loss_PercGrowth'!V11</f>
        <v>-0.00179140344861887</v>
      </c>
      <c r="W41" s="364">
        <f>('Overall_Loss_PercGrowth'!W18-'Overall_Loss_PercGrowth'!W11)/'Overall_Loss_PercGrowth'!W11</f>
        <v>-0.0393123132911729</v>
      </c>
      <c r="X41" s="364">
        <f>('Overall_Loss_PercGrowth'!X18-'Overall_Loss_PercGrowth'!X11)/'Overall_Loss_PercGrowth'!X11</f>
        <v>-0.911514408994513</v>
      </c>
      <c r="Y41" s="364">
        <f>('Overall_Loss_PercGrowth'!Y18-'Overall_Loss_PercGrowth'!Y11)/'Overall_Loss_PercGrowth'!Y11</f>
        <v>-0.107116400242962</v>
      </c>
      <c r="Z41" s="364">
        <f>('Overall_Loss_PercGrowth'!Z18-'Overall_Loss_PercGrowth'!Z11)/'Overall_Loss_PercGrowth'!Z11</f>
        <v>-0.0398670825082329</v>
      </c>
      <c r="AA41" s="364">
        <f>('Overall_Loss_PercGrowth'!AA18-'Overall_Loss_PercGrowth'!AA11)/'Overall_Loss_PercGrowth'!AA11</f>
        <v>-0.139718180376752</v>
      </c>
      <c r="AB41" s="364">
        <f>('Overall_Loss_PercGrowth'!AB18-'Overall_Loss_PercGrowth'!AB11)/'Overall_Loss_PercGrowth'!AB11</f>
        <v>-0.0159687721788482</v>
      </c>
      <c r="AC41" s="364">
        <f>('Overall_Loss_PercGrowth'!AC18-'Overall_Loss_PercGrowth'!AC11)/'Overall_Loss_PercGrowth'!AC11</f>
        <v>-0.0686476186314903</v>
      </c>
      <c r="AD41" s="364">
        <f>('Overall_Loss_PercGrowth'!AD18-'Overall_Loss_PercGrowth'!AD11)/'Overall_Loss_PercGrowth'!AD11</f>
        <v>-0.146662857970931</v>
      </c>
      <c r="AE41" s="364">
        <f>('Overall_Loss_PercGrowth'!AE18-'Overall_Loss_PercGrowth'!AE11)/'Overall_Loss_PercGrowth'!AE11</f>
        <v>0.00504185447775622</v>
      </c>
      <c r="AF41" s="364">
        <f>('Overall_Loss_PercGrowth'!AF18-'Overall_Loss_PercGrowth'!AF11)/'Overall_Loss_PercGrowth'!AF11</f>
        <v>-0.195135874284383</v>
      </c>
      <c r="AG41" s="364">
        <f>('Overall_Loss_PercGrowth'!AG18-'Overall_Loss_PercGrowth'!AG11)/'Overall_Loss_PercGrowth'!AG11</f>
        <v>-0.132635990667968</v>
      </c>
      <c r="AH41" s="364">
        <f>('Overall_Loss_PercGrowth'!AH18-'Overall_Loss_PercGrowth'!AH11)/'Overall_Loss_PercGrowth'!AH11</f>
        <v>-0.185690370687302</v>
      </c>
      <c r="AI41" s="364">
        <f>('Overall_Loss_PercGrowth'!AI18-'Overall_Loss_PercGrowth'!AI11)/'Overall_Loss_PercGrowth'!AI11</f>
        <v>0.163733964598271</v>
      </c>
      <c r="AJ41" s="364">
        <f>('Overall_Loss_PercGrowth'!AJ18-'Overall_Loss_PercGrowth'!AJ11)/'Overall_Loss_PercGrowth'!AJ11</f>
        <v>0.522245995235272</v>
      </c>
      <c r="AK41" s="364">
        <f>('Overall_Loss_PercGrowth'!AK18-'Overall_Loss_PercGrowth'!AK11)/'Overall_Loss_PercGrowth'!AK11</f>
        <v>1.53552957675404</v>
      </c>
      <c r="AL41" s="364">
        <f>('Overall_Loss_PercGrowth'!AL18-'Overall_Loss_PercGrowth'!AL11)/'Overall_Loss_PercGrowth'!AL11</f>
        <v>0.5994664518398281</v>
      </c>
      <c r="AM41" s="364">
        <f>('Overall_Loss_PercGrowth'!AM18-'Overall_Loss_PercGrowth'!AM11)/'Overall_Loss_PercGrowth'!AM11</f>
        <v>-0.457333134423539</v>
      </c>
      <c r="AN41" s="364">
        <f>('Overall_Loss_PercGrowth'!AN18-'Overall_Loss_PercGrowth'!AN11)/'Overall_Loss_PercGrowth'!AN11</f>
        <v>0.190222070871374</v>
      </c>
      <c r="AO41" s="364">
        <f>('Overall_Loss_PercGrowth'!AO18-'Overall_Loss_PercGrowth'!AO11)/'Overall_Loss_PercGrowth'!AO11</f>
        <v>-0.463631443278359</v>
      </c>
      <c r="AP41" s="364">
        <f>('Overall_Loss_PercGrowth'!AP18-'Overall_Loss_PercGrowth'!AP11)/'Overall_Loss_PercGrowth'!AP11</f>
        <v>6.24060559003263</v>
      </c>
      <c r="AQ41" s="364">
        <f>('Overall_Loss_PercGrowth'!AQ18-'Overall_Loss_PercGrowth'!AQ11)/'Overall_Loss_PercGrowth'!AQ11</f>
        <v>8.009838064157661</v>
      </c>
      <c r="AR41" s="364">
        <f>('Overall_Loss_PercGrowth'!AR18-'Overall_Loss_PercGrowth'!AR11)/'Overall_Loss_PercGrowth'!AR11</f>
        <v>-0.349865573330874</v>
      </c>
    </row>
    <row r="42" ht="15.75" customHeight="1" hidden="1">
      <c r="A42" t="s" s="288">
        <v>89</v>
      </c>
      <c r="B42" s="364">
        <f>('Overall_Loss_PercGrowth'!B19-'Overall_Loss_PercGrowth'!B12)/'Overall_Loss_PercGrowth'!B12</f>
        <v>-0.615593921144922</v>
      </c>
      <c r="C42" s="365"/>
      <c r="D42" t="s" s="58">
        <v>89</v>
      </c>
      <c r="E42" s="364">
        <f>('Overall_Loss_PercGrowth'!E19-'Overall_Loss_PercGrowth'!E12)/'Overall_Loss_PercGrowth'!E12</f>
        <v>0.764578418246724</v>
      </c>
      <c r="F42" s="364">
        <f>('Overall_Loss_PercGrowth'!F19-'Overall_Loss_PercGrowth'!F12)/'Overall_Loss_PercGrowth'!F12</f>
        <v>-0.485325225276222</v>
      </c>
      <c r="G42" s="364">
        <f>('Overall_Loss_PercGrowth'!G19-'Overall_Loss_PercGrowth'!G12)/'Overall_Loss_PercGrowth'!G12</f>
        <v>0.0926308050671879</v>
      </c>
      <c r="H42" s="364">
        <f>('Overall_Loss_PercGrowth'!H19-'Overall_Loss_PercGrowth'!H12)/'Overall_Loss_PercGrowth'!H12</f>
        <v>0.11039417851499</v>
      </c>
      <c r="I42" s="364">
        <f>('Overall_Loss_PercGrowth'!I19-'Overall_Loss_PercGrowth'!I12)/'Overall_Loss_PercGrowth'!I12</f>
        <v>-0.785579627641345</v>
      </c>
      <c r="J42" s="364">
        <f>('Overall_Loss_PercGrowth'!J19-'Overall_Loss_PercGrowth'!J12)/'Overall_Loss_PercGrowth'!J12</f>
        <v>-0.848071316267179</v>
      </c>
      <c r="K42" s="364">
        <f>('Overall_Loss_PercGrowth'!K19-'Overall_Loss_PercGrowth'!K12)/'Overall_Loss_PercGrowth'!K12</f>
        <v>-0.765379465981151</v>
      </c>
      <c r="L42" s="364">
        <f>('Overall_Loss_PercGrowth'!L19-'Overall_Loss_PercGrowth'!L12)/'Overall_Loss_PercGrowth'!L12</f>
        <v>-0.705692471312977</v>
      </c>
      <c r="M42" s="364">
        <f>('Overall_Loss_PercGrowth'!M19-'Overall_Loss_PercGrowth'!M12)/'Overall_Loss_PercGrowth'!M12</f>
        <v>-0.919586111145823</v>
      </c>
      <c r="N42" s="364">
        <f>('Overall_Loss_PercGrowth'!N19-'Overall_Loss_PercGrowth'!N12)/'Overall_Loss_PercGrowth'!N12</f>
        <v>-0.80257926934955</v>
      </c>
      <c r="O42" s="364">
        <f>('Overall_Loss_PercGrowth'!O19-'Overall_Loss_PercGrowth'!O12)/'Overall_Loss_PercGrowth'!O12</f>
        <v>-0.882537188969251</v>
      </c>
      <c r="P42" s="364">
        <f>('Overall_Loss_PercGrowth'!P19-'Overall_Loss_PercGrowth'!P12)/'Overall_Loss_PercGrowth'!P12</f>
        <v>-0.657870945113198</v>
      </c>
      <c r="Q42" s="364">
        <f>('Overall_Loss_PercGrowth'!Q19-'Overall_Loss_PercGrowth'!Q12)/'Overall_Loss_PercGrowth'!Q12</f>
        <v>-0.589386888741337</v>
      </c>
      <c r="R42" s="364">
        <f>('Overall_Loss_PercGrowth'!R19-'Overall_Loss_PercGrowth'!R12)/'Overall_Loss_PercGrowth'!R12</f>
        <v>-0.878613242484599</v>
      </c>
      <c r="S42" s="364">
        <f>('Overall_Loss_PercGrowth'!S19-'Overall_Loss_PercGrowth'!S12)/'Overall_Loss_PercGrowth'!S12</f>
        <v>-0.613582693409739</v>
      </c>
      <c r="T42" s="364">
        <f>('Overall_Loss_PercGrowth'!T19-'Overall_Loss_PercGrowth'!T12)/'Overall_Loss_PercGrowth'!T12</f>
        <v>-0.624176500111953</v>
      </c>
      <c r="U42" s="364">
        <f>('Overall_Loss_PercGrowth'!U19-'Overall_Loss_PercGrowth'!U12)/'Overall_Loss_PercGrowth'!U12</f>
        <v>0.863569323638157</v>
      </c>
      <c r="V42" s="364">
        <f>('Overall_Loss_PercGrowth'!V19-'Overall_Loss_PercGrowth'!V12)/'Overall_Loss_PercGrowth'!V12</f>
        <v>-0.70384668206262</v>
      </c>
      <c r="W42" s="364">
        <f>('Overall_Loss_PercGrowth'!W19-'Overall_Loss_PercGrowth'!W12)/'Overall_Loss_PercGrowth'!W12</f>
        <v>-0.497925042860222</v>
      </c>
      <c r="X42" s="364">
        <f>('Overall_Loss_PercGrowth'!X19-'Overall_Loss_PercGrowth'!X12)/'Overall_Loss_PercGrowth'!X12</f>
        <v>-0.713588057779862</v>
      </c>
      <c r="Y42" s="364">
        <f>('Overall_Loss_PercGrowth'!Y19-'Overall_Loss_PercGrowth'!Y12)/'Overall_Loss_PercGrowth'!Y12</f>
        <v>-0.926365825838288</v>
      </c>
      <c r="Z42" s="364">
        <f>('Overall_Loss_PercGrowth'!Z19-'Overall_Loss_PercGrowth'!Z12)/'Overall_Loss_PercGrowth'!Z12</f>
        <v>-0.912841220319526</v>
      </c>
      <c r="AA42" s="364">
        <f>('Overall_Loss_PercGrowth'!AA19-'Overall_Loss_PercGrowth'!AA12)/'Overall_Loss_PercGrowth'!AA12</f>
        <v>-0.903428151004674</v>
      </c>
      <c r="AB42" s="364">
        <f>('Overall_Loss_PercGrowth'!AB19-'Overall_Loss_PercGrowth'!AB12)/'Overall_Loss_PercGrowth'!AB12</f>
        <v>-0.157006393743695</v>
      </c>
      <c r="AC42" s="364">
        <f>('Overall_Loss_PercGrowth'!AC19-'Overall_Loss_PercGrowth'!AC12)/'Overall_Loss_PercGrowth'!AC12</f>
        <v>-0.90119982655845</v>
      </c>
      <c r="AD42" s="364">
        <f>('Overall_Loss_PercGrowth'!AD19-'Overall_Loss_PercGrowth'!AD12)/'Overall_Loss_PercGrowth'!AD12</f>
        <v>0.444547461982943</v>
      </c>
      <c r="AE42" s="364">
        <f>('Overall_Loss_PercGrowth'!AE19-'Overall_Loss_PercGrowth'!AE12)/'Overall_Loss_PercGrowth'!AE12</f>
        <v>-0.148123415441514</v>
      </c>
      <c r="AF42" s="364">
        <f>('Overall_Loss_PercGrowth'!AF19-'Overall_Loss_PercGrowth'!AF12)/'Overall_Loss_PercGrowth'!AF12</f>
        <v>0.416723939257754</v>
      </c>
      <c r="AG42" s="364">
        <f>('Overall_Loss_PercGrowth'!AG19-'Overall_Loss_PercGrowth'!AG12)/'Overall_Loss_PercGrowth'!AG12</f>
        <v>-0.657095633054859</v>
      </c>
      <c r="AH42" s="364">
        <f>('Overall_Loss_PercGrowth'!AH19-'Overall_Loss_PercGrowth'!AH12)/'Overall_Loss_PercGrowth'!AH12</f>
        <v>2.05006245323835</v>
      </c>
      <c r="AI42" s="364">
        <f>('Overall_Loss_PercGrowth'!AI19-'Overall_Loss_PercGrowth'!AI12)/'Overall_Loss_PercGrowth'!AI12</f>
        <v>0.0583950889742203</v>
      </c>
      <c r="AJ42" s="364">
        <f>('Overall_Loss_PercGrowth'!AJ19-'Overall_Loss_PercGrowth'!AJ12)/'Overall_Loss_PercGrowth'!AJ12</f>
        <v>-0.404538232107123</v>
      </c>
      <c r="AK42" s="364">
        <f>('Overall_Loss_PercGrowth'!AK19-'Overall_Loss_PercGrowth'!AK12)/'Overall_Loss_PercGrowth'!AK12</f>
        <v>3.07370610132898</v>
      </c>
      <c r="AL42" s="364">
        <f>('Overall_Loss_PercGrowth'!AL19-'Overall_Loss_PercGrowth'!AL12)/'Overall_Loss_PercGrowth'!AL12</f>
        <v>-0.474402740788118</v>
      </c>
      <c r="AM42" s="364">
        <f>('Overall_Loss_PercGrowth'!AM19-'Overall_Loss_PercGrowth'!AM12)/'Overall_Loss_PercGrowth'!AM12</f>
        <v>0.115324822122963</v>
      </c>
      <c r="AN42" s="364">
        <f>('Overall_Loss_PercGrowth'!AN19-'Overall_Loss_PercGrowth'!AN12)/'Overall_Loss_PercGrowth'!AN12</f>
        <v>0.644246056210809</v>
      </c>
      <c r="AO42" s="364">
        <f>('Overall_Loss_PercGrowth'!AO19-'Overall_Loss_PercGrowth'!AO12)/'Overall_Loss_PercGrowth'!AO12</f>
        <v>-0.469375521873645</v>
      </c>
      <c r="AP42" s="364">
        <f>('Overall_Loss_PercGrowth'!AP19-'Overall_Loss_PercGrowth'!AP12)/'Overall_Loss_PercGrowth'!AP12</f>
        <v>0.511284144249637</v>
      </c>
      <c r="AQ42" s="364">
        <f>('Overall_Loss_PercGrowth'!AQ19-'Overall_Loss_PercGrowth'!AQ12)/'Overall_Loss_PercGrowth'!AQ12</f>
        <v>-0.258142582773808</v>
      </c>
      <c r="AR42" s="364">
        <f>('Overall_Loss_PercGrowth'!AR19-'Overall_Loss_PercGrowth'!AR12)/'Overall_Loss_PercGrowth'!AR12</f>
        <v>0.380659023660691</v>
      </c>
    </row>
    <row r="43" ht="15.75" customHeight="1" hidden="1">
      <c r="A43" t="s" s="288">
        <v>90</v>
      </c>
      <c r="B43" s="364">
        <f>('Overall_Loss_PercGrowth'!B20-'Overall_Loss_PercGrowth'!B13)/'Overall_Loss_PercGrowth'!B13</f>
        <v>-0.284972010739011</v>
      </c>
      <c r="C43" s="365"/>
      <c r="D43" t="s" s="58">
        <v>90</v>
      </c>
      <c r="E43" s="364">
        <f>('Overall_Loss_PercGrowth'!E20-'Overall_Loss_PercGrowth'!E13)/'Overall_Loss_PercGrowth'!E13</f>
        <v>-0.720706343013261</v>
      </c>
      <c r="F43" s="364">
        <f>('Overall_Loss_PercGrowth'!F20-'Overall_Loss_PercGrowth'!F13)/'Overall_Loss_PercGrowth'!F13</f>
        <v>-0.6645530086203369</v>
      </c>
      <c r="G43" s="364">
        <f>('Overall_Loss_PercGrowth'!G20-'Overall_Loss_PercGrowth'!G13)/'Overall_Loss_PercGrowth'!G13</f>
        <v>-0.591618202920538</v>
      </c>
      <c r="H43" s="364">
        <f>('Overall_Loss_PercGrowth'!H20-'Overall_Loss_PercGrowth'!H13)/'Overall_Loss_PercGrowth'!H13</f>
        <v>0.008713881755711981</v>
      </c>
      <c r="I43" s="364">
        <f>('Overall_Loss_PercGrowth'!I20-'Overall_Loss_PercGrowth'!I13)/'Overall_Loss_PercGrowth'!I13</f>
        <v>-0.873544521986912</v>
      </c>
      <c r="J43" s="364">
        <f>('Overall_Loss_PercGrowth'!J20-'Overall_Loss_PercGrowth'!J13)/'Overall_Loss_PercGrowth'!J13</f>
        <v>-0.8216317572528929</v>
      </c>
      <c r="K43" s="364">
        <f>('Overall_Loss_PercGrowth'!K20-'Overall_Loss_PercGrowth'!K13)/'Overall_Loss_PercGrowth'!K13</f>
        <v>-0.836577622709468</v>
      </c>
      <c r="L43" s="364">
        <f>('Overall_Loss_PercGrowth'!L20-'Overall_Loss_PercGrowth'!L13)/'Overall_Loss_PercGrowth'!L13</f>
        <v>-0.791702506139932</v>
      </c>
      <c r="M43" s="364">
        <f>('Overall_Loss_PercGrowth'!M20-'Overall_Loss_PercGrowth'!M13)/'Overall_Loss_PercGrowth'!M13</f>
        <v>-0.797110652743063</v>
      </c>
      <c r="N43" s="364">
        <f>('Overall_Loss_PercGrowth'!N20-'Overall_Loss_PercGrowth'!N13)/'Overall_Loss_PercGrowth'!N13</f>
        <v>-0.942999243507357</v>
      </c>
      <c r="O43" s="364">
        <f>('Overall_Loss_PercGrowth'!O20-'Overall_Loss_PercGrowth'!O13)/'Overall_Loss_PercGrowth'!O13</f>
        <v>-0.776173113328568</v>
      </c>
      <c r="P43" s="364">
        <f>('Overall_Loss_PercGrowth'!P20-'Overall_Loss_PercGrowth'!P13)/'Overall_Loss_PercGrowth'!P13</f>
        <v>-0.717886874230375</v>
      </c>
      <c r="Q43" s="364">
        <f>('Overall_Loss_PercGrowth'!Q20-'Overall_Loss_PercGrowth'!Q13)/'Overall_Loss_PercGrowth'!Q13</f>
        <v>-0.264003585366738</v>
      </c>
      <c r="R43" s="364">
        <f>('Overall_Loss_PercGrowth'!R20-'Overall_Loss_PercGrowth'!R13)/'Overall_Loss_PercGrowth'!R13</f>
        <v>-0.926791744907143</v>
      </c>
      <c r="S43" s="364">
        <f>('Overall_Loss_PercGrowth'!S20-'Overall_Loss_PercGrowth'!S13)/'Overall_Loss_PercGrowth'!S13</f>
        <v>-0.7879367023013359</v>
      </c>
      <c r="T43" s="364">
        <f>('Overall_Loss_PercGrowth'!T20-'Overall_Loss_PercGrowth'!T13)/'Overall_Loss_PercGrowth'!T13</f>
        <v>-0.0563483983859535</v>
      </c>
      <c r="U43" s="364">
        <f>('Overall_Loss_PercGrowth'!U20-'Overall_Loss_PercGrowth'!U13)/'Overall_Loss_PercGrowth'!U13</f>
        <v>-0.0598196027102711</v>
      </c>
      <c r="V43" s="364">
        <f>('Overall_Loss_PercGrowth'!V20-'Overall_Loss_PercGrowth'!V13)/'Overall_Loss_PercGrowth'!V13</f>
        <v>-0.08168768454345419</v>
      </c>
      <c r="W43" s="364">
        <f>('Overall_Loss_PercGrowth'!W20-'Overall_Loss_PercGrowth'!W13)/'Overall_Loss_PercGrowth'!W13</f>
        <v>-0.361838434842729</v>
      </c>
      <c r="X43" s="364">
        <f>('Overall_Loss_PercGrowth'!X20-'Overall_Loss_PercGrowth'!X13)/'Overall_Loss_PercGrowth'!X13</f>
        <v>-0.793291056345777</v>
      </c>
      <c r="Y43" s="364">
        <f>('Overall_Loss_PercGrowth'!Y20-'Overall_Loss_PercGrowth'!Y13)/'Overall_Loss_PercGrowth'!Y13</f>
        <v>-0.6958131966757301</v>
      </c>
      <c r="Z43" s="364">
        <f>('Overall_Loss_PercGrowth'!Z20-'Overall_Loss_PercGrowth'!Z13)/'Overall_Loss_PercGrowth'!Z13</f>
        <v>-0.09137643197138171</v>
      </c>
      <c r="AA43" s="364">
        <f>('Overall_Loss_PercGrowth'!AA20-'Overall_Loss_PercGrowth'!AA13)/'Overall_Loss_PercGrowth'!AA13</f>
        <v>-0.668242242753889</v>
      </c>
      <c r="AB43" s="364">
        <f>('Overall_Loss_PercGrowth'!AB20-'Overall_Loss_PercGrowth'!AB13)/'Overall_Loss_PercGrowth'!AB13</f>
        <v>-0.0148869197766434</v>
      </c>
      <c r="AC43" s="364">
        <f>('Overall_Loss_PercGrowth'!AC20-'Overall_Loss_PercGrowth'!AC13)/'Overall_Loss_PercGrowth'!AC13</f>
        <v>-0.625746173580037</v>
      </c>
      <c r="AD43" s="364">
        <f>('Overall_Loss_PercGrowth'!AD20-'Overall_Loss_PercGrowth'!AD13)/'Overall_Loss_PercGrowth'!AD13</f>
        <v>-0.832832508853785</v>
      </c>
      <c r="AE43" s="364">
        <f>('Overall_Loss_PercGrowth'!AE20-'Overall_Loss_PercGrowth'!AE13)/'Overall_Loss_PercGrowth'!AE13</f>
        <v>-0.0921779026272585</v>
      </c>
      <c r="AF43" s="364">
        <f>('Overall_Loss_PercGrowth'!AF20-'Overall_Loss_PercGrowth'!AF13)/'Overall_Loss_PercGrowth'!AF13</f>
        <v>-0.163311991786675</v>
      </c>
      <c r="AG43" s="364">
        <f>('Overall_Loss_PercGrowth'!AG20-'Overall_Loss_PercGrowth'!AG13)/'Overall_Loss_PercGrowth'!AG13</f>
        <v>-0.341316070188284</v>
      </c>
      <c r="AH43" s="364">
        <f>('Overall_Loss_PercGrowth'!AH20-'Overall_Loss_PercGrowth'!AH13)/'Overall_Loss_PercGrowth'!AH13</f>
        <v>-0.589952749767953</v>
      </c>
      <c r="AI43" s="364">
        <f>('Overall_Loss_PercGrowth'!AI20-'Overall_Loss_PercGrowth'!AI13)/'Overall_Loss_PercGrowth'!AI13</f>
        <v>-0.149410556654603</v>
      </c>
      <c r="AJ43" s="364">
        <f>('Overall_Loss_PercGrowth'!AJ20-'Overall_Loss_PercGrowth'!AJ13)/'Overall_Loss_PercGrowth'!AJ13</f>
        <v>-0.324746685602042</v>
      </c>
      <c r="AK43" s="364">
        <f>('Overall_Loss_PercGrowth'!AK20-'Overall_Loss_PercGrowth'!AK13)/'Overall_Loss_PercGrowth'!AK13</f>
        <v>0.232327467721239</v>
      </c>
      <c r="AL43" s="364">
        <f>('Overall_Loss_PercGrowth'!AL20-'Overall_Loss_PercGrowth'!AL13)/'Overall_Loss_PercGrowth'!AL13</f>
        <v>-0.0584292606504433</v>
      </c>
      <c r="AM43" s="364">
        <f>('Overall_Loss_PercGrowth'!AM20-'Overall_Loss_PercGrowth'!AM13)/'Overall_Loss_PercGrowth'!AM13</f>
        <v>-0.17306407105117</v>
      </c>
      <c r="AN43" s="364">
        <f>('Overall_Loss_PercGrowth'!AN20-'Overall_Loss_PercGrowth'!AN13)/'Overall_Loss_PercGrowth'!AN13</f>
        <v>0.13720562779919</v>
      </c>
      <c r="AO43" s="364">
        <f>('Overall_Loss_PercGrowth'!AO20-'Overall_Loss_PercGrowth'!AO13)/'Overall_Loss_PercGrowth'!AO13</f>
        <v>-0.043994268709795</v>
      </c>
      <c r="AP43" s="364">
        <f>('Overall_Loss_PercGrowth'!AP20-'Overall_Loss_PercGrowth'!AP13)/'Overall_Loss_PercGrowth'!AP13</f>
        <v>2.80315072055671</v>
      </c>
      <c r="AQ43" s="364">
        <f>('Overall_Loss_PercGrowth'!AQ20-'Overall_Loss_PercGrowth'!AQ13)/'Overall_Loss_PercGrowth'!AQ13</f>
        <v>-0.484233616134478</v>
      </c>
      <c r="AR43" s="364">
        <f>('Overall_Loss_PercGrowth'!AR20-'Overall_Loss_PercGrowth'!AR13)/'Overall_Loss_PercGrowth'!AR13</f>
        <v>-0.129766603247479</v>
      </c>
    </row>
    <row r="44" ht="15.75" customHeight="1" hidden="1">
      <c r="A44" t="s" s="288">
        <v>91</v>
      </c>
      <c r="B44" s="366">
        <f>('Overall_Loss_PercGrowth'!B21-'Overall_Loss_PercGrowth'!B14)/'Overall_Loss_PercGrowth'!B14</f>
        <v>-0.618887004916456</v>
      </c>
      <c r="C44" s="365"/>
      <c r="D44" t="s" s="58">
        <v>91</v>
      </c>
      <c r="E44" s="366">
        <f>('Overall_Loss_PercGrowth'!E21-'Overall_Loss_PercGrowth'!E14)/'Overall_Loss_PercGrowth'!E14</f>
        <v>0.901667838988034</v>
      </c>
      <c r="F44" s="366">
        <f>('Overall_Loss_PercGrowth'!F21-'Overall_Loss_PercGrowth'!F14)/'Overall_Loss_PercGrowth'!F14</f>
        <v>-0.504041968317952</v>
      </c>
      <c r="G44" s="366">
        <f>('Overall_Loss_PercGrowth'!G21-'Overall_Loss_PercGrowth'!G14)/'Overall_Loss_PercGrowth'!G14</f>
        <v>0.202697289490384</v>
      </c>
      <c r="H44" s="366">
        <f>('Overall_Loss_PercGrowth'!H21-'Overall_Loss_PercGrowth'!H14)/'Overall_Loss_PercGrowth'!H14</f>
        <v>0.09213008302652829</v>
      </c>
      <c r="I44" s="366">
        <f>('Overall_Loss_PercGrowth'!I21-'Overall_Loss_PercGrowth'!I14)/'Overall_Loss_PercGrowth'!I14</f>
        <v>-0.773747391533728</v>
      </c>
      <c r="J44" s="366">
        <f>('Overall_Loss_PercGrowth'!J21-'Overall_Loss_PercGrowth'!J14)/'Overall_Loss_PercGrowth'!J14</f>
        <v>-0.856960728665016</v>
      </c>
      <c r="K44" s="366">
        <f>('Overall_Loss_PercGrowth'!K21-'Overall_Loss_PercGrowth'!K14)/'Overall_Loss_PercGrowth'!K14</f>
        <v>-0.749433280053116</v>
      </c>
      <c r="L44" s="366">
        <f>('Overall_Loss_PercGrowth'!L21-'Overall_Loss_PercGrowth'!L14)/'Overall_Loss_PercGrowth'!L14</f>
        <v>-0.616754750025684</v>
      </c>
      <c r="M44" s="366">
        <f>('Overall_Loss_PercGrowth'!M21-'Overall_Loss_PercGrowth'!M14)/'Overall_Loss_PercGrowth'!M14</f>
        <v>-0.71003457422548</v>
      </c>
      <c r="N44" s="366">
        <f>('Overall_Loss_PercGrowth'!N21-'Overall_Loss_PercGrowth'!N14)/'Overall_Loss_PercGrowth'!N14</f>
        <v>-0.8800848553389991</v>
      </c>
      <c r="O44" s="366">
        <f>('Overall_Loss_PercGrowth'!O21-'Overall_Loss_PercGrowth'!O14)/'Overall_Loss_PercGrowth'!O14</f>
        <v>-0.880993071537097</v>
      </c>
      <c r="P44" s="366">
        <f>('Overall_Loss_PercGrowth'!P21-'Overall_Loss_PercGrowth'!P14)/'Overall_Loss_PercGrowth'!P14</f>
        <v>-0.610562991315151</v>
      </c>
      <c r="Q44" s="366">
        <f>('Overall_Loss_PercGrowth'!Q21-'Overall_Loss_PercGrowth'!Q14)/'Overall_Loss_PercGrowth'!Q14</f>
        <v>-0.518000601705555</v>
      </c>
      <c r="R44" s="366">
        <f>('Overall_Loss_PercGrowth'!R21-'Overall_Loss_PercGrowth'!R14)/'Overall_Loss_PercGrowth'!R14</f>
        <v>-0.901366679966078</v>
      </c>
      <c r="S44" s="366">
        <f>('Overall_Loss_PercGrowth'!S21-'Overall_Loss_PercGrowth'!S14)/'Overall_Loss_PercGrowth'!S14</f>
        <v>-0.624989205493506</v>
      </c>
      <c r="T44" s="366">
        <f>('Overall_Loss_PercGrowth'!T21-'Overall_Loss_PercGrowth'!T14)/'Overall_Loss_PercGrowth'!T14</f>
        <v>-0.624171881495404</v>
      </c>
      <c r="U44" s="366">
        <f>('Overall_Loss_PercGrowth'!U21-'Overall_Loss_PercGrowth'!U14)/'Overall_Loss_PercGrowth'!U14</f>
        <v>0.836810511710756</v>
      </c>
      <c r="V44" s="366">
        <f>('Overall_Loss_PercGrowth'!V21-'Overall_Loss_PercGrowth'!V14)/'Overall_Loss_PercGrowth'!V14</f>
        <v>-0.70726701542063</v>
      </c>
      <c r="W44" s="366">
        <f>('Overall_Loss_PercGrowth'!W21-'Overall_Loss_PercGrowth'!W14)/'Overall_Loss_PercGrowth'!W14</f>
        <v>0.147797692339446</v>
      </c>
      <c r="X44" s="366">
        <f>('Overall_Loss_PercGrowth'!X21-'Overall_Loss_PercGrowth'!X14)/'Overall_Loss_PercGrowth'!X14</f>
        <v>-0.684713529526092</v>
      </c>
      <c r="Y44" s="366">
        <f>('Overall_Loss_PercGrowth'!Y21-'Overall_Loss_PercGrowth'!Y14)/'Overall_Loss_PercGrowth'!Y14</f>
        <v>-0.964612977284718</v>
      </c>
      <c r="Z44" s="366">
        <f>('Overall_Loss_PercGrowth'!Z21-'Overall_Loss_PercGrowth'!Z14)/'Overall_Loss_PercGrowth'!Z14</f>
        <v>-0.943443075990395</v>
      </c>
      <c r="AA44" s="366">
        <f>('Overall_Loss_PercGrowth'!AA21-'Overall_Loss_PercGrowth'!AA14)/'Overall_Loss_PercGrowth'!AA14</f>
        <v>-0.952158892182337</v>
      </c>
      <c r="AB44" s="366">
        <f>('Overall_Loss_PercGrowth'!AB21-'Overall_Loss_PercGrowth'!AB14)/'Overall_Loss_PercGrowth'!AB14</f>
        <v>-0.139723344626155</v>
      </c>
      <c r="AC44" s="366">
        <f>('Overall_Loss_PercGrowth'!AC21-'Overall_Loss_PercGrowth'!AC14)/'Overall_Loss_PercGrowth'!AC14</f>
        <v>-0.925291723064019</v>
      </c>
      <c r="AD44" s="366">
        <f>('Overall_Loss_PercGrowth'!AD21-'Overall_Loss_PercGrowth'!AD14)/'Overall_Loss_PercGrowth'!AD14</f>
        <v>0.388900325655803</v>
      </c>
      <c r="AE44" s="366">
        <f>('Overall_Loss_PercGrowth'!AE21-'Overall_Loss_PercGrowth'!AE14)/'Overall_Loss_PercGrowth'!AE14</f>
        <v>-0.00426255487592393</v>
      </c>
      <c r="AF44" s="366">
        <f>('Overall_Loss_PercGrowth'!AF21-'Overall_Loss_PercGrowth'!AF14)/'Overall_Loss_PercGrowth'!AF14</f>
        <v>0.101527732470853</v>
      </c>
      <c r="AG44" s="366">
        <f>('Overall_Loss_PercGrowth'!AG21-'Overall_Loss_PercGrowth'!AG14)/'Overall_Loss_PercGrowth'!AG14</f>
        <v>-0.656751737186964</v>
      </c>
      <c r="AH44" s="366">
        <f>('Overall_Loss_PercGrowth'!AH21-'Overall_Loss_PercGrowth'!AH14)/'Overall_Loss_PercGrowth'!AH14</f>
        <v>2.17745976913745</v>
      </c>
      <c r="AI44" s="366">
        <f>('Overall_Loss_PercGrowth'!AI21-'Overall_Loss_PercGrowth'!AI14)/'Overall_Loss_PercGrowth'!AI14</f>
        <v>0.058583214536074</v>
      </c>
      <c r="AJ44" s="366">
        <f>('Overall_Loss_PercGrowth'!AJ21-'Overall_Loss_PercGrowth'!AJ14)/'Overall_Loss_PercGrowth'!AJ14</f>
        <v>-0.425968913779658</v>
      </c>
      <c r="AK44" s="366">
        <f>('Overall_Loss_PercGrowth'!AK21-'Overall_Loss_PercGrowth'!AK14)/'Overall_Loss_PercGrowth'!AK14</f>
        <v>0.19262620033355</v>
      </c>
      <c r="AL44" s="366">
        <f>('Overall_Loss_PercGrowth'!AL21-'Overall_Loss_PercGrowth'!AL14)/'Overall_Loss_PercGrowth'!AL14</f>
        <v>-0.405666342229859</v>
      </c>
      <c r="AM44" s="366">
        <f>('Overall_Loss_PercGrowth'!AM21-'Overall_Loss_PercGrowth'!AM14)/'Overall_Loss_PercGrowth'!AM14</f>
        <v>0.175076421818323</v>
      </c>
      <c r="AN44" s="366">
        <f>('Overall_Loss_PercGrowth'!AN21-'Overall_Loss_PercGrowth'!AN14)/'Overall_Loss_PercGrowth'!AN14</f>
        <v>0.610638248264853</v>
      </c>
      <c r="AO44" s="366">
        <f>('Overall_Loss_PercGrowth'!AO21-'Overall_Loss_PercGrowth'!AO14)/'Overall_Loss_PercGrowth'!AO14</f>
        <v>-0.0366039877117197</v>
      </c>
      <c r="AP44" s="366">
        <f>('Overall_Loss_PercGrowth'!AP21-'Overall_Loss_PercGrowth'!AP14)/'Overall_Loss_PercGrowth'!AP14</f>
        <v>0.309631603229479</v>
      </c>
      <c r="AQ44" s="366">
        <f>('Overall_Loss_PercGrowth'!AQ21-'Overall_Loss_PercGrowth'!AQ14)/'Overall_Loss_PercGrowth'!AQ14</f>
        <v>0.154478295099633</v>
      </c>
      <c r="AR44" s="366">
        <f>('Overall_Loss_PercGrowth'!AR21-'Overall_Loss_PercGrowth'!AR14)/'Overall_Loss_PercGrowth'!AR14</f>
        <v>0.337920773545298</v>
      </c>
    </row>
    <row r="45" ht="15" customHeight="1">
      <c r="A45" s="368"/>
      <c r="B45" s="368"/>
      <c r="C45" s="368"/>
      <c r="D45" s="368"/>
      <c r="E45" s="368"/>
      <c r="F45" s="368"/>
      <c r="G45" s="368"/>
      <c r="H45" s="368"/>
      <c r="I45" s="368"/>
      <c r="J45" s="368"/>
      <c r="K45" s="368"/>
      <c r="L45" s="368"/>
      <c r="M45" s="368"/>
      <c r="N45" s="368"/>
      <c r="O45" s="368"/>
      <c r="P45" s="368"/>
      <c r="Q45" s="368"/>
      <c r="R45" s="368"/>
      <c r="S45" s="368"/>
      <c r="T45" s="368"/>
      <c r="U45" s="368"/>
      <c r="V45" s="368"/>
      <c r="W45" s="368"/>
      <c r="X45" s="368"/>
      <c r="Y45" s="368"/>
      <c r="Z45" s="368"/>
      <c r="AA45" s="368"/>
      <c r="AB45" s="368"/>
      <c r="AC45" s="368"/>
      <c r="AD45" s="368"/>
      <c r="AE45" s="368"/>
      <c r="AF45" s="368"/>
      <c r="AG45" s="368"/>
      <c r="AH45" s="368"/>
      <c r="AI45" s="368"/>
      <c r="AJ45" s="368"/>
      <c r="AK45" s="368"/>
      <c r="AL45" s="368"/>
      <c r="AM45" s="368"/>
      <c r="AN45" s="368"/>
      <c r="AO45" s="368"/>
      <c r="AP45" s="368"/>
      <c r="AQ45" s="368"/>
      <c r="AR45" s="368"/>
    </row>
    <row r="46" ht="15.75" customHeight="1" hidden="1">
      <c r="A46" t="s" s="356">
        <v>196</v>
      </c>
      <c r="B46" s="357"/>
      <c r="C46" s="357"/>
      <c r="D46" s="357"/>
      <c r="E46" s="357"/>
      <c r="F46" s="357"/>
      <c r="G46" s="368"/>
      <c r="H46" s="368"/>
      <c r="I46" s="368"/>
      <c r="J46" s="368"/>
      <c r="K46" s="368"/>
      <c r="L46" s="368"/>
      <c r="M46" s="368"/>
      <c r="N46" s="368"/>
      <c r="O46" s="368"/>
      <c r="P46" s="368"/>
      <c r="Q46" s="368"/>
      <c r="R46" s="368"/>
      <c r="S46" s="368"/>
      <c r="T46" s="368"/>
      <c r="U46" s="368"/>
      <c r="V46" s="368"/>
      <c r="W46" s="368"/>
      <c r="X46" s="368"/>
      <c r="Y46" s="368"/>
      <c r="Z46" s="368"/>
      <c r="AA46" s="368"/>
      <c r="AB46" s="368"/>
      <c r="AC46" s="368"/>
      <c r="AD46" s="368"/>
      <c r="AE46" s="368"/>
      <c r="AF46" s="368"/>
      <c r="AG46" s="368"/>
      <c r="AH46" s="368"/>
      <c r="AI46" s="368"/>
      <c r="AJ46" s="368"/>
      <c r="AK46" s="368"/>
      <c r="AL46" s="368"/>
      <c r="AM46" s="368"/>
      <c r="AN46" s="368"/>
      <c r="AO46" s="368"/>
      <c r="AP46" s="368"/>
      <c r="AQ46" s="368"/>
      <c r="AR46" s="368"/>
    </row>
    <row r="47" ht="18.75" customHeight="1" hidden="1">
      <c r="A47" s="368"/>
      <c r="B47" s="369"/>
      <c r="C47" s="368"/>
      <c r="D47" s="359"/>
      <c r="E47" t="s" s="360">
        <v>82</v>
      </c>
      <c r="F47" s="361"/>
      <c r="G47" s="361"/>
      <c r="H47" s="361"/>
      <c r="I47" t="s" s="360">
        <v>83</v>
      </c>
      <c r="J47" s="361"/>
      <c r="K47" s="361"/>
      <c r="L47" s="361"/>
      <c r="M47" s="361"/>
      <c r="N47" t="s" s="360">
        <v>12</v>
      </c>
      <c r="O47" s="361"/>
      <c r="P47" s="361"/>
      <c r="Q47" s="361"/>
      <c r="R47" s="361"/>
      <c r="S47" t="s" s="360">
        <v>18</v>
      </c>
      <c r="T47" s="361"/>
      <c r="U47" s="361"/>
      <c r="V47" s="361"/>
      <c r="W47" t="s" s="360">
        <v>84</v>
      </c>
      <c r="X47" s="361"/>
      <c r="Y47" s="361"/>
      <c r="Z47" s="361"/>
      <c r="AA47" s="361"/>
      <c r="AB47" s="361"/>
      <c r="AC47" s="361"/>
      <c r="AD47" t="s" s="360">
        <v>85</v>
      </c>
      <c r="AE47" s="361"/>
      <c r="AF47" t="s" s="360">
        <v>35</v>
      </c>
      <c r="AG47" s="361"/>
      <c r="AH47" s="361"/>
      <c r="AI47" s="361"/>
      <c r="AJ47" s="361"/>
      <c r="AK47" s="361"/>
      <c r="AL47" s="361"/>
      <c r="AM47" s="361"/>
      <c r="AN47" s="361"/>
      <c r="AO47" s="361"/>
      <c r="AP47" s="361"/>
      <c r="AQ47" s="361"/>
      <c r="AR47" s="361"/>
    </row>
    <row r="48" ht="45" customHeight="1" hidden="1">
      <c r="A48" s="362"/>
      <c r="B48" t="s" s="8">
        <v>195</v>
      </c>
      <c r="C48" s="363"/>
      <c r="D48" t="s" s="52">
        <v>87</v>
      </c>
      <c r="E48" t="s" s="8">
        <v>1</v>
      </c>
      <c r="F48" t="s" s="8">
        <v>2</v>
      </c>
      <c r="G48" t="s" s="8">
        <v>3</v>
      </c>
      <c r="H48" t="s" s="8">
        <v>4</v>
      </c>
      <c r="I48" t="s" s="8">
        <v>6</v>
      </c>
      <c r="J48" t="s" s="8">
        <v>8</v>
      </c>
      <c r="K48" t="s" s="8">
        <v>9</v>
      </c>
      <c r="L48" t="s" s="8">
        <v>10</v>
      </c>
      <c r="M48" t="s" s="8">
        <v>11</v>
      </c>
      <c r="N48" t="s" s="8">
        <v>13</v>
      </c>
      <c r="O48" t="s" s="8">
        <v>14</v>
      </c>
      <c r="P48" t="s" s="8">
        <v>15</v>
      </c>
      <c r="Q48" t="s" s="8">
        <v>16</v>
      </c>
      <c r="R48" t="s" s="8">
        <v>17</v>
      </c>
      <c r="S48" t="s" s="8">
        <v>19</v>
      </c>
      <c r="T48" t="s" s="8">
        <v>20</v>
      </c>
      <c r="U48" t="s" s="8">
        <v>21</v>
      </c>
      <c r="V48" t="s" s="8">
        <v>22</v>
      </c>
      <c r="W48" t="s" s="8">
        <v>24</v>
      </c>
      <c r="X48" t="s" s="8">
        <v>25</v>
      </c>
      <c r="Y48" t="s" s="8">
        <v>27</v>
      </c>
      <c r="Z48" t="s" s="8">
        <v>28</v>
      </c>
      <c r="AA48" t="s" s="8">
        <v>29</v>
      </c>
      <c r="AB48" t="s" s="8">
        <v>30</v>
      </c>
      <c r="AC48" t="s" s="8">
        <v>31</v>
      </c>
      <c r="AD48" t="s" s="8">
        <v>33</v>
      </c>
      <c r="AE48" t="s" s="8">
        <v>34</v>
      </c>
      <c r="AF48" t="s" s="8">
        <v>36</v>
      </c>
      <c r="AG48" t="s" s="8">
        <v>37</v>
      </c>
      <c r="AH48" t="s" s="8">
        <v>38</v>
      </c>
      <c r="AI48" t="s" s="8">
        <v>39</v>
      </c>
      <c r="AJ48" t="s" s="8">
        <v>40</v>
      </c>
      <c r="AK48" t="s" s="8">
        <v>41</v>
      </c>
      <c r="AL48" t="s" s="8">
        <v>42</v>
      </c>
      <c r="AM48" t="s" s="8">
        <v>43</v>
      </c>
      <c r="AN48" t="s" s="8">
        <v>44</v>
      </c>
      <c r="AO48" t="s" s="8">
        <v>45</v>
      </c>
      <c r="AP48" t="s" s="8">
        <v>46</v>
      </c>
      <c r="AQ48" t="s" s="8">
        <v>47</v>
      </c>
      <c r="AR48" t="s" s="8">
        <v>48</v>
      </c>
    </row>
    <row r="49" ht="15.75" customHeight="1" hidden="1">
      <c r="A49" t="s" s="288">
        <v>88</v>
      </c>
      <c r="B49" s="364">
        <f>('Overall_Loss_PercGrowth'!B39-'Overall_Loss_PercGrowth'!B32)/'Overall_Loss_PercGrowth'!B32</f>
      </c>
      <c r="C49" s="365"/>
      <c r="D49" t="s" s="58">
        <v>88</v>
      </c>
      <c r="E49" s="364">
        <f>('Overall_Loss_PercGrowth'!E39-'Overall_Loss_PercGrowth'!E32)/'Overall_Loss_PercGrowth'!E32</f>
      </c>
      <c r="F49" s="364">
        <f>('Overall_Loss_PercGrowth'!F39-'Overall_Loss_PercGrowth'!F32)/'Overall_Loss_PercGrowth'!F32</f>
      </c>
      <c r="G49" s="364">
        <f>('Overall_Loss_PercGrowth'!G39-'Overall_Loss_PercGrowth'!G32)/'Overall_Loss_PercGrowth'!G32</f>
      </c>
      <c r="H49" s="364">
        <f>('Overall_Loss_PercGrowth'!H39-'Overall_Loss_PercGrowth'!H32)/'Overall_Loss_PercGrowth'!H32</f>
      </c>
      <c r="I49" s="364">
        <f>('Overall_Loss_PercGrowth'!I39-'Overall_Loss_PercGrowth'!I32)/'Overall_Loss_PercGrowth'!I32</f>
      </c>
      <c r="J49" s="364">
        <f>('Overall_Loss_PercGrowth'!J39-'Overall_Loss_PercGrowth'!J32)/'Overall_Loss_PercGrowth'!J32</f>
      </c>
      <c r="K49" s="364">
        <f>('Overall_Loss_PercGrowth'!K39-'Overall_Loss_PercGrowth'!K32)/'Overall_Loss_PercGrowth'!K32</f>
      </c>
      <c r="L49" s="364">
        <f>('Overall_Loss_PercGrowth'!L39-'Overall_Loss_PercGrowth'!L32)/'Overall_Loss_PercGrowth'!L32</f>
      </c>
      <c r="M49" s="364">
        <f>('Overall_Loss_PercGrowth'!M39-'Overall_Loss_PercGrowth'!M32)/'Overall_Loss_PercGrowth'!M32</f>
      </c>
      <c r="N49" s="364">
        <f>('Overall_Loss_PercGrowth'!N39-'Overall_Loss_PercGrowth'!N32)/'Overall_Loss_PercGrowth'!N32</f>
      </c>
      <c r="O49" s="364">
        <f>('Overall_Loss_PercGrowth'!O39-'Overall_Loss_PercGrowth'!O32)/'Overall_Loss_PercGrowth'!O32</f>
      </c>
      <c r="P49" s="364">
        <f>('Overall_Loss_PercGrowth'!P39-'Overall_Loss_PercGrowth'!P32)/'Overall_Loss_PercGrowth'!P32</f>
      </c>
      <c r="Q49" s="364">
        <f>('Overall_Loss_PercGrowth'!Q39-'Overall_Loss_PercGrowth'!Q32)/'Overall_Loss_PercGrowth'!Q32</f>
      </c>
      <c r="R49" s="364">
        <f>('Overall_Loss_PercGrowth'!R39-'Overall_Loss_PercGrowth'!R32)/'Overall_Loss_PercGrowth'!R32</f>
      </c>
      <c r="S49" s="364">
        <f>('Overall_Loss_PercGrowth'!S39-'Overall_Loss_PercGrowth'!S32)/'Overall_Loss_PercGrowth'!S32</f>
      </c>
      <c r="T49" s="364">
        <f>('Overall_Loss_PercGrowth'!T39-'Overall_Loss_PercGrowth'!T32)/'Overall_Loss_PercGrowth'!T32</f>
      </c>
      <c r="U49" s="364">
        <f>('Overall_Loss_PercGrowth'!U39-'Overall_Loss_PercGrowth'!U32)/'Overall_Loss_PercGrowth'!U32</f>
      </c>
      <c r="V49" s="364">
        <f>('Overall_Loss_PercGrowth'!V39-'Overall_Loss_PercGrowth'!V32)/'Overall_Loss_PercGrowth'!V32</f>
      </c>
      <c r="W49" s="364">
        <f>('Overall_Loss_PercGrowth'!W39-'Overall_Loss_PercGrowth'!W32)/'Overall_Loss_PercGrowth'!W32</f>
      </c>
      <c r="X49" s="364">
        <f>('Overall_Loss_PercGrowth'!X39-'Overall_Loss_PercGrowth'!X32)/'Overall_Loss_PercGrowth'!X32</f>
      </c>
      <c r="Y49" s="364">
        <f>('Overall_Loss_PercGrowth'!Y39-'Overall_Loss_PercGrowth'!Y32)/'Overall_Loss_PercGrowth'!Y32</f>
      </c>
      <c r="Z49" s="364">
        <f>('Overall_Loss_PercGrowth'!Z39-'Overall_Loss_PercGrowth'!Z32)/'Overall_Loss_PercGrowth'!Z32</f>
      </c>
      <c r="AA49" s="364">
        <f>('Overall_Loss_PercGrowth'!AA39-'Overall_Loss_PercGrowth'!AA32)/'Overall_Loss_PercGrowth'!AA32</f>
      </c>
      <c r="AB49" s="364">
        <f>('Overall_Loss_PercGrowth'!AB39-'Overall_Loss_PercGrowth'!AB32)/'Overall_Loss_PercGrowth'!AB32</f>
      </c>
      <c r="AC49" s="364">
        <f>('Overall_Loss_PercGrowth'!AC39-'Overall_Loss_PercGrowth'!AC32)/'Overall_Loss_PercGrowth'!AC32</f>
      </c>
      <c r="AD49" s="364">
        <f>('Overall_Loss_PercGrowth'!AD39-'Overall_Loss_PercGrowth'!AD32)/'Overall_Loss_PercGrowth'!AD32</f>
      </c>
      <c r="AE49" s="364">
        <f>('Overall_Loss_PercGrowth'!AE39-'Overall_Loss_PercGrowth'!AE32)/'Overall_Loss_PercGrowth'!AE32</f>
      </c>
      <c r="AF49" s="364">
        <f>('Overall_Loss_PercGrowth'!AF39-'Overall_Loss_PercGrowth'!AF32)/'Overall_Loss_PercGrowth'!AF32</f>
      </c>
      <c r="AG49" s="364">
        <f>('Overall_Loss_PercGrowth'!AG39-'Overall_Loss_PercGrowth'!AG32)/'Overall_Loss_PercGrowth'!AG32</f>
      </c>
      <c r="AH49" s="364">
        <f>('Overall_Loss_PercGrowth'!AH39-'Overall_Loss_PercGrowth'!AH32)/'Overall_Loss_PercGrowth'!AH32</f>
      </c>
      <c r="AI49" s="364">
        <f>('Overall_Loss_PercGrowth'!AI39-'Overall_Loss_PercGrowth'!AI32)/'Overall_Loss_PercGrowth'!AI32</f>
      </c>
      <c r="AJ49" s="364">
        <f>('Overall_Loss_PercGrowth'!AJ39-'Overall_Loss_PercGrowth'!AJ32)/'Overall_Loss_PercGrowth'!AJ32</f>
      </c>
      <c r="AK49" s="364">
        <f>('Overall_Loss_PercGrowth'!AK39-'Overall_Loss_PercGrowth'!AK32)/'Overall_Loss_PercGrowth'!AK32</f>
      </c>
      <c r="AL49" s="364">
        <f>('Overall_Loss_PercGrowth'!AL39-'Overall_Loss_PercGrowth'!AL32)/'Overall_Loss_PercGrowth'!AL32</f>
      </c>
      <c r="AM49" s="364">
        <f>('Overall_Loss_PercGrowth'!AM39-'Overall_Loss_PercGrowth'!AM32)/'Overall_Loss_PercGrowth'!AM32</f>
      </c>
      <c r="AN49" s="364">
        <f>('Overall_Loss_PercGrowth'!AN39-'Overall_Loss_PercGrowth'!AN32)/'Overall_Loss_PercGrowth'!AN32</f>
      </c>
      <c r="AO49" s="364">
        <f>('Overall_Loss_PercGrowth'!AO39-'Overall_Loss_PercGrowth'!AO32)/'Overall_Loss_PercGrowth'!AO32</f>
      </c>
      <c r="AP49" s="364">
        <f>('Overall_Loss_PercGrowth'!AP39-'Overall_Loss_PercGrowth'!AP32)/'Overall_Loss_PercGrowth'!AP32</f>
      </c>
      <c r="AQ49" s="364">
        <f>('Overall_Loss_PercGrowth'!AQ39-'Overall_Loss_PercGrowth'!AQ32)/'Overall_Loss_PercGrowth'!AQ32</f>
      </c>
      <c r="AR49" s="364">
        <f>('Overall_Loss_PercGrowth'!AR39-'Overall_Loss_PercGrowth'!AR32)/'Overall_Loss_PercGrowth'!AR32</f>
      </c>
    </row>
    <row r="50" ht="15.75" customHeight="1" hidden="1">
      <c r="A50" t="s" s="288">
        <v>89</v>
      </c>
      <c r="B50" s="364">
        <f>('Overall_Loss_PercGrowth'!B40-'Overall_Loss_PercGrowth'!B33)/'Overall_Loss_PercGrowth'!B33</f>
      </c>
      <c r="C50" s="365"/>
      <c r="D50" t="s" s="58">
        <v>89</v>
      </c>
      <c r="E50" s="364">
        <f>('Overall_Loss_PercGrowth'!E40-'Overall_Loss_PercGrowth'!E33)/'Overall_Loss_PercGrowth'!E33</f>
      </c>
      <c r="F50" s="364">
        <f>('Overall_Loss_PercGrowth'!F40-'Overall_Loss_PercGrowth'!F33)/'Overall_Loss_PercGrowth'!F33</f>
      </c>
      <c r="G50" s="364">
        <f>('Overall_Loss_PercGrowth'!G40-'Overall_Loss_PercGrowth'!G33)/'Overall_Loss_PercGrowth'!G33</f>
      </c>
      <c r="H50" s="364">
        <f>('Overall_Loss_PercGrowth'!H40-'Overall_Loss_PercGrowth'!H33)/'Overall_Loss_PercGrowth'!H33</f>
      </c>
      <c r="I50" s="364">
        <f>('Overall_Loss_PercGrowth'!I40-'Overall_Loss_PercGrowth'!I33)/'Overall_Loss_PercGrowth'!I33</f>
      </c>
      <c r="J50" s="364">
        <f>('Overall_Loss_PercGrowth'!J40-'Overall_Loss_PercGrowth'!J33)/'Overall_Loss_PercGrowth'!J33</f>
      </c>
      <c r="K50" s="364">
        <f>('Overall_Loss_PercGrowth'!K40-'Overall_Loss_PercGrowth'!K33)/'Overall_Loss_PercGrowth'!K33</f>
      </c>
      <c r="L50" s="364">
        <f>('Overall_Loss_PercGrowth'!L40-'Overall_Loss_PercGrowth'!L33)/'Overall_Loss_PercGrowth'!L33</f>
      </c>
      <c r="M50" s="364">
        <f>('Overall_Loss_PercGrowth'!M40-'Overall_Loss_PercGrowth'!M33)/'Overall_Loss_PercGrowth'!M33</f>
      </c>
      <c r="N50" s="364">
        <f>('Overall_Loss_PercGrowth'!N40-'Overall_Loss_PercGrowth'!N33)/'Overall_Loss_PercGrowth'!N33</f>
      </c>
      <c r="O50" s="364">
        <f>('Overall_Loss_PercGrowth'!O40-'Overall_Loss_PercGrowth'!O33)/'Overall_Loss_PercGrowth'!O33</f>
      </c>
      <c r="P50" s="364">
        <f>('Overall_Loss_PercGrowth'!P40-'Overall_Loss_PercGrowth'!P33)/'Overall_Loss_PercGrowth'!P33</f>
      </c>
      <c r="Q50" s="364">
        <f>('Overall_Loss_PercGrowth'!Q40-'Overall_Loss_PercGrowth'!Q33)/'Overall_Loss_PercGrowth'!Q33</f>
      </c>
      <c r="R50" s="364">
        <f>('Overall_Loss_PercGrowth'!R40-'Overall_Loss_PercGrowth'!R33)/'Overall_Loss_PercGrowth'!R33</f>
      </c>
      <c r="S50" s="364">
        <f>('Overall_Loss_PercGrowth'!S40-'Overall_Loss_PercGrowth'!S33)/'Overall_Loss_PercGrowth'!S33</f>
      </c>
      <c r="T50" s="364">
        <f>('Overall_Loss_PercGrowth'!T40-'Overall_Loss_PercGrowth'!T33)/'Overall_Loss_PercGrowth'!T33</f>
      </c>
      <c r="U50" s="364">
        <f>('Overall_Loss_PercGrowth'!U40-'Overall_Loss_PercGrowth'!U33)/'Overall_Loss_PercGrowth'!U33</f>
      </c>
      <c r="V50" s="364">
        <f>('Overall_Loss_PercGrowth'!V40-'Overall_Loss_PercGrowth'!V33)/'Overall_Loss_PercGrowth'!V33</f>
      </c>
      <c r="W50" s="364">
        <f>('Overall_Loss_PercGrowth'!W40-'Overall_Loss_PercGrowth'!W33)/'Overall_Loss_PercGrowth'!W33</f>
      </c>
      <c r="X50" s="364">
        <f>('Overall_Loss_PercGrowth'!X40-'Overall_Loss_PercGrowth'!X33)/'Overall_Loss_PercGrowth'!X33</f>
      </c>
      <c r="Y50" s="364">
        <f>('Overall_Loss_PercGrowth'!Y40-'Overall_Loss_PercGrowth'!Y33)/'Overall_Loss_PercGrowth'!Y33</f>
      </c>
      <c r="Z50" s="364">
        <f>('Overall_Loss_PercGrowth'!Z40-'Overall_Loss_PercGrowth'!Z33)/'Overall_Loss_PercGrowth'!Z33</f>
      </c>
      <c r="AA50" s="364">
        <f>('Overall_Loss_PercGrowth'!AA40-'Overall_Loss_PercGrowth'!AA33)/'Overall_Loss_PercGrowth'!AA33</f>
      </c>
      <c r="AB50" s="364">
        <f>('Overall_Loss_PercGrowth'!AB40-'Overall_Loss_PercGrowth'!AB33)/'Overall_Loss_PercGrowth'!AB33</f>
      </c>
      <c r="AC50" s="364">
        <f>('Overall_Loss_PercGrowth'!AC40-'Overall_Loss_PercGrowth'!AC33)/'Overall_Loss_PercGrowth'!AC33</f>
      </c>
      <c r="AD50" s="364">
        <f>('Overall_Loss_PercGrowth'!AD40-'Overall_Loss_PercGrowth'!AD33)/'Overall_Loss_PercGrowth'!AD33</f>
      </c>
      <c r="AE50" s="364">
        <f>('Overall_Loss_PercGrowth'!AE40-'Overall_Loss_PercGrowth'!AE33)/'Overall_Loss_PercGrowth'!AE33</f>
      </c>
      <c r="AF50" s="364">
        <f>('Overall_Loss_PercGrowth'!AF40-'Overall_Loss_PercGrowth'!AF33)/'Overall_Loss_PercGrowth'!AF33</f>
      </c>
      <c r="AG50" s="364">
        <f>('Overall_Loss_PercGrowth'!AG40-'Overall_Loss_PercGrowth'!AG33)/'Overall_Loss_PercGrowth'!AG33</f>
      </c>
      <c r="AH50" s="364">
        <f>('Overall_Loss_PercGrowth'!AH40-'Overall_Loss_PercGrowth'!AH33)/'Overall_Loss_PercGrowth'!AH33</f>
      </c>
      <c r="AI50" s="364">
        <f>('Overall_Loss_PercGrowth'!AI40-'Overall_Loss_PercGrowth'!AI33)/'Overall_Loss_PercGrowth'!AI33</f>
      </c>
      <c r="AJ50" s="364">
        <f>('Overall_Loss_PercGrowth'!AJ40-'Overall_Loss_PercGrowth'!AJ33)/'Overall_Loss_PercGrowth'!AJ33</f>
      </c>
      <c r="AK50" s="364">
        <f>('Overall_Loss_PercGrowth'!AK40-'Overall_Loss_PercGrowth'!AK33)/'Overall_Loss_PercGrowth'!AK33</f>
      </c>
      <c r="AL50" s="364">
        <f>('Overall_Loss_PercGrowth'!AL40-'Overall_Loss_PercGrowth'!AL33)/'Overall_Loss_PercGrowth'!AL33</f>
      </c>
      <c r="AM50" s="364">
        <f>('Overall_Loss_PercGrowth'!AM40-'Overall_Loss_PercGrowth'!AM33)/'Overall_Loss_PercGrowth'!AM33</f>
      </c>
      <c r="AN50" s="364">
        <f>('Overall_Loss_PercGrowth'!AN40-'Overall_Loss_PercGrowth'!AN33)/'Overall_Loss_PercGrowth'!AN33</f>
      </c>
      <c r="AO50" s="364">
        <f>('Overall_Loss_PercGrowth'!AO40-'Overall_Loss_PercGrowth'!AO33)/'Overall_Loss_PercGrowth'!AO33</f>
      </c>
      <c r="AP50" s="364">
        <f>('Overall_Loss_PercGrowth'!AP40-'Overall_Loss_PercGrowth'!AP33)/'Overall_Loss_PercGrowth'!AP33</f>
      </c>
      <c r="AQ50" s="364">
        <f>('Overall_Loss_PercGrowth'!AQ40-'Overall_Loss_PercGrowth'!AQ33)/'Overall_Loss_PercGrowth'!AQ33</f>
      </c>
      <c r="AR50" s="364">
        <f>('Overall_Loss_PercGrowth'!AR40-'Overall_Loss_PercGrowth'!AR33)/'Overall_Loss_PercGrowth'!AR33</f>
      </c>
    </row>
    <row r="51" ht="15.75" customHeight="1" hidden="1">
      <c r="A51" t="s" s="288">
        <v>90</v>
      </c>
      <c r="B51" s="364">
        <f>('Overall_Loss_PercGrowth'!B41-'Overall_Loss_PercGrowth'!B34)/'Overall_Loss_PercGrowth'!B34</f>
      </c>
      <c r="C51" s="365"/>
      <c r="D51" t="s" s="58">
        <v>90</v>
      </c>
      <c r="E51" s="364">
        <f>('Overall_Loss_PercGrowth'!E41-'Overall_Loss_PercGrowth'!E34)/'Overall_Loss_PercGrowth'!E34</f>
      </c>
      <c r="F51" s="364">
        <f>('Overall_Loss_PercGrowth'!F41-'Overall_Loss_PercGrowth'!F34)/'Overall_Loss_PercGrowth'!F34</f>
      </c>
      <c r="G51" s="364">
        <f>('Overall_Loss_PercGrowth'!G41-'Overall_Loss_PercGrowth'!G34)/'Overall_Loss_PercGrowth'!G34</f>
      </c>
      <c r="H51" s="364">
        <f>('Overall_Loss_PercGrowth'!H41-'Overall_Loss_PercGrowth'!H34)/'Overall_Loss_PercGrowth'!H34</f>
      </c>
      <c r="I51" s="364">
        <f>('Overall_Loss_PercGrowth'!I41-'Overall_Loss_PercGrowth'!I34)/'Overall_Loss_PercGrowth'!I34</f>
      </c>
      <c r="J51" s="364">
        <f>('Overall_Loss_PercGrowth'!J41-'Overall_Loss_PercGrowth'!J34)/'Overall_Loss_PercGrowth'!J34</f>
      </c>
      <c r="K51" s="364">
        <f>('Overall_Loss_PercGrowth'!K41-'Overall_Loss_PercGrowth'!K34)/'Overall_Loss_PercGrowth'!K34</f>
      </c>
      <c r="L51" s="364">
        <f>('Overall_Loss_PercGrowth'!L41-'Overall_Loss_PercGrowth'!L34)/'Overall_Loss_PercGrowth'!L34</f>
      </c>
      <c r="M51" s="364">
        <f>('Overall_Loss_PercGrowth'!M41-'Overall_Loss_PercGrowth'!M34)/'Overall_Loss_PercGrowth'!M34</f>
      </c>
      <c r="N51" s="364">
        <f>('Overall_Loss_PercGrowth'!N41-'Overall_Loss_PercGrowth'!N34)/'Overall_Loss_PercGrowth'!N34</f>
      </c>
      <c r="O51" s="364">
        <f>('Overall_Loss_PercGrowth'!O41-'Overall_Loss_PercGrowth'!O34)/'Overall_Loss_PercGrowth'!O34</f>
      </c>
      <c r="P51" s="364">
        <f>('Overall_Loss_PercGrowth'!P41-'Overall_Loss_PercGrowth'!P34)/'Overall_Loss_PercGrowth'!P34</f>
      </c>
      <c r="Q51" s="364">
        <f>('Overall_Loss_PercGrowth'!Q41-'Overall_Loss_PercGrowth'!Q34)/'Overall_Loss_PercGrowth'!Q34</f>
      </c>
      <c r="R51" s="364">
        <f>('Overall_Loss_PercGrowth'!R41-'Overall_Loss_PercGrowth'!R34)/'Overall_Loss_PercGrowth'!R34</f>
      </c>
      <c r="S51" s="364">
        <f>('Overall_Loss_PercGrowth'!S41-'Overall_Loss_PercGrowth'!S34)/'Overall_Loss_PercGrowth'!S34</f>
      </c>
      <c r="T51" s="364">
        <f>('Overall_Loss_PercGrowth'!T41-'Overall_Loss_PercGrowth'!T34)/'Overall_Loss_PercGrowth'!T34</f>
      </c>
      <c r="U51" s="364">
        <f>('Overall_Loss_PercGrowth'!U41-'Overall_Loss_PercGrowth'!U34)/'Overall_Loss_PercGrowth'!U34</f>
      </c>
      <c r="V51" s="364">
        <f>('Overall_Loss_PercGrowth'!V41-'Overall_Loss_PercGrowth'!V34)/'Overall_Loss_PercGrowth'!V34</f>
      </c>
      <c r="W51" s="364">
        <f>('Overall_Loss_PercGrowth'!W41-'Overall_Loss_PercGrowth'!W34)/'Overall_Loss_PercGrowth'!W34</f>
      </c>
      <c r="X51" s="364">
        <f>('Overall_Loss_PercGrowth'!X41-'Overall_Loss_PercGrowth'!X34)/'Overall_Loss_PercGrowth'!X34</f>
      </c>
      <c r="Y51" s="364">
        <f>('Overall_Loss_PercGrowth'!Y41-'Overall_Loss_PercGrowth'!Y34)/'Overall_Loss_PercGrowth'!Y34</f>
      </c>
      <c r="Z51" s="364">
        <f>('Overall_Loss_PercGrowth'!Z41-'Overall_Loss_PercGrowth'!Z34)/'Overall_Loss_PercGrowth'!Z34</f>
      </c>
      <c r="AA51" s="364">
        <f>('Overall_Loss_PercGrowth'!AA41-'Overall_Loss_PercGrowth'!AA34)/'Overall_Loss_PercGrowth'!AA34</f>
      </c>
      <c r="AB51" s="364">
        <f>('Overall_Loss_PercGrowth'!AB41-'Overall_Loss_PercGrowth'!AB34)/'Overall_Loss_PercGrowth'!AB34</f>
      </c>
      <c r="AC51" s="364">
        <f>('Overall_Loss_PercGrowth'!AC41-'Overall_Loss_PercGrowth'!AC34)/'Overall_Loss_PercGrowth'!AC34</f>
      </c>
      <c r="AD51" s="364">
        <f>('Overall_Loss_PercGrowth'!AD41-'Overall_Loss_PercGrowth'!AD34)/'Overall_Loss_PercGrowth'!AD34</f>
      </c>
      <c r="AE51" s="364">
        <f>('Overall_Loss_PercGrowth'!AE41-'Overall_Loss_PercGrowth'!AE34)/'Overall_Loss_PercGrowth'!AE34</f>
      </c>
      <c r="AF51" s="364">
        <f>('Overall_Loss_PercGrowth'!AF41-'Overall_Loss_PercGrowth'!AF34)/'Overall_Loss_PercGrowth'!AF34</f>
      </c>
      <c r="AG51" s="364">
        <f>('Overall_Loss_PercGrowth'!AG41-'Overall_Loss_PercGrowth'!AG34)/'Overall_Loss_PercGrowth'!AG34</f>
      </c>
      <c r="AH51" s="364">
        <f>('Overall_Loss_PercGrowth'!AH41-'Overall_Loss_PercGrowth'!AH34)/'Overall_Loss_PercGrowth'!AH34</f>
      </c>
      <c r="AI51" s="364">
        <f>('Overall_Loss_PercGrowth'!AI41-'Overall_Loss_PercGrowth'!AI34)/'Overall_Loss_PercGrowth'!AI34</f>
      </c>
      <c r="AJ51" s="364">
        <f>('Overall_Loss_PercGrowth'!AJ41-'Overall_Loss_PercGrowth'!AJ34)/'Overall_Loss_PercGrowth'!AJ34</f>
      </c>
      <c r="AK51" s="364">
        <f>('Overall_Loss_PercGrowth'!AK41-'Overall_Loss_PercGrowth'!AK34)/'Overall_Loss_PercGrowth'!AK34</f>
      </c>
      <c r="AL51" s="364">
        <f>('Overall_Loss_PercGrowth'!AL41-'Overall_Loss_PercGrowth'!AL34)/'Overall_Loss_PercGrowth'!AL34</f>
      </c>
      <c r="AM51" s="364">
        <f>('Overall_Loss_PercGrowth'!AM41-'Overall_Loss_PercGrowth'!AM34)/'Overall_Loss_PercGrowth'!AM34</f>
      </c>
      <c r="AN51" s="364">
        <f>('Overall_Loss_PercGrowth'!AN41-'Overall_Loss_PercGrowth'!AN34)/'Overall_Loss_PercGrowth'!AN34</f>
      </c>
      <c r="AO51" s="364">
        <f>('Overall_Loss_PercGrowth'!AO41-'Overall_Loss_PercGrowth'!AO34)/'Overall_Loss_PercGrowth'!AO34</f>
      </c>
      <c r="AP51" s="364">
        <f>('Overall_Loss_PercGrowth'!AP41-'Overall_Loss_PercGrowth'!AP34)/'Overall_Loss_PercGrowth'!AP34</f>
      </c>
      <c r="AQ51" s="364">
        <f>('Overall_Loss_PercGrowth'!AQ41-'Overall_Loss_PercGrowth'!AQ34)/'Overall_Loss_PercGrowth'!AQ34</f>
      </c>
      <c r="AR51" s="364">
        <f>('Overall_Loss_PercGrowth'!AR41-'Overall_Loss_PercGrowth'!AR34)/'Overall_Loss_PercGrowth'!AR34</f>
      </c>
    </row>
    <row r="52" ht="15.75" customHeight="1" hidden="1">
      <c r="A52" t="s" s="288">
        <v>91</v>
      </c>
      <c r="B52" s="366">
        <f>('Overall_Loss_PercGrowth'!B42-'Overall_Loss_PercGrowth'!B35)/'Overall_Loss_PercGrowth'!B35</f>
      </c>
      <c r="C52" s="365"/>
      <c r="D52" t="s" s="58">
        <v>91</v>
      </c>
      <c r="E52" s="366">
        <f>('Overall_Loss_PercGrowth'!E42-'Overall_Loss_PercGrowth'!E35)/'Overall_Loss_PercGrowth'!E35</f>
      </c>
      <c r="F52" s="366">
        <f>('Overall_Loss_PercGrowth'!F42-'Overall_Loss_PercGrowth'!F35)/'Overall_Loss_PercGrowth'!F35</f>
      </c>
      <c r="G52" s="366">
        <f>('Overall_Loss_PercGrowth'!G42-'Overall_Loss_PercGrowth'!G35)/'Overall_Loss_PercGrowth'!G35</f>
      </c>
      <c r="H52" s="366">
        <f>('Overall_Loss_PercGrowth'!H42-'Overall_Loss_PercGrowth'!H35)/'Overall_Loss_PercGrowth'!H35</f>
      </c>
      <c r="I52" s="366">
        <f>('Overall_Loss_PercGrowth'!I42-'Overall_Loss_PercGrowth'!I35)/'Overall_Loss_PercGrowth'!I35</f>
      </c>
      <c r="J52" s="366">
        <f>('Overall_Loss_PercGrowth'!J42-'Overall_Loss_PercGrowth'!J35)/'Overall_Loss_PercGrowth'!J35</f>
      </c>
      <c r="K52" s="366">
        <f>('Overall_Loss_PercGrowth'!K42-'Overall_Loss_PercGrowth'!K35)/'Overall_Loss_PercGrowth'!K35</f>
      </c>
      <c r="L52" s="366">
        <f>('Overall_Loss_PercGrowth'!L42-'Overall_Loss_PercGrowth'!L35)/'Overall_Loss_PercGrowth'!L35</f>
      </c>
      <c r="M52" s="366">
        <f>('Overall_Loss_PercGrowth'!M42-'Overall_Loss_PercGrowth'!M35)/'Overall_Loss_PercGrowth'!M35</f>
      </c>
      <c r="N52" s="366">
        <f>('Overall_Loss_PercGrowth'!N42-'Overall_Loss_PercGrowth'!N35)/'Overall_Loss_PercGrowth'!N35</f>
      </c>
      <c r="O52" s="366">
        <f>('Overall_Loss_PercGrowth'!O42-'Overall_Loss_PercGrowth'!O35)/'Overall_Loss_PercGrowth'!O35</f>
      </c>
      <c r="P52" s="366">
        <f>('Overall_Loss_PercGrowth'!P42-'Overall_Loss_PercGrowth'!P35)/'Overall_Loss_PercGrowth'!P35</f>
      </c>
      <c r="Q52" s="366">
        <f>('Overall_Loss_PercGrowth'!Q42-'Overall_Loss_PercGrowth'!Q35)/'Overall_Loss_PercGrowth'!Q35</f>
      </c>
      <c r="R52" s="366">
        <f>('Overall_Loss_PercGrowth'!R42-'Overall_Loss_PercGrowth'!R35)/'Overall_Loss_PercGrowth'!R35</f>
      </c>
      <c r="S52" s="366">
        <f>('Overall_Loss_PercGrowth'!S42-'Overall_Loss_PercGrowth'!S35)/'Overall_Loss_PercGrowth'!S35</f>
      </c>
      <c r="T52" s="366">
        <f>('Overall_Loss_PercGrowth'!T42-'Overall_Loss_PercGrowth'!T35)/'Overall_Loss_PercGrowth'!T35</f>
      </c>
      <c r="U52" s="366">
        <f>('Overall_Loss_PercGrowth'!U42-'Overall_Loss_PercGrowth'!U35)/'Overall_Loss_PercGrowth'!U35</f>
      </c>
      <c r="V52" s="366">
        <f>('Overall_Loss_PercGrowth'!V42-'Overall_Loss_PercGrowth'!V35)/'Overall_Loss_PercGrowth'!V35</f>
      </c>
      <c r="W52" s="366">
        <f>('Overall_Loss_PercGrowth'!W42-'Overall_Loss_PercGrowth'!W35)/'Overall_Loss_PercGrowth'!W35</f>
      </c>
      <c r="X52" s="366">
        <f>('Overall_Loss_PercGrowth'!X42-'Overall_Loss_PercGrowth'!X35)/'Overall_Loss_PercGrowth'!X35</f>
      </c>
      <c r="Y52" s="366">
        <f>('Overall_Loss_PercGrowth'!Y42-'Overall_Loss_PercGrowth'!Y35)/'Overall_Loss_PercGrowth'!Y35</f>
      </c>
      <c r="Z52" s="366">
        <f>('Overall_Loss_PercGrowth'!Z42-'Overall_Loss_PercGrowth'!Z35)/'Overall_Loss_PercGrowth'!Z35</f>
      </c>
      <c r="AA52" s="366">
        <f>('Overall_Loss_PercGrowth'!AA42-'Overall_Loss_PercGrowth'!AA35)/'Overall_Loss_PercGrowth'!AA35</f>
      </c>
      <c r="AB52" s="366">
        <f>('Overall_Loss_PercGrowth'!AB42-'Overall_Loss_PercGrowth'!AB35)/'Overall_Loss_PercGrowth'!AB35</f>
      </c>
      <c r="AC52" s="366">
        <f>('Overall_Loss_PercGrowth'!AC42-'Overall_Loss_PercGrowth'!AC35)/'Overall_Loss_PercGrowth'!AC35</f>
      </c>
      <c r="AD52" s="366">
        <f>('Overall_Loss_PercGrowth'!AD42-'Overall_Loss_PercGrowth'!AD35)/'Overall_Loss_PercGrowth'!AD35</f>
      </c>
      <c r="AE52" s="366">
        <f>('Overall_Loss_PercGrowth'!AE42-'Overall_Loss_PercGrowth'!AE35)/'Overall_Loss_PercGrowth'!AE35</f>
      </c>
      <c r="AF52" s="366">
        <f>('Overall_Loss_PercGrowth'!AF42-'Overall_Loss_PercGrowth'!AF35)/'Overall_Loss_PercGrowth'!AF35</f>
      </c>
      <c r="AG52" s="366">
        <f>('Overall_Loss_PercGrowth'!AG42-'Overall_Loss_PercGrowth'!AG35)/'Overall_Loss_PercGrowth'!AG35</f>
      </c>
      <c r="AH52" s="366">
        <f>('Overall_Loss_PercGrowth'!AH42-'Overall_Loss_PercGrowth'!AH35)/'Overall_Loss_PercGrowth'!AH35</f>
      </c>
      <c r="AI52" s="366">
        <f>('Overall_Loss_PercGrowth'!AI42-'Overall_Loss_PercGrowth'!AI35)/'Overall_Loss_PercGrowth'!AI35</f>
      </c>
      <c r="AJ52" s="366">
        <f>('Overall_Loss_PercGrowth'!AJ42-'Overall_Loss_PercGrowth'!AJ35)/'Overall_Loss_PercGrowth'!AJ35</f>
      </c>
      <c r="AK52" s="366">
        <f>('Overall_Loss_PercGrowth'!AK42-'Overall_Loss_PercGrowth'!AK35)/'Overall_Loss_PercGrowth'!AK35</f>
      </c>
      <c r="AL52" s="366">
        <f>('Overall_Loss_PercGrowth'!AL42-'Overall_Loss_PercGrowth'!AL35)/'Overall_Loss_PercGrowth'!AL35</f>
      </c>
      <c r="AM52" s="366">
        <f>('Overall_Loss_PercGrowth'!AM42-'Overall_Loss_PercGrowth'!AM35)/'Overall_Loss_PercGrowth'!AM35</f>
      </c>
      <c r="AN52" s="366">
        <f>('Overall_Loss_PercGrowth'!AN42-'Overall_Loss_PercGrowth'!AN35)/'Overall_Loss_PercGrowth'!AN35</f>
      </c>
      <c r="AO52" s="366">
        <f>('Overall_Loss_PercGrowth'!AO42-'Overall_Loss_PercGrowth'!AO35)/'Overall_Loss_PercGrowth'!AO35</f>
      </c>
      <c r="AP52" s="366">
        <f>('Overall_Loss_PercGrowth'!AP42-'Overall_Loss_PercGrowth'!AP35)/'Overall_Loss_PercGrowth'!AP35</f>
      </c>
      <c r="AQ52" s="366">
        <f>('Overall_Loss_PercGrowth'!AQ42-'Overall_Loss_PercGrowth'!AQ35)/'Overall_Loss_PercGrowth'!AQ35</f>
      </c>
      <c r="AR52" s="366">
        <f>('Overall_Loss_PercGrowth'!AR42-'Overall_Loss_PercGrowth'!AR35)/'Overall_Loss_PercGrowth'!AR35</f>
      </c>
    </row>
    <row r="53" ht="15" customHeight="1">
      <c r="A53" s="368"/>
      <c r="B53" s="368"/>
      <c r="C53" s="368"/>
      <c r="D53" s="368"/>
      <c r="E53" s="368"/>
      <c r="F53" s="368"/>
      <c r="G53" s="368"/>
      <c r="H53" s="368"/>
      <c r="I53" s="368"/>
      <c r="J53" s="368"/>
      <c r="K53" s="368"/>
      <c r="L53" s="368"/>
      <c r="M53" s="368"/>
      <c r="N53" s="368"/>
      <c r="O53" s="368"/>
      <c r="P53" s="368"/>
      <c r="Q53" s="368"/>
      <c r="R53" s="368"/>
      <c r="S53" s="368"/>
      <c r="T53" s="368"/>
      <c r="U53" s="368"/>
      <c r="V53" s="368"/>
      <c r="W53" s="368"/>
      <c r="X53" s="368"/>
      <c r="Y53" s="368"/>
      <c r="Z53" s="368"/>
      <c r="AA53" s="368"/>
      <c r="AB53" s="368"/>
      <c r="AC53" s="368"/>
      <c r="AD53" s="368"/>
      <c r="AE53" s="368"/>
      <c r="AF53" s="368"/>
      <c r="AG53" s="368"/>
      <c r="AH53" s="368"/>
      <c r="AI53" s="368"/>
      <c r="AJ53" s="368"/>
      <c r="AK53" s="368"/>
      <c r="AL53" s="368"/>
      <c r="AM53" s="368"/>
      <c r="AN53" s="368"/>
      <c r="AO53" s="368"/>
      <c r="AP53" s="368"/>
      <c r="AQ53" s="368"/>
      <c r="AR53" s="368"/>
    </row>
    <row r="54" ht="30.6" customHeight="1">
      <c r="A54" t="s" s="353">
        <v>197</v>
      </c>
      <c r="B54" s="354"/>
      <c r="C54" s="354"/>
      <c r="D54" s="354"/>
      <c r="E54" s="354"/>
      <c r="F54" s="354"/>
      <c r="G54" s="354"/>
      <c r="H54" s="354"/>
      <c r="I54" s="354"/>
      <c r="J54" s="354"/>
      <c r="K54" s="354"/>
      <c r="L54" s="354"/>
      <c r="M54" s="368"/>
      <c r="N54" s="368"/>
      <c r="O54" s="368"/>
      <c r="P54" s="368"/>
      <c r="Q54" s="368"/>
      <c r="R54" s="368"/>
      <c r="S54" s="368"/>
      <c r="T54" s="368"/>
      <c r="U54" s="368"/>
      <c r="V54" s="368"/>
      <c r="W54" s="368"/>
      <c r="X54" s="368"/>
      <c r="Y54" s="368"/>
      <c r="Z54" s="368"/>
      <c r="AA54" s="368"/>
      <c r="AB54" s="368"/>
      <c r="AC54" s="368"/>
      <c r="AD54" s="368"/>
      <c r="AE54" s="368"/>
      <c r="AF54" s="368"/>
      <c r="AG54" s="368"/>
      <c r="AH54" s="368"/>
      <c r="AI54" s="368"/>
      <c r="AJ54" s="368"/>
      <c r="AK54" s="368"/>
      <c r="AL54" s="368"/>
      <c r="AM54" s="368"/>
      <c r="AN54" s="368"/>
      <c r="AO54" s="368"/>
      <c r="AP54" s="368"/>
      <c r="AQ54" s="368"/>
      <c r="AR54" s="368"/>
    </row>
    <row r="55" ht="18.75" customHeight="1">
      <c r="A55" t="s" s="356">
        <v>169</v>
      </c>
      <c r="B55" s="357"/>
      <c r="C55" s="357"/>
      <c r="D55" s="357"/>
      <c r="E55" s="357"/>
      <c r="F55" s="357"/>
      <c r="G55" s="368"/>
      <c r="H55" s="368"/>
      <c r="I55" s="368"/>
      <c r="J55" s="368"/>
      <c r="K55" s="368"/>
      <c r="L55" s="368"/>
      <c r="M55" s="368"/>
      <c r="N55" s="368"/>
      <c r="O55" s="368"/>
      <c r="P55" s="368"/>
      <c r="Q55" s="368"/>
      <c r="R55" s="368"/>
      <c r="S55" s="368"/>
      <c r="T55" s="368"/>
      <c r="U55" s="368"/>
      <c r="V55" s="368"/>
      <c r="W55" s="368"/>
      <c r="X55" s="368"/>
      <c r="Y55" s="368"/>
      <c r="Z55" s="368"/>
      <c r="AA55" s="368"/>
      <c r="AB55" s="368"/>
      <c r="AC55" s="368"/>
      <c r="AD55" s="368"/>
      <c r="AE55" s="368"/>
      <c r="AF55" s="368"/>
      <c r="AG55" s="368"/>
      <c r="AH55" s="368"/>
      <c r="AI55" s="368"/>
      <c r="AJ55" s="368"/>
      <c r="AK55" s="368"/>
      <c r="AL55" s="368"/>
      <c r="AM55" s="368"/>
      <c r="AN55" s="368"/>
      <c r="AO55" s="368"/>
      <c r="AP55" s="368"/>
      <c r="AQ55" s="368"/>
      <c r="AR55" s="368"/>
    </row>
    <row r="56" ht="18.75" customHeight="1">
      <c r="A56" s="368"/>
      <c r="B56" s="369"/>
      <c r="C56" s="368"/>
      <c r="D56" s="359"/>
      <c r="E56" t="s" s="360">
        <v>82</v>
      </c>
      <c r="F56" s="361"/>
      <c r="G56" s="361"/>
      <c r="H56" s="361"/>
      <c r="I56" t="s" s="360">
        <v>83</v>
      </c>
      <c r="J56" s="361"/>
      <c r="K56" s="361"/>
      <c r="L56" s="361"/>
      <c r="M56" s="361"/>
      <c r="N56" t="s" s="360">
        <v>12</v>
      </c>
      <c r="O56" s="361"/>
      <c r="P56" s="361"/>
      <c r="Q56" s="361"/>
      <c r="R56" s="361"/>
      <c r="S56" t="s" s="360">
        <v>18</v>
      </c>
      <c r="T56" s="361"/>
      <c r="U56" s="361"/>
      <c r="V56" s="361"/>
      <c r="W56" t="s" s="360">
        <v>84</v>
      </c>
      <c r="X56" s="361"/>
      <c r="Y56" s="361"/>
      <c r="Z56" s="361"/>
      <c r="AA56" s="361"/>
      <c r="AB56" s="361"/>
      <c r="AC56" s="361"/>
      <c r="AD56" t="s" s="360">
        <v>85</v>
      </c>
      <c r="AE56" s="361"/>
      <c r="AF56" t="s" s="360">
        <v>35</v>
      </c>
      <c r="AG56" s="361"/>
      <c r="AH56" s="361"/>
      <c r="AI56" s="361"/>
      <c r="AJ56" s="361"/>
      <c r="AK56" s="361"/>
      <c r="AL56" s="361"/>
      <c r="AM56" s="361"/>
      <c r="AN56" s="361"/>
      <c r="AO56" s="361"/>
      <c r="AP56" s="361"/>
      <c r="AQ56" s="361"/>
      <c r="AR56" s="361"/>
    </row>
    <row r="57" ht="48.75" customHeight="1">
      <c r="A57" s="362"/>
      <c r="B57" t="s" s="8">
        <v>198</v>
      </c>
      <c r="C57" s="363"/>
      <c r="D57" t="s" s="52">
        <v>87</v>
      </c>
      <c r="E57" t="s" s="8">
        <v>1</v>
      </c>
      <c r="F57" t="s" s="8">
        <v>2</v>
      </c>
      <c r="G57" t="s" s="8">
        <v>3</v>
      </c>
      <c r="H57" t="s" s="8">
        <v>4</v>
      </c>
      <c r="I57" t="s" s="8">
        <v>6</v>
      </c>
      <c r="J57" t="s" s="8">
        <v>8</v>
      </c>
      <c r="K57" t="s" s="8">
        <v>9</v>
      </c>
      <c r="L57" t="s" s="8">
        <v>10</v>
      </c>
      <c r="M57" t="s" s="8">
        <v>11</v>
      </c>
      <c r="N57" t="s" s="8">
        <v>13</v>
      </c>
      <c r="O57" t="s" s="8">
        <v>14</v>
      </c>
      <c r="P57" t="s" s="8">
        <v>15</v>
      </c>
      <c r="Q57" t="s" s="8">
        <v>16</v>
      </c>
      <c r="R57" t="s" s="8">
        <v>17</v>
      </c>
      <c r="S57" t="s" s="8">
        <v>19</v>
      </c>
      <c r="T57" t="s" s="8">
        <v>20</v>
      </c>
      <c r="U57" t="s" s="8">
        <v>21</v>
      </c>
      <c r="V57" t="s" s="8">
        <v>22</v>
      </c>
      <c r="W57" t="s" s="8">
        <v>24</v>
      </c>
      <c r="X57" t="s" s="8">
        <v>25</v>
      </c>
      <c r="Y57" t="s" s="8">
        <v>27</v>
      </c>
      <c r="Z57" t="s" s="8">
        <v>28</v>
      </c>
      <c r="AA57" t="s" s="8">
        <v>29</v>
      </c>
      <c r="AB57" t="s" s="8">
        <v>30</v>
      </c>
      <c r="AC57" t="s" s="8">
        <v>31</v>
      </c>
      <c r="AD57" t="s" s="8">
        <v>33</v>
      </c>
      <c r="AE57" t="s" s="8">
        <v>34</v>
      </c>
      <c r="AF57" t="s" s="8">
        <v>36</v>
      </c>
      <c r="AG57" t="s" s="8">
        <v>37</v>
      </c>
      <c r="AH57" t="s" s="8">
        <v>38</v>
      </c>
      <c r="AI57" t="s" s="8">
        <v>39</v>
      </c>
      <c r="AJ57" t="s" s="8">
        <v>40</v>
      </c>
      <c r="AK57" t="s" s="8">
        <v>41</v>
      </c>
      <c r="AL57" t="s" s="8">
        <v>42</v>
      </c>
      <c r="AM57" t="s" s="8">
        <v>43</v>
      </c>
      <c r="AN57" t="s" s="8">
        <v>44</v>
      </c>
      <c r="AO57" t="s" s="8">
        <v>45</v>
      </c>
      <c r="AP57" t="s" s="8">
        <v>46</v>
      </c>
      <c r="AQ57" t="s" s="8">
        <v>47</v>
      </c>
      <c r="AR57" t="s" s="8">
        <v>48</v>
      </c>
    </row>
    <row r="58" ht="15.75" customHeight="1">
      <c r="A58" t="s" s="288">
        <v>88</v>
      </c>
      <c r="B58" s="364">
        <f>('Overall_Loss_PercGrowth'!B75-'Overall_Loss_PercGrowth'!B46)/'Overall_Loss_PercGrowth'!B46</f>
        <v>-0.524702134004755</v>
      </c>
      <c r="C58" s="365"/>
      <c r="D58" t="s" s="58">
        <v>88</v>
      </c>
      <c r="E58" s="364">
        <f>('Overall_Loss_PercGrowth'!E75-'Overall_Loss_PercGrowth'!E46)/'Overall_Loss_PercGrowth'!E46</f>
        <v>-0.370619447304318</v>
      </c>
      <c r="F58" s="364">
        <f>('Overall_Loss_PercGrowth'!F75-'Overall_Loss_PercGrowth'!F46)/'Overall_Loss_PercGrowth'!F46</f>
        <v>-0.0145815636235268</v>
      </c>
      <c r="G58" s="364">
        <f>('Overall_Loss_PercGrowth'!G75-'Overall_Loss_PercGrowth'!G46)/'Overall_Loss_PercGrowth'!G46</f>
        <v>0.82324648412462</v>
      </c>
      <c r="H58" s="364">
        <f>('Overall_Loss_PercGrowth'!H75-'Overall_Loss_PercGrowth'!H46)/'Overall_Loss_PercGrowth'!H46</f>
        <v>0.347343500848331</v>
      </c>
      <c r="I58" s="364">
        <f>('Overall_Loss_PercGrowth'!I75-'Overall_Loss_PercGrowth'!I46)/'Overall_Loss_PercGrowth'!I46</f>
        <v>-0.228552258282665</v>
      </c>
      <c r="J58" s="364">
        <f>('Overall_Loss_PercGrowth'!J75-'Overall_Loss_PercGrowth'!J46)/'Overall_Loss_PercGrowth'!J46</f>
        <v>-0.0625497356328017</v>
      </c>
      <c r="K58" s="364">
        <f>('Overall_Loss_PercGrowth'!K75-'Overall_Loss_PercGrowth'!K46)/'Overall_Loss_PercGrowth'!K46</f>
        <v>-0.394144285396908</v>
      </c>
      <c r="L58" s="364">
        <f>('Overall_Loss_PercGrowth'!L75-'Overall_Loss_PercGrowth'!L46)/'Overall_Loss_PercGrowth'!L46</f>
        <v>-0.223165749981721</v>
      </c>
      <c r="M58" s="364">
        <f>('Overall_Loss_PercGrowth'!M75-'Overall_Loss_PercGrowth'!M46)/'Overall_Loss_PercGrowth'!M46</f>
        <v>0.333638389061148</v>
      </c>
      <c r="N58" s="364">
        <f>('Overall_Loss_PercGrowth'!N75-'Overall_Loss_PercGrowth'!N46)/'Overall_Loss_PercGrowth'!N46</f>
        <v>0.00257297587580129</v>
      </c>
      <c r="O58" s="364">
        <f>('Overall_Loss_PercGrowth'!O75-'Overall_Loss_PercGrowth'!O46)/'Overall_Loss_PercGrowth'!O46</f>
        <v>-0.487006541130064</v>
      </c>
      <c r="P58" s="364">
        <f>('Overall_Loss_PercGrowth'!P75-'Overall_Loss_PercGrowth'!P46)/'Overall_Loss_PercGrowth'!P46</f>
        <v>-0.604519050932129</v>
      </c>
      <c r="Q58" s="364">
        <f>('Overall_Loss_PercGrowth'!Q75-'Overall_Loss_PercGrowth'!Q46)/'Overall_Loss_PercGrowth'!Q46</f>
        <v>-0.0602911151192155</v>
      </c>
      <c r="R58" s="364">
        <f>('Overall_Loss_PercGrowth'!R75-'Overall_Loss_PercGrowth'!R46)/'Overall_Loss_PercGrowth'!R46</f>
        <v>-0.10479284550364</v>
      </c>
      <c r="S58" s="364">
        <f>('Overall_Loss_PercGrowth'!S75-'Overall_Loss_PercGrowth'!S46)/'Overall_Loss_PercGrowth'!S46</f>
        <v>-0.290810990256487</v>
      </c>
      <c r="T58" s="364">
        <f>('Overall_Loss_PercGrowth'!T75-'Overall_Loss_PercGrowth'!T46)/'Overall_Loss_PercGrowth'!T46</f>
        <v>1.20206175970885</v>
      </c>
      <c r="U58" s="364">
        <f>('Overall_Loss_PercGrowth'!U75-'Overall_Loss_PercGrowth'!U46)/'Overall_Loss_PercGrowth'!U46</f>
        <v>0.216690557999019</v>
      </c>
      <c r="V58" s="364">
        <f>('Overall_Loss_PercGrowth'!V75-'Overall_Loss_PercGrowth'!V46)/'Overall_Loss_PercGrowth'!V46</f>
        <v>0.102891746599038</v>
      </c>
      <c r="W58" s="364">
        <f>('Overall_Loss_PercGrowth'!W75-'Overall_Loss_PercGrowth'!W46)/'Overall_Loss_PercGrowth'!W46</f>
        <v>-0.000459723107858095</v>
      </c>
      <c r="X58" s="364">
        <f>('Overall_Loss_PercGrowth'!X75-'Overall_Loss_PercGrowth'!X46)/'Overall_Loss_PercGrowth'!X46</f>
        <v>9.01513671128928e-06</v>
      </c>
      <c r="Y58" s="364">
        <f>('Overall_Loss_PercGrowth'!Y75-'Overall_Loss_PercGrowth'!Y46)/'Overall_Loss_PercGrowth'!Y46</f>
        <v>0.0151222065144488</v>
      </c>
      <c r="Z58" s="364">
        <f>('Overall_Loss_PercGrowth'!Z75-'Overall_Loss_PercGrowth'!Z46)/'Overall_Loss_PercGrowth'!Z46</f>
        <v>0.0415332454322823</v>
      </c>
      <c r="AA58" s="364">
        <f>('Overall_Loss_PercGrowth'!AA75-'Overall_Loss_PercGrowth'!AA46)/'Overall_Loss_PercGrowth'!AA46</f>
        <v>0.0023782048123128</v>
      </c>
      <c r="AB58" s="364">
        <f>('Overall_Loss_PercGrowth'!AB75-'Overall_Loss_PercGrowth'!AB46)/'Overall_Loss_PercGrowth'!AB46</f>
        <v>0</v>
      </c>
      <c r="AC58" s="364">
        <f>('Overall_Loss_PercGrowth'!AC75-'Overall_Loss_PercGrowth'!AC46)/'Overall_Loss_PercGrowth'!AC46</f>
        <v>-0.0302642765740057</v>
      </c>
      <c r="AD58" s="364">
        <f>('Overall_Loss_PercGrowth'!AD75-'Overall_Loss_PercGrowth'!AD46)/'Overall_Loss_PercGrowth'!AD46</f>
        <v>-0.0152049697580517</v>
      </c>
      <c r="AE58" s="364">
        <f>('Overall_Loss_PercGrowth'!AE75-'Overall_Loss_PercGrowth'!AE46)/'Overall_Loss_PercGrowth'!AE46</f>
        <v>-0.763287916030912</v>
      </c>
      <c r="AF58" s="364">
        <f>('Overall_Loss_PercGrowth'!AF75-'Overall_Loss_PercGrowth'!AF46)/'Overall_Loss_PercGrowth'!AF46</f>
        <v>-0.36212146504088</v>
      </c>
      <c r="AG58" s="364">
        <f>('Overall_Loss_PercGrowth'!AG75-'Overall_Loss_PercGrowth'!AG46)/'Overall_Loss_PercGrowth'!AG46</f>
        <v>-0.0130402137558583</v>
      </c>
      <c r="AH58" s="364">
        <f>('Overall_Loss_PercGrowth'!AH75-'Overall_Loss_PercGrowth'!AH46)/'Overall_Loss_PercGrowth'!AH46</f>
        <v>0.0100996300954985</v>
      </c>
      <c r="AI58" s="364">
        <f>('Overall_Loss_PercGrowth'!AI75-'Overall_Loss_PercGrowth'!AI46)/'Overall_Loss_PercGrowth'!AI46</f>
        <v>-0.360199002298055</v>
      </c>
      <c r="AJ58" s="364">
        <f>('Overall_Loss_PercGrowth'!AJ75-'Overall_Loss_PercGrowth'!AJ46)/'Overall_Loss_PercGrowth'!AJ46</f>
        <v>-0.730153885051556</v>
      </c>
      <c r="AK58" s="364">
        <f>('Overall_Loss_PercGrowth'!AK75-'Overall_Loss_PercGrowth'!AK46)/'Overall_Loss_PercGrowth'!AK46</f>
        <v>-0.431365943709744</v>
      </c>
      <c r="AL58" s="364">
        <f>('Overall_Loss_PercGrowth'!AL75-'Overall_Loss_PercGrowth'!AL46)/'Overall_Loss_PercGrowth'!AL46</f>
        <v>-0.0284116040420245</v>
      </c>
      <c r="AM58" s="364">
        <f>('Overall_Loss_PercGrowth'!AM75-'Overall_Loss_PercGrowth'!AM46)/'Overall_Loss_PercGrowth'!AM46</f>
        <v>-0.272484120708364</v>
      </c>
      <c r="AN58" s="364">
        <f>('Overall_Loss_PercGrowth'!AN75-'Overall_Loss_PercGrowth'!AN46)/'Overall_Loss_PercGrowth'!AN46</f>
        <v>-0.970809641264134</v>
      </c>
      <c r="AO58" s="364">
        <f>('Overall_Loss_PercGrowth'!AO75-'Overall_Loss_PercGrowth'!AO46)/'Overall_Loss_PercGrowth'!AO46</f>
        <v>1.94094610463238</v>
      </c>
      <c r="AP58" s="364">
        <f>('Overall_Loss_PercGrowth'!AP75-'Overall_Loss_PercGrowth'!AP46)/'Overall_Loss_PercGrowth'!AP46</f>
        <v>0.295611773501145</v>
      </c>
      <c r="AQ58" s="364">
        <f>('Overall_Loss_PercGrowth'!AQ75-'Overall_Loss_PercGrowth'!AQ46)/'Overall_Loss_PercGrowth'!AQ46</f>
        <v>-0.983704319601193</v>
      </c>
      <c r="AR58" s="364">
        <f>('Overall_Loss_PercGrowth'!AR75-'Overall_Loss_PercGrowth'!AR46)/'Overall_Loss_PercGrowth'!AR46</f>
        <v>-0.898273370875896</v>
      </c>
    </row>
    <row r="59" ht="15.75" customHeight="1">
      <c r="A59" t="s" s="288">
        <v>89</v>
      </c>
      <c r="B59" s="364">
        <f>('Overall_Loss_PercGrowth'!B76-'Overall_Loss_PercGrowth'!B47)/'Overall_Loss_PercGrowth'!B47</f>
        <v>0.00838423358770485</v>
      </c>
      <c r="C59" s="365"/>
      <c r="D59" t="s" s="58">
        <v>89</v>
      </c>
      <c r="E59" s="364">
        <f>('Overall_Loss_PercGrowth'!E76-'Overall_Loss_PercGrowth'!E47)/'Overall_Loss_PercGrowth'!E47</f>
        <v>-0.00489974382716676</v>
      </c>
      <c r="F59" s="364">
        <f>('Overall_Loss_PercGrowth'!F76-'Overall_Loss_PercGrowth'!F47)/'Overall_Loss_PercGrowth'!F47</f>
        <v>-0.0182472676767726</v>
      </c>
      <c r="G59" s="364">
        <f>('Overall_Loss_PercGrowth'!G76-'Overall_Loss_PercGrowth'!G47)/'Overall_Loss_PercGrowth'!G47</f>
        <v>0.0410204179459571</v>
      </c>
      <c r="H59" s="364">
        <f>('Overall_Loss_PercGrowth'!H76-'Overall_Loss_PercGrowth'!H47)/'Overall_Loss_PercGrowth'!H47</f>
        <v>0.00809143910951968</v>
      </c>
      <c r="I59" s="364">
        <f>('Overall_Loss_PercGrowth'!I76-'Overall_Loss_PercGrowth'!I47)/'Overall_Loss_PercGrowth'!I47</f>
        <v>-0.00252673032742424</v>
      </c>
      <c r="J59" s="364">
        <f>('Overall_Loss_PercGrowth'!J76-'Overall_Loss_PercGrowth'!J47)/'Overall_Loss_PercGrowth'!J47</f>
        <v>0.0258802518243349</v>
      </c>
      <c r="K59" s="364">
        <f>('Overall_Loss_PercGrowth'!K76-'Overall_Loss_PercGrowth'!K47)/'Overall_Loss_PercGrowth'!K47</f>
        <v>-0.005709572158322</v>
      </c>
      <c r="L59" s="364">
        <f>('Overall_Loss_PercGrowth'!L76-'Overall_Loss_PercGrowth'!L47)/'Overall_Loss_PercGrowth'!L47</f>
        <v>0.0365442090389614</v>
      </c>
      <c r="M59" s="364">
        <f>('Overall_Loss_PercGrowth'!M76-'Overall_Loss_PercGrowth'!M47)/'Overall_Loss_PercGrowth'!M47</f>
        <v>0.0884910466492464</v>
      </c>
      <c r="N59" s="364">
        <f>('Overall_Loss_PercGrowth'!N76-'Overall_Loss_PercGrowth'!N47)/'Overall_Loss_PercGrowth'!N47</f>
        <v>-0.0270135507097518</v>
      </c>
      <c r="O59" s="364">
        <f>('Overall_Loss_PercGrowth'!O76-'Overall_Loss_PercGrowth'!O47)/'Overall_Loss_PercGrowth'!O47</f>
        <v>-0.00466086670212984</v>
      </c>
      <c r="P59" s="364">
        <f>('Overall_Loss_PercGrowth'!P76-'Overall_Loss_PercGrowth'!P47)/'Overall_Loss_PercGrowth'!P47</f>
        <v>0.00628730976706035</v>
      </c>
      <c r="Q59" s="364">
        <f>('Overall_Loss_PercGrowth'!Q76-'Overall_Loss_PercGrowth'!Q47)/'Overall_Loss_PercGrowth'!Q47</f>
        <v>-0.00291442695301055</v>
      </c>
      <c r="R59" s="364">
        <f>('Overall_Loss_PercGrowth'!R76-'Overall_Loss_PercGrowth'!R47)/'Overall_Loss_PercGrowth'!R47</f>
        <v>0.000326571705493629</v>
      </c>
      <c r="S59" s="364">
        <f>('Overall_Loss_PercGrowth'!S76-'Overall_Loss_PercGrowth'!S47)/'Overall_Loss_PercGrowth'!S47</f>
        <v>0.260193872879556</v>
      </c>
      <c r="T59" s="364">
        <f>('Overall_Loss_PercGrowth'!T76-'Overall_Loss_PercGrowth'!T47)/'Overall_Loss_PercGrowth'!T47</f>
        <v>-0.00293464766060448</v>
      </c>
      <c r="U59" s="364">
        <f>('Overall_Loss_PercGrowth'!U76-'Overall_Loss_PercGrowth'!U47)/'Overall_Loss_PercGrowth'!U47</f>
        <v>-0.0162761077116694</v>
      </c>
      <c r="V59" s="364">
        <f>('Overall_Loss_PercGrowth'!V76-'Overall_Loss_PercGrowth'!V47)/'Overall_Loss_PercGrowth'!V47</f>
        <v>0.0471296910612593</v>
      </c>
      <c r="W59" s="364">
        <f>('Overall_Loss_PercGrowth'!W76-'Overall_Loss_PercGrowth'!W47)/'Overall_Loss_PercGrowth'!W47</f>
        <v>-6.34020277079899e-05</v>
      </c>
      <c r="X59" s="364">
        <f>('Overall_Loss_PercGrowth'!X76-'Overall_Loss_PercGrowth'!X47)/'Overall_Loss_PercGrowth'!X47</f>
        <v>3.39831133320189e-05</v>
      </c>
      <c r="Y59" s="364">
        <f>('Overall_Loss_PercGrowth'!Y76-'Overall_Loss_PercGrowth'!Y47)/'Overall_Loss_PercGrowth'!Y47</f>
        <v>0.00773907006821097</v>
      </c>
      <c r="Z59" s="364">
        <f>('Overall_Loss_PercGrowth'!Z76-'Overall_Loss_PercGrowth'!Z47)/'Overall_Loss_PercGrowth'!Z47</f>
        <v>0.07122577740698841</v>
      </c>
      <c r="AA59" s="364">
        <f>('Overall_Loss_PercGrowth'!AA76-'Overall_Loss_PercGrowth'!AA47)/'Overall_Loss_PercGrowth'!AA47</f>
        <v>-0.01554600341975</v>
      </c>
      <c r="AB59" s="364">
        <f>('Overall_Loss_PercGrowth'!AB76-'Overall_Loss_PercGrowth'!AB47)/'Overall_Loss_PercGrowth'!AB47</f>
        <v>0</v>
      </c>
      <c r="AC59" s="364">
        <f>('Overall_Loss_PercGrowth'!AC76-'Overall_Loss_PercGrowth'!AC47)/'Overall_Loss_PercGrowth'!AC47</f>
        <v>0.06760504698689521</v>
      </c>
      <c r="AD59" s="364">
        <f>('Overall_Loss_PercGrowth'!AD76-'Overall_Loss_PercGrowth'!AD47)/'Overall_Loss_PercGrowth'!AD47</f>
        <v>-0.007924290166181781</v>
      </c>
      <c r="AE59" s="364">
        <f>('Overall_Loss_PercGrowth'!AE76-'Overall_Loss_PercGrowth'!AE47)/'Overall_Loss_PercGrowth'!AE47</f>
        <v>0.00888714184557012</v>
      </c>
      <c r="AF59" s="364">
        <f>('Overall_Loss_PercGrowth'!AF76-'Overall_Loss_PercGrowth'!AF47)/'Overall_Loss_PercGrowth'!AF47</f>
        <v>0.659516481018553</v>
      </c>
      <c r="AG59" s="364">
        <f>('Overall_Loss_PercGrowth'!AG76-'Overall_Loss_PercGrowth'!AG47)/'Overall_Loss_PercGrowth'!AG47</f>
        <v>0.000261785914116333</v>
      </c>
      <c r="AH59" s="364">
        <f>('Overall_Loss_PercGrowth'!AH76-'Overall_Loss_PercGrowth'!AH47)/'Overall_Loss_PercGrowth'!AH47</f>
        <v>0.0161105434920762</v>
      </c>
      <c r="AI59" s="364">
        <f>('Overall_Loss_PercGrowth'!AI76-'Overall_Loss_PercGrowth'!AI47)/'Overall_Loss_PercGrowth'!AI47</f>
        <v>0.21974577071984</v>
      </c>
      <c r="AJ59" s="364">
        <f>('Overall_Loss_PercGrowth'!AJ76-'Overall_Loss_PercGrowth'!AJ47)/'Overall_Loss_PercGrowth'!AJ47</f>
        <v>0</v>
      </c>
      <c r="AK59" s="364">
        <f>('Overall_Loss_PercGrowth'!AK76-'Overall_Loss_PercGrowth'!AK47)/'Overall_Loss_PercGrowth'!AK47</f>
        <v>-0.638131605167227</v>
      </c>
      <c r="AL59" s="364">
        <f>('Overall_Loss_PercGrowth'!AL76-'Overall_Loss_PercGrowth'!AL47)/'Overall_Loss_PercGrowth'!AL47</f>
        <v>0.327241670360945</v>
      </c>
      <c r="AM59" s="364">
        <f>('Overall_Loss_PercGrowth'!AM76-'Overall_Loss_PercGrowth'!AM47)/'Overall_Loss_PercGrowth'!AM47</f>
        <v>-3.86934468764511e-05</v>
      </c>
      <c r="AN59" s="364">
        <f>('Overall_Loss_PercGrowth'!AN76-'Overall_Loss_PercGrowth'!AN47)/'Overall_Loss_PercGrowth'!AN47</f>
        <v>0</v>
      </c>
      <c r="AO59" s="364">
        <f>('Overall_Loss_PercGrowth'!AO76-'Overall_Loss_PercGrowth'!AO47)/'Overall_Loss_PercGrowth'!AO47</f>
        <v>0</v>
      </c>
      <c r="AP59" s="364">
        <f>('Overall_Loss_PercGrowth'!AP76-'Overall_Loss_PercGrowth'!AP47)/'Overall_Loss_PercGrowth'!AP47</f>
        <v>0.00415403000722054</v>
      </c>
      <c r="AQ59" s="364">
        <f>('Overall_Loss_PercGrowth'!AQ76-'Overall_Loss_PercGrowth'!AQ47)/'Overall_Loss_PercGrowth'!AQ47</f>
        <v>1.19342183152415e-05</v>
      </c>
      <c r="AR59" s="364">
        <f>('Overall_Loss_PercGrowth'!AR76-'Overall_Loss_PercGrowth'!AR47)/'Overall_Loss_PercGrowth'!AR47</f>
        <v>0.75120988079758</v>
      </c>
    </row>
    <row r="60" ht="15.75" customHeight="1">
      <c r="A60" t="s" s="288">
        <v>90</v>
      </c>
      <c r="B60" s="364">
        <f>('Overall_Loss_PercGrowth'!B77-'Overall_Loss_PercGrowth'!B48)/'Overall_Loss_PercGrowth'!B48</f>
        <v>0.132321557447856</v>
      </c>
      <c r="C60" s="365"/>
      <c r="D60" t="s" s="58">
        <v>90</v>
      </c>
      <c r="E60" s="364">
        <f>('Overall_Loss_PercGrowth'!E77-'Overall_Loss_PercGrowth'!E48)/'Overall_Loss_PercGrowth'!E48</f>
        <v>0.665409464895002</v>
      </c>
      <c r="F60" s="364">
        <f>('Overall_Loss_PercGrowth'!F77-'Overall_Loss_PercGrowth'!F48)/'Overall_Loss_PercGrowth'!F48</f>
        <v>0.284740057314991</v>
      </c>
      <c r="G60" s="364">
        <f>('Overall_Loss_PercGrowth'!G77-'Overall_Loss_PercGrowth'!G48)/'Overall_Loss_PercGrowth'!G48</f>
        <v>2.03636375208419</v>
      </c>
      <c r="H60" s="364">
        <f>('Overall_Loss_PercGrowth'!H77-'Overall_Loss_PercGrowth'!H48)/'Overall_Loss_PercGrowth'!H48</f>
        <v>-0.260104370110917</v>
      </c>
      <c r="I60" s="364">
        <f>('Overall_Loss_PercGrowth'!I77-'Overall_Loss_PercGrowth'!I48)/'Overall_Loss_PercGrowth'!I48</f>
        <v>-0.149315276120388</v>
      </c>
      <c r="J60" s="364">
        <f>('Overall_Loss_PercGrowth'!J77-'Overall_Loss_PercGrowth'!J48)/'Overall_Loss_PercGrowth'!J48</f>
        <v>-0.418492785343844</v>
      </c>
      <c r="K60" s="364">
        <f>('Overall_Loss_PercGrowth'!K77-'Overall_Loss_PercGrowth'!K48)/'Overall_Loss_PercGrowth'!K48</f>
        <v>0.535272783670627</v>
      </c>
      <c r="L60" s="364">
        <f>('Overall_Loss_PercGrowth'!L77-'Overall_Loss_PercGrowth'!L48)/'Overall_Loss_PercGrowth'!L48</f>
        <v>0.24829974060877</v>
      </c>
      <c r="M60" s="364">
        <f>('Overall_Loss_PercGrowth'!M77-'Overall_Loss_PercGrowth'!M48)/'Overall_Loss_PercGrowth'!M48</f>
        <v>-0.407690045851465</v>
      </c>
      <c r="N60" s="364">
        <f>('Overall_Loss_PercGrowth'!N77-'Overall_Loss_PercGrowth'!N48)/'Overall_Loss_PercGrowth'!N48</f>
        <v>0.656222138425971</v>
      </c>
      <c r="O60" s="364">
        <f>('Overall_Loss_PercGrowth'!O77-'Overall_Loss_PercGrowth'!O48)/'Overall_Loss_PercGrowth'!O48</f>
        <v>-0.368511100590968</v>
      </c>
      <c r="P60" s="364">
        <f>('Overall_Loss_PercGrowth'!P77-'Overall_Loss_PercGrowth'!P48)/'Overall_Loss_PercGrowth'!P48</f>
        <v>-0.481934674097088</v>
      </c>
      <c r="Q60" s="364">
        <f>('Overall_Loss_PercGrowth'!Q77-'Overall_Loss_PercGrowth'!Q48)/'Overall_Loss_PercGrowth'!Q48</f>
        <v>1.33583966952261</v>
      </c>
      <c r="R60" s="364">
        <f>('Overall_Loss_PercGrowth'!R77-'Overall_Loss_PercGrowth'!R48)/'Overall_Loss_PercGrowth'!R48</f>
        <v>3.00575535797309</v>
      </c>
      <c r="S60" s="364">
        <f>('Overall_Loss_PercGrowth'!S77-'Overall_Loss_PercGrowth'!S48)/'Overall_Loss_PercGrowth'!S48</f>
        <v>-0.150480376755666</v>
      </c>
      <c r="T60" s="364">
        <f>('Overall_Loss_PercGrowth'!T77-'Overall_Loss_PercGrowth'!T48)/'Overall_Loss_PercGrowth'!T48</f>
        <v>0.0372442427739798</v>
      </c>
      <c r="U60" s="364">
        <f>('Overall_Loss_PercGrowth'!U77-'Overall_Loss_PercGrowth'!U48)/'Overall_Loss_PercGrowth'!U48</f>
        <v>0.290807693712585</v>
      </c>
      <c r="V60" s="364">
        <f>('Overall_Loss_PercGrowth'!V77-'Overall_Loss_PercGrowth'!V48)/'Overall_Loss_PercGrowth'!V48</f>
        <v>0.113351696370942</v>
      </c>
      <c r="W60" s="364">
        <f>('Overall_Loss_PercGrowth'!W77-'Overall_Loss_PercGrowth'!W48)/'Overall_Loss_PercGrowth'!W48</f>
        <v>-0.00142248927052107</v>
      </c>
      <c r="X60" s="364">
        <f>('Overall_Loss_PercGrowth'!X77-'Overall_Loss_PercGrowth'!X48)/'Overall_Loss_PercGrowth'!X48</f>
        <v>0.00483242261000206</v>
      </c>
      <c r="Y60" s="364">
        <f>('Overall_Loss_PercGrowth'!Y77-'Overall_Loss_PercGrowth'!Y48)/'Overall_Loss_PercGrowth'!Y48</f>
        <v>-0.009308112928417361</v>
      </c>
      <c r="Z60" s="364">
        <f>('Overall_Loss_PercGrowth'!Z77-'Overall_Loss_PercGrowth'!Z48)/'Overall_Loss_PercGrowth'!Z48</f>
        <v>0.0973573741627803</v>
      </c>
      <c r="AA60" s="364">
        <f>('Overall_Loss_PercGrowth'!AA77-'Overall_Loss_PercGrowth'!AA48)/'Overall_Loss_PercGrowth'!AA48</f>
        <v>0.0345263302857855</v>
      </c>
      <c r="AB60" s="364">
        <f>('Overall_Loss_PercGrowth'!AB77-'Overall_Loss_PercGrowth'!AB48)/'Overall_Loss_PercGrowth'!AB48</f>
        <v>0</v>
      </c>
      <c r="AC60" s="364">
        <f>('Overall_Loss_PercGrowth'!AC77-'Overall_Loss_PercGrowth'!AC48)/'Overall_Loss_PercGrowth'!AC48</f>
        <v>-0.115413045592329</v>
      </c>
      <c r="AD60" s="364">
        <f>('Overall_Loss_PercGrowth'!AD77-'Overall_Loss_PercGrowth'!AD48)/'Overall_Loss_PercGrowth'!AD48</f>
        <v>-0.617827972414526</v>
      </c>
      <c r="AE60" s="364">
        <f>('Overall_Loss_PercGrowth'!AE77-'Overall_Loss_PercGrowth'!AE48)/'Overall_Loss_PercGrowth'!AE48</f>
        <v>0.78308949503541</v>
      </c>
      <c r="AF60" s="364">
        <f>('Overall_Loss_PercGrowth'!AF77-'Overall_Loss_PercGrowth'!AF48)/'Overall_Loss_PercGrowth'!AF48</f>
        <v>-0.142197000196032</v>
      </c>
      <c r="AG60" s="364">
        <f>('Overall_Loss_PercGrowth'!AG77-'Overall_Loss_PercGrowth'!AG48)/'Overall_Loss_PercGrowth'!AG48</f>
        <v>0.510236613614338</v>
      </c>
      <c r="AH60" s="364">
        <f>('Overall_Loss_PercGrowth'!AH77-'Overall_Loss_PercGrowth'!AH48)/'Overall_Loss_PercGrowth'!AH48</f>
        <v>0.693817944173113</v>
      </c>
      <c r="AI60" s="364">
        <f>('Overall_Loss_PercGrowth'!AI77-'Overall_Loss_PercGrowth'!AI48)/'Overall_Loss_PercGrowth'!AI48</f>
        <v>1.34139396781547</v>
      </c>
      <c r="AJ60" s="364">
        <f>('Overall_Loss_PercGrowth'!AJ77-'Overall_Loss_PercGrowth'!AJ48)/'Overall_Loss_PercGrowth'!AJ48</f>
        <v>1.10329432318156</v>
      </c>
      <c r="AK60" s="364">
        <f>('Overall_Loss_PercGrowth'!AK77-'Overall_Loss_PercGrowth'!AK48)/'Overall_Loss_PercGrowth'!AK48</f>
        <v>0.489321955279601</v>
      </c>
      <c r="AL60" s="364">
        <f>('Overall_Loss_PercGrowth'!AL77-'Overall_Loss_PercGrowth'!AL48)/'Overall_Loss_PercGrowth'!AL48</f>
        <v>-0.0723528479759465</v>
      </c>
      <c r="AM60" s="364">
        <f>('Overall_Loss_PercGrowth'!AM77-'Overall_Loss_PercGrowth'!AM48)/'Overall_Loss_PercGrowth'!AM48</f>
        <v>0.964246464042117</v>
      </c>
      <c r="AN60" s="364">
        <f>('Overall_Loss_PercGrowth'!AN77-'Overall_Loss_PercGrowth'!AN48)/'Overall_Loss_PercGrowth'!AN48</f>
        <v>0.0402433252561458</v>
      </c>
      <c r="AO60" s="364">
        <f>('Overall_Loss_PercGrowth'!AO77-'Overall_Loss_PercGrowth'!AO48)/'Overall_Loss_PercGrowth'!AO48</f>
        <v>0.221331399527053</v>
      </c>
      <c r="AP60" s="364">
        <f>('Overall_Loss_PercGrowth'!AP77-'Overall_Loss_PercGrowth'!AP48)/'Overall_Loss_PercGrowth'!AP48</f>
        <v>1.01990448607216</v>
      </c>
      <c r="AQ60" s="364">
        <f>('Overall_Loss_PercGrowth'!AQ77-'Overall_Loss_PercGrowth'!AQ48)/'Overall_Loss_PercGrowth'!AQ48</f>
        <v>0.729813008990353</v>
      </c>
      <c r="AR60" s="364">
        <f>('Overall_Loss_PercGrowth'!AR77-'Overall_Loss_PercGrowth'!AR48)/'Overall_Loss_PercGrowth'!AR48</f>
        <v>6.43548132121379</v>
      </c>
    </row>
    <row r="61" ht="15.75" customHeight="1">
      <c r="A61" t="s" s="288">
        <v>91</v>
      </c>
      <c r="B61" s="366">
        <f>('Overall_Loss_PercGrowth'!B78-'Overall_Loss_PercGrowth'!B49)/'Overall_Loss_PercGrowth'!B49</f>
        <v>0.00353708613835107</v>
      </c>
      <c r="C61" s="365"/>
      <c r="D61" t="s" s="58">
        <v>91</v>
      </c>
      <c r="E61" s="366">
        <f>('Overall_Loss_PercGrowth'!E78-'Overall_Loss_PercGrowth'!E49)/'Overall_Loss_PercGrowth'!E49</f>
        <v>-0.000506631460143399</v>
      </c>
      <c r="F61" s="366">
        <f>('Overall_Loss_PercGrowth'!F78-'Overall_Loss_PercGrowth'!F49)/'Overall_Loss_PercGrowth'!F49</f>
        <v>0.0112373045989763</v>
      </c>
      <c r="G61" s="366">
        <f>('Overall_Loss_PercGrowth'!G78-'Overall_Loss_PercGrowth'!G49)/'Overall_Loss_PercGrowth'!G49</f>
        <v>0.0128816037096276</v>
      </c>
      <c r="H61" s="366">
        <f>('Overall_Loss_PercGrowth'!H78-'Overall_Loss_PercGrowth'!H49)/'Overall_Loss_PercGrowth'!H49</f>
        <v>-0.00457909919126531</v>
      </c>
      <c r="I61" s="366">
        <f>('Overall_Loss_PercGrowth'!I78-'Overall_Loss_PercGrowth'!I49)/'Overall_Loss_PercGrowth'!I49</f>
        <v>-0.000145782253516357</v>
      </c>
      <c r="J61" s="366">
        <f>('Overall_Loss_PercGrowth'!J78-'Overall_Loss_PercGrowth'!J49)/'Overall_Loss_PercGrowth'!J49</f>
        <v>0.0276266967041823</v>
      </c>
      <c r="K61" s="366">
        <f>('Overall_Loss_PercGrowth'!K78-'Overall_Loss_PercGrowth'!K49)/'Overall_Loss_PercGrowth'!K49</f>
        <v>-0.00382400896844401</v>
      </c>
      <c r="L61" s="366">
        <f>('Overall_Loss_PercGrowth'!L78-'Overall_Loss_PercGrowth'!L49)/'Overall_Loss_PercGrowth'!L49</f>
        <v>0.0370744541368508</v>
      </c>
      <c r="M61" s="366">
        <f>('Overall_Loss_PercGrowth'!M78-'Overall_Loss_PercGrowth'!M49)/'Overall_Loss_PercGrowth'!M49</f>
        <v>-0.0426973740051144</v>
      </c>
      <c r="N61" s="366">
        <f>('Overall_Loss_PercGrowth'!N78-'Overall_Loss_PercGrowth'!N49)/'Overall_Loss_PercGrowth'!N49</f>
        <v>-0.00624458231154899</v>
      </c>
      <c r="O61" s="366">
        <f>('Overall_Loss_PercGrowth'!O78-'Overall_Loss_PercGrowth'!O49)/'Overall_Loss_PercGrowth'!O49</f>
        <v>-0.00466314165427943</v>
      </c>
      <c r="P61" s="366">
        <f>('Overall_Loss_PercGrowth'!P78-'Overall_Loss_PercGrowth'!P49)/'Overall_Loss_PercGrowth'!P49</f>
        <v>0.0059994011234054</v>
      </c>
      <c r="Q61" s="366">
        <f>('Overall_Loss_PercGrowth'!Q78-'Overall_Loss_PercGrowth'!Q49)/'Overall_Loss_PercGrowth'!Q49</f>
        <v>-0.00505326910226202</v>
      </c>
      <c r="R61" s="366">
        <f>('Overall_Loss_PercGrowth'!R78-'Overall_Loss_PercGrowth'!R49)/'Overall_Loss_PercGrowth'!R49</f>
        <v>0.00821735314881002</v>
      </c>
      <c r="S61" s="366">
        <f>('Overall_Loss_PercGrowth'!S78-'Overall_Loss_PercGrowth'!S49)/'Overall_Loss_PercGrowth'!S49</f>
        <v>0.00361855336607013</v>
      </c>
      <c r="T61" s="366">
        <f>('Overall_Loss_PercGrowth'!T78-'Overall_Loss_PercGrowth'!T49)/'Overall_Loss_PercGrowth'!T49</f>
        <v>-0.00289766469245112</v>
      </c>
      <c r="U61" s="366">
        <f>('Overall_Loss_PercGrowth'!U78-'Overall_Loss_PercGrowth'!U49)/'Overall_Loss_PercGrowth'!U49</f>
        <v>-0.013005972340052</v>
      </c>
      <c r="V61" s="366">
        <f>('Overall_Loss_PercGrowth'!V78-'Overall_Loss_PercGrowth'!V49)/'Overall_Loss_PercGrowth'!V49</f>
        <v>0.0416500978681778</v>
      </c>
      <c r="W61" s="366">
        <f>('Overall_Loss_PercGrowth'!W78-'Overall_Loss_PercGrowth'!W49)/'Overall_Loss_PercGrowth'!W49</f>
        <v>0.000562313105800007</v>
      </c>
      <c r="X61" s="366">
        <f>('Overall_Loss_PercGrowth'!X78-'Overall_Loss_PercGrowth'!X49)/'Overall_Loss_PercGrowth'!X49</f>
        <v>-1.92148941616632e-05</v>
      </c>
      <c r="Y61" s="366">
        <f>('Overall_Loss_PercGrowth'!Y78-'Overall_Loss_PercGrowth'!Y49)/'Overall_Loss_PercGrowth'!Y49</f>
        <v>0.00335992215497675</v>
      </c>
      <c r="Z61" s="366">
        <f>('Overall_Loss_PercGrowth'!Z78-'Overall_Loss_PercGrowth'!Z49)/'Overall_Loss_PercGrowth'!Z49</f>
        <v>0.0543044773007306</v>
      </c>
      <c r="AA61" s="366">
        <f>('Overall_Loss_PercGrowth'!AA78-'Overall_Loss_PercGrowth'!AA49)/'Overall_Loss_PercGrowth'!AA49</f>
        <v>0.00510818925405213</v>
      </c>
      <c r="AB61" s="366">
        <f>('Overall_Loss_PercGrowth'!AB78-'Overall_Loss_PercGrowth'!AB49)/'Overall_Loss_PercGrowth'!AB49</f>
        <v>0</v>
      </c>
      <c r="AC61" s="366">
        <f>('Overall_Loss_PercGrowth'!AC78-'Overall_Loss_PercGrowth'!AC49)/'Overall_Loss_PercGrowth'!AC49</f>
        <v>0.0427189355851272</v>
      </c>
      <c r="AD61" s="366">
        <f>('Overall_Loss_PercGrowth'!AD78-'Overall_Loss_PercGrowth'!AD49)/'Overall_Loss_PercGrowth'!AD49</f>
        <v>-0.00463451925341115</v>
      </c>
      <c r="AE61" s="366">
        <f>('Overall_Loss_PercGrowth'!AE78-'Overall_Loss_PercGrowth'!AE49)/'Overall_Loss_PercGrowth'!AE49</f>
        <v>0.00432389732399366</v>
      </c>
      <c r="AF61" s="366">
        <f>('Overall_Loss_PercGrowth'!AF78-'Overall_Loss_PercGrowth'!AF49)/'Overall_Loss_PercGrowth'!AF49</f>
        <v>0.283256934490658</v>
      </c>
      <c r="AG61" s="366">
        <f>('Overall_Loss_PercGrowth'!AG78-'Overall_Loss_PercGrowth'!AG49)/'Overall_Loss_PercGrowth'!AG49</f>
        <v>2.10988333540428e-05</v>
      </c>
      <c r="AH61" s="366">
        <f>('Overall_Loss_PercGrowth'!AH78-'Overall_Loss_PercGrowth'!AH49)/'Overall_Loss_PercGrowth'!AH49</f>
        <v>0.0163008816417361</v>
      </c>
      <c r="AI61" s="366">
        <f>('Overall_Loss_PercGrowth'!AI78-'Overall_Loss_PercGrowth'!AI49)/'Overall_Loss_PercGrowth'!AI49</f>
        <v>0.115212625945047</v>
      </c>
      <c r="AJ61" s="366">
        <f>('Overall_Loss_PercGrowth'!AJ78-'Overall_Loss_PercGrowth'!AJ49)/'Overall_Loss_PercGrowth'!AJ49</f>
        <v>0</v>
      </c>
      <c r="AK61" s="366">
        <f>('Overall_Loss_PercGrowth'!AK78-'Overall_Loss_PercGrowth'!AK49)/'Overall_Loss_PercGrowth'!AK49</f>
        <v>-1</v>
      </c>
      <c r="AL61" s="366">
        <f>('Overall_Loss_PercGrowth'!AL78-'Overall_Loss_PercGrowth'!AL49)/'Overall_Loss_PercGrowth'!AL49</f>
        <v>0.123273236711812</v>
      </c>
      <c r="AM61" s="366">
        <f>('Overall_Loss_PercGrowth'!AM78-'Overall_Loss_PercGrowth'!AM49)/'Overall_Loss_PercGrowth'!AM49</f>
        <v>0</v>
      </c>
      <c r="AN61" s="366">
        <f>('Overall_Loss_PercGrowth'!AN78-'Overall_Loss_PercGrowth'!AN49)/'Overall_Loss_PercGrowth'!AN49</f>
        <v>0</v>
      </c>
      <c r="AO61" s="366">
        <f>('Overall_Loss_PercGrowth'!AO78-'Overall_Loss_PercGrowth'!AO49)/'Overall_Loss_PercGrowth'!AO49</f>
        <v>0</v>
      </c>
      <c r="AP61" s="366">
        <f>('Overall_Loss_PercGrowth'!AP78-'Overall_Loss_PercGrowth'!AP49)/'Overall_Loss_PercGrowth'!AP49</f>
        <v>-0.0123326500231094</v>
      </c>
      <c r="AQ61" s="366">
        <f>('Overall_Loss_PercGrowth'!AQ78-'Overall_Loss_PercGrowth'!AQ49)/'Overall_Loss_PercGrowth'!AQ49</f>
        <v>0</v>
      </c>
      <c r="AR61" s="366">
        <f>('Overall_Loss_PercGrowth'!AR78-'Overall_Loss_PercGrowth'!AR49)/'Overall_Loss_PercGrowth'!AR49</f>
        <v>0.45774876532873</v>
      </c>
    </row>
    <row r="62" ht="15" customHeight="1">
      <c r="A62" s="367"/>
      <c r="B62" s="368"/>
      <c r="C62" s="368"/>
      <c r="D62" s="367"/>
      <c r="E62" s="368"/>
      <c r="F62" s="368"/>
      <c r="G62" s="368"/>
      <c r="H62" s="368"/>
      <c r="I62" s="368"/>
      <c r="J62" s="368"/>
      <c r="K62" s="368"/>
      <c r="L62" s="368"/>
      <c r="M62" s="368"/>
      <c r="N62" s="368"/>
      <c r="O62" s="368"/>
      <c r="P62" s="368"/>
      <c r="Q62" s="368"/>
      <c r="R62" s="368"/>
      <c r="S62" s="368"/>
      <c r="T62" s="368"/>
      <c r="U62" s="368"/>
      <c r="V62" s="368"/>
      <c r="W62" s="368"/>
      <c r="X62" s="368"/>
      <c r="Y62" s="368"/>
      <c r="Z62" s="368"/>
      <c r="AA62" s="368"/>
      <c r="AB62" s="368"/>
      <c r="AC62" s="368"/>
      <c r="AD62" s="368"/>
      <c r="AE62" s="368"/>
      <c r="AF62" s="368"/>
      <c r="AG62" s="368"/>
      <c r="AH62" s="368"/>
      <c r="AI62" s="368"/>
      <c r="AJ62" s="368"/>
      <c r="AK62" s="368"/>
      <c r="AL62" s="368"/>
      <c r="AM62" s="368"/>
      <c r="AN62" s="368"/>
      <c r="AO62" s="368"/>
      <c r="AP62" s="368"/>
      <c r="AQ62" s="368"/>
      <c r="AR62" s="368"/>
    </row>
    <row r="63" ht="15.75" customHeight="1">
      <c r="A63" s="357"/>
      <c r="B63" s="368"/>
      <c r="C63" s="368"/>
      <c r="D63" s="368"/>
      <c r="E63" s="368"/>
      <c r="F63" s="368"/>
      <c r="G63" s="368"/>
      <c r="H63" s="368"/>
      <c r="I63" s="368"/>
      <c r="J63" s="368"/>
      <c r="K63" s="368"/>
      <c r="L63" s="368"/>
      <c r="M63" s="368"/>
      <c r="N63" s="368"/>
      <c r="O63" s="368"/>
      <c r="P63" s="368"/>
      <c r="Q63" s="368"/>
      <c r="R63" s="368"/>
      <c r="S63" s="368"/>
      <c r="T63" s="368"/>
      <c r="U63" s="368"/>
      <c r="V63" s="368"/>
      <c r="W63" s="368"/>
      <c r="X63" s="368"/>
      <c r="Y63" s="368"/>
      <c r="Z63" s="368"/>
      <c r="AA63" s="368"/>
      <c r="AB63" s="368"/>
      <c r="AC63" s="368"/>
      <c r="AD63" s="368"/>
      <c r="AE63" s="368"/>
      <c r="AF63" s="368"/>
      <c r="AG63" s="368"/>
      <c r="AH63" s="368"/>
      <c r="AI63" s="368"/>
      <c r="AJ63" s="368"/>
      <c r="AK63" s="368"/>
      <c r="AL63" s="368"/>
      <c r="AM63" s="368"/>
      <c r="AN63" s="368"/>
      <c r="AO63" s="368"/>
      <c r="AP63" s="368"/>
      <c r="AQ63" s="368"/>
      <c r="AR63" s="368"/>
    </row>
    <row r="64" ht="15.75" customHeight="1">
      <c r="A64" t="s" s="356">
        <v>170</v>
      </c>
      <c r="B64" s="357"/>
      <c r="C64" s="357"/>
      <c r="D64" s="357"/>
      <c r="E64" s="357"/>
      <c r="F64" s="357"/>
      <c r="G64" s="368"/>
      <c r="H64" s="368"/>
      <c r="I64" s="368"/>
      <c r="J64" s="368"/>
      <c r="K64" s="368"/>
      <c r="L64" s="368"/>
      <c r="M64" s="368"/>
      <c r="N64" s="368"/>
      <c r="O64" s="368"/>
      <c r="P64" s="368"/>
      <c r="Q64" s="368"/>
      <c r="R64" s="368"/>
      <c r="S64" s="368"/>
      <c r="T64" s="368"/>
      <c r="U64" s="368"/>
      <c r="V64" s="368"/>
      <c r="W64" s="368"/>
      <c r="X64" s="368"/>
      <c r="Y64" s="368"/>
      <c r="Z64" s="368"/>
      <c r="AA64" s="368"/>
      <c r="AB64" s="368"/>
      <c r="AC64" s="368"/>
      <c r="AD64" s="368"/>
      <c r="AE64" s="368"/>
      <c r="AF64" s="368"/>
      <c r="AG64" s="368"/>
      <c r="AH64" s="368"/>
      <c r="AI64" s="368"/>
      <c r="AJ64" s="368"/>
      <c r="AK64" s="368"/>
      <c r="AL64" s="368"/>
      <c r="AM64" s="368"/>
      <c r="AN64" s="368"/>
      <c r="AO64" s="368"/>
      <c r="AP64" s="368"/>
      <c r="AQ64" s="368"/>
      <c r="AR64" s="368"/>
    </row>
    <row r="65" ht="15.75" customHeight="1">
      <c r="A65" s="368"/>
      <c r="B65" s="369"/>
      <c r="C65" s="368"/>
      <c r="D65" s="359"/>
      <c r="E65" t="s" s="360">
        <v>82</v>
      </c>
      <c r="F65" s="361"/>
      <c r="G65" s="361"/>
      <c r="H65" s="361"/>
      <c r="I65" t="s" s="360">
        <v>83</v>
      </c>
      <c r="J65" s="361"/>
      <c r="K65" s="361"/>
      <c r="L65" s="361"/>
      <c r="M65" s="361"/>
      <c r="N65" t="s" s="360">
        <v>12</v>
      </c>
      <c r="O65" s="361"/>
      <c r="P65" s="361"/>
      <c r="Q65" s="361"/>
      <c r="R65" s="361"/>
      <c r="S65" t="s" s="360">
        <v>18</v>
      </c>
      <c r="T65" s="361"/>
      <c r="U65" s="361"/>
      <c r="V65" s="361"/>
      <c r="W65" t="s" s="360">
        <v>84</v>
      </c>
      <c r="X65" s="361"/>
      <c r="Y65" s="361"/>
      <c r="Z65" s="361"/>
      <c r="AA65" s="361"/>
      <c r="AB65" s="361"/>
      <c r="AC65" s="361"/>
      <c r="AD65" t="s" s="360">
        <v>85</v>
      </c>
      <c r="AE65" s="361"/>
      <c r="AF65" t="s" s="360">
        <v>35</v>
      </c>
      <c r="AG65" s="361"/>
      <c r="AH65" s="361"/>
      <c r="AI65" s="361"/>
      <c r="AJ65" s="361"/>
      <c r="AK65" s="361"/>
      <c r="AL65" s="361"/>
      <c r="AM65" s="361"/>
      <c r="AN65" s="361"/>
      <c r="AO65" s="361"/>
      <c r="AP65" s="361"/>
      <c r="AQ65" s="361"/>
      <c r="AR65" s="361"/>
    </row>
    <row r="66" ht="39" customHeight="1">
      <c r="A66" s="362"/>
      <c r="B66" t="s" s="8">
        <v>198</v>
      </c>
      <c r="C66" s="363"/>
      <c r="D66" t="s" s="52">
        <v>87</v>
      </c>
      <c r="E66" t="s" s="8">
        <v>1</v>
      </c>
      <c r="F66" t="s" s="8">
        <v>2</v>
      </c>
      <c r="G66" t="s" s="8">
        <v>3</v>
      </c>
      <c r="H66" t="s" s="8">
        <v>4</v>
      </c>
      <c r="I66" t="s" s="8">
        <v>6</v>
      </c>
      <c r="J66" t="s" s="8">
        <v>8</v>
      </c>
      <c r="K66" t="s" s="8">
        <v>9</v>
      </c>
      <c r="L66" t="s" s="8">
        <v>10</v>
      </c>
      <c r="M66" t="s" s="8">
        <v>11</v>
      </c>
      <c r="N66" t="s" s="8">
        <v>13</v>
      </c>
      <c r="O66" t="s" s="8">
        <v>14</v>
      </c>
      <c r="P66" t="s" s="8">
        <v>15</v>
      </c>
      <c r="Q66" t="s" s="8">
        <v>16</v>
      </c>
      <c r="R66" t="s" s="8">
        <v>17</v>
      </c>
      <c r="S66" t="s" s="8">
        <v>19</v>
      </c>
      <c r="T66" t="s" s="8">
        <v>20</v>
      </c>
      <c r="U66" t="s" s="8">
        <v>21</v>
      </c>
      <c r="V66" t="s" s="8">
        <v>22</v>
      </c>
      <c r="W66" t="s" s="8">
        <v>24</v>
      </c>
      <c r="X66" t="s" s="8">
        <v>25</v>
      </c>
      <c r="Y66" t="s" s="8">
        <v>27</v>
      </c>
      <c r="Z66" t="s" s="8">
        <v>28</v>
      </c>
      <c r="AA66" t="s" s="8">
        <v>29</v>
      </c>
      <c r="AB66" t="s" s="8">
        <v>30</v>
      </c>
      <c r="AC66" t="s" s="8">
        <v>31</v>
      </c>
      <c r="AD66" t="s" s="8">
        <v>33</v>
      </c>
      <c r="AE66" t="s" s="8">
        <v>34</v>
      </c>
      <c r="AF66" t="s" s="8">
        <v>36</v>
      </c>
      <c r="AG66" t="s" s="8">
        <v>37</v>
      </c>
      <c r="AH66" t="s" s="8">
        <v>38</v>
      </c>
      <c r="AI66" t="s" s="8">
        <v>39</v>
      </c>
      <c r="AJ66" t="s" s="8">
        <v>40</v>
      </c>
      <c r="AK66" t="s" s="8">
        <v>41</v>
      </c>
      <c r="AL66" t="s" s="8">
        <v>42</v>
      </c>
      <c r="AM66" t="s" s="8">
        <v>43</v>
      </c>
      <c r="AN66" t="s" s="8">
        <v>44</v>
      </c>
      <c r="AO66" t="s" s="8">
        <v>45</v>
      </c>
      <c r="AP66" t="s" s="8">
        <v>46</v>
      </c>
      <c r="AQ66" t="s" s="8">
        <v>47</v>
      </c>
      <c r="AR66" t="s" s="8">
        <v>48</v>
      </c>
    </row>
    <row r="67" ht="15.75" customHeight="1">
      <c r="A67" t="s" s="288">
        <v>88</v>
      </c>
      <c r="B67" s="364">
        <f>('Overall_Loss_PercGrowth'!B53-'Overall_Loss_PercGrowth'!B18)/'Overall_Loss_PercGrowth'!B18</f>
        <v>-0.625831403543101</v>
      </c>
      <c r="C67" s="365"/>
      <c r="D67" t="s" s="58">
        <v>88</v>
      </c>
      <c r="E67" s="364">
        <f>('Overall_Loss_PercGrowth'!E53-'Overall_Loss_PercGrowth'!E18)/'Overall_Loss_PercGrowth'!E18</f>
        <v>0.0423404129493804</v>
      </c>
      <c r="F67" s="364">
        <f>('Overall_Loss_PercGrowth'!F53-'Overall_Loss_PercGrowth'!F18)/'Overall_Loss_PercGrowth'!F18</f>
        <v>0.162647652488721</v>
      </c>
      <c r="G67" s="364">
        <f>('Overall_Loss_PercGrowth'!G53-'Overall_Loss_PercGrowth'!G18)/'Overall_Loss_PercGrowth'!G18</f>
        <v>-0.0199950564743926</v>
      </c>
      <c r="H67" s="364">
        <f>('Overall_Loss_PercGrowth'!H53-'Overall_Loss_PercGrowth'!H18)/'Overall_Loss_PercGrowth'!H18</f>
        <v>-0.0215179346313448</v>
      </c>
      <c r="I67" s="364">
        <f>('Overall_Loss_PercGrowth'!I53-'Overall_Loss_PercGrowth'!I18)/'Overall_Loss_PercGrowth'!I18</f>
        <v>0</v>
      </c>
      <c r="J67" s="364">
        <f>('Overall_Loss_PercGrowth'!J53-'Overall_Loss_PercGrowth'!J18)/'Overall_Loss_PercGrowth'!J18</f>
        <v>-0.017202693856639</v>
      </c>
      <c r="K67" s="364">
        <f>('Overall_Loss_PercGrowth'!K53-'Overall_Loss_PercGrowth'!K18)/'Overall_Loss_PercGrowth'!K18</f>
        <v>-0.00144934109335285</v>
      </c>
      <c r="L67" s="364">
        <f>('Overall_Loss_PercGrowth'!L53-'Overall_Loss_PercGrowth'!L18)/'Overall_Loss_PercGrowth'!L18</f>
        <v>0.0036189527037643</v>
      </c>
      <c r="M67" s="364">
        <f>('Overall_Loss_PercGrowth'!M53-'Overall_Loss_PercGrowth'!M18)/'Overall_Loss_PercGrowth'!M18</f>
        <v>-0.06589225097342501</v>
      </c>
      <c r="N67" s="364">
        <f>('Overall_Loss_PercGrowth'!N53-'Overall_Loss_PercGrowth'!N18)/'Overall_Loss_PercGrowth'!N18</f>
        <v>-0.00101507409251082</v>
      </c>
      <c r="O67" s="364">
        <f>('Overall_Loss_PercGrowth'!O53-'Overall_Loss_PercGrowth'!O18)/'Overall_Loss_PercGrowth'!O18</f>
        <v>-0.0303356577742402</v>
      </c>
      <c r="P67" s="364">
        <f>('Overall_Loss_PercGrowth'!P53-'Overall_Loss_PercGrowth'!P18)/'Overall_Loss_PercGrowth'!P18</f>
        <v>0.10592416050294</v>
      </c>
      <c r="Q67" s="364">
        <f>('Overall_Loss_PercGrowth'!Q53-'Overall_Loss_PercGrowth'!Q18)/'Overall_Loss_PercGrowth'!Q18</f>
        <v>-0.182679987722187</v>
      </c>
      <c r="R67" s="364">
        <f>('Overall_Loss_PercGrowth'!R53-'Overall_Loss_PercGrowth'!R18)/'Overall_Loss_PercGrowth'!R18</f>
        <v>-0.301203164150398</v>
      </c>
      <c r="S67" s="364">
        <f>('Overall_Loss_PercGrowth'!S53-'Overall_Loss_PercGrowth'!S18)/'Overall_Loss_PercGrowth'!S18</f>
        <v>-0.0175475993193127</v>
      </c>
      <c r="T67" s="364">
        <f>('Overall_Loss_PercGrowth'!T53-'Overall_Loss_PercGrowth'!T18)/'Overall_Loss_PercGrowth'!T18</f>
        <v>0.025409637689662</v>
      </c>
      <c r="U67" s="364">
        <f>('Overall_Loss_PercGrowth'!U53-'Overall_Loss_PercGrowth'!U18)/'Overall_Loss_PercGrowth'!U18</f>
        <v>-0.040211585982493</v>
      </c>
      <c r="V67" s="364">
        <f>('Overall_Loss_PercGrowth'!V53-'Overall_Loss_PercGrowth'!V18)/'Overall_Loss_PercGrowth'!V18</f>
        <v>0.00505497306495109</v>
      </c>
      <c r="W67" s="364">
        <f>('Overall_Loss_PercGrowth'!W53-'Overall_Loss_PercGrowth'!W18)/'Overall_Loss_PercGrowth'!W18</f>
        <v>0</v>
      </c>
      <c r="X67" s="364">
        <f>('Overall_Loss_PercGrowth'!X53-'Overall_Loss_PercGrowth'!X18)/'Overall_Loss_PercGrowth'!X18</f>
        <v>0</v>
      </c>
      <c r="Y67" s="364">
        <f>('Overall_Loss_PercGrowth'!Y53-'Overall_Loss_PercGrowth'!Y18)/'Overall_Loss_PercGrowth'!Y18</f>
        <v>0</v>
      </c>
      <c r="Z67" s="364">
        <f>('Overall_Loss_PercGrowth'!Z53-'Overall_Loss_PercGrowth'!Z18)/'Overall_Loss_PercGrowth'!Z18</f>
        <v>0</v>
      </c>
      <c r="AA67" s="364">
        <f>('Overall_Loss_PercGrowth'!AA53-'Overall_Loss_PercGrowth'!AA18)/'Overall_Loss_PercGrowth'!AA18</f>
        <v>0</v>
      </c>
      <c r="AB67" s="364">
        <f>('Overall_Loss_PercGrowth'!AB53-'Overall_Loss_PercGrowth'!AB18)/'Overall_Loss_PercGrowth'!AB18</f>
        <v>0</v>
      </c>
      <c r="AC67" s="364">
        <f>('Overall_Loss_PercGrowth'!AC53-'Overall_Loss_PercGrowth'!AC18)/'Overall_Loss_PercGrowth'!AC18</f>
        <v>0</v>
      </c>
      <c r="AD67" s="364">
        <f>('Overall_Loss_PercGrowth'!AD53-'Overall_Loss_PercGrowth'!AD18)/'Overall_Loss_PercGrowth'!AD18</f>
        <v>0</v>
      </c>
      <c r="AE67" s="364">
        <f>('Overall_Loss_PercGrowth'!AE53-'Overall_Loss_PercGrowth'!AE18)/'Overall_Loss_PercGrowth'!AE18</f>
        <v>0.00317284637934031</v>
      </c>
      <c r="AF67" s="364">
        <f>('Overall_Loss_PercGrowth'!AF53-'Overall_Loss_PercGrowth'!AF18)/'Overall_Loss_PercGrowth'!AF18</f>
        <v>0.139943519566188</v>
      </c>
      <c r="AG67" s="364">
        <f>('Overall_Loss_PercGrowth'!AG53-'Overall_Loss_PercGrowth'!AG18)/'Overall_Loss_PercGrowth'!AG18</f>
        <v>-0.000687923382919063</v>
      </c>
      <c r="AH67" s="364">
        <f>('Overall_Loss_PercGrowth'!AH53-'Overall_Loss_PercGrowth'!AH18)/'Overall_Loss_PercGrowth'!AH18</f>
        <v>0.000169675631510709</v>
      </c>
      <c r="AI67" s="364">
        <f>('Overall_Loss_PercGrowth'!AI53-'Overall_Loss_PercGrowth'!AI18)/'Overall_Loss_PercGrowth'!AI18</f>
        <v>-0.0426665858721588</v>
      </c>
      <c r="AJ67" s="364">
        <f>('Overall_Loss_PercGrowth'!AJ53-'Overall_Loss_PercGrowth'!AJ18)/'Overall_Loss_PercGrowth'!AJ18</f>
        <v>-0.0140835407310575</v>
      </c>
      <c r="AK67" s="364">
        <f>('Overall_Loss_PercGrowth'!AK53-'Overall_Loss_PercGrowth'!AK18)/'Overall_Loss_PercGrowth'!AK18</f>
        <v>0.0393008326433107</v>
      </c>
      <c r="AL67" s="364">
        <f>('Overall_Loss_PercGrowth'!AL53-'Overall_Loss_PercGrowth'!AL18)/'Overall_Loss_PercGrowth'!AL18</f>
        <v>1.2595847146971</v>
      </c>
      <c r="AM67" s="364">
        <f>('Overall_Loss_PercGrowth'!AM53-'Overall_Loss_PercGrowth'!AM18)/'Overall_Loss_PercGrowth'!AM18</f>
        <v>0.03038736457439</v>
      </c>
      <c r="AN67" s="364">
        <f>('Overall_Loss_PercGrowth'!AN53-'Overall_Loss_PercGrowth'!AN18)/'Overall_Loss_PercGrowth'!AN18</f>
        <v>0.06664771202759411</v>
      </c>
      <c r="AO67" s="364">
        <f>('Overall_Loss_PercGrowth'!AO53-'Overall_Loss_PercGrowth'!AO18)/'Overall_Loss_PercGrowth'!AO18</f>
        <v>0.00936922888641956</v>
      </c>
      <c r="AP67" s="364">
        <f>('Overall_Loss_PercGrowth'!AP53-'Overall_Loss_PercGrowth'!AP18)/'Overall_Loss_PercGrowth'!AP18</f>
        <v>-0.850102188915599</v>
      </c>
      <c r="AQ67" s="364">
        <f>('Overall_Loss_PercGrowth'!AQ53-'Overall_Loss_PercGrowth'!AQ18)/'Overall_Loss_PercGrowth'!AQ18</f>
        <v>-0.341283452555087</v>
      </c>
      <c r="AR67" s="364">
        <f>('Overall_Loss_PercGrowth'!AR53-'Overall_Loss_PercGrowth'!AR18)/'Overall_Loss_PercGrowth'!AR18</f>
        <v>0.008261888154679599</v>
      </c>
    </row>
    <row r="68" ht="15.75" customHeight="1">
      <c r="A68" t="s" s="288">
        <v>89</v>
      </c>
      <c r="B68" s="364">
        <f>('Overall_Loss_PercGrowth'!B54-'Overall_Loss_PercGrowth'!B19)/'Overall_Loss_PercGrowth'!B19</f>
        <v>-0.0987389831271742</v>
      </c>
      <c r="C68" s="365"/>
      <c r="D68" t="s" s="58">
        <v>89</v>
      </c>
      <c r="E68" s="364">
        <f>('Overall_Loss_PercGrowth'!E54-'Overall_Loss_PercGrowth'!E19)/'Overall_Loss_PercGrowth'!E19</f>
        <v>-0.0209330209100153</v>
      </c>
      <c r="F68" s="364">
        <f>('Overall_Loss_PercGrowth'!F54-'Overall_Loss_PercGrowth'!F19)/'Overall_Loss_PercGrowth'!F19</f>
        <v>-0.113078715171522</v>
      </c>
      <c r="G68" s="364">
        <f>('Overall_Loss_PercGrowth'!G54-'Overall_Loss_PercGrowth'!G19)/'Overall_Loss_PercGrowth'!G19</f>
        <v>0.022498279586968</v>
      </c>
      <c r="H68" s="364">
        <f>('Overall_Loss_PercGrowth'!H54-'Overall_Loss_PercGrowth'!H19)/'Overall_Loss_PercGrowth'!H19</f>
        <v>-0.000354106447390292</v>
      </c>
      <c r="I68" s="364">
        <f>('Overall_Loss_PercGrowth'!I54-'Overall_Loss_PercGrowth'!I19)/'Overall_Loss_PercGrowth'!I19</f>
        <v>0</v>
      </c>
      <c r="J68" s="364">
        <f>('Overall_Loss_PercGrowth'!J54-'Overall_Loss_PercGrowth'!J19)/'Overall_Loss_PercGrowth'!J19</f>
        <v>0.0293870951860045</v>
      </c>
      <c r="K68" s="364">
        <f>('Overall_Loss_PercGrowth'!K54-'Overall_Loss_PercGrowth'!K19)/'Overall_Loss_PercGrowth'!K19</f>
        <v>-0.318769371778046</v>
      </c>
      <c r="L68" s="364">
        <f>('Overall_Loss_PercGrowth'!L54-'Overall_Loss_PercGrowth'!L19)/'Overall_Loss_PercGrowth'!L19</f>
        <v>-0.256712101439176</v>
      </c>
      <c r="M68" s="364">
        <f>('Overall_Loss_PercGrowth'!M54-'Overall_Loss_PercGrowth'!M19)/'Overall_Loss_PercGrowth'!M19</f>
        <v>-0.032898747598571</v>
      </c>
      <c r="N68" s="364">
        <f>('Overall_Loss_PercGrowth'!N54-'Overall_Loss_PercGrowth'!N19)/'Overall_Loss_PercGrowth'!N19</f>
        <v>-0.187248154824344</v>
      </c>
      <c r="O68" s="364">
        <f>('Overall_Loss_PercGrowth'!O54-'Overall_Loss_PercGrowth'!O19)/'Overall_Loss_PercGrowth'!O19</f>
        <v>0.274978898687453</v>
      </c>
      <c r="P68" s="364">
        <f>('Overall_Loss_PercGrowth'!P54-'Overall_Loss_PercGrowth'!P19)/'Overall_Loss_PercGrowth'!P19</f>
        <v>0.0360363068767857</v>
      </c>
      <c r="Q68" s="364">
        <f>('Overall_Loss_PercGrowth'!Q54-'Overall_Loss_PercGrowth'!Q19)/'Overall_Loss_PercGrowth'!Q19</f>
        <v>-0.0971845997901444</v>
      </c>
      <c r="R68" s="364">
        <f>('Overall_Loss_PercGrowth'!R54-'Overall_Loss_PercGrowth'!R19)/'Overall_Loss_PercGrowth'!R19</f>
        <v>-0.257657998445556</v>
      </c>
      <c r="S68" s="364">
        <f>('Overall_Loss_PercGrowth'!S54-'Overall_Loss_PercGrowth'!S19)/'Overall_Loss_PercGrowth'!S19</f>
        <v>-0.0177578750003884</v>
      </c>
      <c r="T68" s="364">
        <f>('Overall_Loss_PercGrowth'!T54-'Overall_Loss_PercGrowth'!T19)/'Overall_Loss_PercGrowth'!T19</f>
        <v>-0.103874646758082</v>
      </c>
      <c r="U68" s="364">
        <f>('Overall_Loss_PercGrowth'!U54-'Overall_Loss_PercGrowth'!U19)/'Overall_Loss_PercGrowth'!U19</f>
        <v>0.0416302769590132</v>
      </c>
      <c r="V68" s="364">
        <f>('Overall_Loss_PercGrowth'!V54-'Overall_Loss_PercGrowth'!V19)/'Overall_Loss_PercGrowth'!V19</f>
        <v>-0.026132471634205</v>
      </c>
      <c r="W68" s="364">
        <f>('Overall_Loss_PercGrowth'!W54-'Overall_Loss_PercGrowth'!W19)/'Overall_Loss_PercGrowth'!W19</f>
        <v>0</v>
      </c>
      <c r="X68" s="364">
        <f>('Overall_Loss_PercGrowth'!X54-'Overall_Loss_PercGrowth'!X19)/'Overall_Loss_PercGrowth'!X19</f>
        <v>0</v>
      </c>
      <c r="Y68" s="364">
        <f>('Overall_Loss_PercGrowth'!Y54-'Overall_Loss_PercGrowth'!Y19)/'Overall_Loss_PercGrowth'!Y19</f>
        <v>0</v>
      </c>
      <c r="Z68" s="364">
        <f>('Overall_Loss_PercGrowth'!Z54-'Overall_Loss_PercGrowth'!Z19)/'Overall_Loss_PercGrowth'!Z19</f>
        <v>0</v>
      </c>
      <c r="AA68" s="364">
        <f>('Overall_Loss_PercGrowth'!AA54-'Overall_Loss_PercGrowth'!AA19)/'Overall_Loss_PercGrowth'!AA19</f>
        <v>0</v>
      </c>
      <c r="AB68" s="364">
        <f>('Overall_Loss_PercGrowth'!AB54-'Overall_Loss_PercGrowth'!AB19)/'Overall_Loss_PercGrowth'!AB19</f>
        <v>0</v>
      </c>
      <c r="AC68" s="364">
        <f>('Overall_Loss_PercGrowth'!AC54-'Overall_Loss_PercGrowth'!AC19)/'Overall_Loss_PercGrowth'!AC19</f>
        <v>0</v>
      </c>
      <c r="AD68" s="364">
        <f>('Overall_Loss_PercGrowth'!AD54-'Overall_Loss_PercGrowth'!AD19)/'Overall_Loss_PercGrowth'!AD19</f>
        <v>0</v>
      </c>
      <c r="AE68" s="364">
        <f>('Overall_Loss_PercGrowth'!AE54-'Overall_Loss_PercGrowth'!AE19)/'Overall_Loss_PercGrowth'!AE19</f>
        <v>0.00781094558419024</v>
      </c>
      <c r="AF68" s="364">
        <f>('Overall_Loss_PercGrowth'!AF54-'Overall_Loss_PercGrowth'!AF19)/'Overall_Loss_PercGrowth'!AF19</f>
        <v>0.0346066404847786</v>
      </c>
      <c r="AG68" s="364">
        <f>('Overall_Loss_PercGrowth'!AG54-'Overall_Loss_PercGrowth'!AG19)/'Overall_Loss_PercGrowth'!AG19</f>
        <v>-0.158109483993974</v>
      </c>
      <c r="AH68" s="364">
        <f>('Overall_Loss_PercGrowth'!AH54-'Overall_Loss_PercGrowth'!AH19)/'Overall_Loss_PercGrowth'!AH19</f>
        <v>0.00113780975273142</v>
      </c>
      <c r="AI68" s="364">
        <f>('Overall_Loss_PercGrowth'!AI54-'Overall_Loss_PercGrowth'!AI19)/'Overall_Loss_PercGrowth'!AI19</f>
        <v>0.007910078598210231</v>
      </c>
      <c r="AJ68" s="364">
        <f>('Overall_Loss_PercGrowth'!AJ54-'Overall_Loss_PercGrowth'!AJ19)/'Overall_Loss_PercGrowth'!AJ19</f>
        <v>-0.0343327129556288</v>
      </c>
      <c r="AK68" s="364">
        <f>('Overall_Loss_PercGrowth'!AK54-'Overall_Loss_PercGrowth'!AK19)/'Overall_Loss_PercGrowth'!AK19</f>
        <v>0.0920407024915553</v>
      </c>
      <c r="AL68" s="364">
        <f>('Overall_Loss_PercGrowth'!AL54-'Overall_Loss_PercGrowth'!AL19)/'Overall_Loss_PercGrowth'!AL19</f>
        <v>1.13437686001387</v>
      </c>
      <c r="AM68" s="364">
        <f>('Overall_Loss_PercGrowth'!AM54-'Overall_Loss_PercGrowth'!AM19)/'Overall_Loss_PercGrowth'!AM19</f>
        <v>0.0180936305071919</v>
      </c>
      <c r="AN68" s="364">
        <f>('Overall_Loss_PercGrowth'!AN54-'Overall_Loss_PercGrowth'!AN19)/'Overall_Loss_PercGrowth'!AN19</f>
        <v>-0.329651202883796</v>
      </c>
      <c r="AO68" s="364">
        <f>('Overall_Loss_PercGrowth'!AO54-'Overall_Loss_PercGrowth'!AO19)/'Overall_Loss_PercGrowth'!AO19</f>
        <v>0.08833574045857701</v>
      </c>
      <c r="AP68" s="364">
        <f>('Overall_Loss_PercGrowth'!AP54-'Overall_Loss_PercGrowth'!AP19)/'Overall_Loss_PercGrowth'!AP19</f>
        <v>-0.373121047801669</v>
      </c>
      <c r="AQ68" s="364">
        <f>('Overall_Loss_PercGrowth'!AQ54-'Overall_Loss_PercGrowth'!AQ19)/'Overall_Loss_PercGrowth'!AQ19</f>
        <v>0.323807901643188</v>
      </c>
      <c r="AR68" s="364">
        <f>('Overall_Loss_PercGrowth'!AR54-'Overall_Loss_PercGrowth'!AR19)/'Overall_Loss_PercGrowth'!AR19</f>
        <v>-0.0148235353568454</v>
      </c>
    </row>
    <row r="69" ht="15.75" customHeight="1">
      <c r="A69" t="s" s="288">
        <v>90</v>
      </c>
      <c r="B69" s="364">
        <f>('Overall_Loss_PercGrowth'!B55-'Overall_Loss_PercGrowth'!B20)/'Overall_Loss_PercGrowth'!B20</f>
        <v>0.00105229597960918</v>
      </c>
      <c r="C69" s="365"/>
      <c r="D69" t="s" s="58">
        <v>90</v>
      </c>
      <c r="E69" s="364">
        <f>('Overall_Loss_PercGrowth'!E55-'Overall_Loss_PercGrowth'!E20)/'Overall_Loss_PercGrowth'!E20</f>
        <v>-0.120017800631991</v>
      </c>
      <c r="F69" s="364">
        <f>('Overall_Loss_PercGrowth'!F55-'Overall_Loss_PercGrowth'!F20)/'Overall_Loss_PercGrowth'!F20</f>
        <v>-0.0247363931022273</v>
      </c>
      <c r="G69" s="364">
        <f>('Overall_Loss_PercGrowth'!G55-'Overall_Loss_PercGrowth'!G20)/'Overall_Loss_PercGrowth'!G20</f>
        <v>-0.232176311676859</v>
      </c>
      <c r="H69" s="364">
        <f>('Overall_Loss_PercGrowth'!H55-'Overall_Loss_PercGrowth'!H20)/'Overall_Loss_PercGrowth'!H20</f>
        <v>-7.88694992369139e-05</v>
      </c>
      <c r="I69" s="364">
        <f>('Overall_Loss_PercGrowth'!I55-'Overall_Loss_PercGrowth'!I20)/'Overall_Loss_PercGrowth'!I20</f>
        <v>0</v>
      </c>
      <c r="J69" s="364">
        <f>('Overall_Loss_PercGrowth'!J55-'Overall_Loss_PercGrowth'!J20)/'Overall_Loss_PercGrowth'!J20</f>
        <v>1.02075790009908</v>
      </c>
      <c r="K69" s="364">
        <f>('Overall_Loss_PercGrowth'!K55-'Overall_Loss_PercGrowth'!K20)/'Overall_Loss_PercGrowth'!K20</f>
        <v>-0.0350453767762696</v>
      </c>
      <c r="L69" s="364">
        <f>('Overall_Loss_PercGrowth'!L55-'Overall_Loss_PercGrowth'!L20)/'Overall_Loss_PercGrowth'!L20</f>
        <v>-0.239780071438224</v>
      </c>
      <c r="M69" s="364">
        <f>('Overall_Loss_PercGrowth'!M55-'Overall_Loss_PercGrowth'!M20)/'Overall_Loss_PercGrowth'!M20</f>
        <v>-0.5154001511110869</v>
      </c>
      <c r="N69" s="364">
        <f>('Overall_Loss_PercGrowth'!N55-'Overall_Loss_PercGrowth'!N20)/'Overall_Loss_PercGrowth'!N20</f>
        <v>-0.0471025880330266</v>
      </c>
      <c r="O69" s="364">
        <f>('Overall_Loss_PercGrowth'!O55-'Overall_Loss_PercGrowth'!O20)/'Overall_Loss_PercGrowth'!O20</f>
        <v>0.11016538987102</v>
      </c>
      <c r="P69" s="364">
        <f>('Overall_Loss_PercGrowth'!P55-'Overall_Loss_PercGrowth'!P20)/'Overall_Loss_PercGrowth'!P20</f>
        <v>0.0796904266658711</v>
      </c>
      <c r="Q69" s="364">
        <f>('Overall_Loss_PercGrowth'!Q55-'Overall_Loss_PercGrowth'!Q20)/'Overall_Loss_PercGrowth'!Q20</f>
        <v>-0.359048832765503</v>
      </c>
      <c r="R69" s="364">
        <f>('Overall_Loss_PercGrowth'!R55-'Overall_Loss_PercGrowth'!R20)/'Overall_Loss_PercGrowth'!R20</f>
        <v>1.1989769400141</v>
      </c>
      <c r="S69" s="364">
        <f>('Overall_Loss_PercGrowth'!S55-'Overall_Loss_PercGrowth'!S20)/'Overall_Loss_PercGrowth'!S20</f>
        <v>0.0447829989355149</v>
      </c>
      <c r="T69" s="364">
        <f>('Overall_Loss_PercGrowth'!T55-'Overall_Loss_PercGrowth'!T20)/'Overall_Loss_PercGrowth'!T20</f>
        <v>-0.0035688233550377</v>
      </c>
      <c r="U69" s="364">
        <f>('Overall_Loss_PercGrowth'!U55-'Overall_Loss_PercGrowth'!U20)/'Overall_Loss_PercGrowth'!U20</f>
        <v>0.0674186347874048</v>
      </c>
      <c r="V69" s="364">
        <f>('Overall_Loss_PercGrowth'!V55-'Overall_Loss_PercGrowth'!V20)/'Overall_Loss_PercGrowth'!V20</f>
        <v>0.00336923736376813</v>
      </c>
      <c r="W69" s="364">
        <f>('Overall_Loss_PercGrowth'!W55-'Overall_Loss_PercGrowth'!W20)/'Overall_Loss_PercGrowth'!W20</f>
        <v>0</v>
      </c>
      <c r="X69" s="364">
        <f>('Overall_Loss_PercGrowth'!X55-'Overall_Loss_PercGrowth'!X20)/'Overall_Loss_PercGrowth'!X20</f>
        <v>0</v>
      </c>
      <c r="Y69" s="364">
        <f>('Overall_Loss_PercGrowth'!Y55-'Overall_Loss_PercGrowth'!Y20)/'Overall_Loss_PercGrowth'!Y20</f>
        <v>0</v>
      </c>
      <c r="Z69" s="364">
        <f>('Overall_Loss_PercGrowth'!Z55-'Overall_Loss_PercGrowth'!Z20)/'Overall_Loss_PercGrowth'!Z20</f>
        <v>0</v>
      </c>
      <c r="AA69" s="364">
        <f>('Overall_Loss_PercGrowth'!AA55-'Overall_Loss_PercGrowth'!AA20)/'Overall_Loss_PercGrowth'!AA20</f>
        <v>0</v>
      </c>
      <c r="AB69" s="364">
        <f>('Overall_Loss_PercGrowth'!AB55-'Overall_Loss_PercGrowth'!AB20)/'Overall_Loss_PercGrowth'!AB20</f>
        <v>0</v>
      </c>
      <c r="AC69" s="364">
        <f>('Overall_Loss_PercGrowth'!AC55-'Overall_Loss_PercGrowth'!AC20)/'Overall_Loss_PercGrowth'!AC20</f>
        <v>0</v>
      </c>
      <c r="AD69" s="364">
        <f>('Overall_Loss_PercGrowth'!AD55-'Overall_Loss_PercGrowth'!AD20)/'Overall_Loss_PercGrowth'!AD20</f>
        <v>0</v>
      </c>
      <c r="AE69" s="364">
        <f>('Overall_Loss_PercGrowth'!AE55-'Overall_Loss_PercGrowth'!AE20)/'Overall_Loss_PercGrowth'!AE20</f>
        <v>-0.0110750416102407</v>
      </c>
      <c r="AF69" s="364">
        <f>('Overall_Loss_PercGrowth'!AF55-'Overall_Loss_PercGrowth'!AF20)/'Overall_Loss_PercGrowth'!AF20</f>
        <v>0.15573334686484</v>
      </c>
      <c r="AG69" s="364">
        <f>('Overall_Loss_PercGrowth'!AG55-'Overall_Loss_PercGrowth'!AG20)/'Overall_Loss_PercGrowth'!AG20</f>
        <v>0.113408241247179</v>
      </c>
      <c r="AH69" s="364">
        <f>('Overall_Loss_PercGrowth'!AH55-'Overall_Loss_PercGrowth'!AH20)/'Overall_Loss_PercGrowth'!AH20</f>
        <v>-0.00100553750095257</v>
      </c>
      <c r="AI69" s="364">
        <f>('Overall_Loss_PercGrowth'!AI55-'Overall_Loss_PercGrowth'!AI20)/'Overall_Loss_PercGrowth'!AI20</f>
        <v>-0.189312779429198</v>
      </c>
      <c r="AJ69" s="364">
        <f>('Overall_Loss_PercGrowth'!AJ55-'Overall_Loss_PercGrowth'!AJ20)/'Overall_Loss_PercGrowth'!AJ20</f>
        <v>0.0519453758932967</v>
      </c>
      <c r="AK69" s="364">
        <f>('Overall_Loss_PercGrowth'!AK55-'Overall_Loss_PercGrowth'!AK20)/'Overall_Loss_PercGrowth'!AK20</f>
        <v>-0.156250685375085</v>
      </c>
      <c r="AL69" s="364">
        <f>('Overall_Loss_PercGrowth'!AL55-'Overall_Loss_PercGrowth'!AL20)/'Overall_Loss_PercGrowth'!AL20</f>
        <v>0.25433002433481</v>
      </c>
      <c r="AM69" s="364">
        <f>('Overall_Loss_PercGrowth'!AM55-'Overall_Loss_PercGrowth'!AM20)/'Overall_Loss_PercGrowth'!AM20</f>
        <v>-0.0989952735192231</v>
      </c>
      <c r="AN69" s="364">
        <f>('Overall_Loss_PercGrowth'!AN55-'Overall_Loss_PercGrowth'!AN20)/'Overall_Loss_PercGrowth'!AN20</f>
        <v>-0.174196834622721</v>
      </c>
      <c r="AO69" s="364">
        <f>('Overall_Loss_PercGrowth'!AO55-'Overall_Loss_PercGrowth'!AO20)/'Overall_Loss_PercGrowth'!AO20</f>
        <v>0.0310940580186993</v>
      </c>
      <c r="AP69" s="364">
        <f>('Overall_Loss_PercGrowth'!AP55-'Overall_Loss_PercGrowth'!AP20)/'Overall_Loss_PercGrowth'!AP20</f>
        <v>-0.830742093289604</v>
      </c>
      <c r="AQ69" s="364">
        <f>('Overall_Loss_PercGrowth'!AQ55-'Overall_Loss_PercGrowth'!AQ20)/'Overall_Loss_PercGrowth'!AQ20</f>
        <v>-0.400474201189347</v>
      </c>
      <c r="AR69" s="364">
        <f>('Overall_Loss_PercGrowth'!AR55-'Overall_Loss_PercGrowth'!AR20)/'Overall_Loss_PercGrowth'!AR20</f>
        <v>-0.00332189103959661</v>
      </c>
    </row>
    <row r="70" ht="15.75" customHeight="1">
      <c r="A70" t="s" s="288">
        <v>91</v>
      </c>
      <c r="B70" s="366">
        <f>('Overall_Loss_PercGrowth'!B56-'Overall_Loss_PercGrowth'!B21)/'Overall_Loss_PercGrowth'!B21</f>
        <v>-0.101060092648246</v>
      </c>
      <c r="C70" s="365"/>
      <c r="D70" t="s" s="58">
        <v>91</v>
      </c>
      <c r="E70" s="366">
        <f>('Overall_Loss_PercGrowth'!E56-'Overall_Loss_PercGrowth'!E21)/'Overall_Loss_PercGrowth'!E21</f>
        <v>-0.018356258386764</v>
      </c>
      <c r="F70" s="366">
        <f>('Overall_Loss_PercGrowth'!F56-'Overall_Loss_PercGrowth'!F21)/'Overall_Loss_PercGrowth'!F21</f>
        <v>-0.0681758340434578</v>
      </c>
      <c r="G70" s="366">
        <f>('Overall_Loss_PercGrowth'!G56-'Overall_Loss_PercGrowth'!G21)/'Overall_Loss_PercGrowth'!G21</f>
        <v>0.0205306167036909</v>
      </c>
      <c r="H70" s="366">
        <f>('Overall_Loss_PercGrowth'!H56-'Overall_Loss_PercGrowth'!H21)/'Overall_Loss_PercGrowth'!H21</f>
        <v>0.000813492948956935</v>
      </c>
      <c r="I70" s="366">
        <f>('Overall_Loss_PercGrowth'!I56-'Overall_Loss_PercGrowth'!I21)/'Overall_Loss_PercGrowth'!I21</f>
        <v>0</v>
      </c>
      <c r="J70" s="366">
        <f>('Overall_Loss_PercGrowth'!J56-'Overall_Loss_PercGrowth'!J21)/'Overall_Loss_PercGrowth'!J21</f>
        <v>-0.0596747129133561</v>
      </c>
      <c r="K70" s="366">
        <f>('Overall_Loss_PercGrowth'!K56-'Overall_Loss_PercGrowth'!K21)/'Overall_Loss_PercGrowth'!K21</f>
        <v>-0.283843714739695</v>
      </c>
      <c r="L70" s="366">
        <f>('Overall_Loss_PercGrowth'!L56-'Overall_Loss_PercGrowth'!L21)/'Overall_Loss_PercGrowth'!L21</f>
        <v>-0.119234997822109</v>
      </c>
      <c r="M70" s="366">
        <f>('Overall_Loss_PercGrowth'!M56-'Overall_Loss_PercGrowth'!M21)/'Overall_Loss_PercGrowth'!M21</f>
        <v>-0.0539211099506166</v>
      </c>
      <c r="N70" s="366">
        <f>('Overall_Loss_PercGrowth'!N56-'Overall_Loss_PercGrowth'!N21)/'Overall_Loss_PercGrowth'!N21</f>
        <v>-0.00481870365910482</v>
      </c>
      <c r="O70" s="366">
        <f>('Overall_Loss_PercGrowth'!O56-'Overall_Loss_PercGrowth'!O21)/'Overall_Loss_PercGrowth'!O21</f>
        <v>0.188301144460696</v>
      </c>
      <c r="P70" s="366">
        <f>('Overall_Loss_PercGrowth'!P56-'Overall_Loss_PercGrowth'!P21)/'Overall_Loss_PercGrowth'!P21</f>
        <v>-0.0159249991297529</v>
      </c>
      <c r="Q70" s="366">
        <f>('Overall_Loss_PercGrowth'!Q56-'Overall_Loss_PercGrowth'!Q21)/'Overall_Loss_PercGrowth'!Q21</f>
        <v>-0.029648110003884</v>
      </c>
      <c r="R70" s="366">
        <f>('Overall_Loss_PercGrowth'!R56-'Overall_Loss_PercGrowth'!R21)/'Overall_Loss_PercGrowth'!R21</f>
        <v>-0.152402046687768</v>
      </c>
      <c r="S70" s="366">
        <f>('Overall_Loss_PercGrowth'!S56-'Overall_Loss_PercGrowth'!S21)/'Overall_Loss_PercGrowth'!S21</f>
        <v>-0.0217290987172445</v>
      </c>
      <c r="T70" s="366">
        <f>('Overall_Loss_PercGrowth'!T56-'Overall_Loss_PercGrowth'!T21)/'Overall_Loss_PercGrowth'!T21</f>
        <v>-0.103875395856104</v>
      </c>
      <c r="U70" s="366">
        <f>('Overall_Loss_PercGrowth'!U56-'Overall_Loss_PercGrowth'!U21)/'Overall_Loss_PercGrowth'!U21</f>
        <v>0.0448630842043067</v>
      </c>
      <c r="V70" s="366">
        <f>('Overall_Loss_PercGrowth'!V56-'Overall_Loss_PercGrowth'!V21)/'Overall_Loss_PercGrowth'!V21</f>
        <v>-0.0209437353538405</v>
      </c>
      <c r="W70" s="366">
        <f>('Overall_Loss_PercGrowth'!W56-'Overall_Loss_PercGrowth'!W21)/'Overall_Loss_PercGrowth'!W21</f>
        <v>0</v>
      </c>
      <c r="X70" s="366">
        <f>('Overall_Loss_PercGrowth'!X56-'Overall_Loss_PercGrowth'!X21)/'Overall_Loss_PercGrowth'!X21</f>
        <v>0</v>
      </c>
      <c r="Y70" s="366">
        <f>('Overall_Loss_PercGrowth'!Y56-'Overall_Loss_PercGrowth'!Y21)/'Overall_Loss_PercGrowth'!Y21</f>
        <v>0</v>
      </c>
      <c r="Z70" s="366">
        <f>('Overall_Loss_PercGrowth'!Z56-'Overall_Loss_PercGrowth'!Z21)/'Overall_Loss_PercGrowth'!Z21</f>
        <v>0</v>
      </c>
      <c r="AA70" s="366">
        <f>('Overall_Loss_PercGrowth'!AA56-'Overall_Loss_PercGrowth'!AA21)/'Overall_Loss_PercGrowth'!AA21</f>
        <v>0</v>
      </c>
      <c r="AB70" s="366">
        <f>('Overall_Loss_PercGrowth'!AB56-'Overall_Loss_PercGrowth'!AB21)/'Overall_Loss_PercGrowth'!AB21</f>
        <v>0</v>
      </c>
      <c r="AC70" s="366">
        <f>('Overall_Loss_PercGrowth'!AC56-'Overall_Loss_PercGrowth'!AC21)/'Overall_Loss_PercGrowth'!AC21</f>
        <v>0</v>
      </c>
      <c r="AD70" s="366">
        <f>('Overall_Loss_PercGrowth'!AD56-'Overall_Loss_PercGrowth'!AD21)/'Overall_Loss_PercGrowth'!AD21</f>
        <v>0</v>
      </c>
      <c r="AE70" s="366">
        <f>('Overall_Loss_PercGrowth'!AE56-'Overall_Loss_PercGrowth'!AE21)/'Overall_Loss_PercGrowth'!AE21</f>
        <v>0.00565091060219664</v>
      </c>
      <c r="AF70" s="366">
        <f>('Overall_Loss_PercGrowth'!AF56-'Overall_Loss_PercGrowth'!AF21)/'Overall_Loss_PercGrowth'!AF21</f>
        <v>0.0302107011051228</v>
      </c>
      <c r="AG70" s="366">
        <f>('Overall_Loss_PercGrowth'!AG56-'Overall_Loss_PercGrowth'!AG21)/'Overall_Loss_PercGrowth'!AG21</f>
        <v>-0.161597669630946</v>
      </c>
      <c r="AH70" s="366">
        <f>('Overall_Loss_PercGrowth'!AH56-'Overall_Loss_PercGrowth'!AH21)/'Overall_Loss_PercGrowth'!AH21</f>
        <v>0.0013500360192475</v>
      </c>
      <c r="AI70" s="366">
        <f>('Overall_Loss_PercGrowth'!AI56-'Overall_Loss_PercGrowth'!AI21)/'Overall_Loss_PercGrowth'!AI21</f>
        <v>0.00764605668083358</v>
      </c>
      <c r="AJ70" s="366">
        <f>('Overall_Loss_PercGrowth'!AJ56-'Overall_Loss_PercGrowth'!AJ21)/'Overall_Loss_PercGrowth'!AJ21</f>
        <v>-0.0324446781552456</v>
      </c>
      <c r="AK70" s="366">
        <f>('Overall_Loss_PercGrowth'!AK56-'Overall_Loss_PercGrowth'!AK21)/'Overall_Loss_PercGrowth'!AK21</f>
        <v>0.0547400533837445</v>
      </c>
      <c r="AL70" s="366">
        <f>('Overall_Loss_PercGrowth'!AL56-'Overall_Loss_PercGrowth'!AL21)/'Overall_Loss_PercGrowth'!AL21</f>
        <v>0.712830677067677</v>
      </c>
      <c r="AM70" s="366">
        <f>('Overall_Loss_PercGrowth'!AM56-'Overall_Loss_PercGrowth'!AM21)/'Overall_Loss_PercGrowth'!AM21</f>
        <v>0.0231867265650488</v>
      </c>
      <c r="AN70" s="366">
        <f>('Overall_Loss_PercGrowth'!AN56-'Overall_Loss_PercGrowth'!AN21)/'Overall_Loss_PercGrowth'!AN21</f>
        <v>-0.467047824710839</v>
      </c>
      <c r="AO70" s="366">
        <f>('Overall_Loss_PercGrowth'!AO56-'Overall_Loss_PercGrowth'!AO21)/'Overall_Loss_PercGrowth'!AO21</f>
        <v>0.0215213480741516</v>
      </c>
      <c r="AP70" s="366">
        <f>('Overall_Loss_PercGrowth'!AP56-'Overall_Loss_PercGrowth'!AP21)/'Overall_Loss_PercGrowth'!AP21</f>
        <v>-0.221487118526977</v>
      </c>
      <c r="AQ70" s="366">
        <f>('Overall_Loss_PercGrowth'!AQ56-'Overall_Loss_PercGrowth'!AQ21)/'Overall_Loss_PercGrowth'!AQ21</f>
        <v>0.11317304530241</v>
      </c>
      <c r="AR70" s="366">
        <f>('Overall_Loss_PercGrowth'!AR56-'Overall_Loss_PercGrowth'!AR21)/'Overall_Loss_PercGrowth'!AR21</f>
        <v>0.00455947286748847</v>
      </c>
    </row>
    <row r="71" ht="15.75" customHeight="1">
      <c r="A71" s="370"/>
      <c r="B71" s="368"/>
      <c r="C71" s="368"/>
      <c r="D71" s="367"/>
      <c r="E71" s="368"/>
      <c r="F71" s="368"/>
      <c r="G71" s="368"/>
      <c r="H71" s="368"/>
      <c r="I71" s="368"/>
      <c r="J71" s="368"/>
      <c r="K71" s="368"/>
      <c r="L71" s="368"/>
      <c r="M71" s="368"/>
      <c r="N71" s="368"/>
      <c r="O71" s="368"/>
      <c r="P71" s="368"/>
      <c r="Q71" s="368"/>
      <c r="R71" s="368"/>
      <c r="S71" s="368"/>
      <c r="T71" s="368"/>
      <c r="U71" s="368"/>
      <c r="V71" s="368"/>
      <c r="W71" s="368"/>
      <c r="X71" s="368"/>
      <c r="Y71" s="368"/>
      <c r="Z71" s="368"/>
      <c r="AA71" s="368"/>
      <c r="AB71" s="368"/>
      <c r="AC71" s="368"/>
      <c r="AD71" s="368"/>
      <c r="AE71" s="368"/>
      <c r="AF71" s="368"/>
      <c r="AG71" s="368"/>
      <c r="AH71" s="368"/>
      <c r="AI71" s="368"/>
      <c r="AJ71" s="368"/>
      <c r="AK71" s="368"/>
      <c r="AL71" s="368"/>
      <c r="AM71" s="368"/>
      <c r="AN71" s="368"/>
      <c r="AO71" s="368"/>
      <c r="AP71" s="368"/>
      <c r="AQ71" s="368"/>
      <c r="AR71" s="368"/>
    </row>
    <row r="72" ht="15.75" customHeight="1">
      <c r="A72" t="s" s="356">
        <v>171</v>
      </c>
      <c r="B72" s="357"/>
      <c r="C72" s="357"/>
      <c r="D72" s="357"/>
      <c r="E72" s="357"/>
      <c r="F72" s="357"/>
      <c r="G72" s="368"/>
      <c r="H72" s="368"/>
      <c r="I72" s="368"/>
      <c r="J72" s="368"/>
      <c r="K72" s="368"/>
      <c r="L72" s="368"/>
      <c r="M72" s="368"/>
      <c r="N72" s="368"/>
      <c r="O72" s="368"/>
      <c r="P72" s="368"/>
      <c r="Q72" s="368"/>
      <c r="R72" s="368"/>
      <c r="S72" s="368"/>
      <c r="T72" s="368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68"/>
      <c r="AI72" s="368"/>
      <c r="AJ72" s="368"/>
      <c r="AK72" s="368"/>
      <c r="AL72" s="368"/>
      <c r="AM72" s="368"/>
      <c r="AN72" s="368"/>
      <c r="AO72" s="368"/>
      <c r="AP72" s="368"/>
      <c r="AQ72" s="368"/>
      <c r="AR72" s="368"/>
    </row>
    <row r="73" ht="18.75" customHeight="1">
      <c r="A73" s="368"/>
      <c r="B73" s="369"/>
      <c r="C73" s="368"/>
      <c r="D73" s="359"/>
      <c r="E73" t="s" s="360">
        <v>82</v>
      </c>
      <c r="F73" s="361"/>
      <c r="G73" s="361"/>
      <c r="H73" s="361"/>
      <c r="I73" t="s" s="360">
        <v>83</v>
      </c>
      <c r="J73" s="361"/>
      <c r="K73" s="361"/>
      <c r="L73" s="361"/>
      <c r="M73" s="361"/>
      <c r="N73" t="s" s="360">
        <v>12</v>
      </c>
      <c r="O73" s="361"/>
      <c r="P73" s="361"/>
      <c r="Q73" s="361"/>
      <c r="R73" s="361"/>
      <c r="S73" t="s" s="360">
        <v>18</v>
      </c>
      <c r="T73" s="361"/>
      <c r="U73" s="361"/>
      <c r="V73" s="361"/>
      <c r="W73" t="s" s="360">
        <v>84</v>
      </c>
      <c r="X73" s="361"/>
      <c r="Y73" s="361"/>
      <c r="Z73" s="361"/>
      <c r="AA73" s="361"/>
      <c r="AB73" s="361"/>
      <c r="AC73" s="361"/>
      <c r="AD73" t="s" s="360">
        <v>85</v>
      </c>
      <c r="AE73" s="361"/>
      <c r="AF73" t="s" s="360">
        <v>35</v>
      </c>
      <c r="AG73" s="361"/>
      <c r="AH73" s="361"/>
      <c r="AI73" s="361"/>
      <c r="AJ73" s="361"/>
      <c r="AK73" s="361"/>
      <c r="AL73" s="361"/>
      <c r="AM73" s="361"/>
      <c r="AN73" s="361"/>
      <c r="AO73" s="361"/>
      <c r="AP73" s="361"/>
      <c r="AQ73" s="361"/>
      <c r="AR73" s="361"/>
    </row>
    <row r="74" ht="45" customHeight="1">
      <c r="A74" s="362"/>
      <c r="B74" t="s" s="8">
        <v>198</v>
      </c>
      <c r="C74" s="363"/>
      <c r="D74" t="s" s="52">
        <v>87</v>
      </c>
      <c r="E74" t="s" s="8">
        <v>1</v>
      </c>
      <c r="F74" t="s" s="8">
        <v>2</v>
      </c>
      <c r="G74" t="s" s="8">
        <v>3</v>
      </c>
      <c r="H74" t="s" s="8">
        <v>4</v>
      </c>
      <c r="I74" t="s" s="8">
        <v>6</v>
      </c>
      <c r="J74" t="s" s="8">
        <v>8</v>
      </c>
      <c r="K74" t="s" s="8">
        <v>9</v>
      </c>
      <c r="L74" t="s" s="8">
        <v>10</v>
      </c>
      <c r="M74" t="s" s="8">
        <v>11</v>
      </c>
      <c r="N74" t="s" s="8">
        <v>13</v>
      </c>
      <c r="O74" t="s" s="8">
        <v>14</v>
      </c>
      <c r="P74" t="s" s="8">
        <v>15</v>
      </c>
      <c r="Q74" t="s" s="8">
        <v>16</v>
      </c>
      <c r="R74" t="s" s="8">
        <v>17</v>
      </c>
      <c r="S74" t="s" s="8">
        <v>19</v>
      </c>
      <c r="T74" t="s" s="8">
        <v>20</v>
      </c>
      <c r="U74" t="s" s="8">
        <v>21</v>
      </c>
      <c r="V74" t="s" s="8">
        <v>22</v>
      </c>
      <c r="W74" t="s" s="8">
        <v>24</v>
      </c>
      <c r="X74" t="s" s="8">
        <v>25</v>
      </c>
      <c r="Y74" t="s" s="8">
        <v>27</v>
      </c>
      <c r="Z74" t="s" s="8">
        <v>28</v>
      </c>
      <c r="AA74" t="s" s="8">
        <v>29</v>
      </c>
      <c r="AB74" t="s" s="8">
        <v>30</v>
      </c>
      <c r="AC74" t="s" s="8">
        <v>31</v>
      </c>
      <c r="AD74" t="s" s="8">
        <v>33</v>
      </c>
      <c r="AE74" t="s" s="8">
        <v>34</v>
      </c>
      <c r="AF74" t="s" s="8">
        <v>36</v>
      </c>
      <c r="AG74" t="s" s="8">
        <v>37</v>
      </c>
      <c r="AH74" t="s" s="8">
        <v>38</v>
      </c>
      <c r="AI74" t="s" s="8">
        <v>39</v>
      </c>
      <c r="AJ74" t="s" s="8">
        <v>40</v>
      </c>
      <c r="AK74" t="s" s="8">
        <v>41</v>
      </c>
      <c r="AL74" t="s" s="8">
        <v>42</v>
      </c>
      <c r="AM74" t="s" s="8">
        <v>43</v>
      </c>
      <c r="AN74" t="s" s="8">
        <v>44</v>
      </c>
      <c r="AO74" t="s" s="8">
        <v>45</v>
      </c>
      <c r="AP74" t="s" s="8">
        <v>46</v>
      </c>
      <c r="AQ74" t="s" s="8">
        <v>47</v>
      </c>
      <c r="AR74" t="s" s="8">
        <v>48</v>
      </c>
    </row>
    <row r="75" ht="15.75" customHeight="1">
      <c r="A75" t="s" s="288">
        <v>88</v>
      </c>
      <c r="B75" s="364">
        <f>('Overall_Loss_PercGrowth'!B60-'Overall_Loss_PercGrowth'!B18)/'Overall_Loss_PercGrowth'!B18</f>
        <v>-0.859164644424929</v>
      </c>
      <c r="C75" s="365"/>
      <c r="D75" t="s" s="58">
        <v>88</v>
      </c>
      <c r="E75" s="364">
        <f>('Overall_Loss_PercGrowth'!E60-'Overall_Loss_PercGrowth'!E18)/'Overall_Loss_PercGrowth'!E18</f>
        <v>0.0339883251353932</v>
      </c>
      <c r="F75" s="364">
        <f>('Overall_Loss_PercGrowth'!F60-'Overall_Loss_PercGrowth'!F18)/'Overall_Loss_PercGrowth'!F18</f>
        <v>0.0340552054472482</v>
      </c>
      <c r="G75" s="364">
        <f>('Overall_Loss_PercGrowth'!G60-'Overall_Loss_PercGrowth'!G18)/'Overall_Loss_PercGrowth'!G18</f>
        <v>-0.0135266785246934</v>
      </c>
      <c r="H75" s="364">
        <f>('Overall_Loss_PercGrowth'!H60-'Overall_Loss_PercGrowth'!H18)/'Overall_Loss_PercGrowth'!H18</f>
        <v>-0.0204274751457947</v>
      </c>
      <c r="I75" s="364">
        <f>('Overall_Loss_PercGrowth'!I60-'Overall_Loss_PercGrowth'!I18)/'Overall_Loss_PercGrowth'!I18</f>
        <v>0</v>
      </c>
      <c r="J75" s="364">
        <f>('Overall_Loss_PercGrowth'!J60-'Overall_Loss_PercGrowth'!J18)/'Overall_Loss_PercGrowth'!J18</f>
        <v>-0.0168020915097143</v>
      </c>
      <c r="K75" s="364">
        <f>('Overall_Loss_PercGrowth'!K60-'Overall_Loss_PercGrowth'!K18)/'Overall_Loss_PercGrowth'!K18</f>
        <v>-0.0293603722804118</v>
      </c>
      <c r="L75" s="364">
        <f>('Overall_Loss_PercGrowth'!L60-'Overall_Loss_PercGrowth'!L18)/'Overall_Loss_PercGrowth'!L18</f>
        <v>-0.0109624031379355</v>
      </c>
      <c r="M75" s="364">
        <f>('Overall_Loss_PercGrowth'!M60-'Overall_Loss_PercGrowth'!M18)/'Overall_Loss_PercGrowth'!M18</f>
        <v>-0.0775777483598919</v>
      </c>
      <c r="N75" s="364">
        <f>('Overall_Loss_PercGrowth'!N60-'Overall_Loss_PercGrowth'!N18)/'Overall_Loss_PercGrowth'!N18</f>
        <v>0.000407827704483687</v>
      </c>
      <c r="O75" s="364">
        <f>('Overall_Loss_PercGrowth'!O60-'Overall_Loss_PercGrowth'!O18)/'Overall_Loss_PercGrowth'!O18</f>
        <v>-0.0337440695943038</v>
      </c>
      <c r="P75" s="364">
        <f>('Overall_Loss_PercGrowth'!P60-'Overall_Loss_PercGrowth'!P18)/'Overall_Loss_PercGrowth'!P18</f>
        <v>0.106676124937978</v>
      </c>
      <c r="Q75" s="364">
        <f>('Overall_Loss_PercGrowth'!Q60-'Overall_Loss_PercGrowth'!Q18)/'Overall_Loss_PercGrowth'!Q18</f>
        <v>-0.208021332489645</v>
      </c>
      <c r="R75" s="364">
        <f>('Overall_Loss_PercGrowth'!R60-'Overall_Loss_PercGrowth'!R18)/'Overall_Loss_PercGrowth'!R18</f>
        <v>-0.36569018821378</v>
      </c>
      <c r="S75" s="364">
        <f>('Overall_Loss_PercGrowth'!S60-'Overall_Loss_PercGrowth'!S18)/'Overall_Loss_PercGrowth'!S18</f>
        <v>0.0438926665963882</v>
      </c>
      <c r="T75" s="364">
        <f>('Overall_Loss_PercGrowth'!T60-'Overall_Loss_PercGrowth'!T18)/'Overall_Loss_PercGrowth'!T18</f>
        <v>0.0517514101604103</v>
      </c>
      <c r="U75" s="364">
        <f>('Overall_Loss_PercGrowth'!U60-'Overall_Loss_PercGrowth'!U18)/'Overall_Loss_PercGrowth'!U18</f>
        <v>-0.0128489080552379</v>
      </c>
      <c r="V75" s="364">
        <f>('Overall_Loss_PercGrowth'!V60-'Overall_Loss_PercGrowth'!V18)/'Overall_Loss_PercGrowth'!V18</f>
        <v>0.000737864902728904</v>
      </c>
      <c r="W75" s="364">
        <f>('Overall_Loss_PercGrowth'!W60-'Overall_Loss_PercGrowth'!W18)/'Overall_Loss_PercGrowth'!W18</f>
        <v>0</v>
      </c>
      <c r="X75" s="364">
        <f>('Overall_Loss_PercGrowth'!X60-'Overall_Loss_PercGrowth'!X18)/'Overall_Loss_PercGrowth'!X18</f>
        <v>0</v>
      </c>
      <c r="Y75" s="364">
        <f>('Overall_Loss_PercGrowth'!Y60-'Overall_Loss_PercGrowth'!Y18)/'Overall_Loss_PercGrowth'!Y18</f>
        <v>0</v>
      </c>
      <c r="Z75" s="364">
        <f>('Overall_Loss_PercGrowth'!Z60-'Overall_Loss_PercGrowth'!Z18)/'Overall_Loss_PercGrowth'!Z18</f>
        <v>0</v>
      </c>
      <c r="AA75" s="364">
        <f>('Overall_Loss_PercGrowth'!AA60-'Overall_Loss_PercGrowth'!AA18)/'Overall_Loss_PercGrowth'!AA18</f>
        <v>0</v>
      </c>
      <c r="AB75" s="364">
        <f>('Overall_Loss_PercGrowth'!AB60-'Overall_Loss_PercGrowth'!AB18)/'Overall_Loss_PercGrowth'!AB18</f>
        <v>0</v>
      </c>
      <c r="AC75" s="364">
        <f>('Overall_Loss_PercGrowth'!AC60-'Overall_Loss_PercGrowth'!AC18)/'Overall_Loss_PercGrowth'!AC18</f>
        <v>0</v>
      </c>
      <c r="AD75" s="364">
        <f>('Overall_Loss_PercGrowth'!AD60-'Overall_Loss_PercGrowth'!AD18)/'Overall_Loss_PercGrowth'!AD18</f>
        <v>0</v>
      </c>
      <c r="AE75" s="364">
        <f>('Overall_Loss_PercGrowth'!AE60-'Overall_Loss_PercGrowth'!AE18)/'Overall_Loss_PercGrowth'!AE18</f>
        <v>-0.0665574004382732</v>
      </c>
      <c r="AF75" s="364">
        <f>('Overall_Loss_PercGrowth'!AF60-'Overall_Loss_PercGrowth'!AF18)/'Overall_Loss_PercGrowth'!AF18</f>
        <v>-0.517397512699784</v>
      </c>
      <c r="AG75" s="364">
        <f>('Overall_Loss_PercGrowth'!AG60-'Overall_Loss_PercGrowth'!AG18)/'Overall_Loss_PercGrowth'!AG18</f>
        <v>0.0808629126217441</v>
      </c>
      <c r="AH75" s="364">
        <f>('Overall_Loss_PercGrowth'!AH60-'Overall_Loss_PercGrowth'!AH18)/'Overall_Loss_PercGrowth'!AH18</f>
        <v>0.000237437873863231</v>
      </c>
      <c r="AI75" s="364">
        <f>('Overall_Loss_PercGrowth'!AI60-'Overall_Loss_PercGrowth'!AI18)/'Overall_Loss_PercGrowth'!AI18</f>
        <v>0.0155004065902466</v>
      </c>
      <c r="AJ75" s="364">
        <f>('Overall_Loss_PercGrowth'!AJ60-'Overall_Loss_PercGrowth'!AJ18)/'Overall_Loss_PercGrowth'!AJ18</f>
        <v>-0.566038303635352</v>
      </c>
      <c r="AK75" s="364">
        <f>('Overall_Loss_PercGrowth'!AK60-'Overall_Loss_PercGrowth'!AK18)/'Overall_Loss_PercGrowth'!AK18</f>
        <v>-0.840944939149168</v>
      </c>
      <c r="AL75" s="364">
        <f>('Overall_Loss_PercGrowth'!AL60-'Overall_Loss_PercGrowth'!AL18)/'Overall_Loss_PercGrowth'!AL18</f>
        <v>-0.589813186673566</v>
      </c>
      <c r="AM75" s="364">
        <f>('Overall_Loss_PercGrowth'!AM60-'Overall_Loss_PercGrowth'!AM18)/'Overall_Loss_PercGrowth'!AM18</f>
        <v>-0.450491117496184</v>
      </c>
      <c r="AN75" s="364">
        <f>('Overall_Loss_PercGrowth'!AN60-'Overall_Loss_PercGrowth'!AN18)/'Overall_Loss_PercGrowth'!AN18</f>
        <v>-0.778452749200641</v>
      </c>
      <c r="AO75" s="364">
        <f>('Overall_Loss_PercGrowth'!AO60-'Overall_Loss_PercGrowth'!AO18)/'Overall_Loss_PercGrowth'!AO18</f>
        <v>-0.846166232573706</v>
      </c>
      <c r="AP75" s="364">
        <f>('Overall_Loss_PercGrowth'!AP60-'Overall_Loss_PercGrowth'!AP18)/'Overall_Loss_PercGrowth'!AP18</f>
        <v>-0.99796414772788</v>
      </c>
      <c r="AQ75" s="364">
        <f>('Overall_Loss_PercGrowth'!AQ60-'Overall_Loss_PercGrowth'!AQ18)/'Overall_Loss_PercGrowth'!AQ18</f>
        <v>-0.336450315065539</v>
      </c>
      <c r="AR75" s="364">
        <f>('Overall_Loss_PercGrowth'!AR60-'Overall_Loss_PercGrowth'!AR18)/'Overall_Loss_PercGrowth'!AR18</f>
        <v>-0.980523276237915</v>
      </c>
    </row>
    <row r="76" ht="15.75" customHeight="1">
      <c r="A76" t="s" s="288">
        <v>89</v>
      </c>
      <c r="B76" s="364">
        <f>('Overall_Loss_PercGrowth'!B61-'Overall_Loss_PercGrowth'!B19)/'Overall_Loss_PercGrowth'!B19</f>
        <v>-0.0656624711860557</v>
      </c>
      <c r="C76" s="365"/>
      <c r="D76" t="s" s="58">
        <v>89</v>
      </c>
      <c r="E76" s="364">
        <f>('Overall_Loss_PercGrowth'!E61-'Overall_Loss_PercGrowth'!E19)/'Overall_Loss_PercGrowth'!E19</f>
        <v>-0.0198202663540511</v>
      </c>
      <c r="F76" s="364">
        <f>('Overall_Loss_PercGrowth'!F61-'Overall_Loss_PercGrowth'!F19)/'Overall_Loss_PercGrowth'!F19</f>
        <v>-0.12972209296321</v>
      </c>
      <c r="G76" s="364">
        <f>('Overall_Loss_PercGrowth'!G61-'Overall_Loss_PercGrowth'!G19)/'Overall_Loss_PercGrowth'!G19</f>
        <v>0.0344480721221816</v>
      </c>
      <c r="H76" s="364">
        <f>('Overall_Loss_PercGrowth'!H61-'Overall_Loss_PercGrowth'!H19)/'Overall_Loss_PercGrowth'!H19</f>
        <v>0.000530321345261034</v>
      </c>
      <c r="I76" s="364">
        <f>('Overall_Loss_PercGrowth'!I61-'Overall_Loss_PercGrowth'!I19)/'Overall_Loss_PercGrowth'!I19</f>
        <v>0</v>
      </c>
      <c r="J76" s="364">
        <f>('Overall_Loss_PercGrowth'!J61-'Overall_Loss_PercGrowth'!J19)/'Overall_Loss_PercGrowth'!J19</f>
        <v>0.0229965120177154</v>
      </c>
      <c r="K76" s="364">
        <f>('Overall_Loss_PercGrowth'!K61-'Overall_Loss_PercGrowth'!K19)/'Overall_Loss_PercGrowth'!K19</f>
        <v>-0.332213223873634</v>
      </c>
      <c r="L76" s="364">
        <f>('Overall_Loss_PercGrowth'!L61-'Overall_Loss_PercGrowth'!L19)/'Overall_Loss_PercGrowth'!L19</f>
        <v>-0.265907615811396</v>
      </c>
      <c r="M76" s="364">
        <f>('Overall_Loss_PercGrowth'!M61-'Overall_Loss_PercGrowth'!M19)/'Overall_Loss_PercGrowth'!M19</f>
        <v>-0.0317248235937772</v>
      </c>
      <c r="N76" s="364">
        <f>('Overall_Loss_PercGrowth'!N61-'Overall_Loss_PercGrowth'!N19)/'Overall_Loss_PercGrowth'!N19</f>
        <v>-0.185437223722765</v>
      </c>
      <c r="O76" s="364">
        <f>('Overall_Loss_PercGrowth'!O61-'Overall_Loss_PercGrowth'!O19)/'Overall_Loss_PercGrowth'!O19</f>
        <v>0.273609957597818</v>
      </c>
      <c r="P76" s="364">
        <f>('Overall_Loss_PercGrowth'!P61-'Overall_Loss_PercGrowth'!P19)/'Overall_Loss_PercGrowth'!P19</f>
        <v>0.0421455414823553</v>
      </c>
      <c r="Q76" s="364">
        <f>('Overall_Loss_PercGrowth'!Q61-'Overall_Loss_PercGrowth'!Q19)/'Overall_Loss_PercGrowth'!Q19</f>
        <v>-0.115777688266249</v>
      </c>
      <c r="R76" s="364">
        <f>('Overall_Loss_PercGrowth'!R61-'Overall_Loss_PercGrowth'!R19)/'Overall_Loss_PercGrowth'!R19</f>
        <v>-0.253274108685473</v>
      </c>
      <c r="S76" s="364">
        <f>('Overall_Loss_PercGrowth'!S61-'Overall_Loss_PercGrowth'!S19)/'Overall_Loss_PercGrowth'!S19</f>
        <v>-0.0187189348414189</v>
      </c>
      <c r="T76" s="364">
        <f>('Overall_Loss_PercGrowth'!T61-'Overall_Loss_PercGrowth'!T19)/'Overall_Loss_PercGrowth'!T19</f>
        <v>-0.0931966075011591</v>
      </c>
      <c r="U76" s="364">
        <f>('Overall_Loss_PercGrowth'!U61-'Overall_Loss_PercGrowth'!U19)/'Overall_Loss_PercGrowth'!U19</f>
        <v>0.0189977589042221</v>
      </c>
      <c r="V76" s="364">
        <f>('Overall_Loss_PercGrowth'!V61-'Overall_Loss_PercGrowth'!V19)/'Overall_Loss_PercGrowth'!V19</f>
        <v>-0.0272255321727273</v>
      </c>
      <c r="W76" s="364">
        <f>('Overall_Loss_PercGrowth'!W61-'Overall_Loss_PercGrowth'!W19)/'Overall_Loss_PercGrowth'!W19</f>
        <v>0</v>
      </c>
      <c r="X76" s="364">
        <f>('Overall_Loss_PercGrowth'!X61-'Overall_Loss_PercGrowth'!X19)/'Overall_Loss_PercGrowth'!X19</f>
        <v>0</v>
      </c>
      <c r="Y76" s="364">
        <f>('Overall_Loss_PercGrowth'!Y61-'Overall_Loss_PercGrowth'!Y19)/'Overall_Loss_PercGrowth'!Y19</f>
        <v>0</v>
      </c>
      <c r="Z76" s="364">
        <f>('Overall_Loss_PercGrowth'!Z61-'Overall_Loss_PercGrowth'!Z19)/'Overall_Loss_PercGrowth'!Z19</f>
        <v>0</v>
      </c>
      <c r="AA76" s="364">
        <f>('Overall_Loss_PercGrowth'!AA61-'Overall_Loss_PercGrowth'!AA19)/'Overall_Loss_PercGrowth'!AA19</f>
        <v>0</v>
      </c>
      <c r="AB76" s="364">
        <f>('Overall_Loss_PercGrowth'!AB61-'Overall_Loss_PercGrowth'!AB19)/'Overall_Loss_PercGrowth'!AB19</f>
        <v>0</v>
      </c>
      <c r="AC76" s="364">
        <f>('Overall_Loss_PercGrowth'!AC61-'Overall_Loss_PercGrowth'!AC19)/'Overall_Loss_PercGrowth'!AC19</f>
        <v>0</v>
      </c>
      <c r="AD76" s="364">
        <f>('Overall_Loss_PercGrowth'!AD61-'Overall_Loss_PercGrowth'!AD19)/'Overall_Loss_PercGrowth'!AD19</f>
        <v>0</v>
      </c>
      <c r="AE76" s="364">
        <f>('Overall_Loss_PercGrowth'!AE61-'Overall_Loss_PercGrowth'!AE19)/'Overall_Loss_PercGrowth'!AE19</f>
        <v>-0.383806119921205</v>
      </c>
      <c r="AF76" s="364">
        <f>('Overall_Loss_PercGrowth'!AF61-'Overall_Loss_PercGrowth'!AF19)/'Overall_Loss_PercGrowth'!AF19</f>
        <v>-0.233777711349028</v>
      </c>
      <c r="AG76" s="364">
        <f>('Overall_Loss_PercGrowth'!AG61-'Overall_Loss_PercGrowth'!AG19)/'Overall_Loss_PercGrowth'!AG19</f>
        <v>2.6530256230758</v>
      </c>
      <c r="AH76" s="364">
        <f>('Overall_Loss_PercGrowth'!AH61-'Overall_Loss_PercGrowth'!AH19)/'Overall_Loss_PercGrowth'!AH19</f>
        <v>0.00312171471898509</v>
      </c>
      <c r="AI76" s="364">
        <f>('Overall_Loss_PercGrowth'!AI61-'Overall_Loss_PercGrowth'!AI19)/'Overall_Loss_PercGrowth'!AI19</f>
        <v>-0.380679457127161</v>
      </c>
      <c r="AJ76" s="364">
        <f>('Overall_Loss_PercGrowth'!AJ61-'Overall_Loss_PercGrowth'!AJ19)/'Overall_Loss_PercGrowth'!AJ19</f>
        <v>0.506418801944966</v>
      </c>
      <c r="AK76" s="364">
        <f>('Overall_Loss_PercGrowth'!AK61-'Overall_Loss_PercGrowth'!AK19)/'Overall_Loss_PercGrowth'!AK19</f>
        <v>-0.284056493030585</v>
      </c>
      <c r="AL76" s="364">
        <f>('Overall_Loss_PercGrowth'!AL61-'Overall_Loss_PercGrowth'!AL19)/'Overall_Loss_PercGrowth'!AL19</f>
        <v>0.256996686963351</v>
      </c>
      <c r="AM76" s="364">
        <f>('Overall_Loss_PercGrowth'!AM61-'Overall_Loss_PercGrowth'!AM19)/'Overall_Loss_PercGrowth'!AM19</f>
        <v>-0.304978145775798</v>
      </c>
      <c r="AN76" s="364">
        <f>('Overall_Loss_PercGrowth'!AN61-'Overall_Loss_PercGrowth'!AN19)/'Overall_Loss_PercGrowth'!AN19</f>
        <v>0.449719811317942</v>
      </c>
      <c r="AO76" s="364">
        <f>('Overall_Loss_PercGrowth'!AO61-'Overall_Loss_PercGrowth'!AO19)/'Overall_Loss_PercGrowth'!AO19</f>
        <v>-0.0797210071633216</v>
      </c>
      <c r="AP76" s="364">
        <f>('Overall_Loss_PercGrowth'!AP61-'Overall_Loss_PercGrowth'!AP19)/'Overall_Loss_PercGrowth'!AP19</f>
        <v>1.34369612838689</v>
      </c>
      <c r="AQ76" s="364">
        <f>('Overall_Loss_PercGrowth'!AQ61-'Overall_Loss_PercGrowth'!AQ19)/'Overall_Loss_PercGrowth'!AQ19</f>
        <v>2.2388974879665</v>
      </c>
      <c r="AR76" s="364">
        <f>('Overall_Loss_PercGrowth'!AR61-'Overall_Loss_PercGrowth'!AR19)/'Overall_Loss_PercGrowth'!AR19</f>
        <v>-0.939987273431293</v>
      </c>
    </row>
    <row r="77" ht="15.75" customHeight="1">
      <c r="A77" t="s" s="288">
        <v>90</v>
      </c>
      <c r="B77" s="364">
        <f>('Overall_Loss_PercGrowth'!B62-'Overall_Loss_PercGrowth'!B20)/'Overall_Loss_PercGrowth'!B20</f>
        <v>0.0100835058671388</v>
      </c>
      <c r="C77" s="365"/>
      <c r="D77" t="s" s="58">
        <v>90</v>
      </c>
      <c r="E77" s="364">
        <f>('Overall_Loss_PercGrowth'!E62-'Overall_Loss_PercGrowth'!E20)/'Overall_Loss_PercGrowth'!E20</f>
        <v>-0.114808719708364</v>
      </c>
      <c r="F77" s="364">
        <f>('Overall_Loss_PercGrowth'!F62-'Overall_Loss_PercGrowth'!F20)/'Overall_Loss_PercGrowth'!F20</f>
        <v>-0.72501170577686</v>
      </c>
      <c r="G77" s="364">
        <f>('Overall_Loss_PercGrowth'!G62-'Overall_Loss_PercGrowth'!G20)/'Overall_Loss_PercGrowth'!G20</f>
        <v>-0.216771135476071</v>
      </c>
      <c r="H77" s="364">
        <f>('Overall_Loss_PercGrowth'!H62-'Overall_Loss_PercGrowth'!H20)/'Overall_Loss_PercGrowth'!H20</f>
        <v>-0.0513701192845266</v>
      </c>
      <c r="I77" s="364">
        <f>('Overall_Loss_PercGrowth'!I62-'Overall_Loss_PercGrowth'!I20)/'Overall_Loss_PercGrowth'!I20</f>
        <v>0</v>
      </c>
      <c r="J77" s="364">
        <f>('Overall_Loss_PercGrowth'!J62-'Overall_Loss_PercGrowth'!J20)/'Overall_Loss_PercGrowth'!J20</f>
        <v>0.909182569491625</v>
      </c>
      <c r="K77" s="364">
        <f>('Overall_Loss_PercGrowth'!K62-'Overall_Loss_PercGrowth'!K20)/'Overall_Loss_PercGrowth'!K20</f>
        <v>-0.222811692428053</v>
      </c>
      <c r="L77" s="364">
        <f>('Overall_Loss_PercGrowth'!L62-'Overall_Loss_PercGrowth'!L20)/'Overall_Loss_PercGrowth'!L20</f>
        <v>-0.294488910721862</v>
      </c>
      <c r="M77" s="364">
        <f>('Overall_Loss_PercGrowth'!M62-'Overall_Loss_PercGrowth'!M20)/'Overall_Loss_PercGrowth'!M20</f>
        <v>-0.447243069459272</v>
      </c>
      <c r="N77" s="364">
        <f>('Overall_Loss_PercGrowth'!N62-'Overall_Loss_PercGrowth'!N20)/'Overall_Loss_PercGrowth'!N20</f>
        <v>-0.00213561697803302</v>
      </c>
      <c r="O77" s="364">
        <f>('Overall_Loss_PercGrowth'!O62-'Overall_Loss_PercGrowth'!O20)/'Overall_Loss_PercGrowth'!O20</f>
        <v>0.101298794107912</v>
      </c>
      <c r="P77" s="364">
        <f>('Overall_Loss_PercGrowth'!P62-'Overall_Loss_PercGrowth'!P20)/'Overall_Loss_PercGrowth'!P20</f>
        <v>-0.36181284655059</v>
      </c>
      <c r="Q77" s="364">
        <f>('Overall_Loss_PercGrowth'!Q62-'Overall_Loss_PercGrowth'!Q20)/'Overall_Loss_PercGrowth'!Q20</f>
        <v>-0.114499191598571</v>
      </c>
      <c r="R77" s="364">
        <f>('Overall_Loss_PercGrowth'!R62-'Overall_Loss_PercGrowth'!R20)/'Overall_Loss_PercGrowth'!R20</f>
        <v>1.19044193673906</v>
      </c>
      <c r="S77" s="364">
        <f>('Overall_Loss_PercGrowth'!S62-'Overall_Loss_PercGrowth'!S20)/'Overall_Loss_PercGrowth'!S20</f>
        <v>0.0580056676739294</v>
      </c>
      <c r="T77" s="364">
        <f>('Overall_Loss_PercGrowth'!T62-'Overall_Loss_PercGrowth'!T20)/'Overall_Loss_PercGrowth'!T20</f>
        <v>-0.0258044631040517</v>
      </c>
      <c r="U77" s="364">
        <f>('Overall_Loss_PercGrowth'!U62-'Overall_Loss_PercGrowth'!U20)/'Overall_Loss_PercGrowth'!U20</f>
        <v>0.0788191357841571</v>
      </c>
      <c r="V77" s="364">
        <f>('Overall_Loss_PercGrowth'!V62-'Overall_Loss_PercGrowth'!V20)/'Overall_Loss_PercGrowth'!V20</f>
        <v>-0.0377659079109531</v>
      </c>
      <c r="W77" s="364">
        <f>('Overall_Loss_PercGrowth'!W62-'Overall_Loss_PercGrowth'!W20)/'Overall_Loss_PercGrowth'!W20</f>
        <v>0</v>
      </c>
      <c r="X77" s="364">
        <f>('Overall_Loss_PercGrowth'!X62-'Overall_Loss_PercGrowth'!X20)/'Overall_Loss_PercGrowth'!X20</f>
        <v>0</v>
      </c>
      <c r="Y77" s="364">
        <f>('Overall_Loss_PercGrowth'!Y62-'Overall_Loss_PercGrowth'!Y20)/'Overall_Loss_PercGrowth'!Y20</f>
        <v>0</v>
      </c>
      <c r="Z77" s="364">
        <f>('Overall_Loss_PercGrowth'!Z62-'Overall_Loss_PercGrowth'!Z20)/'Overall_Loss_PercGrowth'!Z20</f>
        <v>0</v>
      </c>
      <c r="AA77" s="364">
        <f>('Overall_Loss_PercGrowth'!AA62-'Overall_Loss_PercGrowth'!AA20)/'Overall_Loss_PercGrowth'!AA20</f>
        <v>0</v>
      </c>
      <c r="AB77" s="364">
        <f>('Overall_Loss_PercGrowth'!AB62-'Overall_Loss_PercGrowth'!AB20)/'Overall_Loss_PercGrowth'!AB20</f>
        <v>0</v>
      </c>
      <c r="AC77" s="364">
        <f>('Overall_Loss_PercGrowth'!AC62-'Overall_Loss_PercGrowth'!AC20)/'Overall_Loss_PercGrowth'!AC20</f>
        <v>0</v>
      </c>
      <c r="AD77" s="364">
        <f>('Overall_Loss_PercGrowth'!AD62-'Overall_Loss_PercGrowth'!AD20)/'Overall_Loss_PercGrowth'!AD20</f>
        <v>0</v>
      </c>
      <c r="AE77" s="364">
        <f>('Overall_Loss_PercGrowth'!AE62-'Overall_Loss_PercGrowth'!AE20)/'Overall_Loss_PercGrowth'!AE20</f>
        <v>-0.162368418524415</v>
      </c>
      <c r="AF77" s="364">
        <f>('Overall_Loss_PercGrowth'!AF62-'Overall_Loss_PercGrowth'!AF20)/'Overall_Loss_PercGrowth'!AF20</f>
        <v>-0.243876334497707</v>
      </c>
      <c r="AG77" s="364">
        <f>('Overall_Loss_PercGrowth'!AG62-'Overall_Loss_PercGrowth'!AG20)/'Overall_Loss_PercGrowth'!AG20</f>
        <v>0.609436153583426</v>
      </c>
      <c r="AH77" s="364">
        <f>('Overall_Loss_PercGrowth'!AH62-'Overall_Loss_PercGrowth'!AH20)/'Overall_Loss_PercGrowth'!AH20</f>
        <v>0.000218769155282078</v>
      </c>
      <c r="AI77" s="364">
        <f>('Overall_Loss_PercGrowth'!AI62-'Overall_Loss_PercGrowth'!AI20)/'Overall_Loss_PercGrowth'!AI20</f>
        <v>2.4598707167427</v>
      </c>
      <c r="AJ77" s="364">
        <f>('Overall_Loss_PercGrowth'!AJ62-'Overall_Loss_PercGrowth'!AJ20)/'Overall_Loss_PercGrowth'!AJ20</f>
        <v>1.50231007799098</v>
      </c>
      <c r="AK77" s="364">
        <f>('Overall_Loss_PercGrowth'!AK62-'Overall_Loss_PercGrowth'!AK20)/'Overall_Loss_PercGrowth'!AK20</f>
        <v>-0.335452554614675</v>
      </c>
      <c r="AL77" s="364">
        <f>('Overall_Loss_PercGrowth'!AL62-'Overall_Loss_PercGrowth'!AL20)/'Overall_Loss_PercGrowth'!AL20</f>
        <v>-0.135114568736451</v>
      </c>
      <c r="AM77" s="364">
        <f>('Overall_Loss_PercGrowth'!AM62-'Overall_Loss_PercGrowth'!AM20)/'Overall_Loss_PercGrowth'!AM20</f>
        <v>0.284895994261084</v>
      </c>
      <c r="AN77" s="364">
        <f>('Overall_Loss_PercGrowth'!AN62-'Overall_Loss_PercGrowth'!AN20)/'Overall_Loss_PercGrowth'!AN20</f>
        <v>1.27868209039472</v>
      </c>
      <c r="AO77" s="364">
        <f>('Overall_Loss_PercGrowth'!AO62-'Overall_Loss_PercGrowth'!AO20)/'Overall_Loss_PercGrowth'!AO20</f>
        <v>-0.602614583162854</v>
      </c>
      <c r="AP77" s="364">
        <f>('Overall_Loss_PercGrowth'!AP62-'Overall_Loss_PercGrowth'!AP20)/'Overall_Loss_PercGrowth'!AP20</f>
        <v>-0.915367276249556</v>
      </c>
      <c r="AQ77" s="364">
        <f>('Overall_Loss_PercGrowth'!AQ62-'Overall_Loss_PercGrowth'!AQ20)/'Overall_Loss_PercGrowth'!AQ20</f>
        <v>1.15003651408066</v>
      </c>
      <c r="AR77" s="364">
        <f>('Overall_Loss_PercGrowth'!AR62-'Overall_Loss_PercGrowth'!AR20)/'Overall_Loss_PercGrowth'!AR20</f>
        <v>1.19586368779457</v>
      </c>
    </row>
    <row r="78" ht="15.75" customHeight="1">
      <c r="A78" t="s" s="288">
        <v>91</v>
      </c>
      <c r="B78" s="364">
        <f>('Overall_Loss_PercGrowth'!B63-'Overall_Loss_PercGrowth'!B21)/'Overall_Loss_PercGrowth'!B21</f>
        <v>-0.0703524718656971</v>
      </c>
      <c r="C78" s="365"/>
      <c r="D78" t="s" s="58">
        <v>91</v>
      </c>
      <c r="E78" s="364">
        <f>('Overall_Loss_PercGrowth'!E63-'Overall_Loss_PercGrowth'!E21)/'Overall_Loss_PercGrowth'!E21</f>
        <v>-0.0168243546681055</v>
      </c>
      <c r="F78" s="364">
        <f>('Overall_Loss_PercGrowth'!F63-'Overall_Loss_PercGrowth'!F21)/'Overall_Loss_PercGrowth'!F21</f>
        <v>-0.08050110993633181</v>
      </c>
      <c r="G78" s="364">
        <f>('Overall_Loss_PercGrowth'!G63-'Overall_Loss_PercGrowth'!G21)/'Overall_Loss_PercGrowth'!G21</f>
        <v>0.0357889501896241</v>
      </c>
      <c r="H78" s="364">
        <f>('Overall_Loss_PercGrowth'!H63-'Overall_Loss_PercGrowth'!H21)/'Overall_Loss_PercGrowth'!H21</f>
        <v>0.00251847136378045</v>
      </c>
      <c r="I78" s="364">
        <f>('Overall_Loss_PercGrowth'!I63-'Overall_Loss_PercGrowth'!I21)/'Overall_Loss_PercGrowth'!I21</f>
        <v>0</v>
      </c>
      <c r="J78" s="364">
        <f>('Overall_Loss_PercGrowth'!J63-'Overall_Loss_PercGrowth'!J21)/'Overall_Loss_PercGrowth'!J21</f>
        <v>-0.07407115471126011</v>
      </c>
      <c r="K78" s="364">
        <f>('Overall_Loss_PercGrowth'!K63-'Overall_Loss_PercGrowth'!K21)/'Overall_Loss_PercGrowth'!K21</f>
        <v>-0.297703284899236</v>
      </c>
      <c r="L78" s="364">
        <f>('Overall_Loss_PercGrowth'!L63-'Overall_Loss_PercGrowth'!L21)/'Overall_Loss_PercGrowth'!L21</f>
        <v>-0.108053212009339</v>
      </c>
      <c r="M78" s="364">
        <f>('Overall_Loss_PercGrowth'!M63-'Overall_Loss_PercGrowth'!M21)/'Overall_Loss_PercGrowth'!M21</f>
        <v>-0.0525054360890726</v>
      </c>
      <c r="N78" s="364">
        <f>('Overall_Loss_PercGrowth'!N63-'Overall_Loss_PercGrowth'!N21)/'Overall_Loss_PercGrowth'!N21</f>
        <v>0.00254590967755858</v>
      </c>
      <c r="O78" s="364">
        <f>('Overall_Loss_PercGrowth'!O63-'Overall_Loss_PercGrowth'!O21)/'Overall_Loss_PercGrowth'!O21</f>
        <v>0.179750223228291</v>
      </c>
      <c r="P78" s="364">
        <f>('Overall_Loss_PercGrowth'!P63-'Overall_Loss_PercGrowth'!P21)/'Overall_Loss_PercGrowth'!P21</f>
        <v>-0.00859955012374059</v>
      </c>
      <c r="Q78" s="364">
        <f>('Overall_Loss_PercGrowth'!Q63-'Overall_Loss_PercGrowth'!Q21)/'Overall_Loss_PercGrowth'!Q21</f>
        <v>-0.0502151734735536</v>
      </c>
      <c r="R78" s="364">
        <f>('Overall_Loss_PercGrowth'!R63-'Overall_Loss_PercGrowth'!R21)/'Overall_Loss_PercGrowth'!R21</f>
        <v>-0.137672498127305</v>
      </c>
      <c r="S78" s="364">
        <f>('Overall_Loss_PercGrowth'!S63-'Overall_Loss_PercGrowth'!S21)/'Overall_Loss_PercGrowth'!S21</f>
        <v>-0.0167099224161046</v>
      </c>
      <c r="T78" s="364">
        <f>('Overall_Loss_PercGrowth'!T63-'Overall_Loss_PercGrowth'!T21)/'Overall_Loss_PercGrowth'!T21</f>
        <v>-0.09319609140116709</v>
      </c>
      <c r="U78" s="364">
        <f>('Overall_Loss_PercGrowth'!U63-'Overall_Loss_PercGrowth'!U21)/'Overall_Loss_PercGrowth'!U21</f>
        <v>0.0213456995659515</v>
      </c>
      <c r="V78" s="364">
        <f>('Overall_Loss_PercGrowth'!V63-'Overall_Loss_PercGrowth'!V21)/'Overall_Loss_PercGrowth'!V21</f>
        <v>-0.0229878828018626</v>
      </c>
      <c r="W78" s="364">
        <f>('Overall_Loss_PercGrowth'!W63-'Overall_Loss_PercGrowth'!W21)/'Overall_Loss_PercGrowth'!W21</f>
        <v>0</v>
      </c>
      <c r="X78" s="364">
        <f>('Overall_Loss_PercGrowth'!X63-'Overall_Loss_PercGrowth'!X21)/'Overall_Loss_PercGrowth'!X21</f>
        <v>0</v>
      </c>
      <c r="Y78" s="364">
        <f>('Overall_Loss_PercGrowth'!Y63-'Overall_Loss_PercGrowth'!Y21)/'Overall_Loss_PercGrowth'!Y21</f>
        <v>0</v>
      </c>
      <c r="Z78" s="364">
        <f>('Overall_Loss_PercGrowth'!Z63-'Overall_Loss_PercGrowth'!Z21)/'Overall_Loss_PercGrowth'!Z21</f>
        <v>0</v>
      </c>
      <c r="AA78" s="364">
        <f>('Overall_Loss_PercGrowth'!AA63-'Overall_Loss_PercGrowth'!AA21)/'Overall_Loss_PercGrowth'!AA21</f>
        <v>0</v>
      </c>
      <c r="AB78" s="364">
        <f>('Overall_Loss_PercGrowth'!AB63-'Overall_Loss_PercGrowth'!AB21)/'Overall_Loss_PercGrowth'!AB21</f>
        <v>0</v>
      </c>
      <c r="AC78" s="364">
        <f>('Overall_Loss_PercGrowth'!AC63-'Overall_Loss_PercGrowth'!AC21)/'Overall_Loss_PercGrowth'!AC21</f>
        <v>0</v>
      </c>
      <c r="AD78" s="364">
        <f>('Overall_Loss_PercGrowth'!AD63-'Overall_Loss_PercGrowth'!AD21)/'Overall_Loss_PercGrowth'!AD21</f>
        <v>0</v>
      </c>
      <c r="AE78" s="364">
        <f>('Overall_Loss_PercGrowth'!AE63-'Overall_Loss_PercGrowth'!AE21)/'Overall_Loss_PercGrowth'!AE21</f>
        <v>-0.43148218874113</v>
      </c>
      <c r="AF78" s="364">
        <f>('Overall_Loss_PercGrowth'!AF63-'Overall_Loss_PercGrowth'!AF21)/'Overall_Loss_PercGrowth'!AF21</f>
        <v>0.0019959109541758</v>
      </c>
      <c r="AG78" s="364">
        <f>('Overall_Loss_PercGrowth'!AG63-'Overall_Loss_PercGrowth'!AG21)/'Overall_Loss_PercGrowth'!AG21</f>
        <v>2.47746353598482</v>
      </c>
      <c r="AH78" s="364">
        <f>('Overall_Loss_PercGrowth'!AH63-'Overall_Loss_PercGrowth'!AH21)/'Overall_Loss_PercGrowth'!AH21</f>
        <v>0.00380298132198844</v>
      </c>
      <c r="AI78" s="364">
        <f>('Overall_Loss_PercGrowth'!AI63-'Overall_Loss_PercGrowth'!AI21)/'Overall_Loss_PercGrowth'!AI21</f>
        <v>-0.381986613263379</v>
      </c>
      <c r="AJ78" s="364">
        <f>('Overall_Loss_PercGrowth'!AJ63-'Overall_Loss_PercGrowth'!AJ21)/'Overall_Loss_PercGrowth'!AJ21</f>
        <v>0.590184382838872</v>
      </c>
      <c r="AK78" s="364">
        <f>('Overall_Loss_PercGrowth'!AK63-'Overall_Loss_PercGrowth'!AK21)/'Overall_Loss_PercGrowth'!AK21</f>
        <v>-0.0047143609117697</v>
      </c>
      <c r="AL78" s="364">
        <f>('Overall_Loss_PercGrowth'!AL63-'Overall_Loss_PercGrowth'!AL21)/'Overall_Loss_PercGrowth'!AL21</f>
        <v>-0.425238223108036</v>
      </c>
      <c r="AM78" s="364">
        <f>('Overall_Loss_PercGrowth'!AM63-'Overall_Loss_PercGrowth'!AM21)/'Overall_Loss_PercGrowth'!AM21</f>
        <v>-0.327368496661365</v>
      </c>
      <c r="AN78" s="364">
        <f>('Overall_Loss_PercGrowth'!AN63-'Overall_Loss_PercGrowth'!AN21)/'Overall_Loss_PercGrowth'!AN21</f>
        <v>-0.228148813059153</v>
      </c>
      <c r="AO78" s="364">
        <f>('Overall_Loss_PercGrowth'!AO63-'Overall_Loss_PercGrowth'!AO21)/'Overall_Loss_PercGrowth'!AO21</f>
        <v>0.176876387480498</v>
      </c>
      <c r="AP78" s="364">
        <f>('Overall_Loss_PercGrowth'!AP63-'Overall_Loss_PercGrowth'!AP21)/'Overall_Loss_PercGrowth'!AP21</f>
        <v>10.2802573292731</v>
      </c>
      <c r="AQ78" s="364">
        <f>('Overall_Loss_PercGrowth'!AQ63-'Overall_Loss_PercGrowth'!AQ21)/'Overall_Loss_PercGrowth'!AQ21</f>
        <v>0.390841582761298</v>
      </c>
      <c r="AR78" s="364">
        <f>('Overall_Loss_PercGrowth'!AR63-'Overall_Loss_PercGrowth'!AR21)/'Overall_Loss_PercGrowth'!AR21</f>
        <v>-0.78959835431917</v>
      </c>
    </row>
    <row r="79" ht="15.75" customHeight="1">
      <c r="A79" s="371"/>
      <c r="B79" s="364"/>
      <c r="C79" s="365"/>
      <c r="D79" s="235"/>
      <c r="E79" s="364"/>
      <c r="F79" s="364"/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6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64"/>
      <c r="AC79" s="364"/>
      <c r="AD79" s="364"/>
      <c r="AE79" s="364"/>
      <c r="AF79" s="364"/>
      <c r="AG79" s="364"/>
      <c r="AH79" s="364"/>
      <c r="AI79" s="364"/>
      <c r="AJ79" s="364"/>
      <c r="AK79" s="364"/>
      <c r="AL79" s="364"/>
      <c r="AM79" s="364"/>
      <c r="AN79" s="364"/>
      <c r="AO79" s="364"/>
      <c r="AP79" s="364"/>
      <c r="AQ79" s="364"/>
      <c r="AR79" s="364"/>
    </row>
    <row r="80" ht="15.75" customHeight="1">
      <c r="A80" t="s" s="288">
        <v>199</v>
      </c>
      <c r="B80" s="282"/>
      <c r="C80" s="365"/>
      <c r="D80" s="282"/>
      <c r="E80" s="282"/>
      <c r="F80" s="282"/>
      <c r="G80" s="282"/>
      <c r="H80" s="282"/>
      <c r="I80" s="372"/>
      <c r="J80" s="372"/>
      <c r="K80" s="372"/>
      <c r="L80" s="372"/>
      <c r="M80" s="372"/>
      <c r="N80" s="372"/>
      <c r="O80" s="372"/>
      <c r="P80" s="372"/>
      <c r="Q80" s="372"/>
      <c r="R80" s="372"/>
      <c r="S80" s="372"/>
      <c r="T80" s="372"/>
      <c r="U80" s="372"/>
      <c r="V80" s="372"/>
      <c r="W80" s="372"/>
      <c r="X80" s="372"/>
      <c r="Y80" s="372"/>
      <c r="Z80" s="372"/>
      <c r="AA80" s="372"/>
      <c r="AB80" s="372"/>
      <c r="AC80" s="372"/>
      <c r="AD80" s="372"/>
      <c r="AE80" s="372"/>
      <c r="AF80" s="372"/>
      <c r="AG80" s="372"/>
      <c r="AH80" s="372"/>
      <c r="AI80" s="372"/>
      <c r="AJ80" s="372"/>
      <c r="AK80" s="372"/>
      <c r="AL80" s="372"/>
      <c r="AM80" s="372"/>
      <c r="AN80" s="372"/>
      <c r="AO80" s="372"/>
      <c r="AP80" s="372"/>
      <c r="AQ80" s="372"/>
      <c r="AR80" s="372"/>
    </row>
    <row r="81" ht="27" customHeight="1">
      <c r="A81" s="373"/>
      <c r="B81" t="s" s="8">
        <v>200</v>
      </c>
      <c r="C81" s="374"/>
      <c r="D81" t="s" s="52">
        <v>87</v>
      </c>
      <c r="E81" t="s" s="8">
        <v>1</v>
      </c>
      <c r="F81" t="s" s="8">
        <v>2</v>
      </c>
      <c r="G81" t="s" s="8">
        <v>3</v>
      </c>
      <c r="H81" t="s" s="8">
        <v>4</v>
      </c>
      <c r="I81" t="s" s="8">
        <v>6</v>
      </c>
      <c r="J81" t="s" s="8">
        <v>8</v>
      </c>
      <c r="K81" t="s" s="8">
        <v>9</v>
      </c>
      <c r="L81" t="s" s="8">
        <v>10</v>
      </c>
      <c r="M81" t="s" s="8">
        <v>11</v>
      </c>
      <c r="N81" t="s" s="8">
        <v>13</v>
      </c>
      <c r="O81" t="s" s="8">
        <v>14</v>
      </c>
      <c r="P81" t="s" s="8">
        <v>15</v>
      </c>
      <c r="Q81" t="s" s="8">
        <v>16</v>
      </c>
      <c r="R81" t="s" s="8">
        <v>17</v>
      </c>
      <c r="S81" t="s" s="8">
        <v>19</v>
      </c>
      <c r="T81" t="s" s="8">
        <v>20</v>
      </c>
      <c r="U81" t="s" s="8">
        <v>21</v>
      </c>
      <c r="V81" t="s" s="8">
        <v>22</v>
      </c>
      <c r="W81" t="s" s="8">
        <v>24</v>
      </c>
      <c r="X81" t="s" s="8">
        <v>25</v>
      </c>
      <c r="Y81" t="s" s="8">
        <v>27</v>
      </c>
      <c r="Z81" t="s" s="8">
        <v>28</v>
      </c>
      <c r="AA81" t="s" s="8">
        <v>29</v>
      </c>
      <c r="AB81" t="s" s="8">
        <v>30</v>
      </c>
      <c r="AC81" t="s" s="8">
        <v>31</v>
      </c>
      <c r="AD81" t="s" s="8">
        <v>33</v>
      </c>
      <c r="AE81" t="s" s="8">
        <v>34</v>
      </c>
      <c r="AF81" t="s" s="8">
        <v>36</v>
      </c>
      <c r="AG81" t="s" s="8">
        <v>37</v>
      </c>
      <c r="AH81" t="s" s="8">
        <v>38</v>
      </c>
      <c r="AI81" t="s" s="8">
        <v>39</v>
      </c>
      <c r="AJ81" t="s" s="8">
        <v>40</v>
      </c>
      <c r="AK81" t="s" s="8">
        <v>41</v>
      </c>
      <c r="AL81" t="s" s="8">
        <v>42</v>
      </c>
      <c r="AM81" t="s" s="8">
        <v>43</v>
      </c>
      <c r="AN81" t="s" s="8">
        <v>44</v>
      </c>
      <c r="AO81" t="s" s="8">
        <v>45</v>
      </c>
      <c r="AP81" t="s" s="8">
        <v>46</v>
      </c>
      <c r="AQ81" t="s" s="8">
        <v>47</v>
      </c>
      <c r="AR81" t="s" s="8">
        <v>48</v>
      </c>
    </row>
    <row r="82" ht="15.75" customHeight="1">
      <c r="A82" t="s" s="288">
        <v>88</v>
      </c>
      <c r="B82" s="364">
        <f>('Overall_Loss_PercGrowth'!B83-'Overall_Loss_PercGrowth'!B46)/'Overall_Loss_PercGrowth'!B46</f>
        <v>-0.76789476933808</v>
      </c>
      <c r="C82" s="374"/>
      <c r="D82" t="s" s="58">
        <v>88</v>
      </c>
      <c r="E82" s="364">
        <f>('Overall_Loss_PercGrowth'!E83-'Overall_Loss_PercGrowth'!E46)/'Overall_Loss_PercGrowth'!E46</f>
        <v>-0.4605479156952</v>
      </c>
      <c r="F82" s="364">
        <f>('Overall_Loss_PercGrowth'!F83-'Overall_Loss_PercGrowth'!F46)/'Overall_Loss_PercGrowth'!F46</f>
        <v>-0.185187544488555</v>
      </c>
      <c r="G82" s="364">
        <f>('Overall_Loss_PercGrowth'!G83-'Overall_Loss_PercGrowth'!G46)/'Overall_Loss_PercGrowth'!G46</f>
        <v>0.204110094840688</v>
      </c>
      <c r="H82" s="364">
        <f>('Overall_Loss_PercGrowth'!H83-'Overall_Loss_PercGrowth'!H46)/'Overall_Loss_PercGrowth'!H46</f>
        <v>-0.375093702267274</v>
      </c>
      <c r="I82" s="364">
        <f>('Overall_Loss_PercGrowth'!I83-'Overall_Loss_PercGrowth'!I46)/'Overall_Loss_PercGrowth'!I46</f>
        <v>-0.789692012219097</v>
      </c>
      <c r="J82" s="364">
        <f>('Overall_Loss_PercGrowth'!J83-'Overall_Loss_PercGrowth'!J46)/'Overall_Loss_PercGrowth'!J46</f>
        <v>-0.350097451165749</v>
      </c>
      <c r="K82" s="364">
        <f>('Overall_Loss_PercGrowth'!K83-'Overall_Loss_PercGrowth'!K46)/'Overall_Loss_PercGrowth'!K46</f>
        <v>-0.9960306354494169</v>
      </c>
      <c r="L82" s="364">
        <f>('Overall_Loss_PercGrowth'!L83-'Overall_Loss_PercGrowth'!L46)/'Overall_Loss_PercGrowth'!L46</f>
        <v>-0.655655293531612</v>
      </c>
      <c r="M82" s="364">
        <f>('Overall_Loss_PercGrowth'!M83-'Overall_Loss_PercGrowth'!M46)/'Overall_Loss_PercGrowth'!M46</f>
        <v>-0.564468620246974</v>
      </c>
      <c r="N82" s="364">
        <f>('Overall_Loss_PercGrowth'!N83-'Overall_Loss_PercGrowth'!N46)/'Overall_Loss_PercGrowth'!N46</f>
        <v>-0.279888245452947</v>
      </c>
      <c r="O82" s="364">
        <f>('Overall_Loss_PercGrowth'!O83-'Overall_Loss_PercGrowth'!O46)/'Overall_Loss_PercGrowth'!O46</f>
        <v>-0.808612355254706</v>
      </c>
      <c r="P82" s="364">
        <f>('Overall_Loss_PercGrowth'!P83-'Overall_Loss_PercGrowth'!P46)/'Overall_Loss_PercGrowth'!P46</f>
        <v>-0.968824064918175</v>
      </c>
      <c r="Q82" s="364">
        <f>('Overall_Loss_PercGrowth'!Q83-'Overall_Loss_PercGrowth'!Q46)/'Overall_Loss_PercGrowth'!Q46</f>
        <v>-0.733101675329091</v>
      </c>
      <c r="R82" s="364">
        <f>('Overall_Loss_PercGrowth'!R83-'Overall_Loss_PercGrowth'!R46)/'Overall_Loss_PercGrowth'!R46</f>
        <v>-0.739625358961969</v>
      </c>
      <c r="S82" s="364">
        <f>('Overall_Loss_PercGrowth'!S83-'Overall_Loss_PercGrowth'!S46)/'Overall_Loss_PercGrowth'!S46</f>
        <v>-0.72596003359949</v>
      </c>
      <c r="T82" s="364">
        <f>('Overall_Loss_PercGrowth'!T83-'Overall_Loss_PercGrowth'!T46)/'Overall_Loss_PercGrowth'!T46</f>
        <v>-0.618441437439638</v>
      </c>
      <c r="U82" s="364">
        <f>('Overall_Loss_PercGrowth'!U83-'Overall_Loss_PercGrowth'!U46)/'Overall_Loss_PercGrowth'!U46</f>
        <v>-0.343312524053424</v>
      </c>
      <c r="V82" s="364">
        <f>('Overall_Loss_PercGrowth'!V83-'Overall_Loss_PercGrowth'!V46)/'Overall_Loss_PercGrowth'!V46</f>
        <v>-0.574009284014476</v>
      </c>
      <c r="W82" s="364">
        <f>('Overall_Loss_PercGrowth'!W83-'Overall_Loss_PercGrowth'!W46)/'Overall_Loss_PercGrowth'!W46</f>
        <v>-0.08974757820040009</v>
      </c>
      <c r="X82" s="364">
        <f>('Overall_Loss_PercGrowth'!X83-'Overall_Loss_PercGrowth'!X46)/'Overall_Loss_PercGrowth'!X46</f>
        <v>-0.334165396199229</v>
      </c>
      <c r="Y82" s="364">
        <f>('Overall_Loss_PercGrowth'!Y83-'Overall_Loss_PercGrowth'!Y46)/'Overall_Loss_PercGrowth'!Y46</f>
        <v>-0.700089089564372</v>
      </c>
      <c r="Z82" s="364">
        <f>('Overall_Loss_PercGrowth'!Z83-'Overall_Loss_PercGrowth'!Z46)/'Overall_Loss_PercGrowth'!Z46</f>
        <v>-0.597781263575062</v>
      </c>
      <c r="AA82" s="364">
        <f>('Overall_Loss_PercGrowth'!AA83-'Overall_Loss_PercGrowth'!AA46)/'Overall_Loss_PercGrowth'!AA46</f>
        <v>-0.755958143915298</v>
      </c>
      <c r="AB82" s="364">
        <f>('Overall_Loss_PercGrowth'!AB83-'Overall_Loss_PercGrowth'!AB46)/'Overall_Loss_PercGrowth'!AB46</f>
        <v>-1</v>
      </c>
      <c r="AC82" s="364">
        <f>('Overall_Loss_PercGrowth'!AC83-'Overall_Loss_PercGrowth'!AC46)/'Overall_Loss_PercGrowth'!AC46</f>
        <v>-0.837216378781881</v>
      </c>
      <c r="AD82" s="364">
        <f>('Overall_Loss_PercGrowth'!AD83-'Overall_Loss_PercGrowth'!AD46)/'Overall_Loss_PercGrowth'!AD46</f>
        <v>-0.615200356903685</v>
      </c>
      <c r="AE82" s="364">
        <f>('Overall_Loss_PercGrowth'!AE83-'Overall_Loss_PercGrowth'!AE46)/'Overall_Loss_PercGrowth'!AE46</f>
        <v>-0.7874274930577519</v>
      </c>
      <c r="AF82" s="364">
        <f>('Overall_Loss_PercGrowth'!AF83-'Overall_Loss_PercGrowth'!AF46)/'Overall_Loss_PercGrowth'!AF46</f>
        <v>-0.354676049885537</v>
      </c>
      <c r="AG82" s="364">
        <f>('Overall_Loss_PercGrowth'!AG83-'Overall_Loss_PercGrowth'!AG46)/'Overall_Loss_PercGrowth'!AG46</f>
        <v>0.0159980382202498</v>
      </c>
      <c r="AH82" s="364">
        <f>('Overall_Loss_PercGrowth'!AH83-'Overall_Loss_PercGrowth'!AH46)/'Overall_Loss_PercGrowth'!AH46</f>
        <v>0.00100237626237026</v>
      </c>
      <c r="AI82" s="364">
        <f>('Overall_Loss_PercGrowth'!AI83-'Overall_Loss_PercGrowth'!AI46)/'Overall_Loss_PercGrowth'!AI46</f>
        <v>-0.377127050957052</v>
      </c>
      <c r="AJ82" s="364">
        <f>('Overall_Loss_PercGrowth'!AJ83-'Overall_Loss_PercGrowth'!AJ46)/'Overall_Loss_PercGrowth'!AJ46</f>
        <v>-0.747889951488435</v>
      </c>
      <c r="AK82" s="364">
        <f>('Overall_Loss_PercGrowth'!AK83-'Overall_Loss_PercGrowth'!AK46)/'Overall_Loss_PercGrowth'!AK46</f>
        <v>-0.630790632717201</v>
      </c>
      <c r="AL82" s="364">
        <f>('Overall_Loss_PercGrowth'!AL83-'Overall_Loss_PercGrowth'!AL46)/'Overall_Loss_PercGrowth'!AL46</f>
        <v>-0.07531260231342531</v>
      </c>
      <c r="AM82" s="364">
        <f>('Overall_Loss_PercGrowth'!AM83-'Overall_Loss_PercGrowth'!AM46)/'Overall_Loss_PercGrowth'!AM46</f>
        <v>-0.296962160360612</v>
      </c>
      <c r="AN82" s="364">
        <f>('Overall_Loss_PercGrowth'!AN83-'Overall_Loss_PercGrowth'!AN46)/'Overall_Loss_PercGrowth'!AN46</f>
        <v>-0.971590256016996</v>
      </c>
      <c r="AO82" s="364">
        <f>('Overall_Loss_PercGrowth'!AO83-'Overall_Loss_PercGrowth'!AO46)/'Overall_Loss_PercGrowth'!AO46</f>
        <v>1.09864604846361</v>
      </c>
      <c r="AP82" s="364">
        <f>('Overall_Loss_PercGrowth'!AP83-'Overall_Loss_PercGrowth'!AP46)/'Overall_Loss_PercGrowth'!AP46</f>
        <v>0.321951690435558</v>
      </c>
      <c r="AQ82" s="364">
        <f>('Overall_Loss_PercGrowth'!AQ83-'Overall_Loss_PercGrowth'!AQ46)/'Overall_Loss_PercGrowth'!AQ46</f>
        <v>-0.984339393849586</v>
      </c>
      <c r="AR82" s="364">
        <f>('Overall_Loss_PercGrowth'!AR83-'Overall_Loss_PercGrowth'!AR46)/'Overall_Loss_PercGrowth'!AR46</f>
        <v>-0.827902199735806</v>
      </c>
    </row>
    <row r="83" ht="15.75" customHeight="1">
      <c r="A83" t="s" s="288">
        <v>89</v>
      </c>
      <c r="B83" s="364">
        <f>('Overall_Loss_PercGrowth'!B84-'Overall_Loss_PercGrowth'!B47)/'Overall_Loss_PercGrowth'!B47</f>
        <v>-0.647112568698897</v>
      </c>
      <c r="C83" s="374"/>
      <c r="D83" t="s" s="58">
        <v>89</v>
      </c>
      <c r="E83" s="364">
        <f>('Overall_Loss_PercGrowth'!E84-'Overall_Loss_PercGrowth'!E47)/'Overall_Loss_PercGrowth'!E47</f>
        <v>-0.999361623264775</v>
      </c>
      <c r="F83" s="364">
        <f>('Overall_Loss_PercGrowth'!F84-'Overall_Loss_PercGrowth'!F47)/'Overall_Loss_PercGrowth'!F47</f>
        <v>-0.663192385860218</v>
      </c>
      <c r="G83" s="364">
        <f>('Overall_Loss_PercGrowth'!G84-'Overall_Loss_PercGrowth'!G47)/'Overall_Loss_PercGrowth'!G47</f>
        <v>-0.920814208845782</v>
      </c>
      <c r="H83" s="364">
        <f>('Overall_Loss_PercGrowth'!H84-'Overall_Loss_PercGrowth'!H47)/'Overall_Loss_PercGrowth'!H47</f>
        <v>-0.722870763464815</v>
      </c>
      <c r="I83" s="364">
        <f>('Overall_Loss_PercGrowth'!I84-'Overall_Loss_PercGrowth'!I47)/'Overall_Loss_PercGrowth'!I47</f>
        <v>-0.999543234399373</v>
      </c>
      <c r="J83" s="364">
        <f>('Overall_Loss_PercGrowth'!J84-'Overall_Loss_PercGrowth'!J47)/'Overall_Loss_PercGrowth'!J47</f>
        <v>-0.999715121491786</v>
      </c>
      <c r="K83" s="364">
        <f>('Overall_Loss_PercGrowth'!K84-'Overall_Loss_PercGrowth'!K47)/'Overall_Loss_PercGrowth'!K47</f>
        <v>-0.993170058800467</v>
      </c>
      <c r="L83" s="364">
        <f>('Overall_Loss_PercGrowth'!L84-'Overall_Loss_PercGrowth'!L47)/'Overall_Loss_PercGrowth'!L47</f>
        <v>-0.999109809864077</v>
      </c>
      <c r="M83" s="364">
        <f>('Overall_Loss_PercGrowth'!M84-'Overall_Loss_PercGrowth'!M47)/'Overall_Loss_PercGrowth'!M47</f>
        <v>-0.70674412760071</v>
      </c>
      <c r="N83" s="364">
        <f>('Overall_Loss_PercGrowth'!N84-'Overall_Loss_PercGrowth'!N47)/'Overall_Loss_PercGrowth'!N47</f>
        <v>-0.993939761760557</v>
      </c>
      <c r="O83" s="364">
        <f>('Overall_Loss_PercGrowth'!O84-'Overall_Loss_PercGrowth'!O47)/'Overall_Loss_PercGrowth'!O47</f>
        <v>-0.945219308666356</v>
      </c>
      <c r="P83" s="364">
        <f>('Overall_Loss_PercGrowth'!P84-'Overall_Loss_PercGrowth'!P47)/'Overall_Loss_PercGrowth'!P47</f>
        <v>-0.982903134520736</v>
      </c>
      <c r="Q83" s="364">
        <f>('Overall_Loss_PercGrowth'!Q84-'Overall_Loss_PercGrowth'!Q47)/'Overall_Loss_PercGrowth'!Q47</f>
        <v>-0.911613647981013</v>
      </c>
      <c r="R83" s="364">
        <f>('Overall_Loss_PercGrowth'!R84-'Overall_Loss_PercGrowth'!R47)/'Overall_Loss_PercGrowth'!R47</f>
        <v>-0.967360523330522</v>
      </c>
      <c r="S83" s="364">
        <f>('Overall_Loss_PercGrowth'!S84-'Overall_Loss_PercGrowth'!S47)/'Overall_Loss_PercGrowth'!S47</f>
        <v>-0.713492600693055</v>
      </c>
      <c r="T83" s="364">
        <f>('Overall_Loss_PercGrowth'!T84-'Overall_Loss_PercGrowth'!T47)/'Overall_Loss_PercGrowth'!T47</f>
        <v>-0.204002304348216</v>
      </c>
      <c r="U83" s="364">
        <f>('Overall_Loss_PercGrowth'!U84-'Overall_Loss_PercGrowth'!U47)/'Overall_Loss_PercGrowth'!U47</f>
        <v>-0.99737397509845</v>
      </c>
      <c r="V83" s="364">
        <f>('Overall_Loss_PercGrowth'!V84-'Overall_Loss_PercGrowth'!V47)/'Overall_Loss_PercGrowth'!V47</f>
        <v>-0.962867872140645</v>
      </c>
      <c r="W83" s="364">
        <f>('Overall_Loss_PercGrowth'!W84-'Overall_Loss_PercGrowth'!W47)/'Overall_Loss_PercGrowth'!W47</f>
        <v>-0.5816384504172289</v>
      </c>
      <c r="X83" s="364">
        <f>('Overall_Loss_PercGrowth'!X84-'Overall_Loss_PercGrowth'!X47)/'Overall_Loss_PercGrowth'!X47</f>
        <v>-0.99424251648399</v>
      </c>
      <c r="Y83" s="364">
        <f>('Overall_Loss_PercGrowth'!Y84-'Overall_Loss_PercGrowth'!Y47)/'Overall_Loss_PercGrowth'!Y47</f>
        <v>-0.99792682190118</v>
      </c>
      <c r="Z83" s="364">
        <f>('Overall_Loss_PercGrowth'!Z84-'Overall_Loss_PercGrowth'!Z47)/'Overall_Loss_PercGrowth'!Z47</f>
        <v>-0.959602272995843</v>
      </c>
      <c r="AA83" s="364">
        <f>('Overall_Loss_PercGrowth'!AA84-'Overall_Loss_PercGrowth'!AA47)/'Overall_Loss_PercGrowth'!AA47</f>
        <v>-0.996190591606432</v>
      </c>
      <c r="AB83" s="364">
        <f>('Overall_Loss_PercGrowth'!AB84-'Overall_Loss_PercGrowth'!AB47)/'Overall_Loss_PercGrowth'!AB47</f>
        <v>-1</v>
      </c>
      <c r="AC83" s="364">
        <f>('Overall_Loss_PercGrowth'!AC84-'Overall_Loss_PercGrowth'!AC47)/'Overall_Loss_PercGrowth'!AC47</f>
        <v>-0.995237917677614</v>
      </c>
      <c r="AD83" s="364">
        <f>('Overall_Loss_PercGrowth'!AD84-'Overall_Loss_PercGrowth'!AD47)/'Overall_Loss_PercGrowth'!AD47</f>
        <v>-0.967680811897181</v>
      </c>
      <c r="AE83" s="364">
        <f>('Overall_Loss_PercGrowth'!AE84-'Overall_Loss_PercGrowth'!AE47)/'Overall_Loss_PercGrowth'!AE47</f>
        <v>-0.0172980317139099</v>
      </c>
      <c r="AF83" s="364">
        <f>('Overall_Loss_PercGrowth'!AF84-'Overall_Loss_PercGrowth'!AF47)/'Overall_Loss_PercGrowth'!AF47</f>
        <v>0.659587458934796</v>
      </c>
      <c r="AG83" s="364">
        <f>('Overall_Loss_PercGrowth'!AG84-'Overall_Loss_PercGrowth'!AG47)/'Overall_Loss_PercGrowth'!AG47</f>
        <v>0.000261781467399303</v>
      </c>
      <c r="AH83" s="364">
        <f>('Overall_Loss_PercGrowth'!AH84-'Overall_Loss_PercGrowth'!AH47)/'Overall_Loss_PercGrowth'!AH47</f>
        <v>-0.0433846959328279</v>
      </c>
      <c r="AI83" s="364">
        <f>('Overall_Loss_PercGrowth'!AI84-'Overall_Loss_PercGrowth'!AI47)/'Overall_Loss_PercGrowth'!AI47</f>
        <v>0.219734605179773</v>
      </c>
      <c r="AJ83" s="364">
        <f>('Overall_Loss_PercGrowth'!AJ84-'Overall_Loss_PercGrowth'!AJ47)/'Overall_Loss_PercGrowth'!AJ47</f>
        <v>5.02875781108562e-06</v>
      </c>
      <c r="AK83" s="364">
        <f>('Overall_Loss_PercGrowth'!AK84-'Overall_Loss_PercGrowth'!AK47)/'Overall_Loss_PercGrowth'!AK47</f>
        <v>-0.637597819994114</v>
      </c>
      <c r="AL83" s="364">
        <f>('Overall_Loss_PercGrowth'!AL84-'Overall_Loss_PercGrowth'!AL47)/'Overall_Loss_PercGrowth'!AL47</f>
        <v>0.327245957127592</v>
      </c>
      <c r="AM83" s="364">
        <f>('Overall_Loss_PercGrowth'!AM84-'Overall_Loss_PercGrowth'!AM47)/'Overall_Loss_PercGrowth'!AM47</f>
        <v>-3.95974955897017e-05</v>
      </c>
      <c r="AN83" s="364">
        <f>('Overall_Loss_PercGrowth'!AN84-'Overall_Loss_PercGrowth'!AN47)/'Overall_Loss_PercGrowth'!AN47</f>
        <v>-1.36597543332544e-06</v>
      </c>
      <c r="AO83" s="364">
        <f>('Overall_Loss_PercGrowth'!AO84-'Overall_Loss_PercGrowth'!AO47)/'Overall_Loss_PercGrowth'!AO47</f>
        <v>8.43777856059033e-05</v>
      </c>
      <c r="AP83" s="364">
        <f>('Overall_Loss_PercGrowth'!AP84-'Overall_Loss_PercGrowth'!AP47)/'Overall_Loss_PercGrowth'!AP47</f>
        <v>0.00411386643127776</v>
      </c>
      <c r="AQ83" s="364">
        <f>('Overall_Loss_PercGrowth'!AQ84-'Overall_Loss_PercGrowth'!AQ47)/'Overall_Loss_PercGrowth'!AQ47</f>
        <v>1.16458784864588e-05</v>
      </c>
      <c r="AR83" s="364">
        <f>('Overall_Loss_PercGrowth'!AR84-'Overall_Loss_PercGrowth'!AR47)/'Overall_Loss_PercGrowth'!AR47</f>
        <v>0.750904091377927</v>
      </c>
    </row>
    <row r="84" ht="15.75" customHeight="1">
      <c r="A84" t="s" s="288">
        <v>90</v>
      </c>
      <c r="B84" s="364">
        <f>('Overall_Loss_PercGrowth'!B85-'Overall_Loss_PercGrowth'!B48)/'Overall_Loss_PercGrowth'!B48</f>
        <v>-0.782157529430214</v>
      </c>
      <c r="C84" s="374"/>
      <c r="D84" t="s" s="58">
        <v>90</v>
      </c>
      <c r="E84" s="364">
        <f>('Overall_Loss_PercGrowth'!E85-'Overall_Loss_PercGrowth'!E48)/'Overall_Loss_PercGrowth'!E48</f>
        <v>-0.764383901844927</v>
      </c>
      <c r="F84" s="364">
        <f>('Overall_Loss_PercGrowth'!F85-'Overall_Loss_PercGrowth'!F48)/'Overall_Loss_PercGrowth'!F48</f>
        <v>-0.701688040617349</v>
      </c>
      <c r="G84" s="364">
        <f>('Overall_Loss_PercGrowth'!G85-'Overall_Loss_PercGrowth'!G48)/'Overall_Loss_PercGrowth'!G48</f>
        <v>-0.370950246869444</v>
      </c>
      <c r="H84" s="364">
        <f>('Overall_Loss_PercGrowth'!H85-'Overall_Loss_PercGrowth'!H48)/'Overall_Loss_PercGrowth'!H48</f>
        <v>-0.232013783200575</v>
      </c>
      <c r="I84" s="364">
        <f>('Overall_Loss_PercGrowth'!I85-'Overall_Loss_PercGrowth'!I48)/'Overall_Loss_PercGrowth'!I48</f>
        <v>-0.9594988254626931</v>
      </c>
      <c r="J84" s="364">
        <f>('Overall_Loss_PercGrowth'!J85-'Overall_Loss_PercGrowth'!J48)/'Overall_Loss_PercGrowth'!J48</f>
        <v>-0.467355835856289</v>
      </c>
      <c r="K84" s="364">
        <f>('Overall_Loss_PercGrowth'!K85-'Overall_Loss_PercGrowth'!K48)/'Overall_Loss_PercGrowth'!K48</f>
        <v>-0.692512699807758</v>
      </c>
      <c r="L84" s="364">
        <f>('Overall_Loss_PercGrowth'!L85-'Overall_Loss_PercGrowth'!L48)/'Overall_Loss_PercGrowth'!L48</f>
        <v>0.0493387232073775</v>
      </c>
      <c r="M84" s="364">
        <f>('Overall_Loss_PercGrowth'!M85-'Overall_Loss_PercGrowth'!M48)/'Overall_Loss_PercGrowth'!M48</f>
        <v>-0.498480893912897</v>
      </c>
      <c r="N84" s="364">
        <f>('Overall_Loss_PercGrowth'!N85-'Overall_Loss_PercGrowth'!N48)/'Overall_Loss_PercGrowth'!N48</f>
        <v>0.341533807161643</v>
      </c>
      <c r="O84" s="364">
        <f>('Overall_Loss_PercGrowth'!O85-'Overall_Loss_PercGrowth'!O48)/'Overall_Loss_PercGrowth'!O48</f>
        <v>-0.642254701422134</v>
      </c>
      <c r="P84" s="364">
        <f>('Overall_Loss_PercGrowth'!P85-'Overall_Loss_PercGrowth'!P48)/'Overall_Loss_PercGrowth'!P48</f>
        <v>-0.895206207190099</v>
      </c>
      <c r="Q84" s="364">
        <f>('Overall_Loss_PercGrowth'!Q85-'Overall_Loss_PercGrowth'!Q48)/'Overall_Loss_PercGrowth'!Q48</f>
        <v>0.171576503202313</v>
      </c>
      <c r="R84" s="364">
        <f>('Overall_Loss_PercGrowth'!R85-'Overall_Loss_PercGrowth'!R48)/'Overall_Loss_PercGrowth'!R48</f>
        <v>-0.54807123597241</v>
      </c>
      <c r="S84" s="364">
        <f>('Overall_Loss_PercGrowth'!S85-'Overall_Loss_PercGrowth'!S48)/'Overall_Loss_PercGrowth'!S48</f>
        <v>-0.169824954349745</v>
      </c>
      <c r="T84" s="364">
        <f>('Overall_Loss_PercGrowth'!T85-'Overall_Loss_PercGrowth'!T48)/'Overall_Loss_PercGrowth'!T48</f>
        <v>-0.937440480451376</v>
      </c>
      <c r="U84" s="364">
        <f>('Overall_Loss_PercGrowth'!U85-'Overall_Loss_PercGrowth'!U48)/'Overall_Loss_PercGrowth'!U48</f>
        <v>-0.576900346261921</v>
      </c>
      <c r="V84" s="364">
        <f>('Overall_Loss_PercGrowth'!V85-'Overall_Loss_PercGrowth'!V48)/'Overall_Loss_PercGrowth'!V48</f>
        <v>-0.921015876698684</v>
      </c>
      <c r="W84" s="364">
        <f>('Overall_Loss_PercGrowth'!W85-'Overall_Loss_PercGrowth'!W48)/'Overall_Loss_PercGrowth'!W48</f>
        <v>-0.460167624313337</v>
      </c>
      <c r="X84" s="364">
        <f>('Overall_Loss_PercGrowth'!X85-'Overall_Loss_PercGrowth'!X48)/'Overall_Loss_PercGrowth'!X48</f>
        <v>-0.973418597908168</v>
      </c>
      <c r="Y84" s="364">
        <f>('Overall_Loss_PercGrowth'!Y85-'Overall_Loss_PercGrowth'!Y48)/'Overall_Loss_PercGrowth'!Y48</f>
        <v>-0.9415792228959819</v>
      </c>
      <c r="Z84" s="364">
        <f>('Overall_Loss_PercGrowth'!Z85-'Overall_Loss_PercGrowth'!Z48)/'Overall_Loss_PercGrowth'!Z48</f>
        <v>-0.794953263747628</v>
      </c>
      <c r="AA84" s="364">
        <f>('Overall_Loss_PercGrowth'!AA85-'Overall_Loss_PercGrowth'!AA48)/'Overall_Loss_PercGrowth'!AA48</f>
        <v>-0.809969660418897</v>
      </c>
      <c r="AB84" s="364">
        <f>('Overall_Loss_PercGrowth'!AB85-'Overall_Loss_PercGrowth'!AB48)/'Overall_Loss_PercGrowth'!AB48</f>
        <v>-1</v>
      </c>
      <c r="AC84" s="364">
        <f>('Overall_Loss_PercGrowth'!AC85-'Overall_Loss_PercGrowth'!AC48)/'Overall_Loss_PercGrowth'!AC48</f>
        <v>-0.886823024383149</v>
      </c>
      <c r="AD84" s="364">
        <f>('Overall_Loss_PercGrowth'!AD85-'Overall_Loss_PercGrowth'!AD48)/'Overall_Loss_PercGrowth'!AD48</f>
        <v>-0.959174208853403</v>
      </c>
      <c r="AE84" s="364">
        <f>('Overall_Loss_PercGrowth'!AE85-'Overall_Loss_PercGrowth'!AE48)/'Overall_Loss_PercGrowth'!AE48</f>
        <v>0.744608971100675</v>
      </c>
      <c r="AF84" s="364">
        <f>('Overall_Loss_PercGrowth'!AF85-'Overall_Loss_PercGrowth'!AF48)/'Overall_Loss_PercGrowth'!AF48</f>
        <v>-0.24516880830547</v>
      </c>
      <c r="AG84" s="364">
        <f>('Overall_Loss_PercGrowth'!AG85-'Overall_Loss_PercGrowth'!AG48)/'Overall_Loss_PercGrowth'!AG48</f>
        <v>0.244181584924171</v>
      </c>
      <c r="AH84" s="364">
        <f>('Overall_Loss_PercGrowth'!AH85-'Overall_Loss_PercGrowth'!AH48)/'Overall_Loss_PercGrowth'!AH48</f>
        <v>0.884465885869275</v>
      </c>
      <c r="AI84" s="364">
        <f>('Overall_Loss_PercGrowth'!AI85-'Overall_Loss_PercGrowth'!AI48)/'Overall_Loss_PercGrowth'!AI48</f>
        <v>2.72476440557659</v>
      </c>
      <c r="AJ84" s="364">
        <f>('Overall_Loss_PercGrowth'!AJ85-'Overall_Loss_PercGrowth'!AJ48)/'Overall_Loss_PercGrowth'!AJ48</f>
        <v>1.30450495509211</v>
      </c>
      <c r="AK84" s="364">
        <f>('Overall_Loss_PercGrowth'!AK85-'Overall_Loss_PercGrowth'!AK48)/'Overall_Loss_PercGrowth'!AK48</f>
        <v>1.16169993246682</v>
      </c>
      <c r="AL84" s="364">
        <f>('Overall_Loss_PercGrowth'!AL85-'Overall_Loss_PercGrowth'!AL48)/'Overall_Loss_PercGrowth'!AL48</f>
        <v>0.0370337103849488</v>
      </c>
      <c r="AM84" s="364">
        <f>('Overall_Loss_PercGrowth'!AM85-'Overall_Loss_PercGrowth'!AM48)/'Overall_Loss_PercGrowth'!AM48</f>
        <v>0.588117811334085</v>
      </c>
      <c r="AN84" s="364">
        <f>('Overall_Loss_PercGrowth'!AN85-'Overall_Loss_PercGrowth'!AN48)/'Overall_Loss_PercGrowth'!AN48</f>
        <v>0.0696904129471887</v>
      </c>
      <c r="AO84" s="364">
        <f>('Overall_Loss_PercGrowth'!AO85-'Overall_Loss_PercGrowth'!AO48)/'Overall_Loss_PercGrowth'!AO48</f>
        <v>-0.143668486714924</v>
      </c>
      <c r="AP84" s="364">
        <f>('Overall_Loss_PercGrowth'!AP85-'Overall_Loss_PercGrowth'!AP48)/'Overall_Loss_PercGrowth'!AP48</f>
        <v>2.92064977715619</v>
      </c>
      <c r="AQ84" s="364">
        <f>('Overall_Loss_PercGrowth'!AQ85-'Overall_Loss_PercGrowth'!AQ48)/'Overall_Loss_PercGrowth'!AQ48</f>
        <v>0.757430410588387</v>
      </c>
      <c r="AR84" s="364">
        <f>('Overall_Loss_PercGrowth'!AR85-'Overall_Loss_PercGrowth'!AR48)/'Overall_Loss_PercGrowth'!AR48</f>
        <v>3.56975870736766</v>
      </c>
    </row>
    <row r="85" ht="15.75" customHeight="1">
      <c r="A85" t="s" s="288">
        <v>91</v>
      </c>
      <c r="B85" s="364">
        <f>('Overall_Loss_PercGrowth'!B86-'Overall_Loss_PercGrowth'!B49)/'Overall_Loss_PercGrowth'!B49</f>
        <v>-0.646320714608005</v>
      </c>
      <c r="C85" s="374"/>
      <c r="D85" t="s" s="58">
        <v>91</v>
      </c>
      <c r="E85" s="364">
        <f>('Overall_Loss_PercGrowth'!E86-'Overall_Loss_PercGrowth'!E49)/'Overall_Loss_PercGrowth'!E49</f>
        <v>-0.999419021268789</v>
      </c>
      <c r="F85" s="364">
        <f>('Overall_Loss_PercGrowth'!F86-'Overall_Loss_PercGrowth'!F49)/'Overall_Loss_PercGrowth'!F49</f>
        <v>-0.706314860402148</v>
      </c>
      <c r="G85" s="364">
        <f>('Overall_Loss_PercGrowth'!G86-'Overall_Loss_PercGrowth'!G49)/'Overall_Loss_PercGrowth'!G49</f>
        <v>-0.981314077763988</v>
      </c>
      <c r="H85" s="364">
        <f>('Overall_Loss_PercGrowth'!H86-'Overall_Loss_PercGrowth'!H49)/'Overall_Loss_PercGrowth'!H49</f>
        <v>-0.749845728434736</v>
      </c>
      <c r="I85" s="364">
        <f>('Overall_Loss_PercGrowth'!I86-'Overall_Loss_PercGrowth'!I49)/'Overall_Loss_PercGrowth'!I49</f>
        <v>-0.999544349899305</v>
      </c>
      <c r="J85" s="364">
        <f>('Overall_Loss_PercGrowth'!J86-'Overall_Loss_PercGrowth'!J49)/'Overall_Loss_PercGrowth'!J49</f>
        <v>-0.999738873229591</v>
      </c>
      <c r="K85" s="364">
        <f>('Overall_Loss_PercGrowth'!K86-'Overall_Loss_PercGrowth'!K49)/'Overall_Loss_PercGrowth'!K49</f>
        <v>-0.997496276036017</v>
      </c>
      <c r="L85" s="364">
        <f>('Overall_Loss_PercGrowth'!L86-'Overall_Loss_PercGrowth'!L49)/'Overall_Loss_PercGrowth'!L49</f>
        <v>-0.999361585224452</v>
      </c>
      <c r="M85" s="364">
        <f>('Overall_Loss_PercGrowth'!M86-'Overall_Loss_PercGrowth'!M49)/'Overall_Loss_PercGrowth'!M49</f>
        <v>-0.992986158935712</v>
      </c>
      <c r="N85" s="364">
        <f>('Overall_Loss_PercGrowth'!N86-'Overall_Loss_PercGrowth'!N49)/'Overall_Loss_PercGrowth'!N49</f>
        <v>-0.996007669538129</v>
      </c>
      <c r="O85" s="364">
        <f>('Overall_Loss_PercGrowth'!O86-'Overall_Loss_PercGrowth'!O49)/'Overall_Loss_PercGrowth'!O49</f>
        <v>-0.950240056675006</v>
      </c>
      <c r="P85" s="364">
        <f>('Overall_Loss_PercGrowth'!P86-'Overall_Loss_PercGrowth'!P49)/'Overall_Loss_PercGrowth'!P49</f>
        <v>-0.9963314539147829</v>
      </c>
      <c r="Q85" s="364">
        <f>('Overall_Loss_PercGrowth'!Q86-'Overall_Loss_PercGrowth'!Q49)/'Overall_Loss_PercGrowth'!Q49</f>
        <v>-0.918185947622705</v>
      </c>
      <c r="R85" s="364">
        <f>('Overall_Loss_PercGrowth'!R86-'Overall_Loss_PercGrowth'!R49)/'Overall_Loss_PercGrowth'!R49</f>
        <v>-0.970914391351082</v>
      </c>
      <c r="S85" s="364">
        <f>('Overall_Loss_PercGrowth'!S86-'Overall_Loss_PercGrowth'!S49)/'Overall_Loss_PercGrowth'!S49</f>
        <v>-0.997910484555956</v>
      </c>
      <c r="T85" s="364">
        <f>('Overall_Loss_PercGrowth'!T86-'Overall_Loss_PercGrowth'!T49)/'Overall_Loss_PercGrowth'!T49</f>
        <v>-0.204042030098158</v>
      </c>
      <c r="U85" s="364">
        <f>('Overall_Loss_PercGrowth'!U86-'Overall_Loss_PercGrowth'!U49)/'Overall_Loss_PercGrowth'!U49</f>
        <v>-0.997737743052779</v>
      </c>
      <c r="V85" s="364">
        <f>('Overall_Loss_PercGrowth'!V86-'Overall_Loss_PercGrowth'!V49)/'Overall_Loss_PercGrowth'!V49</f>
        <v>-0.968807920431466</v>
      </c>
      <c r="W85" s="364">
        <f>('Overall_Loss_PercGrowth'!W86-'Overall_Loss_PercGrowth'!W49)/'Overall_Loss_PercGrowth'!W49</f>
        <v>-0.581323602633374</v>
      </c>
      <c r="X85" s="364">
        <f>('Overall_Loss_PercGrowth'!X86-'Overall_Loss_PercGrowth'!X49)/'Overall_Loss_PercGrowth'!X49</f>
        <v>-0.997854021384374</v>
      </c>
      <c r="Y85" s="364">
        <f>('Overall_Loss_PercGrowth'!Y86-'Overall_Loss_PercGrowth'!Y49)/'Overall_Loss_PercGrowth'!Y49</f>
        <v>-0.996275778907333</v>
      </c>
      <c r="Z85" s="364">
        <f>('Overall_Loss_PercGrowth'!Z86-'Overall_Loss_PercGrowth'!Z49)/'Overall_Loss_PercGrowth'!Z49</f>
        <v>-0.949056739979658</v>
      </c>
      <c r="AA85" s="364">
        <f>('Overall_Loss_PercGrowth'!AA86-'Overall_Loss_PercGrowth'!AA49)/'Overall_Loss_PercGrowth'!AA49</f>
        <v>-0.993862008886184</v>
      </c>
      <c r="AB85" s="364">
        <f>('Overall_Loss_PercGrowth'!AB86-'Overall_Loss_PercGrowth'!AB49)/'Overall_Loss_PercGrowth'!AB49</f>
        <v>-1</v>
      </c>
      <c r="AC85" s="364">
        <f>('Overall_Loss_PercGrowth'!AC86-'Overall_Loss_PercGrowth'!AC49)/'Overall_Loss_PercGrowth'!AC49</f>
        <v>-0.989685575192413</v>
      </c>
      <c r="AD85" s="364">
        <f>('Overall_Loss_PercGrowth'!AD86-'Overall_Loss_PercGrowth'!AD49)/'Overall_Loss_PercGrowth'!AD49</f>
        <v>-0.949080765885533</v>
      </c>
      <c r="AE85" s="364">
        <f>('Overall_Loss_PercGrowth'!AE86-'Overall_Loss_PercGrowth'!AE49)/'Overall_Loss_PercGrowth'!AE49</f>
        <v>-0.0235862738280348</v>
      </c>
      <c r="AF85" s="364">
        <f>('Overall_Loss_PercGrowth'!AF86-'Overall_Loss_PercGrowth'!AF49)/'Overall_Loss_PercGrowth'!AF49</f>
        <v>0.283888110580499</v>
      </c>
      <c r="AG85" s="364">
        <f>('Overall_Loss_PercGrowth'!AG86-'Overall_Loss_PercGrowth'!AG49)/'Overall_Loss_PercGrowth'!AG49</f>
        <v>2.11453206993557e-05</v>
      </c>
      <c r="AH85" s="364">
        <f>('Overall_Loss_PercGrowth'!AH86-'Overall_Loss_PercGrowth'!AH49)/'Overall_Loss_PercGrowth'!AH49</f>
        <v>-0.0430494493567875</v>
      </c>
      <c r="AI85" s="364">
        <f>('Overall_Loss_PercGrowth'!AI86-'Overall_Loss_PercGrowth'!AI49)/'Overall_Loss_PercGrowth'!AI49</f>
        <v>0.115332577221257</v>
      </c>
      <c r="AJ85" s="364">
        <f>('Overall_Loss_PercGrowth'!AJ86-'Overall_Loss_PercGrowth'!AJ49)/'Overall_Loss_PercGrowth'!AJ49</f>
        <v>3.07074609139843e-05</v>
      </c>
      <c r="AK85" s="364">
        <f>('Overall_Loss_PercGrowth'!AK86-'Overall_Loss_PercGrowth'!AK49)/'Overall_Loss_PercGrowth'!AK49</f>
        <v>-1</v>
      </c>
      <c r="AL85" s="364">
        <f>('Overall_Loss_PercGrowth'!AL86-'Overall_Loss_PercGrowth'!AL49)/'Overall_Loss_PercGrowth'!AL49</f>
        <v>0.122992550400001</v>
      </c>
      <c r="AM85" s="364">
        <f>('Overall_Loss_PercGrowth'!AM86-'Overall_Loss_PercGrowth'!AM49)/'Overall_Loss_PercGrowth'!AM49</f>
        <v>-7.29913301323411e-07</v>
      </c>
      <c r="AN85" s="364">
        <f>('Overall_Loss_PercGrowth'!AN86-'Overall_Loss_PercGrowth'!AN49)/'Overall_Loss_PercGrowth'!AN49</f>
        <v>5.04629279775856e-07</v>
      </c>
      <c r="AO85" s="364">
        <f>('Overall_Loss_PercGrowth'!AO86-'Overall_Loss_PercGrowth'!AO49)/'Overall_Loss_PercGrowth'!AO49</f>
        <v>-0.0029222924514271</v>
      </c>
      <c r="AP85" s="364">
        <f>('Overall_Loss_PercGrowth'!AP86-'Overall_Loss_PercGrowth'!AP49)/'Overall_Loss_PercGrowth'!AP49</f>
        <v>-0.0123033730994144</v>
      </c>
      <c r="AQ85" s="364">
        <f>('Overall_Loss_PercGrowth'!AQ86-'Overall_Loss_PercGrowth'!AQ49)/'Overall_Loss_PercGrowth'!AQ49</f>
        <v>-1.43018485283523e-07</v>
      </c>
      <c r="AR85" s="364">
        <f>('Overall_Loss_PercGrowth'!AR86-'Overall_Loss_PercGrowth'!AR49)/'Overall_Loss_PercGrowth'!AR49</f>
        <v>0.461012096885363</v>
      </c>
    </row>
    <row r="86" ht="15.75" customHeight="1">
      <c r="A86" s="371"/>
      <c r="B86" s="282"/>
      <c r="C86" s="365"/>
      <c r="D86" s="282"/>
      <c r="E86" s="282"/>
      <c r="F86" s="282"/>
      <c r="G86" s="282"/>
      <c r="H86" s="282"/>
      <c r="I86" s="372"/>
      <c r="J86" s="372"/>
      <c r="K86" s="372"/>
      <c r="L86" s="372"/>
      <c r="M86" s="372"/>
      <c r="N86" s="372"/>
      <c r="O86" s="372"/>
      <c r="P86" s="372"/>
      <c r="Q86" s="372"/>
      <c r="R86" s="372"/>
      <c r="S86" s="372"/>
      <c r="T86" s="372"/>
      <c r="U86" s="372"/>
      <c r="V86" s="372"/>
      <c r="W86" s="372"/>
      <c r="X86" s="372"/>
      <c r="Y86" s="372"/>
      <c r="Z86" s="372"/>
      <c r="AA86" s="372"/>
      <c r="AB86" s="372"/>
      <c r="AC86" s="372"/>
      <c r="AD86" s="372"/>
      <c r="AE86" s="372"/>
      <c r="AF86" s="372"/>
      <c r="AG86" s="372"/>
      <c r="AH86" s="372"/>
      <c r="AI86" s="372"/>
      <c r="AJ86" s="372"/>
      <c r="AK86" s="372"/>
      <c r="AL86" s="372"/>
      <c r="AM86" s="372"/>
      <c r="AN86" s="372"/>
      <c r="AO86" s="372"/>
      <c r="AP86" s="372"/>
      <c r="AQ86" s="372"/>
      <c r="AR86" s="372"/>
    </row>
    <row r="87" ht="15.75" customHeight="1">
      <c r="A87" s="371"/>
      <c r="B87" s="282"/>
      <c r="C87" s="365"/>
      <c r="D87" s="282"/>
      <c r="E87" s="282"/>
      <c r="F87" s="282"/>
      <c r="G87" s="282"/>
      <c r="H87" s="28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  <c r="U87" s="372"/>
      <c r="V87" s="372"/>
      <c r="W87" s="372"/>
      <c r="X87" s="372"/>
      <c r="Y87" s="372"/>
      <c r="Z87" s="372"/>
      <c r="AA87" s="372"/>
      <c r="AB87" s="372"/>
      <c r="AC87" s="372"/>
      <c r="AD87" s="372"/>
      <c r="AE87" s="372"/>
      <c r="AF87" s="372"/>
      <c r="AG87" s="372"/>
      <c r="AH87" s="372"/>
      <c r="AI87" s="372"/>
      <c r="AJ87" s="372"/>
      <c r="AK87" s="372"/>
      <c r="AL87" s="372"/>
      <c r="AM87" s="372"/>
      <c r="AN87" s="372"/>
      <c r="AO87" s="372"/>
      <c r="AP87" s="372"/>
      <c r="AQ87" s="372"/>
      <c r="AR87" s="372"/>
    </row>
    <row r="88" ht="15.75" customHeight="1">
      <c r="A88" t="s" s="288">
        <v>201</v>
      </c>
      <c r="B88" s="282"/>
      <c r="C88" s="365"/>
      <c r="D88" s="282"/>
      <c r="E88" s="282"/>
      <c r="F88" s="282"/>
      <c r="G88" s="282"/>
      <c r="H88" s="282"/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  <c r="U88" s="372"/>
      <c r="V88" s="372"/>
      <c r="W88" s="372"/>
      <c r="X88" s="372"/>
      <c r="Y88" s="372"/>
      <c r="Z88" s="372"/>
      <c r="AA88" s="372"/>
      <c r="AB88" s="372"/>
      <c r="AC88" s="372"/>
      <c r="AD88" s="372"/>
      <c r="AE88" s="372"/>
      <c r="AF88" s="372"/>
      <c r="AG88" s="372"/>
      <c r="AH88" s="372"/>
      <c r="AI88" s="372"/>
      <c r="AJ88" s="372"/>
      <c r="AK88" s="372"/>
      <c r="AL88" s="372"/>
      <c r="AM88" s="372"/>
      <c r="AN88" s="372"/>
      <c r="AO88" s="372"/>
      <c r="AP88" s="372"/>
      <c r="AQ88" s="372"/>
      <c r="AR88" s="372"/>
    </row>
    <row r="89" ht="27" customHeight="1">
      <c r="A89" s="373"/>
      <c r="B89" t="s" s="8">
        <v>202</v>
      </c>
      <c r="C89" s="374"/>
      <c r="D89" t="s" s="52">
        <v>87</v>
      </c>
      <c r="E89" t="s" s="8">
        <v>1</v>
      </c>
      <c r="F89" t="s" s="8">
        <v>2</v>
      </c>
      <c r="G89" t="s" s="8">
        <v>3</v>
      </c>
      <c r="H89" t="s" s="8">
        <v>4</v>
      </c>
      <c r="I89" t="s" s="8">
        <v>6</v>
      </c>
      <c r="J89" t="s" s="8">
        <v>8</v>
      </c>
      <c r="K89" t="s" s="8">
        <v>9</v>
      </c>
      <c r="L89" t="s" s="8">
        <v>10</v>
      </c>
      <c r="M89" t="s" s="8">
        <v>11</v>
      </c>
      <c r="N89" t="s" s="8">
        <v>13</v>
      </c>
      <c r="O89" t="s" s="8">
        <v>14</v>
      </c>
      <c r="P89" t="s" s="8">
        <v>15</v>
      </c>
      <c r="Q89" t="s" s="8">
        <v>16</v>
      </c>
      <c r="R89" t="s" s="8">
        <v>17</v>
      </c>
      <c r="S89" t="s" s="8">
        <v>19</v>
      </c>
      <c r="T89" t="s" s="8">
        <v>20</v>
      </c>
      <c r="U89" t="s" s="8">
        <v>21</v>
      </c>
      <c r="V89" t="s" s="8">
        <v>22</v>
      </c>
      <c r="W89" t="s" s="8">
        <v>24</v>
      </c>
      <c r="X89" t="s" s="8">
        <v>25</v>
      </c>
      <c r="Y89" t="s" s="8">
        <v>27</v>
      </c>
      <c r="Z89" t="s" s="8">
        <v>28</v>
      </c>
      <c r="AA89" t="s" s="8">
        <v>29</v>
      </c>
      <c r="AB89" t="s" s="8">
        <v>30</v>
      </c>
      <c r="AC89" t="s" s="8">
        <v>31</v>
      </c>
      <c r="AD89" t="s" s="8">
        <v>33</v>
      </c>
      <c r="AE89" t="s" s="8">
        <v>34</v>
      </c>
      <c r="AF89" t="s" s="8">
        <v>36</v>
      </c>
      <c r="AG89" t="s" s="8">
        <v>37</v>
      </c>
      <c r="AH89" t="s" s="8">
        <v>38</v>
      </c>
      <c r="AI89" t="s" s="8">
        <v>39</v>
      </c>
      <c r="AJ89" t="s" s="8">
        <v>40</v>
      </c>
      <c r="AK89" t="s" s="8">
        <v>41</v>
      </c>
      <c r="AL89" t="s" s="8">
        <v>42</v>
      </c>
      <c r="AM89" t="s" s="8">
        <v>43</v>
      </c>
      <c r="AN89" t="s" s="8">
        <v>44</v>
      </c>
      <c r="AO89" t="s" s="8">
        <v>45</v>
      </c>
      <c r="AP89" t="s" s="8">
        <v>46</v>
      </c>
      <c r="AQ89" t="s" s="8">
        <v>47</v>
      </c>
      <c r="AR89" t="s" s="8">
        <v>48</v>
      </c>
    </row>
    <row r="90" ht="15.75" customHeight="1">
      <c r="A90" t="s" s="288">
        <v>88</v>
      </c>
      <c r="B90" s="364">
        <f>('Overall_Loss_PercGrowth'!B83-'Overall_Loss_PercGrowth'!B75)/'Overall_Loss_PercGrowth'!B75</f>
        <v>-0.511663638177913</v>
      </c>
      <c r="C90" s="374"/>
      <c r="D90" t="s" s="58">
        <v>88</v>
      </c>
      <c r="E90" s="364">
        <f>('Overall_Loss_PercGrowth'!E83-'Overall_Loss_PercGrowth'!E75)/'Overall_Loss_PercGrowth'!E75</f>
        <v>-0.142884091358897</v>
      </c>
      <c r="F90" s="364">
        <f>('Overall_Loss_PercGrowth'!F83-'Overall_Loss_PercGrowth'!F75)/'Overall_Loss_PercGrowth'!F75</f>
        <v>-0.173130494181103</v>
      </c>
      <c r="G90" s="364">
        <f>('Overall_Loss_PercGrowth'!G83-'Overall_Loss_PercGrowth'!G75)/'Overall_Loss_PercGrowth'!G75</f>
        <v>-0.339579094036314</v>
      </c>
      <c r="H90" s="364">
        <f>('Overall_Loss_PercGrowth'!H83-'Overall_Loss_PercGrowth'!H75)/'Overall_Loss_PercGrowth'!H75</f>
        <v>-0.5361937788401659</v>
      </c>
      <c r="I90" s="364">
        <f>('Overall_Loss_PercGrowth'!I83-'Overall_Loss_PercGrowth'!I75)/'Overall_Loss_PercGrowth'!I75</f>
        <v>-0.727385308935207</v>
      </c>
      <c r="J90" s="364">
        <f>('Overall_Loss_PercGrowth'!J83-'Overall_Loss_PercGrowth'!J75)/'Overall_Loss_PercGrowth'!J75</f>
        <v>-0.306733835876669</v>
      </c>
      <c r="K90" s="364">
        <f>('Overall_Loss_PercGrowth'!K83-'Overall_Loss_PercGrowth'!K75)/'Overall_Loss_PercGrowth'!K75</f>
        <v>-0.993448333563738</v>
      </c>
      <c r="L90" s="364">
        <f>('Overall_Loss_PercGrowth'!L83-'Overall_Loss_PercGrowth'!L75)/'Overall_Loss_PercGrowth'!L75</f>
        <v>-0.556733361768891</v>
      </c>
      <c r="M90" s="364">
        <f>('Overall_Loss_PercGrowth'!M83-'Overall_Loss_PercGrowth'!M75)/'Overall_Loss_PercGrowth'!M75</f>
        <v>-0.673426182595396</v>
      </c>
      <c r="N90" s="364">
        <f>('Overall_Loss_PercGrowth'!N83-'Overall_Loss_PercGrowth'!N75)/'Overall_Loss_PercGrowth'!N75</f>
        <v>-0.281736320572578</v>
      </c>
      <c r="O90" s="364">
        <f>('Overall_Loss_PercGrowth'!O83-'Overall_Loss_PercGrowth'!O75)/'Overall_Loss_PercGrowth'!O75</f>
        <v>-0.626919912064964</v>
      </c>
      <c r="P90" s="364">
        <f>('Overall_Loss_PercGrowth'!P83-'Overall_Loss_PercGrowth'!P75)/'Overall_Loss_PercGrowth'!P75</f>
        <v>-0.921169565423302</v>
      </c>
      <c r="Q90" s="364">
        <f>('Overall_Loss_PercGrowth'!Q83-'Overall_Loss_PercGrowth'!Q75)/'Overall_Loss_PercGrowth'!Q75</f>
        <v>-0.715977651201235</v>
      </c>
      <c r="R90" s="364">
        <f>('Overall_Loss_PercGrowth'!R83-'Overall_Loss_PercGrowth'!R75)/'Overall_Loss_PercGrowth'!R75</f>
        <v>-0.709145933731375</v>
      </c>
      <c r="S90" s="364">
        <f>('Overall_Loss_PercGrowth'!S83-'Overall_Loss_PercGrowth'!S75)/'Overall_Loss_PercGrowth'!S75</f>
        <v>-0.613586839847363</v>
      </c>
      <c r="T90" s="364">
        <f>('Overall_Loss_PercGrowth'!T83-'Overall_Loss_PercGrowth'!T75)/'Overall_Loss_PercGrowth'!T75</f>
        <v>-0.82672667518153</v>
      </c>
      <c r="U90" s="364">
        <f>('Overall_Loss_PercGrowth'!U83-'Overall_Loss_PercGrowth'!U75)/'Overall_Loss_PercGrowth'!U75</f>
        <v>-0.460267467657043</v>
      </c>
      <c r="V90" s="364">
        <f>('Overall_Loss_PercGrowth'!V83-'Overall_Loss_PercGrowth'!V75)/'Overall_Loss_PercGrowth'!V75</f>
        <v>-0.613751107215062</v>
      </c>
      <c r="W90" s="364">
        <f>('Overall_Loss_PercGrowth'!W83-'Overall_Loss_PercGrowth'!W75)/'Overall_Loss_PercGrowth'!W75</f>
        <v>-0.0893289216620301</v>
      </c>
      <c r="X90" s="364">
        <f>('Overall_Loss_PercGrowth'!X83-'Overall_Loss_PercGrowth'!X75)/'Overall_Loss_PercGrowth'!X75</f>
        <v>-0.334171398735096</v>
      </c>
      <c r="Y90" s="364">
        <f>('Overall_Loss_PercGrowth'!Y83-'Overall_Loss_PercGrowth'!Y75)/'Overall_Loss_PercGrowth'!Y75</f>
        <v>-0.7045568420127361</v>
      </c>
      <c r="Z90" s="364">
        <f>('Overall_Loss_PercGrowth'!Z83-'Overall_Loss_PercGrowth'!Z75)/'Overall_Loss_PercGrowth'!Z75</f>
        <v>-0.613820549474636</v>
      </c>
      <c r="AA90" s="364">
        <f>('Overall_Loss_PercGrowth'!AA83-'Overall_Loss_PercGrowth'!AA75)/'Overall_Loss_PercGrowth'!AA75</f>
        <v>-0.756537148440497</v>
      </c>
      <c r="AB90" s="364">
        <f>('Overall_Loss_PercGrowth'!AB83-'Overall_Loss_PercGrowth'!AB75)/'Overall_Loss_PercGrowth'!AB75</f>
        <v>-1</v>
      </c>
      <c r="AC90" s="364">
        <f>('Overall_Loss_PercGrowth'!AC83-'Overall_Loss_PercGrowth'!AC75)/'Overall_Loss_PercGrowth'!AC75</f>
        <v>-0.832136099263191</v>
      </c>
      <c r="AD90" s="364">
        <f>('Overall_Loss_PercGrowth'!AD83-'Overall_Loss_PercGrowth'!AD75)/'Overall_Loss_PercGrowth'!AD75</f>
        <v>-0.609259154159444</v>
      </c>
      <c r="AE90" s="364">
        <f>('Overall_Loss_PercGrowth'!AE83-'Overall_Loss_PercGrowth'!AE75)/'Overall_Loss_PercGrowth'!AE75</f>
        <v>-0.101978642670359</v>
      </c>
      <c r="AF90" s="364">
        <f>('Overall_Loss_PercGrowth'!AF83-'Overall_Loss_PercGrowth'!AF75)/'Overall_Loss_PercGrowth'!AF75</f>
        <v>0.0116721519024309</v>
      </c>
      <c r="AG90" s="364">
        <f>('Overall_Loss_PercGrowth'!AG83-'Overall_Loss_PercGrowth'!AG75)/'Overall_Loss_PercGrowth'!AG75</f>
        <v>0.0294219201033637</v>
      </c>
      <c r="AH90" s="364">
        <f>('Overall_Loss_PercGrowth'!AH83-'Overall_Loss_PercGrowth'!AH75)/'Overall_Loss_PercGrowth'!AH75</f>
        <v>-0.009006293599244391</v>
      </c>
      <c r="AI90" s="364">
        <f>('Overall_Loss_PercGrowth'!AI83-'Overall_Loss_PercGrowth'!AI75)/'Overall_Loss_PercGrowth'!AI75</f>
        <v>-0.0264583030032769</v>
      </c>
      <c r="AJ90" s="364">
        <f>('Overall_Loss_PercGrowth'!AJ83-'Overall_Loss_PercGrowth'!AJ75)/'Overall_Loss_PercGrowth'!AJ75</f>
        <v>-0.0657265954718928</v>
      </c>
      <c r="AK90" s="364">
        <f>('Overall_Loss_PercGrowth'!AK83-'Overall_Loss_PercGrowth'!AK75)/'Overall_Loss_PercGrowth'!AK75</f>
        <v>-0.350708310206559</v>
      </c>
      <c r="AL90" s="364">
        <f>('Overall_Loss_PercGrowth'!AL83-'Overall_Loss_PercGrowth'!AL75)/'Overall_Loss_PercGrowth'!AL75</f>
        <v>-0.0482724973522939</v>
      </c>
      <c r="AM90" s="364">
        <f>('Overall_Loss_PercGrowth'!AM83-'Overall_Loss_PercGrowth'!AM75)/'Overall_Loss_PercGrowth'!AM75</f>
        <v>-0.0336460555006456</v>
      </c>
      <c r="AN90" s="364">
        <f>('Overall_Loss_PercGrowth'!AN83-'Overall_Loss_PercGrowth'!AN75)/'Overall_Loss_PercGrowth'!AN75</f>
        <v>-0.0267422116982295</v>
      </c>
      <c r="AO90" s="364">
        <f>('Overall_Loss_PercGrowth'!AO83-'Overall_Loss_PercGrowth'!AO75)/'Overall_Loss_PercGrowth'!AO75</f>
        <v>-0.286404451561364</v>
      </c>
      <c r="AP90" s="364">
        <f>('Overall_Loss_PercGrowth'!AP83-'Overall_Loss_PercGrowth'!AP75)/'Overall_Loss_PercGrowth'!AP75</f>
        <v>0.0203301000138608</v>
      </c>
      <c r="AQ90" s="364">
        <f>('Overall_Loss_PercGrowth'!AQ83-'Overall_Loss_PercGrowth'!AQ75)/'Overall_Loss_PercGrowth'!AQ75</f>
        <v>-0.0389719381364049</v>
      </c>
      <c r="AR90" s="364">
        <f>('Overall_Loss_PercGrowth'!AR83-'Overall_Loss_PercGrowth'!AR75)/'Overall_Loss_PercGrowth'!AR75</f>
        <v>0.691767453084868</v>
      </c>
    </row>
    <row r="91" ht="15.75" customHeight="1">
      <c r="A91" t="s" s="288">
        <v>89</v>
      </c>
      <c r="B91" s="364">
        <f>('Overall_Loss_PercGrowth'!B84-'Overall_Loss_PercGrowth'!B76)/'Overall_Loss_PercGrowth'!B76</f>
        <v>-0.650046659252522</v>
      </c>
      <c r="C91" s="374"/>
      <c r="D91" t="s" s="58">
        <v>89</v>
      </c>
      <c r="E91" s="364">
        <f>('Overall_Loss_PercGrowth'!E84-'Overall_Loss_PercGrowth'!E76)/'Overall_Loss_PercGrowth'!E76</f>
        <v>-0.999358479981022</v>
      </c>
      <c r="F91" s="364">
        <f>('Overall_Loss_PercGrowth'!F84-'Overall_Loss_PercGrowth'!F76)/'Overall_Loss_PercGrowth'!F76</f>
        <v>-0.656932338407903</v>
      </c>
      <c r="G91" s="364">
        <f>('Overall_Loss_PercGrowth'!G84-'Overall_Loss_PercGrowth'!G76)/'Overall_Loss_PercGrowth'!G76</f>
        <v>-0.923934449517849</v>
      </c>
      <c r="H91" s="364">
        <f>('Overall_Loss_PercGrowth'!H84-'Overall_Loss_PercGrowth'!H76)/'Overall_Loss_PercGrowth'!H76</f>
        <v>-0.725095139405229</v>
      </c>
      <c r="I91" s="364">
        <f>('Overall_Loss_PercGrowth'!I84-'Overall_Loss_PercGrowth'!I76)/'Overall_Loss_PercGrowth'!I76</f>
        <v>-0.999542077352332</v>
      </c>
      <c r="J91" s="364">
        <f>('Overall_Loss_PercGrowth'!J84-'Overall_Loss_PercGrowth'!J76)/'Overall_Loss_PercGrowth'!J76</f>
        <v>-0.999722308224856</v>
      </c>
      <c r="K91" s="364">
        <f>('Overall_Loss_PercGrowth'!K84-'Overall_Loss_PercGrowth'!K76)/'Overall_Loss_PercGrowth'!K76</f>
        <v>-0.993130838829095</v>
      </c>
      <c r="L91" s="364">
        <f>('Overall_Loss_PercGrowth'!L84-'Overall_Loss_PercGrowth'!L76)/'Overall_Loss_PercGrowth'!L76</f>
        <v>-0.999141194241248</v>
      </c>
      <c r="M91" s="364">
        <f>('Overall_Loss_PercGrowth'!M84-'Overall_Loss_PercGrowth'!M76)/'Overall_Loss_PercGrowth'!M76</f>
        <v>-0.730584947573034</v>
      </c>
      <c r="N91" s="364">
        <f>('Overall_Loss_PercGrowth'!N84-'Overall_Loss_PercGrowth'!N76)/'Overall_Loss_PercGrowth'!N76</f>
        <v>-0.993771508078181</v>
      </c>
      <c r="O91" s="364">
        <f>('Overall_Loss_PercGrowth'!O84-'Overall_Loss_PercGrowth'!O76)/'Overall_Loss_PercGrowth'!O76</f>
        <v>-0.944962787555495</v>
      </c>
      <c r="P91" s="364">
        <f>('Overall_Loss_PercGrowth'!P84-'Overall_Loss_PercGrowth'!P76)/'Overall_Loss_PercGrowth'!P76</f>
        <v>-0.983009956189131</v>
      </c>
      <c r="Q91" s="364">
        <f>('Overall_Loss_PercGrowth'!Q84-'Overall_Loss_PercGrowth'!Q76)/'Overall_Loss_PercGrowth'!Q76</f>
        <v>-0.911355299476566</v>
      </c>
      <c r="R91" s="364">
        <f>('Overall_Loss_PercGrowth'!R84-'Overall_Loss_PercGrowth'!R76)/'Overall_Loss_PercGrowth'!R76</f>
        <v>-0.967371178980251</v>
      </c>
      <c r="S91" s="364">
        <f>('Overall_Loss_PercGrowth'!S84-'Overall_Loss_PercGrowth'!S76)/'Overall_Loss_PercGrowth'!S76</f>
        <v>-0.772648157182138</v>
      </c>
      <c r="T91" s="364">
        <f>('Overall_Loss_PercGrowth'!T84-'Overall_Loss_PercGrowth'!T76)/'Overall_Loss_PercGrowth'!T76</f>
        <v>-0.201659456138808</v>
      </c>
      <c r="U91" s="364">
        <f>('Overall_Loss_PercGrowth'!U84-'Overall_Loss_PercGrowth'!U76)/'Overall_Loss_PercGrowth'!U76</f>
        <v>-0.997330526459573</v>
      </c>
      <c r="V91" s="364">
        <f>('Overall_Loss_PercGrowth'!V84-'Overall_Loss_PercGrowth'!V76)/'Overall_Loss_PercGrowth'!V76</f>
        <v>-0.964539131899009</v>
      </c>
      <c r="W91" s="364">
        <f>('Overall_Loss_PercGrowth'!W84-'Overall_Loss_PercGrowth'!W76)/'Overall_Loss_PercGrowth'!W76</f>
        <v>-0.581611923764827</v>
      </c>
      <c r="X91" s="364">
        <f>('Overall_Loss_PercGrowth'!X84-'Overall_Loss_PercGrowth'!X76)/'Overall_Loss_PercGrowth'!X76</f>
        <v>-0.994242712134556</v>
      </c>
      <c r="Y91" s="364">
        <f>('Overall_Loss_PercGrowth'!Y84-'Overall_Loss_PercGrowth'!Y76)/'Overall_Loss_PercGrowth'!Y76</f>
        <v>-0.997942743156044</v>
      </c>
      <c r="Z91" s="364">
        <f>('Overall_Loss_PercGrowth'!Z84-'Overall_Loss_PercGrowth'!Z76)/'Overall_Loss_PercGrowth'!Z76</f>
        <v>-0.962288316939176</v>
      </c>
      <c r="AA91" s="364">
        <f>('Overall_Loss_PercGrowth'!AA84-'Overall_Loss_PercGrowth'!AA76)/'Overall_Loss_PercGrowth'!AA76</f>
        <v>-0.996130435341011</v>
      </c>
      <c r="AB91" s="364">
        <f>('Overall_Loss_PercGrowth'!AB84-'Overall_Loss_PercGrowth'!AB76)/'Overall_Loss_PercGrowth'!AB76</f>
        <v>-1</v>
      </c>
      <c r="AC91" s="364">
        <f>('Overall_Loss_PercGrowth'!AC84-'Overall_Loss_PercGrowth'!AC76)/'Overall_Loss_PercGrowth'!AC76</f>
        <v>-0.995539471890072</v>
      </c>
      <c r="AD91" s="364">
        <f>('Overall_Loss_PercGrowth'!AD84-'Overall_Loss_PercGrowth'!AD76)/'Overall_Loss_PercGrowth'!AD76</f>
        <v>-0.967422659599001</v>
      </c>
      <c r="AE91" s="364">
        <f>('Overall_Loss_PercGrowth'!AE84-'Overall_Loss_PercGrowth'!AE76)/'Overall_Loss_PercGrowth'!AE76</f>
        <v>-0.02595451212866</v>
      </c>
      <c r="AF91" s="364">
        <f>('Overall_Loss_PercGrowth'!AF84-'Overall_Loss_PercGrowth'!AF76)/'Overall_Loss_PercGrowth'!AF76</f>
        <v>4.27702388348405e-05</v>
      </c>
      <c r="AG91" s="364">
        <f>('Overall_Loss_PercGrowth'!AG84-'Overall_Loss_PercGrowth'!AG76)/'Overall_Loss_PercGrowth'!AG76</f>
        <v>-4.44555324650289e-09</v>
      </c>
      <c r="AH91" s="364">
        <f>('Overall_Loss_PercGrowth'!AH84-'Overall_Loss_PercGrowth'!AH76)/'Overall_Loss_PercGrowth'!AH76</f>
        <v>-0.0585519359148034</v>
      </c>
      <c r="AI91" s="364">
        <f>('Overall_Loss_PercGrowth'!AI84-'Overall_Loss_PercGrowth'!AI76)/'Overall_Loss_PercGrowth'!AI76</f>
        <v>-9.15398957343083e-06</v>
      </c>
      <c r="AJ91" s="364">
        <f>('Overall_Loss_PercGrowth'!AJ84-'Overall_Loss_PercGrowth'!AJ76)/'Overall_Loss_PercGrowth'!AJ76</f>
        <v>5.02875781108562e-06</v>
      </c>
      <c r="AK91" s="364">
        <f>('Overall_Loss_PercGrowth'!AK84-'Overall_Loss_PercGrowth'!AK76)/'Overall_Loss_PercGrowth'!AK76</f>
        <v>0.00147508094305974</v>
      </c>
      <c r="AL91" s="364">
        <f>('Overall_Loss_PercGrowth'!AL84-'Overall_Loss_PercGrowth'!AL76)/'Overall_Loss_PercGrowth'!AL76</f>
        <v>3.22983126827823e-06</v>
      </c>
      <c r="AM91" s="364">
        <f>('Overall_Loss_PercGrowth'!AM84-'Overall_Loss_PercGrowth'!AM76)/'Overall_Loss_PercGrowth'!AM76</f>
        <v>-9.040836953650021e-07</v>
      </c>
      <c r="AN91" s="364">
        <f>('Overall_Loss_PercGrowth'!AN84-'Overall_Loss_PercGrowth'!AN76)/'Overall_Loss_PercGrowth'!AN76</f>
        <v>-1.36597543332544e-06</v>
      </c>
      <c r="AO91" s="364">
        <f>('Overall_Loss_PercGrowth'!AO84-'Overall_Loss_PercGrowth'!AO76)/'Overall_Loss_PercGrowth'!AO76</f>
        <v>8.43777856059033e-05</v>
      </c>
      <c r="AP91" s="364">
        <f>('Overall_Loss_PercGrowth'!AP84-'Overall_Loss_PercGrowth'!AP76)/'Overall_Loss_PercGrowth'!AP76</f>
        <v>-3.99974254372989e-05</v>
      </c>
      <c r="AQ91" s="364">
        <f>('Overall_Loss_PercGrowth'!AQ84-'Overall_Loss_PercGrowth'!AQ76)/'Overall_Loss_PercGrowth'!AQ76</f>
        <v>-2.8833638771331e-07</v>
      </c>
      <c r="AR91" s="364">
        <f>('Overall_Loss_PercGrowth'!AR84-'Overall_Loss_PercGrowth'!AR76)/'Overall_Loss_PercGrowth'!AR76</f>
        <v>-0.00017461608857162</v>
      </c>
    </row>
    <row r="92" ht="15.75" customHeight="1">
      <c r="A92" t="s" s="288">
        <v>90</v>
      </c>
      <c r="B92" s="364">
        <f>('Overall_Loss_PercGrowth'!B85-'Overall_Loss_PercGrowth'!B77)/'Overall_Loss_PercGrowth'!B77</f>
        <v>-0.807614304314066</v>
      </c>
      <c r="C92" s="374"/>
      <c r="D92" t="s" s="58">
        <v>90</v>
      </c>
      <c r="E92" s="364">
        <f>('Overall_Loss_PercGrowth'!E85-'Overall_Loss_PercGrowth'!E77)/'Overall_Loss_PercGrowth'!E77</f>
        <v>-0.858523622495488</v>
      </c>
      <c r="F92" s="364">
        <f>('Overall_Loss_PercGrowth'!F85-'Overall_Loss_PercGrowth'!F77)/'Overall_Loss_PercGrowth'!F77</f>
        <v>-0.76780364425929</v>
      </c>
      <c r="G92" s="364">
        <f>('Overall_Loss_PercGrowth'!G85-'Overall_Loss_PercGrowth'!G77)/'Overall_Loss_PercGrowth'!G77</f>
        <v>-0.792827933511336</v>
      </c>
      <c r="H92" s="364">
        <f>('Overall_Loss_PercGrowth'!H85-'Overall_Loss_PercGrowth'!H77)/'Overall_Loss_PercGrowth'!H77</f>
        <v>0.0379656072770074</v>
      </c>
      <c r="I92" s="364">
        <f>('Overall_Loss_PercGrowth'!I85-'Overall_Loss_PercGrowth'!I77)/'Overall_Loss_PercGrowth'!I77</f>
        <v>-0.952389912031572</v>
      </c>
      <c r="J92" s="364">
        <f>('Overall_Loss_PercGrowth'!J85-'Overall_Loss_PercGrowth'!J77)/'Overall_Loss_PercGrowth'!J77</f>
        <v>-0.08402827906673099</v>
      </c>
      <c r="K92" s="364">
        <f>('Overall_Loss_PercGrowth'!K85-'Overall_Loss_PercGrowth'!K77)/'Overall_Loss_PercGrowth'!K77</f>
        <v>-0.799718132528161</v>
      </c>
      <c r="L92" s="364">
        <f>('Overall_Loss_PercGrowth'!L85-'Overall_Loss_PercGrowth'!L77)/'Overall_Loss_PercGrowth'!L77</f>
        <v>-0.159385611427239</v>
      </c>
      <c r="M92" s="364">
        <f>('Overall_Loss_PercGrowth'!M85-'Overall_Loss_PercGrowth'!M77)/'Overall_Loss_PercGrowth'!M77</f>
        <v>-0.153282664634511</v>
      </c>
      <c r="N92" s="364">
        <f>('Overall_Loss_PercGrowth'!N85-'Overall_Loss_PercGrowth'!N77)/'Overall_Loss_PercGrowth'!N77</f>
        <v>-0.190003698153316</v>
      </c>
      <c r="O92" s="364">
        <f>('Overall_Loss_PercGrowth'!O85-'Overall_Loss_PercGrowth'!O77)/'Overall_Loss_PercGrowth'!O77</f>
        <v>-0.433489173107151</v>
      </c>
      <c r="P92" s="364">
        <f>('Overall_Loss_PercGrowth'!P85-'Overall_Loss_PercGrowth'!P77)/'Overall_Loss_PercGrowth'!P77</f>
        <v>-0.797720890454768</v>
      </c>
      <c r="Q92" s="364">
        <f>('Overall_Loss_PercGrowth'!Q85-'Overall_Loss_PercGrowth'!Q77)/'Overall_Loss_PercGrowth'!Q77</f>
        <v>-0.49843453791426</v>
      </c>
      <c r="R92" s="364">
        <f>('Overall_Loss_PercGrowth'!R85-'Overall_Loss_PercGrowth'!R77)/'Overall_Loss_PercGrowth'!R77</f>
        <v>-0.8871801386652171</v>
      </c>
      <c r="S92" s="364">
        <f>('Overall_Loss_PercGrowth'!S85-'Overall_Loss_PercGrowth'!S77)/'Overall_Loss_PercGrowth'!S77</f>
        <v>-0.0227711957025799</v>
      </c>
      <c r="T92" s="364">
        <f>('Overall_Loss_PercGrowth'!T85-'Overall_Loss_PercGrowth'!T77)/'Overall_Loss_PercGrowth'!T77</f>
        <v>-0.939686799917716</v>
      </c>
      <c r="U92" s="364">
        <f>('Overall_Loss_PercGrowth'!U85-'Overall_Loss_PercGrowth'!U77)/'Overall_Loss_PercGrowth'!U77</f>
        <v>-0.672221001006609</v>
      </c>
      <c r="V92" s="364">
        <f>('Overall_Loss_PercGrowth'!V85-'Overall_Loss_PercGrowth'!V77)/'Overall_Loss_PercGrowth'!V77</f>
        <v>-0.929057346785593</v>
      </c>
      <c r="W92" s="364">
        <f>('Overall_Loss_PercGrowth'!W85-'Overall_Loss_PercGrowth'!W77)/'Overall_Loss_PercGrowth'!W77</f>
        <v>-0.459398624657283</v>
      </c>
      <c r="X92" s="364">
        <f>('Overall_Loss_PercGrowth'!X85-'Overall_Loss_PercGrowth'!X77)/'Overall_Loss_PercGrowth'!X77</f>
        <v>-0.973546432724784</v>
      </c>
      <c r="Y92" s="364">
        <f>('Overall_Loss_PercGrowth'!Y85-'Overall_Loss_PercGrowth'!Y77)/'Overall_Loss_PercGrowth'!Y77</f>
        <v>-0.941030326515839</v>
      </c>
      <c r="Z92" s="364">
        <f>('Overall_Loss_PercGrowth'!Z85-'Overall_Loss_PercGrowth'!Z77)/'Overall_Loss_PercGrowth'!Z77</f>
        <v>-0.813144978035245</v>
      </c>
      <c r="AA92" s="364">
        <f>('Overall_Loss_PercGrowth'!AA85-'Overall_Loss_PercGrowth'!AA77)/'Overall_Loss_PercGrowth'!AA77</f>
        <v>-0.816311741888089</v>
      </c>
      <c r="AB92" s="364">
        <f>('Overall_Loss_PercGrowth'!AB85-'Overall_Loss_PercGrowth'!AB77)/'Overall_Loss_PercGrowth'!AB77</f>
        <v>-1</v>
      </c>
      <c r="AC92" s="364">
        <f>('Overall_Loss_PercGrowth'!AC85-'Overall_Loss_PercGrowth'!AC77)/'Overall_Loss_PercGrowth'!AC77</f>
        <v>-0.872056698267006</v>
      </c>
      <c r="AD92" s="364">
        <f>('Overall_Loss_PercGrowth'!AD85-'Overall_Loss_PercGrowth'!AD77)/'Overall_Loss_PercGrowth'!AD77</f>
        <v>-0.893174308427202</v>
      </c>
      <c r="AE92" s="364">
        <f>('Overall_Loss_PercGrowth'!AE85-'Overall_Loss_PercGrowth'!AE77)/'Overall_Loss_PercGrowth'!AE77</f>
        <v>-0.0215808146713186</v>
      </c>
      <c r="AF92" s="364">
        <f>('Overall_Loss_PercGrowth'!AF85-'Overall_Loss_PercGrowth'!AF77)/'Overall_Loss_PercGrowth'!AF77</f>
        <v>-0.120041324328511</v>
      </c>
      <c r="AG92" s="364">
        <f>('Overall_Loss_PercGrowth'!AG85-'Overall_Loss_PercGrowth'!AG77)/'Overall_Loss_PercGrowth'!AG77</f>
        <v>-0.176167778142683</v>
      </c>
      <c r="AH92" s="364">
        <f>('Overall_Loss_PercGrowth'!AH85-'Overall_Loss_PercGrowth'!AH77)/'Overall_Loss_PercGrowth'!AH77</f>
        <v>0.112555155264477</v>
      </c>
      <c r="AI92" s="364">
        <f>('Overall_Loss_PercGrowth'!AI85-'Overall_Loss_PercGrowth'!AI77)/'Overall_Loss_PercGrowth'!AI77</f>
        <v>0.5908319816215331</v>
      </c>
      <c r="AJ92" s="364">
        <f>('Overall_Loss_PercGrowth'!AJ85-'Overall_Loss_PercGrowth'!AJ77)/'Overall_Loss_PercGrowth'!AJ77</f>
        <v>0.0956645152762986</v>
      </c>
      <c r="AK92" s="364">
        <f>('Overall_Loss_PercGrowth'!AK85-'Overall_Loss_PercGrowth'!AK77)/'Overall_Loss_PercGrowth'!AK77</f>
        <v>0.451465833028018</v>
      </c>
      <c r="AL92" s="364">
        <f>('Overall_Loss_PercGrowth'!AL85-'Overall_Loss_PercGrowth'!AL77)/'Overall_Loss_PercGrowth'!AL77</f>
        <v>0.117918281883605</v>
      </c>
      <c r="AM92" s="364">
        <f>('Overall_Loss_PercGrowth'!AM85-'Overall_Loss_PercGrowth'!AM77)/'Overall_Loss_PercGrowth'!AM77</f>
        <v>-0.191487504034508</v>
      </c>
      <c r="AN92" s="364">
        <f>('Overall_Loss_PercGrowth'!AN85-'Overall_Loss_PercGrowth'!AN77)/'Overall_Loss_PercGrowth'!AN77</f>
        <v>0.0283078842960054</v>
      </c>
      <c r="AO92" s="364">
        <f>('Overall_Loss_PercGrowth'!AO85-'Overall_Loss_PercGrowth'!AO77)/'Overall_Loss_PercGrowth'!AO77</f>
        <v>-0.298854091840526</v>
      </c>
      <c r="AP92" s="364">
        <f>('Overall_Loss_PercGrowth'!AP85-'Overall_Loss_PercGrowth'!AP77)/'Overall_Loss_PercGrowth'!AP77</f>
        <v>0.941007510102693</v>
      </c>
      <c r="AQ92" s="364">
        <f>('Overall_Loss_PercGrowth'!AQ85-'Overall_Loss_PercGrowth'!AQ77)/'Overall_Loss_PercGrowth'!AQ77</f>
        <v>0.0159655416247294</v>
      </c>
      <c r="AR92" s="364">
        <f>('Overall_Loss_PercGrowth'!AR85-'Overall_Loss_PercGrowth'!AR77)/'Overall_Loss_PercGrowth'!AR77</f>
        <v>-0.385411850295432</v>
      </c>
    </row>
    <row r="93" ht="15.75" customHeight="1">
      <c r="A93" t="s" s="288">
        <v>91</v>
      </c>
      <c r="B93" s="364">
        <f>('Overall_Loss_PercGrowth'!B86-'Overall_Loss_PercGrowth'!B78)/'Overall_Loss_PercGrowth'!B78</f>
        <v>-0.6475672994279</v>
      </c>
      <c r="C93" s="374"/>
      <c r="D93" t="s" s="58">
        <v>91</v>
      </c>
      <c r="E93" s="364">
        <f>('Overall_Loss_PercGrowth'!E86-'Overall_Loss_PercGrowth'!E78)/'Overall_Loss_PercGrowth'!E78</f>
        <v>-0.999418726777488</v>
      </c>
      <c r="F93" s="364">
        <f>('Overall_Loss_PercGrowth'!F86-'Overall_Loss_PercGrowth'!F78)/'Overall_Loss_PercGrowth'!F78</f>
        <v>-0.70957841620141</v>
      </c>
      <c r="G93" s="364">
        <f>('Overall_Loss_PercGrowth'!G86-'Overall_Loss_PercGrowth'!G78)/'Overall_Loss_PercGrowth'!G78</f>
        <v>-0.981551721180861</v>
      </c>
      <c r="H93" s="364">
        <f>('Overall_Loss_PercGrowth'!H86-'Overall_Loss_PercGrowth'!H78)/'Overall_Loss_PercGrowth'!H78</f>
        <v>-0.748694977810869</v>
      </c>
      <c r="I93" s="364">
        <f>('Overall_Loss_PercGrowth'!I86-'Overall_Loss_PercGrowth'!I78)/'Overall_Loss_PercGrowth'!I78</f>
        <v>-0.999544283463921</v>
      </c>
      <c r="J93" s="364">
        <f>('Overall_Loss_PercGrowth'!J86-'Overall_Loss_PercGrowth'!J78)/'Overall_Loss_PercGrowth'!J78</f>
        <v>-0.999745893356755</v>
      </c>
      <c r="K93" s="364">
        <f>('Overall_Loss_PercGrowth'!K86-'Overall_Loss_PercGrowth'!K78)/'Overall_Loss_PercGrowth'!K78</f>
        <v>-0.997486665020515</v>
      </c>
      <c r="L93" s="364">
        <f>('Overall_Loss_PercGrowth'!L86-'Overall_Loss_PercGrowth'!L78)/'Overall_Loss_PercGrowth'!L78</f>
        <v>-0.9993844079631879</v>
      </c>
      <c r="M93" s="364">
        <f>('Overall_Loss_PercGrowth'!M86-'Overall_Loss_PercGrowth'!M78)/'Overall_Loss_PercGrowth'!M78</f>
        <v>-0.992673329338255</v>
      </c>
      <c r="N93" s="364">
        <f>('Overall_Loss_PercGrowth'!N86-'Overall_Loss_PercGrowth'!N78)/'Overall_Loss_PercGrowth'!N78</f>
        <v>-0.995982582443518</v>
      </c>
      <c r="O93" s="364">
        <f>('Overall_Loss_PercGrowth'!O86-'Overall_Loss_PercGrowth'!O78)/'Overall_Loss_PercGrowth'!O78</f>
        <v>-0.950006931916802</v>
      </c>
      <c r="P93" s="364">
        <f>('Overall_Loss_PercGrowth'!P86-'Overall_Loss_PercGrowth'!P78)/'Overall_Loss_PercGrowth'!P78</f>
        <v>-0.9963533317404361</v>
      </c>
      <c r="Q93" s="364">
        <f>('Overall_Loss_PercGrowth'!Q86-'Overall_Loss_PercGrowth'!Q78)/'Overall_Loss_PercGrowth'!Q78</f>
        <v>-0.917770419423888</v>
      </c>
      <c r="R93" s="364">
        <f>('Overall_Loss_PercGrowth'!R86-'Overall_Loss_PercGrowth'!R78)/'Overall_Loss_PercGrowth'!R78</f>
        <v>-0.971151450073658</v>
      </c>
      <c r="S93" s="364">
        <f>('Overall_Loss_PercGrowth'!S86-'Overall_Loss_PercGrowth'!S78)/'Overall_Loss_PercGrowth'!S78</f>
        <v>-0.99791801831778</v>
      </c>
      <c r="T93" s="364">
        <f>('Overall_Loss_PercGrowth'!T86-'Overall_Loss_PercGrowth'!T78)/'Overall_Loss_PercGrowth'!T78</f>
        <v>-0.201728908140272</v>
      </c>
      <c r="U93" s="364">
        <f>('Overall_Loss_PercGrowth'!U86-'Overall_Loss_PercGrowth'!U78)/'Overall_Loss_PercGrowth'!U78</f>
        <v>-0.997707932486092</v>
      </c>
      <c r="V93" s="364">
        <f>('Overall_Loss_PercGrowth'!V86-'Overall_Loss_PercGrowth'!V78)/'Overall_Loss_PercGrowth'!V78</f>
        <v>-0.970055127309668</v>
      </c>
      <c r="W93" s="364">
        <f>('Overall_Loss_PercGrowth'!W86-'Overall_Loss_PercGrowth'!W78)/'Overall_Loss_PercGrowth'!W78</f>
        <v>-0.581558897549288</v>
      </c>
      <c r="X93" s="364">
        <f>('Overall_Loss_PercGrowth'!X86-'Overall_Loss_PercGrowth'!X78)/'Overall_Loss_PercGrowth'!X78</f>
        <v>-0.99785398014883</v>
      </c>
      <c r="Y93" s="364">
        <f>('Overall_Loss_PercGrowth'!Y86-'Overall_Loss_PercGrowth'!Y78)/'Overall_Loss_PercGrowth'!Y78</f>
        <v>-0.996288250098063</v>
      </c>
      <c r="Z93" s="364">
        <f>('Overall_Loss_PercGrowth'!Z86-'Overall_Loss_PercGrowth'!Z78)/'Overall_Loss_PercGrowth'!Z78</f>
        <v>-0.951680694602788</v>
      </c>
      <c r="AA93" s="364">
        <f>('Overall_Loss_PercGrowth'!AA86-'Overall_Loss_PercGrowth'!AA78)/'Overall_Loss_PercGrowth'!AA78</f>
        <v>-0.993893203558145</v>
      </c>
      <c r="AB93" s="364">
        <f>('Overall_Loss_PercGrowth'!AB86-'Overall_Loss_PercGrowth'!AB78)/'Overall_Loss_PercGrowth'!AB78</f>
        <v>-1</v>
      </c>
      <c r="AC93" s="364">
        <f>('Overall_Loss_PercGrowth'!AC86-'Overall_Loss_PercGrowth'!AC78)/'Overall_Loss_PercGrowth'!AC78</f>
        <v>-0.990108144720898</v>
      </c>
      <c r="AD93" s="364">
        <f>('Overall_Loss_PercGrowth'!AD86-'Overall_Loss_PercGrowth'!AD78)/'Overall_Loss_PercGrowth'!AD78</f>
        <v>-0.948843680939916</v>
      </c>
      <c r="AE93" s="364">
        <f>('Overall_Loss_PercGrowth'!AE86-'Overall_Loss_PercGrowth'!AE78)/'Overall_Loss_PercGrowth'!AE78</f>
        <v>-0.0277900100021464</v>
      </c>
      <c r="AF93" s="364">
        <f>('Overall_Loss_PercGrowth'!AF86-'Overall_Loss_PercGrowth'!AF78)/'Overall_Loss_PercGrowth'!AF78</f>
        <v>0.000491854805437795</v>
      </c>
      <c r="AG93" s="364">
        <f>('Overall_Loss_PercGrowth'!AG86-'Overall_Loss_PercGrowth'!AG78)/'Overall_Loss_PercGrowth'!AG78</f>
        <v>4.64863645048135e-08</v>
      </c>
      <c r="AH93" s="364">
        <f>('Overall_Loss_PercGrowth'!AH86-'Overall_Loss_PercGrowth'!AH78)/'Overall_Loss_PercGrowth'!AH78</f>
        <v>-0.058398385823152</v>
      </c>
      <c r="AI93" s="364">
        <f>('Overall_Loss_PercGrowth'!AI86-'Overall_Loss_PercGrowth'!AI78)/'Overall_Loss_PercGrowth'!AI78</f>
        <v>0.000107559108837207</v>
      </c>
      <c r="AJ93" s="364">
        <f>('Overall_Loss_PercGrowth'!AJ86-'Overall_Loss_PercGrowth'!AJ78)/'Overall_Loss_PercGrowth'!AJ78</f>
        <v>3.07074609139843e-05</v>
      </c>
      <c r="AK93" s="364">
        <v>0</v>
      </c>
      <c r="AL93" s="364">
        <f>('Overall_Loss_PercGrowth'!AL86-'Overall_Loss_PercGrowth'!AL78)/'Overall_Loss_PercGrowth'!AL78</f>
        <v>-0.000249882488639179</v>
      </c>
      <c r="AM93" s="364">
        <f>('Overall_Loss_PercGrowth'!AM86-'Overall_Loss_PercGrowth'!AM78)/'Overall_Loss_PercGrowth'!AM78</f>
        <v>-7.29913301323411e-07</v>
      </c>
      <c r="AN93" s="364">
        <f>('Overall_Loss_PercGrowth'!AN86-'Overall_Loss_PercGrowth'!AN78)/'Overall_Loss_PercGrowth'!AN78</f>
        <v>5.04629279775856e-07</v>
      </c>
      <c r="AO93" s="364">
        <f>('Overall_Loss_PercGrowth'!AO86-'Overall_Loss_PercGrowth'!AO78)/'Overall_Loss_PercGrowth'!AO78</f>
        <v>-0.0029222924514271</v>
      </c>
      <c r="AP93" s="364">
        <f>('Overall_Loss_PercGrowth'!AP86-'Overall_Loss_PercGrowth'!AP78)/'Overall_Loss_PercGrowth'!AP78</f>
        <v>2.96424942017315e-05</v>
      </c>
      <c r="AQ93" s="364">
        <f>('Overall_Loss_PercGrowth'!AQ86-'Overall_Loss_PercGrowth'!AQ78)/'Overall_Loss_PercGrowth'!AQ78</f>
        <v>-1.43018485283523e-07</v>
      </c>
      <c r="AR93" s="364">
        <f>('Overall_Loss_PercGrowth'!AR86-'Overall_Loss_PercGrowth'!AR78)/'Overall_Loss_PercGrowth'!AR78</f>
        <v>0.00223861040684695</v>
      </c>
    </row>
    <row r="94" ht="15.75" customHeight="1">
      <c r="A94" s="371"/>
      <c r="B94" s="372"/>
      <c r="C94" s="374"/>
      <c r="D94" s="235"/>
      <c r="E94" s="372"/>
      <c r="F94" s="372"/>
      <c r="G94" s="372"/>
      <c r="H94" s="372"/>
      <c r="I94" s="372"/>
      <c r="J94" s="372"/>
      <c r="K94" s="372"/>
      <c r="L94" s="372"/>
      <c r="M94" s="372"/>
      <c r="N94" s="372"/>
      <c r="O94" s="372"/>
      <c r="P94" s="372"/>
      <c r="Q94" s="372"/>
      <c r="R94" s="372"/>
      <c r="S94" s="372"/>
      <c r="T94" s="372"/>
      <c r="U94" s="372"/>
      <c r="V94" s="372"/>
      <c r="W94" s="372"/>
      <c r="X94" s="372"/>
      <c r="Y94" s="372"/>
      <c r="Z94" s="372"/>
      <c r="AA94" s="372"/>
      <c r="AB94" s="372"/>
      <c r="AC94" s="372"/>
      <c r="AD94" s="372"/>
      <c r="AE94" s="372"/>
      <c r="AF94" s="372"/>
      <c r="AG94" s="372"/>
      <c r="AH94" s="372"/>
      <c r="AI94" s="372"/>
      <c r="AJ94" s="372"/>
      <c r="AK94" s="372"/>
      <c r="AL94" s="372"/>
      <c r="AM94" s="372"/>
      <c r="AN94" s="372"/>
      <c r="AO94" s="372"/>
      <c r="AP94" s="372"/>
      <c r="AQ94" s="372"/>
      <c r="AR94" s="372"/>
    </row>
    <row r="95" ht="15.75" customHeight="1">
      <c r="A95" t="s" s="288">
        <v>203</v>
      </c>
      <c r="B95" s="282"/>
      <c r="C95" s="365"/>
      <c r="D95" s="282"/>
      <c r="E95" s="282"/>
      <c r="F95" s="282"/>
      <c r="G95" s="282"/>
      <c r="H95" s="282"/>
      <c r="I95" s="372"/>
      <c r="J95" s="372"/>
      <c r="K95" s="372"/>
      <c r="L95" s="372"/>
      <c r="M95" s="372"/>
      <c r="N95" s="372"/>
      <c r="O95" s="372"/>
      <c r="P95" s="372"/>
      <c r="Q95" s="372"/>
      <c r="R95" s="372"/>
      <c r="S95" s="372"/>
      <c r="T95" s="372"/>
      <c r="U95" s="372"/>
      <c r="V95" s="372"/>
      <c r="W95" s="372"/>
      <c r="X95" s="372"/>
      <c r="Y95" s="372"/>
      <c r="Z95" s="372"/>
      <c r="AA95" s="372"/>
      <c r="AB95" s="372"/>
      <c r="AC95" s="372"/>
      <c r="AD95" s="372"/>
      <c r="AE95" s="372"/>
      <c r="AF95" s="372"/>
      <c r="AG95" s="372"/>
      <c r="AH95" s="372"/>
      <c r="AI95" s="372"/>
      <c r="AJ95" s="372"/>
      <c r="AK95" s="372"/>
      <c r="AL95" s="372"/>
      <c r="AM95" s="372"/>
      <c r="AN95" s="372"/>
      <c r="AO95" s="372"/>
      <c r="AP95" s="372"/>
      <c r="AQ95" s="372"/>
      <c r="AR95" s="372"/>
    </row>
    <row r="96" ht="27" customHeight="1">
      <c r="A96" s="373"/>
      <c r="B96" t="s" s="8">
        <v>204</v>
      </c>
      <c r="C96" s="374"/>
      <c r="D96" t="s" s="52">
        <v>87</v>
      </c>
      <c r="E96" t="s" s="8">
        <v>1</v>
      </c>
      <c r="F96" t="s" s="8">
        <v>2</v>
      </c>
      <c r="G96" t="s" s="8">
        <v>3</v>
      </c>
      <c r="H96" t="s" s="8">
        <v>4</v>
      </c>
      <c r="I96" t="s" s="8">
        <v>6</v>
      </c>
      <c r="J96" t="s" s="8">
        <v>8</v>
      </c>
      <c r="K96" t="s" s="8">
        <v>9</v>
      </c>
      <c r="L96" t="s" s="8">
        <v>10</v>
      </c>
      <c r="M96" t="s" s="8">
        <v>11</v>
      </c>
      <c r="N96" t="s" s="8">
        <v>13</v>
      </c>
      <c r="O96" t="s" s="8">
        <v>14</v>
      </c>
      <c r="P96" t="s" s="8">
        <v>15</v>
      </c>
      <c r="Q96" t="s" s="8">
        <v>16</v>
      </c>
      <c r="R96" t="s" s="8">
        <v>17</v>
      </c>
      <c r="S96" t="s" s="8">
        <v>19</v>
      </c>
      <c r="T96" t="s" s="8">
        <v>20</v>
      </c>
      <c r="U96" t="s" s="8">
        <v>21</v>
      </c>
      <c r="V96" t="s" s="8">
        <v>22</v>
      </c>
      <c r="W96" t="s" s="8">
        <v>24</v>
      </c>
      <c r="X96" t="s" s="8">
        <v>25</v>
      </c>
      <c r="Y96" t="s" s="8">
        <v>27</v>
      </c>
      <c r="Z96" t="s" s="8">
        <v>28</v>
      </c>
      <c r="AA96" t="s" s="8">
        <v>29</v>
      </c>
      <c r="AB96" t="s" s="8">
        <v>30</v>
      </c>
      <c r="AC96" t="s" s="8">
        <v>31</v>
      </c>
      <c r="AD96" t="s" s="8">
        <v>33</v>
      </c>
      <c r="AE96" t="s" s="8">
        <v>34</v>
      </c>
      <c r="AF96" t="s" s="8">
        <v>36</v>
      </c>
      <c r="AG96" t="s" s="8">
        <v>37</v>
      </c>
      <c r="AH96" t="s" s="8">
        <v>38</v>
      </c>
      <c r="AI96" t="s" s="8">
        <v>39</v>
      </c>
      <c r="AJ96" t="s" s="8">
        <v>40</v>
      </c>
      <c r="AK96" t="s" s="8">
        <v>41</v>
      </c>
      <c r="AL96" t="s" s="8">
        <v>42</v>
      </c>
      <c r="AM96" t="s" s="8">
        <v>43</v>
      </c>
      <c r="AN96" t="s" s="8">
        <v>44</v>
      </c>
      <c r="AO96" t="s" s="8">
        <v>45</v>
      </c>
      <c r="AP96" t="s" s="8">
        <v>46</v>
      </c>
      <c r="AQ96" t="s" s="8">
        <v>47</v>
      </c>
      <c r="AR96" t="s" s="8">
        <v>48</v>
      </c>
    </row>
    <row r="97" ht="15.75" customHeight="1">
      <c r="A97" t="s" s="288">
        <v>88</v>
      </c>
      <c r="B97" s="364">
        <f>('Overall_Loss_PercGrowth'!B83-'Overall_Loss_PercGrowth'!B4)/'Overall_Loss_PercGrowth'!B4</f>
        <v>-0.831859142925064</v>
      </c>
      <c r="C97" s="374"/>
      <c r="D97" t="s" s="58">
        <v>88</v>
      </c>
      <c r="E97" s="364">
        <f>('Overall_Loss_PercGrowth'!E83-'Overall_Loss_PercGrowth'!E4)/'Overall_Loss_PercGrowth'!E4</f>
        <v>7.32718963167467</v>
      </c>
      <c r="F97" s="364">
        <f>('Overall_Loss_PercGrowth'!F83-'Overall_Loss_PercGrowth'!F4)/'Overall_Loss_PercGrowth'!F4</f>
        <v>1.95503502254837</v>
      </c>
      <c r="G97" s="364">
        <f>('Overall_Loss_PercGrowth'!G83-'Overall_Loss_PercGrowth'!G4)/'Overall_Loss_PercGrowth'!G4</f>
        <v>3.50158872407855</v>
      </c>
      <c r="H97" s="364">
        <f>('Overall_Loss_PercGrowth'!H83-'Overall_Loss_PercGrowth'!H4)/'Overall_Loss_PercGrowth'!H4</f>
        <v>0.31389878955988</v>
      </c>
      <c r="I97" s="364">
        <f>('Overall_Loss_PercGrowth'!I83-'Overall_Loss_PercGrowth'!I4)/'Overall_Loss_PercGrowth'!I4</f>
        <v>0.806273738215333</v>
      </c>
      <c r="J97" s="364">
        <f>('Overall_Loss_PercGrowth'!J83-'Overall_Loss_PercGrowth'!J4)/'Overall_Loss_PercGrowth'!J4</f>
        <v>-0.7409355335501649</v>
      </c>
      <c r="K97" s="364">
        <f>('Overall_Loss_PercGrowth'!K83-'Overall_Loss_PercGrowth'!K4)/'Overall_Loss_PercGrowth'!K4</f>
        <v>-0.141740116661396</v>
      </c>
      <c r="L97" s="364">
        <f>('Overall_Loss_PercGrowth'!L83-'Overall_Loss_PercGrowth'!L4)/'Overall_Loss_PercGrowth'!L4</f>
        <v>-0.359745958526838</v>
      </c>
      <c r="M97" s="364">
        <f>('Overall_Loss_PercGrowth'!M83-'Overall_Loss_PercGrowth'!M4)/'Overall_Loss_PercGrowth'!M4</f>
        <v>-0.63166912974219</v>
      </c>
      <c r="N97" s="364">
        <f>('Overall_Loss_PercGrowth'!N83-'Overall_Loss_PercGrowth'!N4)/'Overall_Loss_PercGrowth'!N4</f>
        <v>0.09044898054302079</v>
      </c>
      <c r="O97" s="364">
        <f>('Overall_Loss_PercGrowth'!O83-'Overall_Loss_PercGrowth'!O4)/'Overall_Loss_PercGrowth'!O4</f>
        <v>-0.674170537403074</v>
      </c>
      <c r="P97" s="364">
        <f>('Overall_Loss_PercGrowth'!P83-'Overall_Loss_PercGrowth'!P4)/'Overall_Loss_PercGrowth'!P4</f>
        <v>0.206275378345851</v>
      </c>
      <c r="Q97" s="364">
        <f>('Overall_Loss_PercGrowth'!Q83-'Overall_Loss_PercGrowth'!Q4)/'Overall_Loss_PercGrowth'!Q4</f>
        <v>1.18459461485469</v>
      </c>
      <c r="R97" s="364">
        <f>('Overall_Loss_PercGrowth'!R83-'Overall_Loss_PercGrowth'!R4)/'Overall_Loss_PercGrowth'!R4</f>
        <v>-0.6723204190991779</v>
      </c>
      <c r="S97" s="364">
        <f>('Overall_Loss_PercGrowth'!S83-'Overall_Loss_PercGrowth'!S4)/'Overall_Loss_PercGrowth'!S4</f>
        <v>-0.210648076704007</v>
      </c>
      <c r="T97" s="364">
        <f>('Overall_Loss_PercGrowth'!T83-'Overall_Loss_PercGrowth'!T4)/'Overall_Loss_PercGrowth'!T4</f>
        <v>-0.0492726160552571</v>
      </c>
      <c r="U97" s="364">
        <f>('Overall_Loss_PercGrowth'!U83-'Overall_Loss_PercGrowth'!U4)/'Overall_Loss_PercGrowth'!U4</f>
        <v>0.309767330883838</v>
      </c>
      <c r="V97" s="364">
        <f>('Overall_Loss_PercGrowth'!V83-'Overall_Loss_PercGrowth'!V4)/'Overall_Loss_PercGrowth'!V4</f>
        <v>-0.0199639968840312</v>
      </c>
      <c r="W97" s="364">
        <f>('Overall_Loss_PercGrowth'!W83-'Overall_Loss_PercGrowth'!W4)/'Overall_Loss_PercGrowth'!W4</f>
        <v>0.0308592193285925</v>
      </c>
      <c r="X97" s="364">
        <f>('Overall_Loss_PercGrowth'!X83-'Overall_Loss_PercGrowth'!X4)/'Overall_Loss_PercGrowth'!X4</f>
        <v>1.35131254106358</v>
      </c>
      <c r="Y97" s="364">
        <f>('Overall_Loss_PercGrowth'!Y83-'Overall_Loss_PercGrowth'!Y4)/'Overall_Loss_PercGrowth'!Y4</f>
        <v>0.226306562232019</v>
      </c>
      <c r="Z97" s="364">
        <f>('Overall_Loss_PercGrowth'!Z83-'Overall_Loss_PercGrowth'!Z4)/'Overall_Loss_PercGrowth'!Z4</f>
        <v>0.0247131656717249</v>
      </c>
      <c r="AA97" s="364">
        <f>('Overall_Loss_PercGrowth'!AA83-'Overall_Loss_PercGrowth'!AA4)/'Overall_Loss_PercGrowth'!AA4</f>
        <v>-0.0349206414960852</v>
      </c>
      <c r="AB97" s="364">
        <f>('Overall_Loss_PercGrowth'!AB83-'Overall_Loss_PercGrowth'!AB4)/'Overall_Loss_PercGrowth'!AB4</f>
        <v>-1</v>
      </c>
      <c r="AC97" s="364">
        <f>('Overall_Loss_PercGrowth'!AC83-'Overall_Loss_PercGrowth'!AC4)/'Overall_Loss_PercGrowth'!AC4</f>
        <v>0.119574202921699</v>
      </c>
      <c r="AD97" s="364">
        <f>('Overall_Loss_PercGrowth'!AD83-'Overall_Loss_PercGrowth'!AD4)/'Overall_Loss_PercGrowth'!AD4</f>
        <v>0.157524504169653</v>
      </c>
      <c r="AE97" s="364">
        <f>('Overall_Loss_PercGrowth'!AE83-'Overall_Loss_PercGrowth'!AE4)/'Overall_Loss_PercGrowth'!AE4</f>
        <v>-0.8864156362132229</v>
      </c>
      <c r="AF97" s="364">
        <f>('Overall_Loss_PercGrowth'!AF83-'Overall_Loss_PercGrowth'!AF4)/'Overall_Loss_PercGrowth'!AF4</f>
        <v>-0.856396784335274</v>
      </c>
      <c r="AG97" s="364">
        <f>('Overall_Loss_PercGrowth'!AG83-'Overall_Loss_PercGrowth'!AG4)/'Overall_Loss_PercGrowth'!AG4</f>
        <v>-0.483687371174222</v>
      </c>
      <c r="AH97" s="364">
        <f>('Overall_Loss_PercGrowth'!AH83-'Overall_Loss_PercGrowth'!AH4)/'Overall_Loss_PercGrowth'!AH4</f>
        <v>-0.0103736043306026</v>
      </c>
      <c r="AI97" s="364">
        <f>('Overall_Loss_PercGrowth'!AI83-'Overall_Loss_PercGrowth'!AI4)/'Overall_Loss_PercGrowth'!AI4</f>
        <v>-0.808718688722259</v>
      </c>
      <c r="AJ97" s="364">
        <f>('Overall_Loss_PercGrowth'!AJ83-'Overall_Loss_PercGrowth'!AJ4)/'Overall_Loss_PercGrowth'!AJ4</f>
        <v>-0.970997741777907</v>
      </c>
      <c r="AK97" s="364">
        <f>('Overall_Loss_PercGrowth'!AK83-'Overall_Loss_PercGrowth'!AK4)/'Overall_Loss_PercGrowth'!AK4</f>
        <v>-0.992802436457225</v>
      </c>
      <c r="AL97" s="364">
        <f>('Overall_Loss_PercGrowth'!AL83-'Overall_Loss_PercGrowth'!AL4)/'Overall_Loss_PercGrowth'!AL4</f>
        <v>-0.658292722290877</v>
      </c>
      <c r="AM97" s="364">
        <f>('Overall_Loss_PercGrowth'!AM83-'Overall_Loss_PercGrowth'!AM4)/'Overall_Loss_PercGrowth'!AM4</f>
        <v>-0.694071425444555</v>
      </c>
      <c r="AN97" s="364">
        <f>('Overall_Loss_PercGrowth'!AN83-'Overall_Loss_PercGrowth'!AN4)/'Overall_Loss_PercGrowth'!AN4</f>
        <v>-0.875579452710895</v>
      </c>
      <c r="AO97" s="364">
        <f>('Overall_Loss_PercGrowth'!AO83-'Overall_Loss_PercGrowth'!AO4)/'Overall_Loss_PercGrowth'!AO4</f>
        <v>-0.818194543377481</v>
      </c>
      <c r="AP97" s="364">
        <f>('Overall_Loss_PercGrowth'!AP83-'Overall_Loss_PercGrowth'!AP4)/'Overall_Loss_PercGrowth'!AP4</f>
        <v>-0.89784907347237</v>
      </c>
      <c r="AQ97" s="364">
        <f>('Overall_Loss_PercGrowth'!AQ83-'Overall_Loss_PercGrowth'!AQ4)/'Overall_Loss_PercGrowth'!AQ4</f>
        <v>-0.84136479496967</v>
      </c>
      <c r="AR97" s="364">
        <f>('Overall_Loss_PercGrowth'!AR83-'Overall_Loss_PercGrowth'!AR4)/'Overall_Loss_PercGrowth'!AR4</f>
        <v>-0.981160704898203</v>
      </c>
    </row>
    <row r="98" ht="15.75" customHeight="1">
      <c r="A98" t="s" s="288">
        <v>89</v>
      </c>
      <c r="B98" s="364">
        <f>('Overall_Loss_PercGrowth'!B84-'Overall_Loss_PercGrowth'!B5)/'Overall_Loss_PercGrowth'!B5</f>
        <v>0.0277258444735322</v>
      </c>
      <c r="C98" s="374"/>
      <c r="D98" t="s" s="58">
        <v>89</v>
      </c>
      <c r="E98" s="364">
        <f>('Overall_Loss_PercGrowth'!E84-'Overall_Loss_PercGrowth'!E5)/'Overall_Loss_PercGrowth'!E5</f>
        <v>0.00681822319766118</v>
      </c>
      <c r="F98" s="364">
        <f>('Overall_Loss_PercGrowth'!F84-'Overall_Loss_PercGrowth'!F5)/'Overall_Loss_PercGrowth'!F5</f>
        <v>0.00691330182946454</v>
      </c>
      <c r="G98" s="364">
        <f>('Overall_Loss_PercGrowth'!G84-'Overall_Loss_PercGrowth'!G5)/'Overall_Loss_PercGrowth'!G5</f>
        <v>-0.00308085496251766</v>
      </c>
      <c r="H98" s="364">
        <f>('Overall_Loss_PercGrowth'!H84-'Overall_Loss_PercGrowth'!H5)/'Overall_Loss_PercGrowth'!H5</f>
        <v>0.0229564472104918</v>
      </c>
      <c r="I98" s="364">
        <f>('Overall_Loss_PercGrowth'!I84-'Overall_Loss_PercGrowth'!I5)/'Overall_Loss_PercGrowth'!I5</f>
        <v>0.00540362516226635</v>
      </c>
      <c r="J98" s="364">
        <f>('Overall_Loss_PercGrowth'!J84-'Overall_Loss_PercGrowth'!J5)/'Overall_Loss_PercGrowth'!J5</f>
        <v>0.119752783437025</v>
      </c>
      <c r="K98" s="364">
        <f>('Overall_Loss_PercGrowth'!K84-'Overall_Loss_PercGrowth'!K5)/'Overall_Loss_PercGrowth'!K5</f>
        <v>0.174701598202041</v>
      </c>
      <c r="L98" s="364">
        <f>('Overall_Loss_PercGrowth'!L84-'Overall_Loss_PercGrowth'!L5)/'Overall_Loss_PercGrowth'!L5</f>
        <v>-0.178256625326013</v>
      </c>
      <c r="M98" s="364">
        <f>('Overall_Loss_PercGrowth'!M84-'Overall_Loss_PercGrowth'!M5)/'Overall_Loss_PercGrowth'!M5</f>
        <v>-0.0286208904320228</v>
      </c>
      <c r="N98" s="364">
        <f>('Overall_Loss_PercGrowth'!N84-'Overall_Loss_PercGrowth'!N5)/'Overall_Loss_PercGrowth'!N5</f>
        <v>-0.0106534347172428</v>
      </c>
      <c r="O98" s="364">
        <f>('Overall_Loss_PercGrowth'!O84-'Overall_Loss_PercGrowth'!O5)/'Overall_Loss_PercGrowth'!O5</f>
        <v>-0.00469590471974267</v>
      </c>
      <c r="P98" s="364">
        <f>('Overall_Loss_PercGrowth'!P84-'Overall_Loss_PercGrowth'!P5)/'Overall_Loss_PercGrowth'!P5</f>
        <v>-0.00224324895323719</v>
      </c>
      <c r="Q98" s="364">
        <f>('Overall_Loss_PercGrowth'!Q84-'Overall_Loss_PercGrowth'!Q5)/'Overall_Loss_PercGrowth'!Q5</f>
        <v>0.00587818145352171</v>
      </c>
      <c r="R98" s="364">
        <f>('Overall_Loss_PercGrowth'!R84-'Overall_Loss_PercGrowth'!R5)/'Overall_Loss_PercGrowth'!R5</f>
        <v>0.00151471751053684</v>
      </c>
      <c r="S98" s="364">
        <f>('Overall_Loss_PercGrowth'!S84-'Overall_Loss_PercGrowth'!S5)/'Overall_Loss_PercGrowth'!S5</f>
        <v>0.000555503045119008</v>
      </c>
      <c r="T98" s="364">
        <f>('Overall_Loss_PercGrowth'!T84-'Overall_Loss_PercGrowth'!T5)/'Overall_Loss_PercGrowth'!T5</f>
        <v>0.0327410630736399</v>
      </c>
      <c r="U98" s="364">
        <f>('Overall_Loss_PercGrowth'!U84-'Overall_Loss_PercGrowth'!U5)/'Overall_Loss_PercGrowth'!U5</f>
        <v>-0.114874258155983</v>
      </c>
      <c r="V98" s="364">
        <f>('Overall_Loss_PercGrowth'!V84-'Overall_Loss_PercGrowth'!V5)/'Overall_Loss_PercGrowth'!V5</f>
        <v>0.0400172434388112</v>
      </c>
      <c r="W98" s="364">
        <f>('Overall_Loss_PercGrowth'!W84-'Overall_Loss_PercGrowth'!W5)/'Overall_Loss_PercGrowth'!W5</f>
        <v>0.555122600193926</v>
      </c>
      <c r="X98" s="364">
        <f>('Overall_Loss_PercGrowth'!X84-'Overall_Loss_PercGrowth'!X5)/'Overall_Loss_PercGrowth'!X5</f>
        <v>2.71900912813908</v>
      </c>
      <c r="Y98" s="364">
        <f>('Overall_Loss_PercGrowth'!Y84-'Overall_Loss_PercGrowth'!Y5)/'Overall_Loss_PercGrowth'!Y5</f>
        <v>-0.417043608485131</v>
      </c>
      <c r="Z98" s="364">
        <f>('Overall_Loss_PercGrowth'!Z84-'Overall_Loss_PercGrowth'!Z5)/'Overall_Loss_PercGrowth'!Z5</f>
        <v>1.27562006687347</v>
      </c>
      <c r="AA98" s="364">
        <f>('Overall_Loss_PercGrowth'!AA84-'Overall_Loss_PercGrowth'!AA5)/'Overall_Loss_PercGrowth'!AA5</f>
        <v>-0.7295061497055541</v>
      </c>
      <c r="AB98" s="364">
        <f>('Overall_Loss_PercGrowth'!AB84-'Overall_Loss_PercGrowth'!AB5)/'Overall_Loss_PercGrowth'!AB5</f>
        <v>-1</v>
      </c>
      <c r="AC98" s="364">
        <f>('Overall_Loss_PercGrowth'!AC84-'Overall_Loss_PercGrowth'!AC5)/'Overall_Loss_PercGrowth'!AC5</f>
        <v>-0.779363571987264</v>
      </c>
      <c r="AD98" s="364">
        <f>('Overall_Loss_PercGrowth'!AD84-'Overall_Loss_PercGrowth'!AD5)/'Overall_Loss_PercGrowth'!AD5</f>
        <v>8.039933988698451</v>
      </c>
      <c r="AE98" s="364">
        <f>('Overall_Loss_PercGrowth'!AE84-'Overall_Loss_PercGrowth'!AE5)/'Overall_Loss_PercGrowth'!AE5</f>
        <v>0.00399697812267771</v>
      </c>
      <c r="AF98" s="364">
        <f>('Overall_Loss_PercGrowth'!AF84-'Overall_Loss_PercGrowth'!AF5)/'Overall_Loss_PercGrowth'!AF5</f>
        <v>4.27702388348405e-05</v>
      </c>
      <c r="AG98" s="364">
        <f>('Overall_Loss_PercGrowth'!AG84-'Overall_Loss_PercGrowth'!AG5)/'Overall_Loss_PercGrowth'!AG5</f>
        <v>-4.44555324650289e-09</v>
      </c>
      <c r="AH98" s="364">
        <f>('Overall_Loss_PercGrowth'!AH84-'Overall_Loss_PercGrowth'!AH5)/'Overall_Loss_PercGrowth'!AH5</f>
        <v>-0.00344185547916904</v>
      </c>
      <c r="AI98" s="364">
        <f>('Overall_Loss_PercGrowth'!AI84-'Overall_Loss_PercGrowth'!AI5)/'Overall_Loss_PercGrowth'!AI5</f>
        <v>-9.15398957343083e-06</v>
      </c>
      <c r="AJ98" s="364">
        <f>('Overall_Loss_PercGrowth'!AJ84-'Overall_Loss_PercGrowth'!AJ5)/'Overall_Loss_PercGrowth'!AJ5</f>
        <v>5.02875781108562e-06</v>
      </c>
      <c r="AK98" s="364">
        <f>('Overall_Loss_PercGrowth'!AK84-'Overall_Loss_PercGrowth'!AK5)/'Overall_Loss_PercGrowth'!AK5</f>
        <v>0.00147508094305974</v>
      </c>
      <c r="AL98" s="364">
        <f>('Overall_Loss_PercGrowth'!AL84-'Overall_Loss_PercGrowth'!AL5)/'Overall_Loss_PercGrowth'!AL5</f>
        <v>3.22983126827823e-06</v>
      </c>
      <c r="AM98" s="364">
        <f>('Overall_Loss_PercGrowth'!AM84-'Overall_Loss_PercGrowth'!AM5)/'Overall_Loss_PercGrowth'!AM5</f>
        <v>-9.040836953650021e-07</v>
      </c>
      <c r="AN98" s="364">
        <f>('Overall_Loss_PercGrowth'!AN84-'Overall_Loss_PercGrowth'!AN5)/'Overall_Loss_PercGrowth'!AN5</f>
        <v>-1.36597543332544e-06</v>
      </c>
      <c r="AO98" s="364">
        <f>('Overall_Loss_PercGrowth'!AO84-'Overall_Loss_PercGrowth'!AO5)/'Overall_Loss_PercGrowth'!AO5</f>
        <v>8.43777856059033e-05</v>
      </c>
      <c r="AP98" s="364">
        <f>('Overall_Loss_PercGrowth'!AP84-'Overall_Loss_PercGrowth'!AP5)/'Overall_Loss_PercGrowth'!AP5</f>
        <v>-3.99974254372989e-05</v>
      </c>
      <c r="AQ98" s="364">
        <f>('Overall_Loss_PercGrowth'!AQ84-'Overall_Loss_PercGrowth'!AQ5)/'Overall_Loss_PercGrowth'!AQ5</f>
        <v>-2.8833638771331e-07</v>
      </c>
      <c r="AR98" s="364">
        <f>('Overall_Loss_PercGrowth'!AR84-'Overall_Loss_PercGrowth'!AR5)/'Overall_Loss_PercGrowth'!AR5</f>
        <v>-0.00017461608857162</v>
      </c>
    </row>
    <row r="99" ht="15.75" customHeight="1">
      <c r="A99" t="s" s="288">
        <v>90</v>
      </c>
      <c r="B99" s="364">
        <f>('Overall_Loss_PercGrowth'!B85-'Overall_Loss_PercGrowth'!B6)/'Overall_Loss_PercGrowth'!B6</f>
        <v>-0.594907115510153</v>
      </c>
      <c r="C99" s="374"/>
      <c r="D99" t="s" s="58">
        <v>90</v>
      </c>
      <c r="E99" s="364">
        <f>('Overall_Loss_PercGrowth'!E85-'Overall_Loss_PercGrowth'!E6)/'Overall_Loss_PercGrowth'!E6</f>
        <v>1.08527289698429</v>
      </c>
      <c r="F99" s="364">
        <f>('Overall_Loss_PercGrowth'!F85-'Overall_Loss_PercGrowth'!F6)/'Overall_Loss_PercGrowth'!F6</f>
        <v>0.176581162770005</v>
      </c>
      <c r="G99" s="364">
        <f>('Overall_Loss_PercGrowth'!G85-'Overall_Loss_PercGrowth'!G6)/'Overall_Loss_PercGrowth'!G6</f>
        <v>2.20708874088156</v>
      </c>
      <c r="H99" s="364">
        <f>('Overall_Loss_PercGrowth'!H85-'Overall_Loss_PercGrowth'!H6)/'Overall_Loss_PercGrowth'!H6</f>
        <v>1.01274531673882</v>
      </c>
      <c r="I99" s="364">
        <f>('Overall_Loss_PercGrowth'!I85-'Overall_Loss_PercGrowth'!I6)/'Overall_Loss_PercGrowth'!I6</f>
        <v>1.06336906739409</v>
      </c>
      <c r="J99" s="364">
        <f>('Overall_Loss_PercGrowth'!J85-'Overall_Loss_PercGrowth'!J6)/'Overall_Loss_PercGrowth'!J6</f>
        <v>-0.480442240180749</v>
      </c>
      <c r="K99" s="364">
        <f>('Overall_Loss_PercGrowth'!K85-'Overall_Loss_PercGrowth'!K6)/'Overall_Loss_PercGrowth'!K6</f>
        <v>1.10307269423357</v>
      </c>
      <c r="L99" s="364">
        <f>('Overall_Loss_PercGrowth'!L85-'Overall_Loss_PercGrowth'!L6)/'Overall_Loss_PercGrowth'!L6</f>
        <v>4.01538204480987</v>
      </c>
      <c r="M99" s="364">
        <f>('Overall_Loss_PercGrowth'!M85-'Overall_Loss_PercGrowth'!M6)/'Overall_Loss_PercGrowth'!M6</f>
        <v>-0.263159056533304</v>
      </c>
      <c r="N99" s="364">
        <f>('Overall_Loss_PercGrowth'!N85-'Overall_Loss_PercGrowth'!N6)/'Overall_Loss_PercGrowth'!N6</f>
        <v>0.905779793855895</v>
      </c>
      <c r="O99" s="364">
        <f>('Overall_Loss_PercGrowth'!O85-'Overall_Loss_PercGrowth'!O6)/'Overall_Loss_PercGrowth'!O6</f>
        <v>0.810534524703193</v>
      </c>
      <c r="P99" s="364">
        <f>('Overall_Loss_PercGrowth'!P85-'Overall_Loss_PercGrowth'!P6)/'Overall_Loss_PercGrowth'!P6</f>
        <v>-0.878060045665119</v>
      </c>
      <c r="Q99" s="364">
        <f>('Overall_Loss_PercGrowth'!Q85-'Overall_Loss_PercGrowth'!Q6)/'Overall_Loss_PercGrowth'!Q6</f>
        <v>1.41475346714248</v>
      </c>
      <c r="R99" s="364">
        <f>('Overall_Loss_PercGrowth'!R85-'Overall_Loss_PercGrowth'!R6)/'Overall_Loss_PercGrowth'!R6</f>
        <v>0.822404881974389</v>
      </c>
      <c r="S99" s="364">
        <f>('Overall_Loss_PercGrowth'!S85-'Overall_Loss_PercGrowth'!S6)/'Overall_Loss_PercGrowth'!S6</f>
        <v>-0.332246420277402</v>
      </c>
      <c r="T99" s="364">
        <f>('Overall_Loss_PercGrowth'!T85-'Overall_Loss_PercGrowth'!T6)/'Overall_Loss_PercGrowth'!T6</f>
        <v>-0.293881527475968</v>
      </c>
      <c r="U99" s="364">
        <f>('Overall_Loss_PercGrowth'!U85-'Overall_Loss_PercGrowth'!U6)/'Overall_Loss_PercGrowth'!U6</f>
        <v>0.0356596684905601</v>
      </c>
      <c r="V99" s="364">
        <f>('Overall_Loss_PercGrowth'!V85-'Overall_Loss_PercGrowth'!V6)/'Overall_Loss_PercGrowth'!V6</f>
        <v>-0.603348367753783</v>
      </c>
      <c r="W99" s="364">
        <f>('Overall_Loss_PercGrowth'!W85-'Overall_Loss_PercGrowth'!W6)/'Overall_Loss_PercGrowth'!W6</f>
        <v>0.647156312016376</v>
      </c>
      <c r="X99" s="364">
        <f>('Overall_Loss_PercGrowth'!X85-'Overall_Loss_PercGrowth'!X6)/'Overall_Loss_PercGrowth'!X6</f>
        <v>1.7936047750394</v>
      </c>
      <c r="Y99" s="364">
        <f>('Overall_Loss_PercGrowth'!Y85-'Overall_Loss_PercGrowth'!Y6)/'Overall_Loss_PercGrowth'!Y6</f>
        <v>0.351443722198211</v>
      </c>
      <c r="Z99" s="364">
        <f>('Overall_Loss_PercGrowth'!Z85-'Overall_Loss_PercGrowth'!Z6)/'Overall_Loss_PercGrowth'!Z6</f>
        <v>-0.328208886362647</v>
      </c>
      <c r="AA99" s="364">
        <f>('Overall_Loss_PercGrowth'!AA85-'Overall_Loss_PercGrowth'!AA6)/'Overall_Loss_PercGrowth'!AA6</f>
        <v>1.94170346527548</v>
      </c>
      <c r="AB99" s="364">
        <f>('Overall_Loss_PercGrowth'!AB85-'Overall_Loss_PercGrowth'!AB6)/'Overall_Loss_PercGrowth'!AB6</f>
        <v>-1</v>
      </c>
      <c r="AC99" s="364">
        <f>('Overall_Loss_PercGrowth'!AC85-'Overall_Loss_PercGrowth'!AC6)/'Overall_Loss_PercGrowth'!AC6</f>
        <v>-0.0126553545996914</v>
      </c>
      <c r="AD99" s="364">
        <f>('Overall_Loss_PercGrowth'!AD85-'Overall_Loss_PercGrowth'!AD6)/'Overall_Loss_PercGrowth'!AD6</f>
        <v>-0.553529041223862</v>
      </c>
      <c r="AE99" s="364">
        <f>('Overall_Loss_PercGrowth'!AE85-'Overall_Loss_PercGrowth'!AE6)/'Overall_Loss_PercGrowth'!AE6</f>
        <v>0.766600226695983</v>
      </c>
      <c r="AF99" s="364">
        <f>('Overall_Loss_PercGrowth'!AF85-'Overall_Loss_PercGrowth'!AF6)/'Overall_Loss_PercGrowth'!AF6</f>
        <v>-0.321904753396639</v>
      </c>
      <c r="AG99" s="364">
        <f>('Overall_Loss_PercGrowth'!AG85-'Overall_Loss_PercGrowth'!AG6)/'Overall_Loss_PercGrowth'!AG6</f>
        <v>-0.91780014986127</v>
      </c>
      <c r="AH99" s="364">
        <f>('Overall_Loss_PercGrowth'!AH85-'Overall_Loss_PercGrowth'!AH6)/'Overall_Loss_PercGrowth'!AH6</f>
        <v>0.0936619205110568</v>
      </c>
      <c r="AI99" s="364">
        <f>('Overall_Loss_PercGrowth'!AI85-'Overall_Loss_PercGrowth'!AI6)/'Overall_Loss_PercGrowth'!AI6</f>
        <v>-0.531155912537326</v>
      </c>
      <c r="AJ99" s="364">
        <f>('Overall_Loss_PercGrowth'!AJ85-'Overall_Loss_PercGrowth'!AJ6)/'Overall_Loss_PercGrowth'!AJ6</f>
        <v>-0.744954233274825</v>
      </c>
      <c r="AK99" s="364">
        <f>('Overall_Loss_PercGrowth'!AK85-'Overall_Loss_PercGrowth'!AK6)/'Overall_Loss_PercGrowth'!AK6</f>
        <v>-0.236460016288588</v>
      </c>
      <c r="AL99" s="364">
        <f>('Overall_Loss_PercGrowth'!AL85-'Overall_Loss_PercGrowth'!AL6)/'Overall_Loss_PercGrowth'!AL6</f>
        <v>-0.519169373886079</v>
      </c>
      <c r="AM99" s="364">
        <f>('Overall_Loss_PercGrowth'!AM85-'Overall_Loss_PercGrowth'!AM6)/'Overall_Loss_PercGrowth'!AM6</f>
        <v>-0.485789461693899</v>
      </c>
      <c r="AN99" s="364">
        <f>('Overall_Loss_PercGrowth'!AN85-'Overall_Loss_PercGrowth'!AN6)/'Overall_Loss_PercGrowth'!AN6</f>
        <v>0.746488130151916</v>
      </c>
      <c r="AO99" s="364">
        <f>('Overall_Loss_PercGrowth'!AO85-'Overall_Loss_PercGrowth'!AO6)/'Overall_Loss_PercGrowth'!AO6</f>
        <v>-0.440403427889137</v>
      </c>
      <c r="AP99" s="364">
        <f>('Overall_Loss_PercGrowth'!AP85-'Overall_Loss_PercGrowth'!AP6)/'Overall_Loss_PercGrowth'!AP6</f>
        <v>0.8605620153993609</v>
      </c>
      <c r="AQ99" s="364">
        <f>('Overall_Loss_PercGrowth'!AQ85-'Overall_Loss_PercGrowth'!AQ6)/'Overall_Loss_PercGrowth'!AQ6</f>
        <v>1.39678369459784</v>
      </c>
      <c r="AR99" s="364">
        <f>('Overall_Loss_PercGrowth'!AR85-'Overall_Loss_PercGrowth'!AR6)/'Overall_Loss_PercGrowth'!AR6</f>
        <v>-0.7642789926556</v>
      </c>
    </row>
    <row r="100" ht="15.75" customHeight="1">
      <c r="A100" t="s" s="288">
        <v>91</v>
      </c>
      <c r="B100" s="364">
        <f>('Overall_Loss_PercGrowth'!B86-'Overall_Loss_PercGrowth'!B7)/'Overall_Loss_PercGrowth'!B7</f>
        <v>0.0284711946574272</v>
      </c>
      <c r="C100" s="374"/>
      <c r="D100" t="s" s="58">
        <v>91</v>
      </c>
      <c r="E100" s="364">
        <f>('Overall_Loss_PercGrowth'!E86-'Overall_Loss_PercGrowth'!E7)/'Overall_Loss_PercGrowth'!E7</f>
        <v>0.00337780442555715</v>
      </c>
      <c r="F100" s="364">
        <f>('Overall_Loss_PercGrowth'!F86-'Overall_Loss_PercGrowth'!F7)/'Overall_Loss_PercGrowth'!F7</f>
        <v>0.00629342609231148</v>
      </c>
      <c r="G100" s="364">
        <f>('Overall_Loss_PercGrowth'!G86-'Overall_Loss_PercGrowth'!G7)/'Overall_Loss_PercGrowth'!G7</f>
        <v>0.03621996465222</v>
      </c>
      <c r="H100" s="364">
        <f>('Overall_Loss_PercGrowth'!H86-'Overall_Loss_PercGrowth'!H7)/'Overall_Loss_PercGrowth'!H7</f>
        <v>0.0236776598811043</v>
      </c>
      <c r="I100" s="364">
        <f>('Overall_Loss_PercGrowth'!I86-'Overall_Loss_PercGrowth'!I7)/'Overall_Loss_PercGrowth'!I7</f>
        <v>0.00571891528905279</v>
      </c>
      <c r="J100" s="364">
        <f>('Overall_Loss_PercGrowth'!J86-'Overall_Loss_PercGrowth'!J7)/'Overall_Loss_PercGrowth'!J7</f>
        <v>0.228746064575294</v>
      </c>
      <c r="K100" s="364">
        <f>('Overall_Loss_PercGrowth'!K86-'Overall_Loss_PercGrowth'!K7)/'Overall_Loss_PercGrowth'!K7</f>
        <v>-0.131917522660805</v>
      </c>
      <c r="L100" s="364">
        <f>('Overall_Loss_PercGrowth'!L86-'Overall_Loss_PercGrowth'!L7)/'Overall_Loss_PercGrowth'!L7</f>
        <v>-0.377331143123982</v>
      </c>
      <c r="M100" s="364">
        <f>('Overall_Loss_PercGrowth'!M86-'Overall_Loss_PercGrowth'!M7)/'Overall_Loss_PercGrowth'!M7</f>
        <v>-0.169093899228906</v>
      </c>
      <c r="N100" s="364">
        <f>('Overall_Loss_PercGrowth'!N86-'Overall_Loss_PercGrowth'!N7)/'Overall_Loss_PercGrowth'!N7</f>
        <v>-0.0288300533701964</v>
      </c>
      <c r="O100" s="364">
        <f>('Overall_Loss_PercGrowth'!O86-'Overall_Loss_PercGrowth'!O7)/'Overall_Loss_PercGrowth'!O7</f>
        <v>-0.00508254850696478</v>
      </c>
      <c r="P100" s="364">
        <f>('Overall_Loss_PercGrowth'!P86-'Overall_Loss_PercGrowth'!P7)/'Overall_Loss_PercGrowth'!P7</f>
        <v>-0.00478156236679331</v>
      </c>
      <c r="Q100" s="364">
        <f>('Overall_Loss_PercGrowth'!Q86-'Overall_Loss_PercGrowth'!Q7)/'Overall_Loss_PercGrowth'!Q7</f>
        <v>0.00615535843912379</v>
      </c>
      <c r="R100" s="364">
        <f>('Overall_Loss_PercGrowth'!R86-'Overall_Loss_PercGrowth'!R7)/'Overall_Loss_PercGrowth'!R7</f>
        <v>5.40829543711632e-05</v>
      </c>
      <c r="S100" s="364">
        <f>('Overall_Loss_PercGrowth'!S86-'Overall_Loss_PercGrowth'!S7)/'Overall_Loss_PercGrowth'!S7</f>
        <v>0.000469368597601558</v>
      </c>
      <c r="T100" s="364">
        <f>('Overall_Loss_PercGrowth'!T86-'Overall_Loss_PercGrowth'!T7)/'Overall_Loss_PercGrowth'!T7</f>
        <v>0.0327575870818938</v>
      </c>
      <c r="U100" s="364">
        <f>('Overall_Loss_PercGrowth'!U86-'Overall_Loss_PercGrowth'!U7)/'Overall_Loss_PercGrowth'!U7</f>
        <v>-0.130071411557417</v>
      </c>
      <c r="V100" s="364">
        <f>('Overall_Loss_PercGrowth'!V86-'Overall_Loss_PercGrowth'!V7)/'Overall_Loss_PercGrowth'!V7</f>
        <v>0.0495325412789852</v>
      </c>
      <c r="W100" s="364">
        <f>('Overall_Loss_PercGrowth'!W86-'Overall_Loss_PercGrowth'!W7)/'Overall_Loss_PercGrowth'!W7</f>
        <v>0.13549022166349</v>
      </c>
      <c r="X100" s="364">
        <f>('Overall_Loss_PercGrowth'!X86-'Overall_Loss_PercGrowth'!X7)/'Overall_Loss_PercGrowth'!X7</f>
        <v>1.26497096818705</v>
      </c>
      <c r="Y100" s="364">
        <f>('Overall_Loss_PercGrowth'!Y86-'Overall_Loss_PercGrowth'!Y7)/'Overall_Loss_PercGrowth'!Y7</f>
        <v>-0.447994405315899</v>
      </c>
      <c r="Z100" s="364">
        <f>('Overall_Loss_PercGrowth'!Z86-'Overall_Loss_PercGrowth'!Z7)/'Overall_Loss_PercGrowth'!Z7</f>
        <v>4.47270782787205</v>
      </c>
      <c r="AA100" s="364">
        <f>('Overall_Loss_PercGrowth'!AA86-'Overall_Loss_PercGrowth'!AA7)/'Overall_Loss_PercGrowth'!AA7</f>
        <v>-0.236835833893894</v>
      </c>
      <c r="AB100" s="364">
        <f>('Overall_Loss_PercGrowth'!AB86-'Overall_Loss_PercGrowth'!AB7)/'Overall_Loss_PercGrowth'!AB7</f>
        <v>-1</v>
      </c>
      <c r="AC100" s="364">
        <f>('Overall_Loss_PercGrowth'!AC86-'Overall_Loss_PercGrowth'!AC7)/'Overall_Loss_PercGrowth'!AC7</f>
        <v>-0.7757641521413809</v>
      </c>
      <c r="AD100" s="364">
        <f>('Overall_Loss_PercGrowth'!AD86-'Overall_Loss_PercGrowth'!AD7)/'Overall_Loss_PercGrowth'!AD7</f>
        <v>22.7617865648626</v>
      </c>
      <c r="AE100" s="364">
        <f>('Overall_Loss_PercGrowth'!AE86-'Overall_Loss_PercGrowth'!AE7)/'Overall_Loss_PercGrowth'!AE7</f>
        <v>0.00283488521298297</v>
      </c>
      <c r="AF100" s="364">
        <f>('Overall_Loss_PercGrowth'!AF86-'Overall_Loss_PercGrowth'!AF7)/'Overall_Loss_PercGrowth'!AF7</f>
        <v>0.000491854805437795</v>
      </c>
      <c r="AG100" s="364">
        <f>('Overall_Loss_PercGrowth'!AG86-'Overall_Loss_PercGrowth'!AG7)/'Overall_Loss_PercGrowth'!AG7</f>
        <v>4.64863645048135e-08</v>
      </c>
      <c r="AH100" s="364">
        <f>('Overall_Loss_PercGrowth'!AH86-'Overall_Loss_PercGrowth'!AH7)/'Overall_Loss_PercGrowth'!AH7</f>
        <v>-0.00329559510279807</v>
      </c>
      <c r="AI100" s="364">
        <f>('Overall_Loss_PercGrowth'!AI86-'Overall_Loss_PercGrowth'!AI7)/'Overall_Loss_PercGrowth'!AI7</f>
        <v>0.000107559108837207</v>
      </c>
      <c r="AJ100" s="364">
        <f>('Overall_Loss_PercGrowth'!AJ86-'Overall_Loss_PercGrowth'!AJ7)/'Overall_Loss_PercGrowth'!AJ7</f>
        <v>3.07074609139843e-05</v>
      </c>
      <c r="AK100" s="364"/>
      <c r="AL100" s="364">
        <f>('Overall_Loss_PercGrowth'!AL86-'Overall_Loss_PercGrowth'!AL7)/'Overall_Loss_PercGrowth'!AL7</f>
        <v>-0.000249882488639179</v>
      </c>
      <c r="AM100" s="364">
        <f>('Overall_Loss_PercGrowth'!AM86-'Overall_Loss_PercGrowth'!AM7)/'Overall_Loss_PercGrowth'!AM7</f>
        <v>-7.29913301323411e-07</v>
      </c>
      <c r="AN100" s="364">
        <f>('Overall_Loss_PercGrowth'!AN86-'Overall_Loss_PercGrowth'!AN7)/'Overall_Loss_PercGrowth'!AN7</f>
        <v>5.04629279775856e-07</v>
      </c>
      <c r="AO100" s="364">
        <f>('Overall_Loss_PercGrowth'!AO86-'Overall_Loss_PercGrowth'!AO7)/'Overall_Loss_PercGrowth'!AO7</f>
        <v>-0.0029222924514271</v>
      </c>
      <c r="AP100" s="364">
        <f>('Overall_Loss_PercGrowth'!AP86-'Overall_Loss_PercGrowth'!AP7)/'Overall_Loss_PercGrowth'!AP7</f>
        <v>2.96424942017315e-05</v>
      </c>
      <c r="AQ100" s="364">
        <f>('Overall_Loss_PercGrowth'!AQ86-'Overall_Loss_PercGrowth'!AQ7)/'Overall_Loss_PercGrowth'!AQ7</f>
        <v>-1.43018485283523e-07</v>
      </c>
      <c r="AR100" s="364">
        <f>('Overall_Loss_PercGrowth'!AR86-'Overall_Loss_PercGrowth'!AR7)/'Overall_Loss_PercGrowth'!AR7</f>
        <v>0.00223861040684695</v>
      </c>
    </row>
    <row r="101" ht="17" customHeight="1">
      <c r="A101" s="371"/>
      <c r="B101" s="372"/>
      <c r="C101" s="374"/>
      <c r="D101" s="235"/>
      <c r="E101" s="372"/>
      <c r="F101" s="372"/>
      <c r="G101" s="372"/>
      <c r="H101" s="372"/>
      <c r="I101" s="372"/>
      <c r="J101" s="372"/>
      <c r="K101" s="372"/>
      <c r="L101" s="372"/>
      <c r="M101" s="372"/>
      <c r="N101" s="372"/>
      <c r="O101" s="372"/>
      <c r="P101" s="372"/>
      <c r="Q101" s="372"/>
      <c r="R101" s="372"/>
      <c r="S101" s="372"/>
      <c r="T101" s="372"/>
      <c r="U101" s="372"/>
      <c r="V101" s="372"/>
      <c r="W101" s="372"/>
      <c r="X101" s="372"/>
      <c r="Y101" s="372"/>
      <c r="Z101" s="372"/>
      <c r="AA101" s="372"/>
      <c r="AB101" s="372"/>
      <c r="AC101" s="372"/>
      <c r="AD101" s="372"/>
      <c r="AE101" s="372"/>
      <c r="AF101" s="372"/>
      <c r="AG101" s="372"/>
      <c r="AH101" s="372"/>
      <c r="AI101" s="372"/>
      <c r="AJ101" s="372"/>
      <c r="AK101" s="372"/>
      <c r="AL101" s="372"/>
      <c r="AM101" s="372"/>
      <c r="AN101" s="372"/>
      <c r="AO101" s="372"/>
      <c r="AP101" s="372"/>
      <c r="AQ101" s="372"/>
      <c r="AR101" s="372"/>
    </row>
    <row r="102" ht="22" customHeight="1">
      <c r="A102" t="s" s="375">
        <v>205</v>
      </c>
      <c r="B102" s="282"/>
      <c r="C102" s="365"/>
      <c r="D102" s="282"/>
      <c r="E102" s="282"/>
      <c r="F102" s="282"/>
      <c r="G102" s="282"/>
      <c r="H102" s="282"/>
      <c r="I102" s="282"/>
      <c r="J102" s="372"/>
      <c r="K102" s="372"/>
      <c r="L102" s="372"/>
      <c r="M102" s="372"/>
      <c r="N102" s="372"/>
      <c r="O102" s="372"/>
      <c r="P102" s="372"/>
      <c r="Q102" s="372"/>
      <c r="R102" s="372"/>
      <c r="S102" s="372"/>
      <c r="T102" s="372"/>
      <c r="U102" s="372"/>
      <c r="V102" s="372"/>
      <c r="W102" s="372"/>
      <c r="X102" s="372"/>
      <c r="Y102" s="372"/>
      <c r="Z102" s="372"/>
      <c r="AA102" s="372"/>
      <c r="AB102" s="372"/>
      <c r="AC102" s="372"/>
      <c r="AD102" s="372"/>
      <c r="AE102" s="372"/>
      <c r="AF102" s="372"/>
      <c r="AG102" s="372"/>
      <c r="AH102" s="372"/>
      <c r="AI102" s="372"/>
      <c r="AJ102" s="372"/>
      <c r="AK102" s="372"/>
      <c r="AL102" s="372"/>
      <c r="AM102" s="372"/>
      <c r="AN102" s="372"/>
      <c r="AO102" s="372"/>
      <c r="AP102" s="372"/>
      <c r="AQ102" s="372"/>
      <c r="AR102" s="372"/>
    </row>
    <row r="103" ht="15.75" customHeight="1">
      <c r="A103" t="s" s="376">
        <v>206</v>
      </c>
      <c r="B103" s="282"/>
      <c r="C103" s="365"/>
      <c r="D103" s="282"/>
      <c r="E103" s="282"/>
      <c r="F103" s="282"/>
      <c r="G103" s="282"/>
      <c r="H103" s="282"/>
      <c r="I103" s="282"/>
      <c r="J103" s="282"/>
      <c r="K103" s="282"/>
      <c r="L103" s="372"/>
      <c r="M103" s="372"/>
      <c r="N103" s="372"/>
      <c r="O103" s="372"/>
      <c r="P103" s="372"/>
      <c r="Q103" s="372"/>
      <c r="R103" s="372"/>
      <c r="S103" s="372"/>
      <c r="T103" s="372"/>
      <c r="U103" s="372"/>
      <c r="V103" s="372"/>
      <c r="W103" s="372"/>
      <c r="X103" s="372"/>
      <c r="Y103" s="372"/>
      <c r="Z103" s="372"/>
      <c r="AA103" s="372"/>
      <c r="AB103" s="372"/>
      <c r="AC103" s="372"/>
      <c r="AD103" s="372"/>
      <c r="AE103" s="372"/>
      <c r="AF103" s="372"/>
      <c r="AG103" s="372"/>
      <c r="AH103" s="372"/>
      <c r="AI103" s="372"/>
      <c r="AJ103" s="372"/>
      <c r="AK103" s="372"/>
      <c r="AL103" s="372"/>
      <c r="AM103" s="372"/>
      <c r="AN103" s="372"/>
      <c r="AO103" s="372"/>
      <c r="AP103" s="372"/>
      <c r="AQ103" s="372"/>
      <c r="AR103" s="372"/>
    </row>
    <row r="104" ht="27" customHeight="1">
      <c r="A104" s="373"/>
      <c r="B104" t="s" s="8">
        <v>207</v>
      </c>
      <c r="C104" s="374"/>
      <c r="D104" t="s" s="52">
        <v>87</v>
      </c>
      <c r="E104" t="s" s="8">
        <v>1</v>
      </c>
      <c r="F104" t="s" s="8">
        <v>2</v>
      </c>
      <c r="G104" t="s" s="8">
        <v>3</v>
      </c>
      <c r="H104" t="s" s="8">
        <v>4</v>
      </c>
      <c r="I104" t="s" s="8">
        <v>6</v>
      </c>
      <c r="J104" t="s" s="8">
        <v>8</v>
      </c>
      <c r="K104" t="s" s="8">
        <v>9</v>
      </c>
      <c r="L104" t="s" s="8">
        <v>10</v>
      </c>
      <c r="M104" t="s" s="8">
        <v>11</v>
      </c>
      <c r="N104" t="s" s="8">
        <v>13</v>
      </c>
      <c r="O104" t="s" s="8">
        <v>14</v>
      </c>
      <c r="P104" t="s" s="8">
        <v>15</v>
      </c>
      <c r="Q104" t="s" s="8">
        <v>16</v>
      </c>
      <c r="R104" t="s" s="8">
        <v>17</v>
      </c>
      <c r="S104" t="s" s="8">
        <v>19</v>
      </c>
      <c r="T104" t="s" s="8">
        <v>20</v>
      </c>
      <c r="U104" t="s" s="8">
        <v>21</v>
      </c>
      <c r="V104" t="s" s="8">
        <v>22</v>
      </c>
      <c r="W104" t="s" s="8">
        <v>24</v>
      </c>
      <c r="X104" t="s" s="8">
        <v>25</v>
      </c>
      <c r="Y104" t="s" s="8">
        <v>27</v>
      </c>
      <c r="Z104" t="s" s="8">
        <v>28</v>
      </c>
      <c r="AA104" t="s" s="8">
        <v>29</v>
      </c>
      <c r="AB104" t="s" s="8">
        <v>30</v>
      </c>
      <c r="AC104" t="s" s="8">
        <v>31</v>
      </c>
      <c r="AD104" t="s" s="8">
        <v>33</v>
      </c>
      <c r="AE104" t="s" s="8">
        <v>34</v>
      </c>
      <c r="AF104" t="s" s="8">
        <v>36</v>
      </c>
      <c r="AG104" t="s" s="8">
        <v>37</v>
      </c>
      <c r="AH104" t="s" s="8">
        <v>38</v>
      </c>
      <c r="AI104" t="s" s="8">
        <v>39</v>
      </c>
      <c r="AJ104" t="s" s="8">
        <v>40</v>
      </c>
      <c r="AK104" t="s" s="8">
        <v>41</v>
      </c>
      <c r="AL104" t="s" s="8">
        <v>42</v>
      </c>
      <c r="AM104" t="s" s="8">
        <v>43</v>
      </c>
      <c r="AN104" t="s" s="8">
        <v>44</v>
      </c>
      <c r="AO104" t="s" s="8">
        <v>45</v>
      </c>
      <c r="AP104" t="s" s="8">
        <v>46</v>
      </c>
      <c r="AQ104" t="s" s="8">
        <v>47</v>
      </c>
      <c r="AR104" t="s" s="8">
        <v>48</v>
      </c>
    </row>
    <row r="105" ht="15.75" customHeight="1">
      <c r="A105" t="s" s="288">
        <v>88</v>
      </c>
      <c r="B105" s="364">
        <f>('Overall_Loss_PercGrowth'!B68-'Overall_Loss_PercGrowth'!B18)/'Overall_Loss_PercGrowth'!B18</f>
        <v>-0.819955538240932</v>
      </c>
      <c r="C105" s="374"/>
      <c r="D105" t="s" s="58">
        <v>88</v>
      </c>
      <c r="E105" s="364">
        <f>('Overall_Loss_PercGrowth'!E68-'Overall_Loss_PercGrowth'!E18)/'Overall_Loss_PercGrowth'!E18</f>
        <v>6.91036271891794</v>
      </c>
      <c r="F105" s="364">
        <f>('Overall_Loss_PercGrowth'!F68-'Overall_Loss_PercGrowth'!F18)/'Overall_Loss_PercGrowth'!F18</f>
        <v>2.29317780684116</v>
      </c>
      <c r="G105" s="364">
        <f>('Overall_Loss_PercGrowth'!G68-'Overall_Loss_PercGrowth'!G18)/'Overall_Loss_PercGrowth'!G18</f>
        <v>0.109434236621104</v>
      </c>
      <c r="H105" s="364">
        <f>('Overall_Loss_PercGrowth'!H68-'Overall_Loss_PercGrowth'!H18)/'Overall_Loss_PercGrowth'!H18</f>
        <v>-0.130654836348354</v>
      </c>
      <c r="I105" s="364">
        <f>('Overall_Loss_PercGrowth'!I68-'Overall_Loss_PercGrowth'!I18)/'Overall_Loss_PercGrowth'!I18</f>
        <v>1.44388162034707</v>
      </c>
      <c r="J105" s="364">
        <f>('Overall_Loss_PercGrowth'!J68-'Overall_Loss_PercGrowth'!J18)/'Overall_Loss_PercGrowth'!J18</f>
        <v>0.0565823309382665</v>
      </c>
      <c r="K105" s="364">
        <f>('Overall_Loss_PercGrowth'!K68-'Overall_Loss_PercGrowth'!K18)/'Overall_Loss_PercGrowth'!K18</f>
        <v>1.47184120246142</v>
      </c>
      <c r="L105" s="364">
        <f>('Overall_Loss_PercGrowth'!L68-'Overall_Loss_PercGrowth'!L18)/'Overall_Loss_PercGrowth'!L18</f>
        <v>0.458897820156659</v>
      </c>
      <c r="M105" s="364">
        <f>('Overall_Loss_PercGrowth'!M68-'Overall_Loss_PercGrowth'!M18)/'Overall_Loss_PercGrowth'!M18</f>
        <v>3.57618527334293</v>
      </c>
      <c r="N105" s="364">
        <f>('Overall_Loss_PercGrowth'!N68-'Overall_Loss_PercGrowth'!N18)/'Overall_Loss_PercGrowth'!N18</f>
        <v>0.0835465980388754</v>
      </c>
      <c r="O105" s="364">
        <f>('Overall_Loss_PercGrowth'!O68-'Overall_Loss_PercGrowth'!O18)/'Overall_Loss_PercGrowth'!O18</f>
        <v>-0.0936091857640767</v>
      </c>
      <c r="P105" s="364">
        <f>('Overall_Loss_PercGrowth'!P68-'Overall_Loss_PercGrowth'!P18)/'Overall_Loss_PercGrowth'!P18</f>
        <v>1.16612444886133</v>
      </c>
      <c r="Q105" s="364">
        <f>('Overall_Loss_PercGrowth'!Q68-'Overall_Loss_PercGrowth'!Q18)/'Overall_Loss_PercGrowth'!Q18</f>
        <v>0.648296899192095</v>
      </c>
      <c r="R105" s="364">
        <f>('Overall_Loss_PercGrowth'!R68-'Overall_Loss_PercGrowth'!R18)/'Overall_Loss_PercGrowth'!R18</f>
        <v>4.53059851485238</v>
      </c>
      <c r="S105" s="364">
        <f>('Overall_Loss_PercGrowth'!S68-'Overall_Loss_PercGrowth'!S18)/'Overall_Loss_PercGrowth'!S18</f>
        <v>0.581154566054915</v>
      </c>
      <c r="T105" s="364">
        <f>('Overall_Loss_PercGrowth'!T68-'Overall_Loss_PercGrowth'!T18)/'Overall_Loss_PercGrowth'!T18</f>
        <v>0.0326227974147199</v>
      </c>
      <c r="U105" s="364">
        <f>('Overall_Loss_PercGrowth'!U68-'Overall_Loss_PercGrowth'!U18)/'Overall_Loss_PercGrowth'!U18</f>
        <v>-0.224546750605773</v>
      </c>
      <c r="V105" s="364">
        <f>('Overall_Loss_PercGrowth'!V68-'Overall_Loss_PercGrowth'!V18)/'Overall_Loss_PercGrowth'!V18</f>
        <v>-0.0988006337124414</v>
      </c>
      <c r="W105" s="364">
        <f>('Overall_Loss_PercGrowth'!W68-'Overall_Loss_PercGrowth'!W18)/'Overall_Loss_PercGrowth'!W18</f>
        <v>-0.0504221730117872</v>
      </c>
      <c r="X105" s="364">
        <f>('Overall_Loss_PercGrowth'!X68-'Overall_Loss_PercGrowth'!X18)/'Overall_Loss_PercGrowth'!X18</f>
        <v>7.95320910813416</v>
      </c>
      <c r="Y105" s="364">
        <f>('Overall_Loss_PercGrowth'!Y68-'Overall_Loss_PercGrowth'!Y18)/'Overall_Loss_PercGrowth'!Y18</f>
        <v>0.311022607258943</v>
      </c>
      <c r="Z105" s="364">
        <f>('Overall_Loss_PercGrowth'!Z68-'Overall_Loss_PercGrowth'!Z18)/'Overall_Loss_PercGrowth'!Z18</f>
        <v>0.443910211346167</v>
      </c>
      <c r="AA105" s="364">
        <f>('Overall_Loss_PercGrowth'!AA68-'Overall_Loss_PercGrowth'!AA18)/'Overall_Loss_PercGrowth'!AA18</f>
        <v>0.283638387297561</v>
      </c>
      <c r="AB105" s="364">
        <f>('Overall_Loss_PercGrowth'!AB68-'Overall_Loss_PercGrowth'!AB18)/'Overall_Loss_PercGrowth'!AB18</f>
        <v>0.0259646590219959</v>
      </c>
      <c r="AC105" s="364">
        <f>('Overall_Loss_PercGrowth'!AC68-'Overall_Loss_PercGrowth'!AC18)/'Overall_Loss_PercGrowth'!AC18</f>
        <v>0.0758166484019199</v>
      </c>
      <c r="AD105" s="364">
        <f>('Overall_Loss_PercGrowth'!AD68-'Overall_Loss_PercGrowth'!AD18)/'Overall_Loss_PercGrowth'!AD18</f>
        <v>-0.0109067914663702</v>
      </c>
      <c r="AE105" s="364">
        <f>('Overall_Loss_PercGrowth'!AE68-'Overall_Loss_PercGrowth'!AE18)/'Overall_Loss_PercGrowth'!AE18</f>
        <v>-0.983094323295282</v>
      </c>
      <c r="AF105" s="364">
        <f>('Overall_Loss_PercGrowth'!AF68-'Overall_Loss_PercGrowth'!AF18)/'Overall_Loss_PercGrowth'!AF18</f>
        <v>-0.311676439279724</v>
      </c>
      <c r="AG105" s="364">
        <f>('Overall_Loss_PercGrowth'!AG68-'Overall_Loss_PercGrowth'!AG18)/'Overall_Loss_PercGrowth'!AG18</f>
        <v>0.633415517713435</v>
      </c>
      <c r="AH105" s="364">
        <f>('Overall_Loss_PercGrowth'!AH68-'Overall_Loss_PercGrowth'!AH18)/'Overall_Loss_PercGrowth'!AH18</f>
        <v>0.00438739700242636</v>
      </c>
      <c r="AI105" s="364">
        <f>('Overall_Loss_PercGrowth'!AI68-'Overall_Loss_PercGrowth'!AI18)/'Overall_Loss_PercGrowth'!AI18</f>
        <v>-0.103380267779085</v>
      </c>
      <c r="AJ105" s="364">
        <f>('Overall_Loss_PercGrowth'!AJ68-'Overall_Loss_PercGrowth'!AJ18)/'Overall_Loss_PercGrowth'!AJ18</f>
        <v>-0.611645201755205</v>
      </c>
      <c r="AK105" s="364">
        <f>('Overall_Loss_PercGrowth'!AK68-'Overall_Loss_PercGrowth'!AK18)/'Overall_Loss_PercGrowth'!AK18</f>
        <v>-0.862009251734742</v>
      </c>
      <c r="AL105" s="364">
        <f>('Overall_Loss_PercGrowth'!AL68-'Overall_Loss_PercGrowth'!AL18)/'Overall_Loss_PercGrowth'!AL18</f>
        <v>-0.174544598720937</v>
      </c>
      <c r="AM105" s="364">
        <f>('Overall_Loss_PercGrowth'!AM68-'Overall_Loss_PercGrowth'!AM18)/'Overall_Loss_PercGrowth'!AM18</f>
        <v>-0.81741953993455</v>
      </c>
      <c r="AN105" s="364">
        <f>('Overall_Loss_PercGrowth'!AN68-'Overall_Loss_PercGrowth'!AN18)/'Overall_Loss_PercGrowth'!AN18</f>
        <v>-0.769120003301166</v>
      </c>
      <c r="AO105" s="364">
        <f>('Overall_Loss_PercGrowth'!AO68-'Overall_Loss_PercGrowth'!AO18)/'Overall_Loss_PercGrowth'!AO18</f>
        <v>-0.842823508127881</v>
      </c>
      <c r="AP105" s="364">
        <f>('Overall_Loss_PercGrowth'!AP68-'Overall_Loss_PercGrowth'!AP18)/'Overall_Loss_PercGrowth'!AP18</f>
        <v>-0.997226873279153</v>
      </c>
      <c r="AQ105" s="364">
        <f>('Overall_Loss_PercGrowth'!AQ68-'Overall_Loss_PercGrowth'!AQ18)/'Overall_Loss_PercGrowth'!AQ18</f>
        <v>-0.953635299707126</v>
      </c>
      <c r="AR105" s="364">
        <f>('Overall_Loss_PercGrowth'!AR68-'Overall_Loss_PercGrowth'!AR18)/'Overall_Loss_PercGrowth'!AR18</f>
        <v>-0.978826454707315</v>
      </c>
    </row>
    <row r="106" ht="15.75" customHeight="1">
      <c r="A106" t="s" s="288">
        <v>89</v>
      </c>
      <c r="B106" s="364">
        <f>('Overall_Loss_PercGrowth'!B69-'Overall_Loss_PercGrowth'!B19)/'Overall_Loss_PercGrowth'!B19</f>
        <v>2.05938387726965</v>
      </c>
      <c r="C106" s="374"/>
      <c r="D106" t="s" s="58">
        <v>89</v>
      </c>
      <c r="E106" s="364">
        <f>('Overall_Loss_PercGrowth'!E69-'Overall_Loss_PercGrowth'!E19)/'Overall_Loss_PercGrowth'!E19</f>
        <v>-0.584166404420739</v>
      </c>
      <c r="F106" s="364">
        <f>('Overall_Loss_PercGrowth'!F69-'Overall_Loss_PercGrowth'!F19)/'Overall_Loss_PercGrowth'!F19</f>
        <v>-0.6541599442431379</v>
      </c>
      <c r="G106" s="364">
        <f>('Overall_Loss_PercGrowth'!G69-'Overall_Loss_PercGrowth'!G19)/'Overall_Loss_PercGrowth'!G19</f>
        <v>-0.575179621655577</v>
      </c>
      <c r="H106" s="364">
        <f>('Overall_Loss_PercGrowth'!H69-'Overall_Loss_PercGrowth'!H19)/'Overall_Loss_PercGrowth'!H19</f>
        <v>-0.09006259088237729</v>
      </c>
      <c r="I106" s="364">
        <f>('Overall_Loss_PercGrowth'!I69-'Overall_Loss_PercGrowth'!I19)/'Overall_Loss_PercGrowth'!I19</f>
        <v>0.233102633867756</v>
      </c>
      <c r="J106" s="364">
        <f>('Overall_Loss_PercGrowth'!J69-'Overall_Loss_PercGrowth'!J19)/'Overall_Loss_PercGrowth'!J19</f>
        <v>0.0945066733954549</v>
      </c>
      <c r="K106" s="364">
        <f>('Overall_Loss_PercGrowth'!K69-'Overall_Loss_PercGrowth'!K19)/'Overall_Loss_PercGrowth'!K19</f>
        <v>-0.299068138703222</v>
      </c>
      <c r="L106" s="364">
        <f>('Overall_Loss_PercGrowth'!L69-'Overall_Loss_PercGrowth'!L19)/'Overall_Loss_PercGrowth'!L19</f>
        <v>-0.0113401853368101</v>
      </c>
      <c r="M106" s="364">
        <f>('Overall_Loss_PercGrowth'!M69-'Overall_Loss_PercGrowth'!M19)/'Overall_Loss_PercGrowth'!M19</f>
        <v>3.92124133855594</v>
      </c>
      <c r="N106" s="364">
        <f>('Overall_Loss_PercGrowth'!N69-'Overall_Loss_PercGrowth'!N19)/'Overall_Loss_PercGrowth'!N19</f>
        <v>4.19697492370075</v>
      </c>
      <c r="O106" s="364">
        <f>('Overall_Loss_PercGrowth'!O69-'Overall_Loss_PercGrowth'!O19)/'Overall_Loss_PercGrowth'!O19</f>
        <v>0.728872835939762</v>
      </c>
      <c r="P106" s="364">
        <f>('Overall_Loss_PercGrowth'!P69-'Overall_Loss_PercGrowth'!P19)/'Overall_Loss_PercGrowth'!P19</f>
        <v>0.0135372418505425</v>
      </c>
      <c r="Q106" s="364">
        <f>('Overall_Loss_PercGrowth'!Q69-'Overall_Loss_PercGrowth'!Q19)/'Overall_Loss_PercGrowth'!Q19</f>
        <v>-0.248479916591386</v>
      </c>
      <c r="R106" s="364">
        <f>('Overall_Loss_PercGrowth'!R69-'Overall_Loss_PercGrowth'!R19)/'Overall_Loss_PercGrowth'!R19</f>
        <v>1.75221539123736</v>
      </c>
      <c r="S106" s="364">
        <f>('Overall_Loss_PercGrowth'!S69-'Overall_Loss_PercGrowth'!S19)/'Overall_Loss_PercGrowth'!S19</f>
        <v>0.512604808313916</v>
      </c>
      <c r="T106" s="364">
        <f>('Overall_Loss_PercGrowth'!T69-'Overall_Loss_PercGrowth'!T19)/'Overall_Loss_PercGrowth'!T19</f>
        <v>0.592093079361299</v>
      </c>
      <c r="U106" s="364">
        <f>('Overall_Loss_PercGrowth'!U69-'Overall_Loss_PercGrowth'!U19)/'Overall_Loss_PercGrowth'!U19</f>
        <v>-0.5509884655284391</v>
      </c>
      <c r="V106" s="364">
        <f>('Overall_Loss_PercGrowth'!V69-'Overall_Loss_PercGrowth'!V19)/'Overall_Loss_PercGrowth'!V19</f>
        <v>-0.160983790421766</v>
      </c>
      <c r="W106" s="364">
        <f>('Overall_Loss_PercGrowth'!W69-'Overall_Loss_PercGrowth'!W19)/'Overall_Loss_PercGrowth'!W19</f>
        <v>-0.07429351412009511</v>
      </c>
      <c r="X106" s="364">
        <f>('Overall_Loss_PercGrowth'!X69-'Overall_Loss_PercGrowth'!X19)/'Overall_Loss_PercGrowth'!X19</f>
        <v>-0.437402130480067</v>
      </c>
      <c r="Y106" s="364">
        <f>('Overall_Loss_PercGrowth'!Y69-'Overall_Loss_PercGrowth'!Y19)/'Overall_Loss_PercGrowth'!Y19</f>
        <v>11.7645881312076</v>
      </c>
      <c r="Z106" s="364">
        <f>('Overall_Loss_PercGrowth'!Z69-'Overall_Loss_PercGrowth'!Z19)/'Overall_Loss_PercGrowth'!Z19</f>
        <v>8.300229424405771</v>
      </c>
      <c r="AA106" s="364">
        <f>('Overall_Loss_PercGrowth'!AA69-'Overall_Loss_PercGrowth'!AA19)/'Overall_Loss_PercGrowth'!AA19</f>
        <v>6.48188382397995</v>
      </c>
      <c r="AB106" s="364">
        <f>('Overall_Loss_PercGrowth'!AB69-'Overall_Loss_PercGrowth'!AB19)/'Overall_Loss_PercGrowth'!AB19</f>
        <v>0.232562817072588</v>
      </c>
      <c r="AC106" s="364">
        <f>('Overall_Loss_PercGrowth'!AC69-'Overall_Loss_PercGrowth'!AC19)/'Overall_Loss_PercGrowth'!AC19</f>
        <v>3.11868880582515</v>
      </c>
      <c r="AD106" s="364">
        <f>('Overall_Loss_PercGrowth'!AD69-'Overall_Loss_PercGrowth'!AD19)/'Overall_Loss_PercGrowth'!AD19</f>
        <v>0.238902592460457</v>
      </c>
      <c r="AE106" s="364">
        <f>('Overall_Loss_PercGrowth'!AE69-'Overall_Loss_PercGrowth'!AE19)/'Overall_Loss_PercGrowth'!AE19</f>
        <v>1.23015690273383</v>
      </c>
      <c r="AF106" s="364">
        <f>('Overall_Loss_PercGrowth'!AF69-'Overall_Loss_PercGrowth'!AF19)/'Overall_Loss_PercGrowth'!AF19</f>
        <v>2.60185789646441</v>
      </c>
      <c r="AG106" s="364">
        <f>('Overall_Loss_PercGrowth'!AG69-'Overall_Loss_PercGrowth'!AG19)/'Overall_Loss_PercGrowth'!AG19</f>
        <v>229.092500552222</v>
      </c>
      <c r="AH106" s="364">
        <f>('Overall_Loss_PercGrowth'!AH69-'Overall_Loss_PercGrowth'!AH19)/'Overall_Loss_PercGrowth'!AH19</f>
        <v>0.0227199943998776</v>
      </c>
      <c r="AI106" s="364">
        <f>('Overall_Loss_PercGrowth'!AI69-'Overall_Loss_PercGrowth'!AI19)/'Overall_Loss_PercGrowth'!AI19</f>
        <v>0.0159812888542765</v>
      </c>
      <c r="AJ106" s="364">
        <f>('Overall_Loss_PercGrowth'!AJ69-'Overall_Loss_PercGrowth'!AJ19)/'Overall_Loss_PercGrowth'!AJ19</f>
        <v>6.24863823019741</v>
      </c>
      <c r="AK106" s="364">
        <f>('Overall_Loss_PercGrowth'!AK69-'Overall_Loss_PercGrowth'!AK19)/'Overall_Loss_PercGrowth'!AK19</f>
        <v>0.156109858246602</v>
      </c>
      <c r="AL106" s="364">
        <f>('Overall_Loss_PercGrowth'!AL69-'Overall_Loss_PercGrowth'!AL19)/'Overall_Loss_PercGrowth'!AL19</f>
        <v>0.818880334968622</v>
      </c>
      <c r="AM106" s="364">
        <f>('Overall_Loss_PercGrowth'!AM69-'Overall_Loss_PercGrowth'!AM19)/'Overall_Loss_PercGrowth'!AM19</f>
        <v>-0.240306067025118</v>
      </c>
      <c r="AN106" s="364">
        <f>('Overall_Loss_PercGrowth'!AN69-'Overall_Loss_PercGrowth'!AN19)/'Overall_Loss_PercGrowth'!AN19</f>
        <v>1.80911026838032</v>
      </c>
      <c r="AO106" s="364">
        <f>('Overall_Loss_PercGrowth'!AO69-'Overall_Loss_PercGrowth'!AO19)/'Overall_Loss_PercGrowth'!AO19</f>
        <v>3.06453386176104</v>
      </c>
      <c r="AP106" s="364">
        <f>('Overall_Loss_PercGrowth'!AP69-'Overall_Loss_PercGrowth'!AP19)/'Overall_Loss_PercGrowth'!AP19</f>
        <v>-0.340854573911432</v>
      </c>
      <c r="AQ106" s="364">
        <f>('Overall_Loss_PercGrowth'!AQ69-'Overall_Loss_PercGrowth'!AQ19)/'Overall_Loss_PercGrowth'!AQ19</f>
        <v>2.19343283650394</v>
      </c>
      <c r="AR106" s="364">
        <f>('Overall_Loss_PercGrowth'!AR69-'Overall_Loss_PercGrowth'!AR19)/'Overall_Loss_PercGrowth'!AR19</f>
        <v>-0.67558582422747</v>
      </c>
    </row>
    <row r="107" ht="15.75" customHeight="1">
      <c r="A107" t="s" s="288">
        <v>90</v>
      </c>
      <c r="B107" s="364">
        <f>('Overall_Loss_PercGrowth'!B70-'Overall_Loss_PercGrowth'!B20)/'Overall_Loss_PercGrowth'!B20</f>
        <v>-0.0417860674219071</v>
      </c>
      <c r="C107" s="374"/>
      <c r="D107" t="s" s="58">
        <v>90</v>
      </c>
      <c r="E107" s="364">
        <f>('Overall_Loss_PercGrowth'!E70-'Overall_Loss_PercGrowth'!E20)/'Overall_Loss_PercGrowth'!E20</f>
        <v>-0.155218748915644</v>
      </c>
      <c r="F107" s="364">
        <f>('Overall_Loss_PercGrowth'!F70-'Overall_Loss_PercGrowth'!F20)/'Overall_Loss_PercGrowth'!F20</f>
        <v>0.358475424553025</v>
      </c>
      <c r="G107" s="364">
        <f>('Overall_Loss_PercGrowth'!G70-'Overall_Loss_PercGrowth'!G20)/'Overall_Loss_PercGrowth'!G20</f>
        <v>-0.193481555041925</v>
      </c>
      <c r="H107" s="364">
        <f>('Overall_Loss_PercGrowth'!H70-'Overall_Loss_PercGrowth'!H20)/'Overall_Loss_PercGrowth'!H20</f>
        <v>-0.00595271967783169</v>
      </c>
      <c r="I107" s="364">
        <f>('Overall_Loss_PercGrowth'!I70-'Overall_Loss_PercGrowth'!I20)/'Overall_Loss_PercGrowth'!I20</f>
        <v>0.6363365634215991</v>
      </c>
      <c r="J107" s="364">
        <f>('Overall_Loss_PercGrowth'!J70-'Overall_Loss_PercGrowth'!J20)/'Overall_Loss_PercGrowth'!J20</f>
        <v>0.923629711502833</v>
      </c>
      <c r="K107" s="364">
        <f>('Overall_Loss_PercGrowth'!K70-'Overall_Loss_PercGrowth'!K20)/'Overall_Loss_PercGrowth'!K20</f>
        <v>0.202506259024418</v>
      </c>
      <c r="L107" s="364">
        <f>('Overall_Loss_PercGrowth'!L70-'Overall_Loss_PercGrowth'!L20)/'Overall_Loss_PercGrowth'!L20</f>
        <v>0.187202347000477</v>
      </c>
      <c r="M107" s="364">
        <f>('Overall_Loss_PercGrowth'!M70-'Overall_Loss_PercGrowth'!M20)/'Overall_Loss_PercGrowth'!M20</f>
        <v>1.21853852514093</v>
      </c>
      <c r="N107" s="364">
        <f>('Overall_Loss_PercGrowth'!N70-'Overall_Loss_PercGrowth'!N20)/'Overall_Loss_PercGrowth'!N20</f>
        <v>0.09918702352736419</v>
      </c>
      <c r="O107" s="364">
        <f>('Overall_Loss_PercGrowth'!O70-'Overall_Loss_PercGrowth'!O20)/'Overall_Loss_PercGrowth'!O20</f>
        <v>0.06883909466509811</v>
      </c>
      <c r="P107" s="364">
        <f>('Overall_Loss_PercGrowth'!P70-'Overall_Loss_PercGrowth'!P20)/'Overall_Loss_PercGrowth'!P20</f>
        <v>-0.37452754924926</v>
      </c>
      <c r="Q107" s="364">
        <f>('Overall_Loss_PercGrowth'!Q70-'Overall_Loss_PercGrowth'!Q20)/'Overall_Loss_PercGrowth'!Q20</f>
        <v>-0.166123510081611</v>
      </c>
      <c r="R107" s="364">
        <f>('Overall_Loss_PercGrowth'!R70-'Overall_Loss_PercGrowth'!R20)/'Overall_Loss_PercGrowth'!R20</f>
        <v>11.4348779592083</v>
      </c>
      <c r="S107" s="364">
        <f>('Overall_Loss_PercGrowth'!S70-'Overall_Loss_PercGrowth'!S20)/'Overall_Loss_PercGrowth'!S20</f>
        <v>0.854744682067663</v>
      </c>
      <c r="T107" s="364">
        <f>('Overall_Loss_PercGrowth'!T70-'Overall_Loss_PercGrowth'!T20)/'Overall_Loss_PercGrowth'!T20</f>
        <v>-0.359299242646709</v>
      </c>
      <c r="U107" s="364">
        <f>('Overall_Loss_PercGrowth'!U70-'Overall_Loss_PercGrowth'!U20)/'Overall_Loss_PercGrowth'!U20</f>
        <v>-0.0255869543298512</v>
      </c>
      <c r="V107" s="364">
        <f>('Overall_Loss_PercGrowth'!V70-'Overall_Loss_PercGrowth'!V20)/'Overall_Loss_PercGrowth'!V20</f>
        <v>-0.125724511852962</v>
      </c>
      <c r="W107" s="364">
        <f>('Overall_Loss_PercGrowth'!W70-'Overall_Loss_PercGrowth'!W20)/'Overall_Loss_PercGrowth'!W20</f>
        <v>-0.237660211760382</v>
      </c>
      <c r="X107" s="364">
        <f>('Overall_Loss_PercGrowth'!X70-'Overall_Loss_PercGrowth'!X20)/'Overall_Loss_PercGrowth'!X20</f>
        <v>1.51159015811627</v>
      </c>
      <c r="Y107" s="364">
        <f>('Overall_Loss_PercGrowth'!Y70-'Overall_Loss_PercGrowth'!Y20)/'Overall_Loss_PercGrowth'!Y20</f>
        <v>3.25904721798884</v>
      </c>
      <c r="Z107" s="364">
        <f>('Overall_Loss_PercGrowth'!Z70-'Overall_Loss_PercGrowth'!Z20)/'Overall_Loss_PercGrowth'!Z20</f>
        <v>0.188594296646941</v>
      </c>
      <c r="AA107" s="364">
        <f>('Overall_Loss_PercGrowth'!AA70-'Overall_Loss_PercGrowth'!AA20)/'Overall_Loss_PercGrowth'!AA20</f>
        <v>2.65826002272979</v>
      </c>
      <c r="AB107" s="364">
        <f>('Overall_Loss_PercGrowth'!AB70-'Overall_Loss_PercGrowth'!AB20)/'Overall_Loss_PercGrowth'!AB20</f>
        <v>0.0260180555109388</v>
      </c>
      <c r="AC107" s="364">
        <f>('Overall_Loss_PercGrowth'!AC70-'Overall_Loss_PercGrowth'!AC20)/'Overall_Loss_PercGrowth'!AC20</f>
        <v>1.1814813547689</v>
      </c>
      <c r="AD107" s="364">
        <f>('Overall_Loss_PercGrowth'!AD70-'Overall_Loss_PercGrowth'!AD20)/'Overall_Loss_PercGrowth'!AD20</f>
        <v>-0.116051873290541</v>
      </c>
      <c r="AE107" s="364">
        <f>('Overall_Loss_PercGrowth'!AE70-'Overall_Loss_PercGrowth'!AE20)/'Overall_Loss_PercGrowth'!AE20</f>
        <v>0.0851394864001175</v>
      </c>
      <c r="AF107" s="364">
        <f>('Overall_Loss_PercGrowth'!AF70-'Overall_Loss_PercGrowth'!AF20)/'Overall_Loss_PercGrowth'!AF20</f>
        <v>3.34007250549093</v>
      </c>
      <c r="AG107" s="364">
        <f>('Overall_Loss_PercGrowth'!AG70-'Overall_Loss_PercGrowth'!AG20)/'Overall_Loss_PercGrowth'!AG20</f>
        <v>8.73011544840454</v>
      </c>
      <c r="AH107" s="364">
        <f>('Overall_Loss_PercGrowth'!AH70-'Overall_Loss_PercGrowth'!AH20)/'Overall_Loss_PercGrowth'!AH20</f>
        <v>0.009809612409638169</v>
      </c>
      <c r="AI107" s="364">
        <f>('Overall_Loss_PercGrowth'!AI70-'Overall_Loss_PercGrowth'!AI20)/'Overall_Loss_PercGrowth'!AI20</f>
        <v>2.17855614092542</v>
      </c>
      <c r="AJ107" s="364">
        <f>('Overall_Loss_PercGrowth'!AJ70-'Overall_Loss_PercGrowth'!AJ20)/'Overall_Loss_PercGrowth'!AJ20</f>
        <v>2.59809683601482</v>
      </c>
      <c r="AK107" s="364">
        <f>('Overall_Loss_PercGrowth'!AK70-'Overall_Loss_PercGrowth'!AK20)/'Overall_Loss_PercGrowth'!AK20</f>
        <v>-0.170699772251969</v>
      </c>
      <c r="AL107" s="364">
        <f>('Overall_Loss_PercGrowth'!AL70-'Overall_Loss_PercGrowth'!AL20)/'Overall_Loss_PercGrowth'!AL20</f>
        <v>0.970348989632506</v>
      </c>
      <c r="AM107" s="364">
        <f>('Overall_Loss_PercGrowth'!AM70-'Overall_Loss_PercGrowth'!AM20)/'Overall_Loss_PercGrowth'!AM20</f>
        <v>2.14157424521133</v>
      </c>
      <c r="AN107" s="364">
        <f>('Overall_Loss_PercGrowth'!AN70-'Overall_Loss_PercGrowth'!AN20)/'Overall_Loss_PercGrowth'!AN20</f>
        <v>0.880939607969993</v>
      </c>
      <c r="AO107" s="364">
        <f>('Overall_Loss_PercGrowth'!AO70-'Overall_Loss_PercGrowth'!AO20)/'Overall_Loss_PercGrowth'!AO20</f>
        <v>0.491551807040276</v>
      </c>
      <c r="AP107" s="364">
        <f>('Overall_Loss_PercGrowth'!AP70-'Overall_Loss_PercGrowth'!AP20)/'Overall_Loss_PercGrowth'!AP20</f>
        <v>-0.477136554730888</v>
      </c>
      <c r="AQ107" s="364">
        <f>('Overall_Loss_PercGrowth'!AQ70-'Overall_Loss_PercGrowth'!AQ20)/'Overall_Loss_PercGrowth'!AQ20</f>
        <v>8.057711574288509</v>
      </c>
      <c r="AR107" s="364">
        <f>('Overall_Loss_PercGrowth'!AR70-'Overall_Loss_PercGrowth'!AR20)/'Overall_Loss_PercGrowth'!AR20</f>
        <v>4.68094342379981</v>
      </c>
    </row>
    <row r="108" ht="15.75" customHeight="1">
      <c r="A108" s="371"/>
      <c r="B108" s="364"/>
      <c r="C108" s="374"/>
      <c r="D108" s="235"/>
      <c r="E108" s="364"/>
      <c r="F108" s="364"/>
      <c r="G108" s="364"/>
      <c r="H108" s="364"/>
      <c r="I108" s="364"/>
      <c r="J108" s="364"/>
      <c r="K108" s="364"/>
      <c r="L108" s="364"/>
      <c r="M108" s="364"/>
      <c r="N108" s="364"/>
      <c r="O108" s="364"/>
      <c r="P108" s="364"/>
      <c r="Q108" s="364"/>
      <c r="R108" s="364"/>
      <c r="S108" s="364"/>
      <c r="T108" s="364"/>
      <c r="U108" s="364"/>
      <c r="V108" s="364"/>
      <c r="W108" s="364"/>
      <c r="X108" s="364"/>
      <c r="Y108" s="364"/>
      <c r="Z108" s="364"/>
      <c r="AA108" s="364"/>
      <c r="AB108" s="364"/>
      <c r="AC108" s="364"/>
      <c r="AD108" s="364"/>
      <c r="AE108" s="364"/>
      <c r="AF108" s="364"/>
      <c r="AG108" s="364"/>
      <c r="AH108" s="364"/>
      <c r="AI108" s="364"/>
      <c r="AJ108" s="364"/>
      <c r="AK108" s="364"/>
      <c r="AL108" s="364"/>
      <c r="AM108" s="364"/>
      <c r="AN108" s="364"/>
      <c r="AO108" s="364"/>
      <c r="AP108" s="364"/>
      <c r="AQ108" s="364"/>
      <c r="AR108" s="364"/>
    </row>
    <row r="109" ht="15.75" customHeight="1">
      <c r="A109" s="371"/>
      <c r="B109" s="372"/>
      <c r="C109" s="374"/>
      <c r="D109" s="235"/>
      <c r="E109" s="372"/>
      <c r="F109" s="372"/>
      <c r="G109" s="372"/>
      <c r="H109" s="372"/>
      <c r="I109" s="372"/>
      <c r="J109" s="372"/>
      <c r="K109" s="372"/>
      <c r="L109" s="372"/>
      <c r="M109" s="372"/>
      <c r="N109" s="372"/>
      <c r="O109" s="372"/>
      <c r="P109" s="372"/>
      <c r="Q109" s="372"/>
      <c r="R109" s="372"/>
      <c r="S109" s="372"/>
      <c r="T109" s="372"/>
      <c r="U109" s="372"/>
      <c r="V109" s="372"/>
      <c r="W109" s="372"/>
      <c r="X109" s="372"/>
      <c r="Y109" s="372"/>
      <c r="Z109" s="372"/>
      <c r="AA109" s="372"/>
      <c r="AB109" s="372"/>
      <c r="AC109" s="372"/>
      <c r="AD109" s="372"/>
      <c r="AE109" s="372"/>
      <c r="AF109" s="372"/>
      <c r="AG109" s="372"/>
      <c r="AH109" s="372"/>
      <c r="AI109" s="372"/>
      <c r="AJ109" s="372"/>
      <c r="AK109" s="372"/>
      <c r="AL109" s="372"/>
      <c r="AM109" s="372"/>
      <c r="AN109" s="372"/>
      <c r="AO109" s="372"/>
      <c r="AP109" s="372"/>
      <c r="AQ109" s="372"/>
      <c r="AR109" s="372"/>
    </row>
    <row r="110" ht="15.75" customHeight="1">
      <c r="A110" t="s" s="376">
        <v>208</v>
      </c>
      <c r="B110" s="282"/>
      <c r="C110" s="365"/>
      <c r="D110" s="282"/>
      <c r="E110" s="282"/>
      <c r="F110" s="282"/>
      <c r="G110" s="282"/>
      <c r="H110" s="282"/>
      <c r="I110" s="282"/>
      <c r="J110" s="282"/>
      <c r="K110" s="282"/>
      <c r="L110" s="372"/>
      <c r="M110" s="372"/>
      <c r="N110" s="372"/>
      <c r="O110" s="372"/>
      <c r="P110" s="372"/>
      <c r="Q110" s="372"/>
      <c r="R110" s="372"/>
      <c r="S110" s="372"/>
      <c r="T110" s="372"/>
      <c r="U110" s="372"/>
      <c r="V110" s="372"/>
      <c r="W110" s="372"/>
      <c r="X110" s="372"/>
      <c r="Y110" s="372"/>
      <c r="Z110" s="372"/>
      <c r="AA110" s="372"/>
      <c r="AB110" s="372"/>
      <c r="AC110" s="372"/>
      <c r="AD110" s="372"/>
      <c r="AE110" s="372"/>
      <c r="AF110" s="372"/>
      <c r="AG110" s="372"/>
      <c r="AH110" s="372"/>
      <c r="AI110" s="372"/>
      <c r="AJ110" s="372"/>
      <c r="AK110" s="372"/>
      <c r="AL110" s="372"/>
      <c r="AM110" s="372"/>
      <c r="AN110" s="372"/>
      <c r="AO110" s="372"/>
      <c r="AP110" s="372"/>
      <c r="AQ110" s="372"/>
      <c r="AR110" s="372"/>
    </row>
    <row r="111" ht="35.6" customHeight="1">
      <c r="A111" s="373"/>
      <c r="B111" t="s" s="8">
        <v>209</v>
      </c>
      <c r="C111" s="374"/>
      <c r="D111" t="s" s="52">
        <v>87</v>
      </c>
      <c r="E111" t="s" s="8">
        <v>1</v>
      </c>
      <c r="F111" t="s" s="8">
        <v>2</v>
      </c>
      <c r="G111" t="s" s="8">
        <v>3</v>
      </c>
      <c r="H111" t="s" s="8">
        <v>4</v>
      </c>
      <c r="I111" t="s" s="8">
        <v>6</v>
      </c>
      <c r="J111" t="s" s="8">
        <v>8</v>
      </c>
      <c r="K111" t="s" s="8">
        <v>9</v>
      </c>
      <c r="L111" t="s" s="8">
        <v>10</v>
      </c>
      <c r="M111" t="s" s="8">
        <v>11</v>
      </c>
      <c r="N111" t="s" s="8">
        <v>13</v>
      </c>
      <c r="O111" t="s" s="8">
        <v>14</v>
      </c>
      <c r="P111" t="s" s="8">
        <v>15</v>
      </c>
      <c r="Q111" t="s" s="8">
        <v>16</v>
      </c>
      <c r="R111" t="s" s="8">
        <v>17</v>
      </c>
      <c r="S111" t="s" s="8">
        <v>19</v>
      </c>
      <c r="T111" t="s" s="8">
        <v>20</v>
      </c>
      <c r="U111" t="s" s="8">
        <v>21</v>
      </c>
      <c r="V111" t="s" s="8">
        <v>22</v>
      </c>
      <c r="W111" t="s" s="8">
        <v>24</v>
      </c>
      <c r="X111" t="s" s="8">
        <v>25</v>
      </c>
      <c r="Y111" t="s" s="8">
        <v>27</v>
      </c>
      <c r="Z111" t="s" s="8">
        <v>28</v>
      </c>
      <c r="AA111" t="s" s="8">
        <v>29</v>
      </c>
      <c r="AB111" t="s" s="8">
        <v>30</v>
      </c>
      <c r="AC111" t="s" s="8">
        <v>31</v>
      </c>
      <c r="AD111" t="s" s="8">
        <v>33</v>
      </c>
      <c r="AE111" t="s" s="8">
        <v>34</v>
      </c>
      <c r="AF111" t="s" s="8">
        <v>36</v>
      </c>
      <c r="AG111" t="s" s="8">
        <v>37</v>
      </c>
      <c r="AH111" t="s" s="8">
        <v>38</v>
      </c>
      <c r="AI111" t="s" s="8">
        <v>39</v>
      </c>
      <c r="AJ111" t="s" s="8">
        <v>40</v>
      </c>
      <c r="AK111" t="s" s="8">
        <v>41</v>
      </c>
      <c r="AL111" t="s" s="8">
        <v>42</v>
      </c>
      <c r="AM111" t="s" s="8">
        <v>43</v>
      </c>
      <c r="AN111" t="s" s="8">
        <v>44</v>
      </c>
      <c r="AO111" t="s" s="8">
        <v>45</v>
      </c>
      <c r="AP111" t="s" s="8">
        <v>46</v>
      </c>
      <c r="AQ111" t="s" s="8">
        <v>47</v>
      </c>
      <c r="AR111" t="s" s="8">
        <v>48</v>
      </c>
    </row>
    <row r="112" ht="15.75" customHeight="1">
      <c r="A112" t="s" s="288">
        <v>88</v>
      </c>
      <c r="B112" s="364">
        <f>('Overall_Loss_PercGrowth'!B68-'Overall_Loss_PercGrowth'!B60)/'Overall_Loss_PercGrowth'!B60</f>
        <v>0.278403856928503</v>
      </c>
      <c r="C112" s="374"/>
      <c r="D112" t="s" s="58">
        <v>88</v>
      </c>
      <c r="E112" s="364">
        <f>('Overall_Loss_PercGrowth'!E68-'Overall_Loss_PercGrowth'!E60)/'Overall_Loss_PercGrowth'!E60</f>
        <v>6.65034045996809</v>
      </c>
      <c r="F112" s="364">
        <f>('Overall_Loss_PercGrowth'!F68-'Overall_Loss_PercGrowth'!F60)/'Overall_Loss_PercGrowth'!F60</f>
        <v>2.18472146312227</v>
      </c>
      <c r="G112" s="364">
        <f>('Overall_Loss_PercGrowth'!G68-'Overall_Loss_PercGrowth'!G60)/'Overall_Loss_PercGrowth'!G60</f>
        <v>0.124646974701662</v>
      </c>
      <c r="H112" s="364">
        <f>('Overall_Loss_PercGrowth'!H68-'Overall_Loss_PercGrowth'!H60)/'Overall_Loss_PercGrowth'!H60</f>
        <v>-0.112525982921954</v>
      </c>
      <c r="I112" s="364">
        <f>('Overall_Loss_PercGrowth'!I68-'Overall_Loss_PercGrowth'!I60)/'Overall_Loss_PercGrowth'!I60</f>
        <v>1.44388162034707</v>
      </c>
      <c r="J112" s="364">
        <f>('Overall_Loss_PercGrowth'!J68-'Overall_Loss_PercGrowth'!J60)/'Overall_Loss_PercGrowth'!J60</f>
        <v>0.0746385054466436</v>
      </c>
      <c r="K112" s="364">
        <f>('Overall_Loss_PercGrowth'!K68-'Overall_Loss_PercGrowth'!K60)/'Overall_Loss_PercGrowth'!K60</f>
        <v>1.54661063887195</v>
      </c>
      <c r="L112" s="364">
        <f>('Overall_Loss_PercGrowth'!L68-'Overall_Loss_PercGrowth'!L60)/'Overall_Loss_PercGrowth'!L60</f>
        <v>0.47506811145029</v>
      </c>
      <c r="M112" s="364">
        <f>('Overall_Loss_PercGrowth'!M68-'Overall_Loss_PercGrowth'!M60)/'Overall_Loss_PercGrowth'!M60</f>
        <v>3.96105256048005</v>
      </c>
      <c r="N112" s="364">
        <f>('Overall_Loss_PercGrowth'!N68-'Overall_Loss_PercGrowth'!N60)/'Overall_Loss_PercGrowth'!N60</f>
        <v>0.0831048778628215</v>
      </c>
      <c r="O112" s="364">
        <f>('Overall_Loss_PercGrowth'!O68-'Overall_Loss_PercGrowth'!O60)/'Overall_Loss_PercGrowth'!O60</f>
        <v>-0.0619557554949626</v>
      </c>
      <c r="P112" s="364">
        <f>('Overall_Loss_PercGrowth'!P68-'Overall_Loss_PercGrowth'!P60)/'Overall_Loss_PercGrowth'!P60</f>
        <v>0.957324640922136</v>
      </c>
      <c r="Q112" s="364">
        <f>('Overall_Loss_PercGrowth'!Q68-'Overall_Loss_PercGrowth'!Q60)/'Overall_Loss_PercGrowth'!Q60</f>
        <v>1.08123901161838</v>
      </c>
      <c r="R112" s="364">
        <f>('Overall_Loss_PercGrowth'!R68-'Overall_Loss_PercGrowth'!R60)/'Overall_Loss_PercGrowth'!R60</f>
        <v>7.71908082152818</v>
      </c>
      <c r="S112" s="364">
        <f>('Overall_Loss_PercGrowth'!S68-'Overall_Loss_PercGrowth'!S60)/'Overall_Loss_PercGrowth'!S60</f>
        <v>0.514671590911994</v>
      </c>
      <c r="T112" s="364">
        <f>('Overall_Loss_PercGrowth'!T68-'Overall_Loss_PercGrowth'!T60)/'Overall_Loss_PercGrowth'!T60</f>
        <v>-0.0181873896824849</v>
      </c>
      <c r="U112" s="364">
        <f>('Overall_Loss_PercGrowth'!U68-'Overall_Loss_PercGrowth'!U60)/'Overall_Loss_PercGrowth'!U60</f>
        <v>-0.214453333717612</v>
      </c>
      <c r="V112" s="364">
        <f>('Overall_Loss_PercGrowth'!V68-'Overall_Loss_PercGrowth'!V60)/'Overall_Loss_PercGrowth'!V60</f>
        <v>-0.0994651068038135</v>
      </c>
      <c r="W112" s="364">
        <f>('Overall_Loss_PercGrowth'!W68-'Overall_Loss_PercGrowth'!W60)/'Overall_Loss_PercGrowth'!W60</f>
        <v>-0.0504221730117872</v>
      </c>
      <c r="X112" s="364">
        <f>('Overall_Loss_PercGrowth'!X68-'Overall_Loss_PercGrowth'!X60)/'Overall_Loss_PercGrowth'!X60</f>
        <v>7.95320910813416</v>
      </c>
      <c r="Y112" s="364">
        <f>('Overall_Loss_PercGrowth'!Y68-'Overall_Loss_PercGrowth'!Y60)/'Overall_Loss_PercGrowth'!Y60</f>
        <v>0.311022607258943</v>
      </c>
      <c r="Z112" s="364">
        <f>('Overall_Loss_PercGrowth'!Z68-'Overall_Loss_PercGrowth'!Z60)/'Overall_Loss_PercGrowth'!Z60</f>
        <v>0.443910211346167</v>
      </c>
      <c r="AA112" s="364">
        <f>('Overall_Loss_PercGrowth'!AA68-'Overall_Loss_PercGrowth'!AA60)/'Overall_Loss_PercGrowth'!AA60</f>
        <v>0.283638387297561</v>
      </c>
      <c r="AB112" s="364">
        <f>('Overall_Loss_PercGrowth'!AB68-'Overall_Loss_PercGrowth'!AB60)/'Overall_Loss_PercGrowth'!AB60</f>
        <v>0.0259646590219959</v>
      </c>
      <c r="AC112" s="364">
        <f>('Overall_Loss_PercGrowth'!AC68-'Overall_Loss_PercGrowth'!AC60)/'Overall_Loss_PercGrowth'!AC60</f>
        <v>0.0758166484019199</v>
      </c>
      <c r="AD112" s="364">
        <f>('Overall_Loss_PercGrowth'!AD68-'Overall_Loss_PercGrowth'!AD60)/'Overall_Loss_PercGrowth'!AD60</f>
        <v>-0.0109067914663702</v>
      </c>
      <c r="AE112" s="364">
        <f>('Overall_Loss_PercGrowth'!AE68-'Overall_Loss_PercGrowth'!AE60)/'Overall_Loss_PercGrowth'!AE60</f>
        <v>-0.981888895243633</v>
      </c>
      <c r="AF112" s="364">
        <f>('Overall_Loss_PercGrowth'!AF68-'Overall_Loss_PercGrowth'!AF60)/'Overall_Loss_PercGrowth'!AF60</f>
        <v>0.426274374529043</v>
      </c>
      <c r="AG112" s="364">
        <f>('Overall_Loss_PercGrowth'!AG68-'Overall_Loss_PercGrowth'!AG60)/'Overall_Loss_PercGrowth'!AG60</f>
        <v>0.511214325738514</v>
      </c>
      <c r="AH112" s="364">
        <f>('Overall_Loss_PercGrowth'!AH68-'Overall_Loss_PercGrowth'!AH60)/'Overall_Loss_PercGrowth'!AH60</f>
        <v>0.00414897400499667</v>
      </c>
      <c r="AI112" s="364">
        <f>('Overall_Loss_PercGrowth'!AI68-'Overall_Loss_PercGrowth'!AI60)/'Overall_Loss_PercGrowth'!AI60</f>
        <v>-0.11706610218749</v>
      </c>
      <c r="AJ112" s="364">
        <f>('Overall_Loss_PercGrowth'!AJ68-'Overall_Loss_PercGrowth'!AJ60)/'Overall_Loss_PercGrowth'!AJ60</f>
        <v>-0.105094294040023</v>
      </c>
      <c r="AK112" s="364">
        <f>('Overall_Loss_PercGrowth'!AK68-'Overall_Loss_PercGrowth'!AK60)/'Overall_Loss_PercGrowth'!AK60</f>
        <v>-0.132434092149564</v>
      </c>
      <c r="AL112" s="364">
        <f>('Overall_Loss_PercGrowth'!AL68-'Overall_Loss_PercGrowth'!AL60)/'Overall_Loss_PercGrowth'!AL60</f>
        <v>1.01238892734017</v>
      </c>
      <c r="AM112" s="364">
        <f>('Overall_Loss_PercGrowth'!AM68-'Overall_Loss_PercGrowth'!AM60)/'Overall_Loss_PercGrowth'!AM60</f>
        <v>-0.667738837571598</v>
      </c>
      <c r="AN112" s="364">
        <f>('Overall_Loss_PercGrowth'!AN68-'Overall_Loss_PercGrowth'!AN60)/'Overall_Loss_PercGrowth'!AN60</f>
        <v>0.0421253067496954</v>
      </c>
      <c r="AO112" s="364">
        <f>('Overall_Loss_PercGrowth'!AO68-'Overall_Loss_PercGrowth'!AO60)/'Overall_Loss_PercGrowth'!AO60</f>
        <v>0.0217294583741293</v>
      </c>
      <c r="AP112" s="364">
        <f>('Overall_Loss_PercGrowth'!AP68-'Overall_Loss_PercGrowth'!AP60)/'Overall_Loss_PercGrowth'!AP60</f>
        <v>0.362145357413475</v>
      </c>
      <c r="AQ112" s="364">
        <f>('Overall_Loss_PercGrowth'!AQ68-'Overall_Loss_PercGrowth'!AQ60)/'Overall_Loss_PercGrowth'!AQ60</f>
        <v>-0.930126256788964</v>
      </c>
      <c r="AR112" s="364">
        <f>('Overall_Loss_PercGrowth'!AR68-'Overall_Loss_PercGrowth'!AR60)/'Overall_Loss_PercGrowth'!AR60</f>
        <v>0.0871204803911928</v>
      </c>
    </row>
    <row r="113" ht="15.75" customHeight="1">
      <c r="A113" t="s" s="288">
        <v>89</v>
      </c>
      <c r="B113" s="364">
        <f>('Overall_Loss_PercGrowth'!B69-'Overall_Loss_PercGrowth'!B61)/'Overall_Loss_PercGrowth'!B61</f>
        <v>2.27438830499858</v>
      </c>
      <c r="C113" s="374"/>
      <c r="D113" t="s" s="58">
        <v>89</v>
      </c>
      <c r="E113" s="364">
        <f>('Overall_Loss_PercGrowth'!E69-'Overall_Loss_PercGrowth'!E61)/'Overall_Loss_PercGrowth'!E61</f>
        <v>-0.575757811240908</v>
      </c>
      <c r="F113" s="364">
        <f>('Overall_Loss_PercGrowth'!F69-'Overall_Loss_PercGrowth'!F61)/'Overall_Loss_PercGrowth'!F61</f>
        <v>-0.6026096342783041</v>
      </c>
      <c r="G113" s="364">
        <f>('Overall_Loss_PercGrowth'!G69-'Overall_Loss_PercGrowth'!G61)/'Overall_Loss_PercGrowth'!G61</f>
        <v>-0.589326530936542</v>
      </c>
      <c r="H113" s="364">
        <f>('Overall_Loss_PercGrowth'!H69-'Overall_Loss_PercGrowth'!H61)/'Overall_Loss_PercGrowth'!H61</f>
        <v>-0.09054489433746681</v>
      </c>
      <c r="I113" s="364">
        <f>('Overall_Loss_PercGrowth'!I69-'Overall_Loss_PercGrowth'!I61)/'Overall_Loss_PercGrowth'!I61</f>
        <v>0.233102633867756</v>
      </c>
      <c r="J113" s="364">
        <f>('Overall_Loss_PercGrowth'!J69-'Overall_Loss_PercGrowth'!J61)/'Overall_Loss_PercGrowth'!J61</f>
        <v>0.0699026443762705</v>
      </c>
      <c r="K113" s="364">
        <f>('Overall_Loss_PercGrowth'!K69-'Overall_Loss_PercGrowth'!K61)/'Overall_Loss_PercGrowth'!K61</f>
        <v>0.0496342340929194</v>
      </c>
      <c r="L113" s="364">
        <f>('Overall_Loss_PercGrowth'!L69-'Overall_Loss_PercGrowth'!L61)/'Overall_Loss_PercGrowth'!L61</f>
        <v>0.346778465432468</v>
      </c>
      <c r="M113" s="364">
        <f>('Overall_Loss_PercGrowth'!M69-'Overall_Loss_PercGrowth'!M61)/'Overall_Loss_PercGrowth'!M61</f>
        <v>4.08248218943426</v>
      </c>
      <c r="N113" s="364">
        <f>('Overall_Loss_PercGrowth'!N69-'Overall_Loss_PercGrowth'!N61)/'Overall_Loss_PercGrowth'!N61</f>
        <v>5.38007907438673</v>
      </c>
      <c r="O113" s="364">
        <f>('Overall_Loss_PercGrowth'!O69-'Overall_Loss_PercGrowth'!O61)/'Overall_Loss_PercGrowth'!O61</f>
        <v>0.35745863608088</v>
      </c>
      <c r="P113" s="364">
        <f>('Overall_Loss_PercGrowth'!P69-'Overall_Loss_PercGrowth'!P61)/'Overall_Loss_PercGrowth'!P61</f>
        <v>-0.0274513477178247</v>
      </c>
      <c r="Q113" s="364">
        <f>('Overall_Loss_PercGrowth'!Q69-'Overall_Loss_PercGrowth'!Q61)/'Overall_Loss_PercGrowth'!Q61</f>
        <v>-0.150077900731706</v>
      </c>
      <c r="R113" s="364">
        <f>('Overall_Loss_PercGrowth'!R69-'Overall_Loss_PercGrowth'!R61)/'Overall_Loss_PercGrowth'!R61</f>
        <v>2.68571041027169</v>
      </c>
      <c r="S113" s="364">
        <f>('Overall_Loss_PercGrowth'!S69-'Overall_Loss_PercGrowth'!S61)/'Overall_Loss_PercGrowth'!S61</f>
        <v>0.541459284215853</v>
      </c>
      <c r="T113" s="364">
        <f>('Overall_Loss_PercGrowth'!T69-'Overall_Loss_PercGrowth'!T61)/'Overall_Loss_PercGrowth'!T61</f>
        <v>0.755720250421686</v>
      </c>
      <c r="U113" s="364">
        <f>('Overall_Loss_PercGrowth'!U69-'Overall_Loss_PercGrowth'!U61)/'Overall_Loss_PercGrowth'!U61</f>
        <v>-0.559359644760745</v>
      </c>
      <c r="V113" s="364">
        <f>('Overall_Loss_PercGrowth'!V69-'Overall_Loss_PercGrowth'!V61)/'Overall_Loss_PercGrowth'!V61</f>
        <v>-0.137501818430528</v>
      </c>
      <c r="W113" s="364">
        <f>('Overall_Loss_PercGrowth'!W69-'Overall_Loss_PercGrowth'!W61)/'Overall_Loss_PercGrowth'!W61</f>
        <v>-0.07429351412009511</v>
      </c>
      <c r="X113" s="364">
        <f>('Overall_Loss_PercGrowth'!X69-'Overall_Loss_PercGrowth'!X61)/'Overall_Loss_PercGrowth'!X61</f>
        <v>-0.437402130480067</v>
      </c>
      <c r="Y113" s="364">
        <f>('Overall_Loss_PercGrowth'!Y69-'Overall_Loss_PercGrowth'!Y61)/'Overall_Loss_PercGrowth'!Y61</f>
        <v>11.7645881312076</v>
      </c>
      <c r="Z113" s="364">
        <f>('Overall_Loss_PercGrowth'!Z69-'Overall_Loss_PercGrowth'!Z61)/'Overall_Loss_PercGrowth'!Z61</f>
        <v>8.300229424405771</v>
      </c>
      <c r="AA113" s="364">
        <f>('Overall_Loss_PercGrowth'!AA69-'Overall_Loss_PercGrowth'!AA61)/'Overall_Loss_PercGrowth'!AA61</f>
        <v>6.48188382397995</v>
      </c>
      <c r="AB113" s="364">
        <f>('Overall_Loss_PercGrowth'!AB69-'Overall_Loss_PercGrowth'!AB61)/'Overall_Loss_PercGrowth'!AB61</f>
        <v>0.232562817072588</v>
      </c>
      <c r="AC113" s="364">
        <f>('Overall_Loss_PercGrowth'!AC69-'Overall_Loss_PercGrowth'!AC61)/'Overall_Loss_PercGrowth'!AC61</f>
        <v>3.11868880582515</v>
      </c>
      <c r="AD113" s="364">
        <f>('Overall_Loss_PercGrowth'!AD69-'Overall_Loss_PercGrowth'!AD61)/'Overall_Loss_PercGrowth'!AD61</f>
        <v>0.238902592460457</v>
      </c>
      <c r="AE113" s="364">
        <f>('Overall_Loss_PercGrowth'!AE69-'Overall_Loss_PercGrowth'!AE61)/'Overall_Loss_PercGrowth'!AE61</f>
        <v>2.61924545964113</v>
      </c>
      <c r="AF113" s="364">
        <f>('Overall_Loss_PercGrowth'!AF69-'Overall_Loss_PercGrowth'!AF61)/'Overall_Loss_PercGrowth'!AF61</f>
        <v>3.70080021139286</v>
      </c>
      <c r="AG113" s="364">
        <f>('Overall_Loss_PercGrowth'!AG69-'Overall_Loss_PercGrowth'!AG61)/'Overall_Loss_PercGrowth'!AG61</f>
        <v>61.9868290818304</v>
      </c>
      <c r="AH113" s="364">
        <f>('Overall_Loss_PercGrowth'!AH69-'Overall_Loss_PercGrowth'!AH61)/'Overall_Loss_PercGrowth'!AH61</f>
        <v>0.0195372898356435</v>
      </c>
      <c r="AI113" s="364">
        <f>('Overall_Loss_PercGrowth'!AI69-'Overall_Loss_PercGrowth'!AI61)/'Overall_Loss_PercGrowth'!AI61</f>
        <v>0.640477294910079</v>
      </c>
      <c r="AJ113" s="364">
        <f>('Overall_Loss_PercGrowth'!AJ69-'Overall_Loss_PercGrowth'!AJ61)/'Overall_Loss_PercGrowth'!AJ61</f>
        <v>3.81183467760662</v>
      </c>
      <c r="AK113" s="364">
        <f>('Overall_Loss_PercGrowth'!AK69-'Overall_Loss_PercGrowth'!AK61)/'Overall_Loss_PercGrowth'!AK61</f>
        <v>0.614805982584309</v>
      </c>
      <c r="AL113" s="364">
        <f>('Overall_Loss_PercGrowth'!AL69-'Overall_Loss_PercGrowth'!AL61)/'Overall_Loss_PercGrowth'!AL61</f>
        <v>0.447004875854262</v>
      </c>
      <c r="AM113" s="364">
        <f>('Overall_Loss_PercGrowth'!AM69-'Overall_Loss_PercGrowth'!AM61)/'Overall_Loss_PercGrowth'!AM61</f>
        <v>0.093050424756597</v>
      </c>
      <c r="AN113" s="364">
        <f>('Overall_Loss_PercGrowth'!AN69-'Overall_Loss_PercGrowth'!AN61)/'Overall_Loss_PercGrowth'!AN61</f>
        <v>0.93769185359104</v>
      </c>
      <c r="AO113" s="364">
        <f>('Overall_Loss_PercGrowth'!AO69-'Overall_Loss_PercGrowth'!AO61)/'Overall_Loss_PercGrowth'!AO61</f>
        <v>3.41663223152848</v>
      </c>
      <c r="AP113" s="364">
        <f>('Overall_Loss_PercGrowth'!AP69-'Overall_Loss_PercGrowth'!AP61)/'Overall_Loss_PercGrowth'!AP61</f>
        <v>-0.718758153796055</v>
      </c>
      <c r="AQ113" s="364">
        <f>('Overall_Loss_PercGrowth'!AQ69-'Overall_Loss_PercGrowth'!AQ61)/'Overall_Loss_PercGrowth'!AQ61</f>
        <v>-0.0140370763914182</v>
      </c>
      <c r="AR113" s="364">
        <f>('Overall_Loss_PercGrowth'!AR69-'Overall_Loss_PercGrowth'!AR61)/'Overall_Loss_PercGrowth'!AR61</f>
        <v>4.40575631738905</v>
      </c>
    </row>
    <row r="114" ht="15.75" customHeight="1">
      <c r="A114" t="s" s="288">
        <v>90</v>
      </c>
      <c r="B114" s="364">
        <f>('Overall_Loss_PercGrowth'!B70-'Overall_Loss_PercGrowth'!B62)/'Overall_Loss_PercGrowth'!B62</f>
        <v>-0.051351767440769</v>
      </c>
      <c r="C114" s="374"/>
      <c r="D114" t="s" s="58">
        <v>90</v>
      </c>
      <c r="E114" s="364">
        <f>('Overall_Loss_PercGrowth'!E70-'Overall_Loss_PercGrowth'!E62)/'Overall_Loss_PercGrowth'!E62</f>
        <v>-0.0456511830911462</v>
      </c>
      <c r="F114" s="364">
        <f>('Overall_Loss_PercGrowth'!F70-'Overall_Loss_PercGrowth'!F62)/'Overall_Loss_PercGrowth'!F62</f>
        <v>3.9401209182042</v>
      </c>
      <c r="G114" s="364">
        <f>('Overall_Loss_PercGrowth'!G70-'Overall_Loss_PercGrowth'!G62)/'Overall_Loss_PercGrowth'!G62</f>
        <v>0.0297353449151829</v>
      </c>
      <c r="H114" s="364">
        <f>('Overall_Loss_PercGrowth'!H70-'Overall_Loss_PercGrowth'!H62)/'Overall_Loss_PercGrowth'!H62</f>
        <v>0.0478768385120235</v>
      </c>
      <c r="I114" s="364">
        <f>('Overall_Loss_PercGrowth'!I70-'Overall_Loss_PercGrowth'!I62)/'Overall_Loss_PercGrowth'!I62</f>
        <v>0.6363365634215991</v>
      </c>
      <c r="J114" s="364">
        <f>('Overall_Loss_PercGrowth'!J70-'Overall_Loss_PercGrowth'!J62)/'Overall_Loss_PercGrowth'!J62</f>
        <v>0.00756718725703384</v>
      </c>
      <c r="K114" s="364">
        <f>('Overall_Loss_PercGrowth'!K70-'Overall_Loss_PercGrowth'!K62)/'Overall_Loss_PercGrowth'!K62</f>
        <v>0.547252123209661</v>
      </c>
      <c r="L114" s="364">
        <f>('Overall_Loss_PercGrowth'!L70-'Overall_Loss_PercGrowth'!L62)/'Overall_Loss_PercGrowth'!L62</f>
        <v>0.682755048138497</v>
      </c>
      <c r="M114" s="364">
        <f>('Overall_Loss_PercGrowth'!M70-'Overall_Loss_PercGrowth'!M62)/'Overall_Loss_PercGrowth'!M62</f>
        <v>3.01358789472015</v>
      </c>
      <c r="N114" s="364">
        <f>('Overall_Loss_PercGrowth'!N70-'Overall_Loss_PercGrowth'!N62)/'Overall_Loss_PercGrowth'!N62</f>
        <v>0.101539489964105</v>
      </c>
      <c r="O114" s="364">
        <f>('Overall_Loss_PercGrowth'!O70-'Overall_Loss_PercGrowth'!O62)/'Overall_Loss_PercGrowth'!O62</f>
        <v>-0.0294740170573851</v>
      </c>
      <c r="P114" s="364">
        <f>('Overall_Loss_PercGrowth'!P70-'Overall_Loss_PercGrowth'!P62)/'Overall_Loss_PercGrowth'!P62</f>
        <v>-0.019923156757303</v>
      </c>
      <c r="Q114" s="364">
        <f>('Overall_Loss_PercGrowth'!Q70-'Overall_Loss_PercGrowth'!Q62)/'Overall_Loss_PercGrowth'!Q62</f>
        <v>-0.0582995723925276</v>
      </c>
      <c r="R114" s="364">
        <f>('Overall_Loss_PercGrowth'!R70-'Overall_Loss_PercGrowth'!R62)/'Overall_Loss_PercGrowth'!R62</f>
        <v>4.67688088446675</v>
      </c>
      <c r="S114" s="364">
        <f>('Overall_Loss_PercGrowth'!S70-'Overall_Loss_PercGrowth'!S62)/'Overall_Loss_PercGrowth'!S62</f>
        <v>0.75305741617188</v>
      </c>
      <c r="T114" s="364">
        <f>('Overall_Loss_PercGrowth'!T70-'Overall_Loss_PercGrowth'!T62)/'Overall_Loss_PercGrowth'!T62</f>
        <v>-0.342328379583079</v>
      </c>
      <c r="U114" s="364">
        <f>('Overall_Loss_PercGrowth'!U70-'Overall_Loss_PercGrowth'!U62)/'Overall_Loss_PercGrowth'!U62</f>
        <v>-0.0967781221623577</v>
      </c>
      <c r="V114" s="364">
        <f>('Overall_Loss_PercGrowth'!V70-'Overall_Loss_PercGrowth'!V62)/'Overall_Loss_PercGrowth'!V62</f>
        <v>-0.09141081641687381</v>
      </c>
      <c r="W114" s="364">
        <f>('Overall_Loss_PercGrowth'!W70-'Overall_Loss_PercGrowth'!W62)/'Overall_Loss_PercGrowth'!W62</f>
        <v>-0.237660211760382</v>
      </c>
      <c r="X114" s="364">
        <f>('Overall_Loss_PercGrowth'!X70-'Overall_Loss_PercGrowth'!X62)/'Overall_Loss_PercGrowth'!X62</f>
        <v>1.51159015811627</v>
      </c>
      <c r="Y114" s="364">
        <f>('Overall_Loss_PercGrowth'!Y70-'Overall_Loss_PercGrowth'!Y62)/'Overall_Loss_PercGrowth'!Y62</f>
        <v>3.25904721798884</v>
      </c>
      <c r="Z114" s="364">
        <f>('Overall_Loss_PercGrowth'!Z70-'Overall_Loss_PercGrowth'!Z62)/'Overall_Loss_PercGrowth'!Z62</f>
        <v>0.188594296646941</v>
      </c>
      <c r="AA114" s="364">
        <f>('Overall_Loss_PercGrowth'!AA70-'Overall_Loss_PercGrowth'!AA62)/'Overall_Loss_PercGrowth'!AA62</f>
        <v>2.65826002272979</v>
      </c>
      <c r="AB114" s="364">
        <f>('Overall_Loss_PercGrowth'!AB70-'Overall_Loss_PercGrowth'!AB62)/'Overall_Loss_PercGrowth'!AB62</f>
        <v>0.0260180555109388</v>
      </c>
      <c r="AC114" s="364">
        <f>('Overall_Loss_PercGrowth'!AC70-'Overall_Loss_PercGrowth'!AC62)/'Overall_Loss_PercGrowth'!AC62</f>
        <v>1.1814813547689</v>
      </c>
      <c r="AD114" s="364">
        <f>('Overall_Loss_PercGrowth'!AD70-'Overall_Loss_PercGrowth'!AD62)/'Overall_Loss_PercGrowth'!AD62</f>
        <v>-0.116051873290541</v>
      </c>
      <c r="AE114" s="364">
        <f>('Overall_Loss_PercGrowth'!AE70-'Overall_Loss_PercGrowth'!AE62)/'Overall_Loss_PercGrowth'!AE62</f>
        <v>0.295485402411068</v>
      </c>
      <c r="AF114" s="364">
        <f>('Overall_Loss_PercGrowth'!AF70-'Overall_Loss_PercGrowth'!AF62)/'Overall_Loss_PercGrowth'!AF62</f>
        <v>4.73989772242854</v>
      </c>
      <c r="AG114" s="364">
        <f>('Overall_Loss_PercGrowth'!AG70-'Overall_Loss_PercGrowth'!AG62)/'Overall_Loss_PercGrowth'!AG62</f>
        <v>5.0456672523109</v>
      </c>
      <c r="AH114" s="364">
        <f>('Overall_Loss_PercGrowth'!AH70-'Overall_Loss_PercGrowth'!AH62)/'Overall_Loss_PercGrowth'!AH62</f>
        <v>0.00958874553259571</v>
      </c>
      <c r="AI114" s="364">
        <f>('Overall_Loss_PercGrowth'!AI70-'Overall_Loss_PercGrowth'!AI62)/'Overall_Loss_PercGrowth'!AI62</f>
        <v>-0.0813078287740546</v>
      </c>
      <c r="AJ114" s="364">
        <f>('Overall_Loss_PercGrowth'!AJ70-'Overall_Loss_PercGrowth'!AJ62)/'Overall_Loss_PercGrowth'!AJ62</f>
        <v>0.437910060652277</v>
      </c>
      <c r="AK114" s="364">
        <f>('Overall_Loss_PercGrowth'!AK70-'Overall_Loss_PercGrowth'!AK62)/'Overall_Loss_PercGrowth'!AK62</f>
        <v>0.247917260846856</v>
      </c>
      <c r="AL114" s="364">
        <f>('Overall_Loss_PercGrowth'!AL70-'Overall_Loss_PercGrowth'!AL62)/'Overall_Loss_PercGrowth'!AL62</f>
        <v>1.2781618448052</v>
      </c>
      <c r="AM114" s="364">
        <f>('Overall_Loss_PercGrowth'!AM70-'Overall_Loss_PercGrowth'!AM62)/'Overall_Loss_PercGrowth'!AM62</f>
        <v>1.44500275449764</v>
      </c>
      <c r="AN114" s="364">
        <f>('Overall_Loss_PercGrowth'!AN70-'Overall_Loss_PercGrowth'!AN62)/'Overall_Loss_PercGrowth'!AN62</f>
        <v>-0.174549352058069</v>
      </c>
      <c r="AO114" s="364">
        <f>('Overall_Loss_PercGrowth'!AO70-'Overall_Loss_PercGrowth'!AO62)/'Overall_Loss_PercGrowth'!AO62</f>
        <v>2.75341354726043</v>
      </c>
      <c r="AP114" s="364">
        <f>('Overall_Loss_PercGrowth'!AP70-'Overall_Loss_PercGrowth'!AP62)/'Overall_Loss_PercGrowth'!AP62</f>
        <v>5.17802927873236</v>
      </c>
      <c r="AQ114" s="364">
        <f>('Overall_Loss_PercGrowth'!AQ70-'Overall_Loss_PercGrowth'!AQ62)/'Overall_Loss_PercGrowth'!AQ62</f>
        <v>3.21281755680392</v>
      </c>
      <c r="AR114" s="364">
        <f>('Overall_Loss_PercGrowth'!AR70-'Overall_Loss_PercGrowth'!AR62)/'Overall_Loss_PercGrowth'!AR62</f>
        <v>1.58711114691527</v>
      </c>
    </row>
    <row r="115" ht="15.75" customHeight="1">
      <c r="A115" s="371"/>
      <c r="B115" s="364"/>
      <c r="C115" s="374"/>
      <c r="D115" s="235"/>
      <c r="E115" s="364"/>
      <c r="F115" s="364"/>
      <c r="G115" s="364"/>
      <c r="H115" s="364"/>
      <c r="I115" s="364"/>
      <c r="J115" s="364"/>
      <c r="K115" s="364"/>
      <c r="L115" s="364"/>
      <c r="M115" s="364"/>
      <c r="N115" s="364"/>
      <c r="O115" s="364"/>
      <c r="P115" s="364"/>
      <c r="Q115" s="364"/>
      <c r="R115" s="364"/>
      <c r="S115" s="364"/>
      <c r="T115" s="364"/>
      <c r="U115" s="364"/>
      <c r="V115" s="364"/>
      <c r="W115" s="364"/>
      <c r="X115" s="364"/>
      <c r="Y115" s="364"/>
      <c r="Z115" s="364"/>
      <c r="AA115" s="364"/>
      <c r="AB115" s="364"/>
      <c r="AC115" s="364"/>
      <c r="AD115" s="364"/>
      <c r="AE115" s="364"/>
      <c r="AF115" s="364"/>
      <c r="AG115" s="364"/>
      <c r="AH115" s="364"/>
      <c r="AI115" s="364"/>
      <c r="AJ115" s="364"/>
      <c r="AK115" s="364"/>
      <c r="AL115" s="364"/>
      <c r="AM115" s="364"/>
      <c r="AN115" s="364"/>
      <c r="AO115" s="364"/>
      <c r="AP115" s="364"/>
      <c r="AQ115" s="364"/>
      <c r="AR115" s="364"/>
    </row>
    <row r="116" ht="15.75" customHeight="1">
      <c r="A116" s="371"/>
      <c r="B116" s="372"/>
      <c r="C116" s="374"/>
      <c r="D116" s="235"/>
      <c r="E116" s="372"/>
      <c r="F116" s="372"/>
      <c r="G116" s="372"/>
      <c r="H116" s="372"/>
      <c r="I116" s="372"/>
      <c r="J116" s="372"/>
      <c r="K116" s="372"/>
      <c r="L116" s="372"/>
      <c r="M116" s="372"/>
      <c r="N116" s="372"/>
      <c r="O116" s="372"/>
      <c r="P116" s="372"/>
      <c r="Q116" s="372"/>
      <c r="R116" s="372"/>
      <c r="S116" s="372"/>
      <c r="T116" s="372"/>
      <c r="U116" s="372"/>
      <c r="V116" s="372"/>
      <c r="W116" s="372"/>
      <c r="X116" s="372"/>
      <c r="Y116" s="372"/>
      <c r="Z116" s="372"/>
      <c r="AA116" s="372"/>
      <c r="AB116" s="372"/>
      <c r="AC116" s="372"/>
      <c r="AD116" s="372"/>
      <c r="AE116" s="372"/>
      <c r="AF116" s="372"/>
      <c r="AG116" s="372"/>
      <c r="AH116" s="372"/>
      <c r="AI116" s="372"/>
      <c r="AJ116" s="372"/>
      <c r="AK116" s="372"/>
      <c r="AL116" s="372"/>
      <c r="AM116" s="372"/>
      <c r="AN116" s="372"/>
      <c r="AO116" s="372"/>
      <c r="AP116" s="372"/>
      <c r="AQ116" s="372"/>
      <c r="AR116" s="372"/>
    </row>
    <row r="117" ht="27.75" customHeight="1">
      <c r="A117" t="s" s="375">
        <v>210</v>
      </c>
      <c r="B117" s="282"/>
      <c r="C117" s="365"/>
      <c r="D117" s="282"/>
      <c r="E117" s="282"/>
      <c r="F117" s="282"/>
      <c r="G117" s="282"/>
      <c r="H117" s="282"/>
      <c r="I117" s="282"/>
      <c r="J117" s="372"/>
      <c r="K117" s="372"/>
      <c r="L117" s="372"/>
      <c r="M117" s="372"/>
      <c r="N117" s="372"/>
      <c r="O117" s="372"/>
      <c r="P117" s="372"/>
      <c r="Q117" s="372"/>
      <c r="R117" s="372"/>
      <c r="S117" s="372"/>
      <c r="T117" s="372"/>
      <c r="U117" s="372"/>
      <c r="V117" s="372"/>
      <c r="W117" s="372"/>
      <c r="X117" s="372"/>
      <c r="Y117" s="372"/>
      <c r="Z117" s="372"/>
      <c r="AA117" s="372"/>
      <c r="AB117" s="372"/>
      <c r="AC117" s="372"/>
      <c r="AD117" s="372"/>
      <c r="AE117" s="372"/>
      <c r="AF117" s="372"/>
      <c r="AG117" s="372"/>
      <c r="AH117" s="372"/>
      <c r="AI117" s="372"/>
      <c r="AJ117" s="372"/>
      <c r="AK117" s="372"/>
      <c r="AL117" s="372"/>
      <c r="AM117" s="372"/>
      <c r="AN117" s="372"/>
      <c r="AO117" s="372"/>
      <c r="AP117" s="372"/>
      <c r="AQ117" s="372"/>
      <c r="AR117" s="372"/>
    </row>
    <row r="118" ht="15.75" customHeight="1">
      <c r="A118" t="s" s="376">
        <v>211</v>
      </c>
      <c r="B118" s="282"/>
      <c r="C118" s="365"/>
      <c r="D118" s="282"/>
      <c r="E118" s="282"/>
      <c r="F118" s="282"/>
      <c r="G118" s="282"/>
      <c r="H118" s="282"/>
      <c r="I118" s="282"/>
      <c r="J118" s="282"/>
      <c r="K118" s="282"/>
      <c r="L118" s="372"/>
      <c r="M118" s="372"/>
      <c r="N118" s="372"/>
      <c r="O118" s="372"/>
      <c r="P118" s="372"/>
      <c r="Q118" s="372"/>
      <c r="R118" s="372"/>
      <c r="S118" s="372"/>
      <c r="T118" s="372"/>
      <c r="U118" s="372"/>
      <c r="V118" s="372"/>
      <c r="W118" s="372"/>
      <c r="X118" s="372"/>
      <c r="Y118" s="372"/>
      <c r="Z118" s="372"/>
      <c r="AA118" s="372"/>
      <c r="AB118" s="372"/>
      <c r="AC118" s="372"/>
      <c r="AD118" s="372"/>
      <c r="AE118" s="372"/>
      <c r="AF118" s="372"/>
      <c r="AG118" s="372"/>
      <c r="AH118" s="372"/>
      <c r="AI118" s="372"/>
      <c r="AJ118" s="372"/>
      <c r="AK118" s="372"/>
      <c r="AL118" s="372"/>
      <c r="AM118" s="372"/>
      <c r="AN118" s="372"/>
      <c r="AO118" s="372"/>
      <c r="AP118" s="372"/>
      <c r="AQ118" s="372"/>
      <c r="AR118" s="372"/>
    </row>
    <row r="119" ht="27" customHeight="1">
      <c r="A119" s="373"/>
      <c r="B119" t="s" s="8">
        <v>212</v>
      </c>
      <c r="C119" s="374"/>
      <c r="D119" t="s" s="52">
        <v>87</v>
      </c>
      <c r="E119" t="s" s="8">
        <v>1</v>
      </c>
      <c r="F119" t="s" s="8">
        <v>2</v>
      </c>
      <c r="G119" t="s" s="8">
        <v>3</v>
      </c>
      <c r="H119" t="s" s="8">
        <v>4</v>
      </c>
      <c r="I119" t="s" s="8">
        <v>6</v>
      </c>
      <c r="J119" t="s" s="8">
        <v>8</v>
      </c>
      <c r="K119" t="s" s="8">
        <v>9</v>
      </c>
      <c r="L119" t="s" s="8">
        <v>10</v>
      </c>
      <c r="M119" t="s" s="8">
        <v>11</v>
      </c>
      <c r="N119" t="s" s="8">
        <v>13</v>
      </c>
      <c r="O119" t="s" s="8">
        <v>14</v>
      </c>
      <c r="P119" t="s" s="8">
        <v>15</v>
      </c>
      <c r="Q119" t="s" s="8">
        <v>16</v>
      </c>
      <c r="R119" t="s" s="8">
        <v>17</v>
      </c>
      <c r="S119" t="s" s="8">
        <v>19</v>
      </c>
      <c r="T119" t="s" s="8">
        <v>20</v>
      </c>
      <c r="U119" t="s" s="8">
        <v>21</v>
      </c>
      <c r="V119" t="s" s="8">
        <v>22</v>
      </c>
      <c r="W119" t="s" s="8">
        <v>24</v>
      </c>
      <c r="X119" t="s" s="8">
        <v>25</v>
      </c>
      <c r="Y119" t="s" s="8">
        <v>27</v>
      </c>
      <c r="Z119" t="s" s="8">
        <v>28</v>
      </c>
      <c r="AA119" t="s" s="8">
        <v>29</v>
      </c>
      <c r="AB119" t="s" s="8">
        <v>30</v>
      </c>
      <c r="AC119" t="s" s="8">
        <v>31</v>
      </c>
      <c r="AD119" t="s" s="8">
        <v>33</v>
      </c>
      <c r="AE119" t="s" s="8">
        <v>34</v>
      </c>
      <c r="AF119" t="s" s="8">
        <v>36</v>
      </c>
      <c r="AG119" t="s" s="8">
        <v>37</v>
      </c>
      <c r="AH119" t="s" s="8">
        <v>38</v>
      </c>
      <c r="AI119" t="s" s="8">
        <v>39</v>
      </c>
      <c r="AJ119" t="s" s="8">
        <v>40</v>
      </c>
      <c r="AK119" t="s" s="8">
        <v>41</v>
      </c>
      <c r="AL119" t="s" s="8">
        <v>42</v>
      </c>
      <c r="AM119" t="s" s="8">
        <v>43</v>
      </c>
      <c r="AN119" t="s" s="8">
        <v>44</v>
      </c>
      <c r="AO119" t="s" s="8">
        <v>45</v>
      </c>
      <c r="AP119" t="s" s="8">
        <v>46</v>
      </c>
      <c r="AQ119" t="s" s="8">
        <v>47</v>
      </c>
      <c r="AR119" t="s" s="8">
        <v>48</v>
      </c>
    </row>
    <row r="120" ht="15.75" customHeight="1">
      <c r="A120" t="s" s="288">
        <v>88</v>
      </c>
      <c r="B120" s="364">
        <f>('Overall_Loss_PercGrowth'!B104-'Overall_Loss_PercGrowth'!B25)/'Overall_Loss_PercGrowth'!B25</f>
        <v>0.668919101662081</v>
      </c>
      <c r="C120" s="374"/>
      <c r="D120" t="s" s="58">
        <v>88</v>
      </c>
      <c r="E120" s="364">
        <f>('Overall_Loss_PercGrowth'!E104-'Overall_Loss_PercGrowth'!E25)/'Overall_Loss_PercGrowth'!E25</f>
        <v>10.8036382259313</v>
      </c>
      <c r="F120" s="364">
        <f>('Overall_Loss_PercGrowth'!F104-'Overall_Loss_PercGrowth'!F25)/'Overall_Loss_PercGrowth'!F25</f>
        <v>1.56490626936653</v>
      </c>
      <c r="G120" s="364">
        <f>('Overall_Loss_PercGrowth'!G104-'Overall_Loss_PercGrowth'!G25)/'Overall_Loss_PercGrowth'!G25</f>
        <v>1.44809796634121</v>
      </c>
      <c r="H120" s="364">
        <f>('Overall_Loss_PercGrowth'!H104-'Overall_Loss_PercGrowth'!H25)/'Overall_Loss_PercGrowth'!H25</f>
        <v>-0.222931787965801</v>
      </c>
      <c r="I120" s="364">
        <f>('Overall_Loss_PercGrowth'!I104-'Overall_Loss_PercGrowth'!I25)/'Overall_Loss_PercGrowth'!I25</f>
        <v>3.33752274078804</v>
      </c>
      <c r="J120" s="364">
        <f>('Overall_Loss_PercGrowth'!J104-'Overall_Loss_PercGrowth'!J25)/'Overall_Loss_PercGrowth'!J25</f>
        <v>12.4291790391728</v>
      </c>
      <c r="K120" s="364">
        <f>('Overall_Loss_PercGrowth'!K104-'Overall_Loss_PercGrowth'!K25)/'Overall_Loss_PercGrowth'!K25</f>
        <v>2.339437813948</v>
      </c>
      <c r="L120" s="364">
        <f>('Overall_Loss_PercGrowth'!L104-'Overall_Loss_PercGrowth'!L25)/'Overall_Loss_PercGrowth'!L25</f>
        <v>0.487936895971339</v>
      </c>
      <c r="M120" s="364">
        <f>('Overall_Loss_PercGrowth'!M104-'Overall_Loss_PercGrowth'!M25)/'Overall_Loss_PercGrowth'!M25</f>
        <v>12.7335055028935</v>
      </c>
      <c r="N120" s="364">
        <f>('Overall_Loss_PercGrowth'!N104-'Overall_Loss_PercGrowth'!N25)/'Overall_Loss_PercGrowth'!N25</f>
        <v>0.00570229943626635</v>
      </c>
      <c r="O120" s="364">
        <f>('Overall_Loss_PercGrowth'!O104-'Overall_Loss_PercGrowth'!O25)/'Overall_Loss_PercGrowth'!O25</f>
        <v>3.28969407057062</v>
      </c>
      <c r="P120" s="364">
        <f>('Overall_Loss_PercGrowth'!P104-'Overall_Loss_PercGrowth'!P25)/'Overall_Loss_PercGrowth'!P25</f>
        <v>1.72422949263162</v>
      </c>
      <c r="Q120" s="364">
        <f>('Overall_Loss_PercGrowth'!Q104-'Overall_Loss_PercGrowth'!Q25)/'Overall_Loss_PercGrowth'!Q25</f>
        <v>4.04684824971308</v>
      </c>
      <c r="R120" s="364">
        <f>('Overall_Loss_PercGrowth'!R104-'Overall_Loss_PercGrowth'!R25)/'Overall_Loss_PercGrowth'!R25</f>
        <v>21.1576539081715</v>
      </c>
      <c r="S120" s="364">
        <f>('Overall_Loss_PercGrowth'!S104-'Overall_Loss_PercGrowth'!S25)/'Overall_Loss_PercGrowth'!S25</f>
        <v>3.02243695221731</v>
      </c>
      <c r="T120" s="364">
        <f>('Overall_Loss_PercGrowth'!T104-'Overall_Loss_PercGrowth'!T25)/'Overall_Loss_PercGrowth'!T25</f>
        <v>-0.179311180287984</v>
      </c>
      <c r="U120" s="364">
        <f>('Overall_Loss_PercGrowth'!U104-'Overall_Loss_PercGrowth'!U25)/'Overall_Loss_PercGrowth'!U25</f>
        <v>-0.194674163693045</v>
      </c>
      <c r="V120" s="364">
        <f>('Overall_Loss_PercGrowth'!V104-'Overall_Loss_PercGrowth'!V25)/'Overall_Loss_PercGrowth'!V25</f>
        <v>-0.310600691857416</v>
      </c>
      <c r="W120" s="364">
        <f>('Overall_Loss_PercGrowth'!W104-'Overall_Loss_PercGrowth'!W25)/'Overall_Loss_PercGrowth'!W25</f>
        <v>-0.0482525967623529</v>
      </c>
      <c r="X120" s="364">
        <f>('Overall_Loss_PercGrowth'!X104-'Overall_Loss_PercGrowth'!X25)/'Overall_Loss_PercGrowth'!X25</f>
        <v>7.41176716066366</v>
      </c>
      <c r="Y120" s="364">
        <f>('Overall_Loss_PercGrowth'!Y104-'Overall_Loss_PercGrowth'!Y25)/'Overall_Loss_PercGrowth'!Y25</f>
        <v>0.394424437810844</v>
      </c>
      <c r="Z120" s="364">
        <f>('Overall_Loss_PercGrowth'!Z104-'Overall_Loss_PercGrowth'!Z25)/'Overall_Loss_PercGrowth'!Z25</f>
        <v>1.12437628086318</v>
      </c>
      <c r="AA120" s="364">
        <f>('Overall_Loss_PercGrowth'!AA104-'Overall_Loss_PercGrowth'!AA25)/'Overall_Loss_PercGrowth'!AA25</f>
        <v>0.8308720933918879</v>
      </c>
      <c r="AB120" s="364">
        <f>('Overall_Loss_PercGrowth'!AB104-'Overall_Loss_PercGrowth'!AB25)/'Overall_Loss_PercGrowth'!AB25</f>
        <v>0.0259646590219959</v>
      </c>
      <c r="AC120" s="364">
        <f>('Overall_Loss_PercGrowth'!AC104-'Overall_Loss_PercGrowth'!AC25)/'Overall_Loss_PercGrowth'!AC25</f>
        <v>0.0783100761757944</v>
      </c>
      <c r="AD120" s="364">
        <f>('Overall_Loss_PercGrowth'!AD104-'Overall_Loss_PercGrowth'!AD25)/'Overall_Loss_PercGrowth'!AD25</f>
        <v>0.0281442477682417</v>
      </c>
      <c r="AE120" s="364">
        <f>('Overall_Loss_PercGrowth'!AE104-'Overall_Loss_PercGrowth'!AE25)/'Overall_Loss_PercGrowth'!AE25</f>
        <v>0.0047602773120912</v>
      </c>
      <c r="AF120" s="364">
        <f>('Overall_Loss_PercGrowth'!AF104-'Overall_Loss_PercGrowth'!AF25)/'Overall_Loss_PercGrowth'!AF25</f>
        <v>1.80376557008111</v>
      </c>
      <c r="AG120" s="364">
        <f>('Overall_Loss_PercGrowth'!AG104-'Overall_Loss_PercGrowth'!AG25)/'Overall_Loss_PercGrowth'!AG25</f>
        <v>0.00628497994526509</v>
      </c>
      <c r="AH120" s="364">
        <f>('Overall_Loss_PercGrowth'!AH104-'Overall_Loss_PercGrowth'!AH25)/'Overall_Loss_PercGrowth'!AH25</f>
        <v>0.00381415498447532</v>
      </c>
      <c r="AI120" s="364">
        <f>('Overall_Loss_PercGrowth'!AI104-'Overall_Loss_PercGrowth'!AI25)/'Overall_Loss_PercGrowth'!AI25</f>
        <v>0.00713429276045542</v>
      </c>
      <c r="AJ120" s="364">
        <f>('Overall_Loss_PercGrowth'!AJ104-'Overall_Loss_PercGrowth'!AJ25)/'Overall_Loss_PercGrowth'!AJ25</f>
        <v>-0.009836166306446599</v>
      </c>
      <c r="AK120" s="364">
        <f>('Overall_Loss_PercGrowth'!AK104-'Overall_Loss_PercGrowth'!AK25)/'Overall_Loss_PercGrowth'!AK25</f>
        <v>0.7042024078243559</v>
      </c>
      <c r="AL120" s="364">
        <f>('Overall_Loss_PercGrowth'!AL104-'Overall_Loss_PercGrowth'!AL25)/'Overall_Loss_PercGrowth'!AL25</f>
        <v>0.225918196010584</v>
      </c>
      <c r="AM120" s="364">
        <f>('Overall_Loss_PercGrowth'!AM104-'Overall_Loss_PercGrowth'!AM25)/'Overall_Loss_PercGrowth'!AM25</f>
        <v>0.031434521480998</v>
      </c>
      <c r="AN120" s="364">
        <f>('Overall_Loss_PercGrowth'!AN104-'Overall_Loss_PercGrowth'!AN25)/'Overall_Loss_PercGrowth'!AN25</f>
        <v>-0.464698152792284</v>
      </c>
      <c r="AO120" s="364">
        <f>('Overall_Loss_PercGrowth'!AO104-'Overall_Loss_PercGrowth'!AO25)/'Overall_Loss_PercGrowth'!AO25</f>
        <v>0.671026773714016</v>
      </c>
      <c r="AP120" s="364">
        <f>('Overall_Loss_PercGrowth'!AP104-'Overall_Loss_PercGrowth'!AP25)/'Overall_Loss_PercGrowth'!AP25</f>
        <v>0.278900348831837</v>
      </c>
      <c r="AQ120" s="364">
        <f>('Overall_Loss_PercGrowth'!AQ104-'Overall_Loss_PercGrowth'!AQ25)/'Overall_Loss_PercGrowth'!AQ25</f>
        <v>-0.252912184421219</v>
      </c>
      <c r="AR120" s="364">
        <f>('Overall_Loss_PercGrowth'!AR104-'Overall_Loss_PercGrowth'!AR25)/'Overall_Loss_PercGrowth'!AR25</f>
        <v>0.936023277542086</v>
      </c>
    </row>
    <row r="121" ht="15.75" customHeight="1">
      <c r="A121" t="s" s="288">
        <v>89</v>
      </c>
      <c r="B121" s="364">
        <f>('Overall_Loss_PercGrowth'!B105-'Overall_Loss_PercGrowth'!B26)/'Overall_Loss_PercGrowth'!B26</f>
        <v>-0.146166293274214</v>
      </c>
      <c r="C121" s="374"/>
      <c r="D121" t="s" s="58">
        <v>89</v>
      </c>
      <c r="E121" s="364">
        <f>('Overall_Loss_PercGrowth'!E105-'Overall_Loss_PercGrowth'!E26)/'Overall_Loss_PercGrowth'!E26</f>
        <v>-0.616989175890819</v>
      </c>
      <c r="F121" s="364">
        <f>('Overall_Loss_PercGrowth'!F105-'Overall_Loss_PercGrowth'!F26)/'Overall_Loss_PercGrowth'!F26</f>
        <v>-0.706702059660248</v>
      </c>
      <c r="G121" s="364">
        <f>('Overall_Loss_PercGrowth'!G105-'Overall_Loss_PercGrowth'!G26)/'Overall_Loss_PercGrowth'!G26</f>
        <v>-0.5244187237257</v>
      </c>
      <c r="H121" s="364">
        <f>('Overall_Loss_PercGrowth'!H105-'Overall_Loss_PercGrowth'!H26)/'Overall_Loss_PercGrowth'!H26</f>
        <v>-0.0836426007956681</v>
      </c>
      <c r="I121" s="364">
        <f>('Overall_Loss_PercGrowth'!I105-'Overall_Loss_PercGrowth'!I26)/'Overall_Loss_PercGrowth'!I26</f>
        <v>-0.148511542963366</v>
      </c>
      <c r="J121" s="364">
        <f>('Overall_Loss_PercGrowth'!J105-'Overall_Loss_PercGrowth'!J26)/'Overall_Loss_PercGrowth'!J26</f>
        <v>-0.0683002544009266</v>
      </c>
      <c r="K121" s="364">
        <f>('Overall_Loss_PercGrowth'!K105-'Overall_Loss_PercGrowth'!K26)/'Overall_Loss_PercGrowth'!K26</f>
        <v>-0.216236976219802</v>
      </c>
      <c r="L121" s="364">
        <f>('Overall_Loss_PercGrowth'!L105-'Overall_Loss_PercGrowth'!L26)/'Overall_Loss_PercGrowth'!L26</f>
        <v>-0.0449714520761345</v>
      </c>
      <c r="M121" s="364">
        <f>('Overall_Loss_PercGrowth'!M105-'Overall_Loss_PercGrowth'!M26)/'Overall_Loss_PercGrowth'!M26</f>
        <v>-0.0878738376892876</v>
      </c>
      <c r="N121" s="364">
        <f>('Overall_Loss_PercGrowth'!N105-'Overall_Loss_PercGrowth'!N26)/'Overall_Loss_PercGrowth'!N26</f>
        <v>3.82796426425078</v>
      </c>
      <c r="O121" s="364">
        <f>('Overall_Loss_PercGrowth'!O105-'Overall_Loss_PercGrowth'!O26)/'Overall_Loss_PercGrowth'!O26</f>
        <v>-0.294007156389155</v>
      </c>
      <c r="P121" s="364">
        <f>('Overall_Loss_PercGrowth'!P105-'Overall_Loss_PercGrowth'!P26)/'Overall_Loss_PercGrowth'!P26</f>
        <v>-0.237812950853223</v>
      </c>
      <c r="Q121" s="364">
        <f>('Overall_Loss_PercGrowth'!Q105-'Overall_Loss_PercGrowth'!Q26)/'Overall_Loss_PercGrowth'!Q26</f>
        <v>-0.388108504694276</v>
      </c>
      <c r="R121" s="364">
        <f>('Overall_Loss_PercGrowth'!R105-'Overall_Loss_PercGrowth'!R26)/'Overall_Loss_PercGrowth'!R26</f>
        <v>1.44705158218712</v>
      </c>
      <c r="S121" s="364">
        <f>('Overall_Loss_PercGrowth'!S105-'Overall_Loss_PercGrowth'!S26)/'Overall_Loss_PercGrowth'!S26</f>
        <v>1.42719065558202</v>
      </c>
      <c r="T121" s="364">
        <f>('Overall_Loss_PercGrowth'!T105-'Overall_Loss_PercGrowth'!T26)/'Overall_Loss_PercGrowth'!T26</f>
        <v>-0.164059186947942</v>
      </c>
      <c r="U121" s="364">
        <f>('Overall_Loss_PercGrowth'!U105-'Overall_Loss_PercGrowth'!U26)/'Overall_Loss_PercGrowth'!U26</f>
        <v>-0.354258809236988</v>
      </c>
      <c r="V121" s="364">
        <f>('Overall_Loss_PercGrowth'!V105-'Overall_Loss_PercGrowth'!V26)/'Overall_Loss_PercGrowth'!V26</f>
        <v>-0.280520384259076</v>
      </c>
      <c r="W121" s="364">
        <f>('Overall_Loss_PercGrowth'!W105-'Overall_Loss_PercGrowth'!W26)/'Overall_Loss_PercGrowth'!W26</f>
        <v>-0.0327041802099118</v>
      </c>
      <c r="X121" s="364">
        <f>('Overall_Loss_PercGrowth'!X105-'Overall_Loss_PercGrowth'!X26)/'Overall_Loss_PercGrowth'!X26</f>
        <v>-0.445862614755894</v>
      </c>
      <c r="Y121" s="364">
        <f>('Overall_Loss_PercGrowth'!Y105-'Overall_Loss_PercGrowth'!Y26)/'Overall_Loss_PercGrowth'!Y26</f>
        <v>11.8800768325624</v>
      </c>
      <c r="Z121" s="364">
        <f>('Overall_Loss_PercGrowth'!Z105-'Overall_Loss_PercGrowth'!Z26)/'Overall_Loss_PercGrowth'!Z26</f>
        <v>6.74675721355901</v>
      </c>
      <c r="AA121" s="364">
        <f>('Overall_Loss_PercGrowth'!AA105-'Overall_Loss_PercGrowth'!AA26)/'Overall_Loss_PercGrowth'!AA26</f>
        <v>5.98894897090593</v>
      </c>
      <c r="AB121" s="364">
        <f>('Overall_Loss_PercGrowth'!AB105-'Overall_Loss_PercGrowth'!AB26)/'Overall_Loss_PercGrowth'!AB26</f>
        <v>0.153428587541753</v>
      </c>
      <c r="AC121" s="364">
        <f>('Overall_Loss_PercGrowth'!AC105-'Overall_Loss_PercGrowth'!AC26)/'Overall_Loss_PercGrowth'!AC26</f>
        <v>4.05629751856297</v>
      </c>
      <c r="AD121" s="364">
        <f>('Overall_Loss_PercGrowth'!AD105-'Overall_Loss_PercGrowth'!AD26)/'Overall_Loss_PercGrowth'!AD26</f>
        <v>2.68467800241671</v>
      </c>
      <c r="AE121" s="364">
        <f>('Overall_Loss_PercGrowth'!AE105-'Overall_Loss_PercGrowth'!AE26)/'Overall_Loss_PercGrowth'!AE26</f>
        <v>0.188615419276091</v>
      </c>
      <c r="AF121" s="364">
        <f>('Overall_Loss_PercGrowth'!AF105-'Overall_Loss_PercGrowth'!AF26)/'Overall_Loss_PercGrowth'!AF26</f>
        <v>0.0594031908025524</v>
      </c>
      <c r="AG121" s="364">
        <f>('Overall_Loss_PercGrowth'!AG105-'Overall_Loss_PercGrowth'!AG26)/'Overall_Loss_PercGrowth'!AG26</f>
        <v>-0.0266766969235132</v>
      </c>
      <c r="AH121" s="364">
        <f>('Overall_Loss_PercGrowth'!AH105-'Overall_Loss_PercGrowth'!AH26)/'Overall_Loss_PercGrowth'!AH26</f>
        <v>0.0190883685240833</v>
      </c>
      <c r="AI121" s="364">
        <f>('Overall_Loss_PercGrowth'!AI105-'Overall_Loss_PercGrowth'!AI26)/'Overall_Loss_PercGrowth'!AI26</f>
        <v>0.00456262658592199</v>
      </c>
      <c r="AJ121" s="364">
        <f>('Overall_Loss_PercGrowth'!AJ105-'Overall_Loss_PercGrowth'!AJ26)/'Overall_Loss_PercGrowth'!AJ26</f>
        <v>-0.0537995960093426</v>
      </c>
      <c r="AK121" s="364">
        <f>('Overall_Loss_PercGrowth'!AK105-'Overall_Loss_PercGrowth'!AK26)/'Overall_Loss_PercGrowth'!AK26</f>
        <v>-0.161452821742508</v>
      </c>
      <c r="AL121" s="364">
        <f>('Overall_Loss_PercGrowth'!AL105-'Overall_Loss_PercGrowth'!AL26)/'Overall_Loss_PercGrowth'!AL26</f>
        <v>0.192911095333525</v>
      </c>
      <c r="AM121" s="364">
        <f>('Overall_Loss_PercGrowth'!AM105-'Overall_Loss_PercGrowth'!AM26)/'Overall_Loss_PercGrowth'!AM26</f>
        <v>-0.022481293459447</v>
      </c>
      <c r="AN121" s="364">
        <f>('Overall_Loss_PercGrowth'!AN105-'Overall_Loss_PercGrowth'!AN26)/'Overall_Loss_PercGrowth'!AN26</f>
        <v>0.0237068330393353</v>
      </c>
      <c r="AO121" s="364">
        <f>('Overall_Loss_PercGrowth'!AO105-'Overall_Loss_PercGrowth'!AO26)/'Overall_Loss_PercGrowth'!AO26</f>
        <v>-0.0397688368834599</v>
      </c>
      <c r="AP121" s="364">
        <f>('Overall_Loss_PercGrowth'!AP105-'Overall_Loss_PercGrowth'!AP26)/'Overall_Loss_PercGrowth'!AP26</f>
        <v>-0.105518249357021</v>
      </c>
      <c r="AQ121" s="364">
        <f>('Overall_Loss_PercGrowth'!AQ105-'Overall_Loss_PercGrowth'!AQ26)/'Overall_Loss_PercGrowth'!AQ26</f>
        <v>-0.07085657095764709</v>
      </c>
      <c r="AR121" s="364">
        <f>('Overall_Loss_PercGrowth'!AR105-'Overall_Loss_PercGrowth'!AR26)/'Overall_Loss_PercGrowth'!AR26</f>
        <v>-0.0418623030933694</v>
      </c>
    </row>
    <row r="122" ht="15.75" customHeight="1">
      <c r="A122" t="s" s="288">
        <v>90</v>
      </c>
      <c r="B122" s="364">
        <f>('Overall_Loss_PercGrowth'!B106-'Overall_Loss_PercGrowth'!B27)/'Overall_Loss_PercGrowth'!B27</f>
        <v>-0.453876299073642</v>
      </c>
      <c r="C122" s="374"/>
      <c r="D122" t="s" s="58">
        <v>90</v>
      </c>
      <c r="E122" s="364">
        <f>('Overall_Loss_PercGrowth'!E106-'Overall_Loss_PercGrowth'!E27)/'Overall_Loss_PercGrowth'!E27</f>
        <v>0.455811416011879</v>
      </c>
      <c r="F122" s="364">
        <f>('Overall_Loss_PercGrowth'!F106-'Overall_Loss_PercGrowth'!F27)/'Overall_Loss_PercGrowth'!F27</f>
        <v>0.867142851467702</v>
      </c>
      <c r="G122" s="364">
        <f>('Overall_Loss_PercGrowth'!G106-'Overall_Loss_PercGrowth'!G27)/'Overall_Loss_PercGrowth'!G27</f>
        <v>0.0288373420238737</v>
      </c>
      <c r="H122" s="364">
        <f>('Overall_Loss_PercGrowth'!H106-'Overall_Loss_PercGrowth'!H27)/'Overall_Loss_PercGrowth'!H27</f>
        <v>0.0767807473304826</v>
      </c>
      <c r="I122" s="364">
        <f>('Overall_Loss_PercGrowth'!I106-'Overall_Loss_PercGrowth'!I27)/'Overall_Loss_PercGrowth'!I27</f>
        <v>1.63775584776532</v>
      </c>
      <c r="J122" s="364">
        <f>('Overall_Loss_PercGrowth'!J106-'Overall_Loss_PercGrowth'!J27)/'Overall_Loss_PercGrowth'!J27</f>
        <v>0.96820906100335</v>
      </c>
      <c r="K122" s="364">
        <f>('Overall_Loss_PercGrowth'!K106-'Overall_Loss_PercGrowth'!K27)/'Overall_Loss_PercGrowth'!K27</f>
        <v>2.91040122971164</v>
      </c>
      <c r="L122" s="364">
        <f>('Overall_Loss_PercGrowth'!L106-'Overall_Loss_PercGrowth'!L27)/'Overall_Loss_PercGrowth'!L27</f>
        <v>2.96306290748195</v>
      </c>
      <c r="M122" s="364">
        <f>('Overall_Loss_PercGrowth'!M106-'Overall_Loss_PercGrowth'!M27)/'Overall_Loss_PercGrowth'!M27</f>
        <v>3.24532553386015</v>
      </c>
      <c r="N122" s="364">
        <f>('Overall_Loss_PercGrowth'!N106-'Overall_Loss_PercGrowth'!N27)/'Overall_Loss_PercGrowth'!N27</f>
        <v>-0.0553384846741801</v>
      </c>
      <c r="O122" s="364">
        <f>('Overall_Loss_PercGrowth'!O106-'Overall_Loss_PercGrowth'!O27)/'Overall_Loss_PercGrowth'!O27</f>
        <v>1.1740033199383</v>
      </c>
      <c r="P122" s="364">
        <f>('Overall_Loss_PercGrowth'!P106-'Overall_Loss_PercGrowth'!P27)/'Overall_Loss_PercGrowth'!P27</f>
        <v>1.62210302247259</v>
      </c>
      <c r="Q122" s="364">
        <f>('Overall_Loss_PercGrowth'!Q106-'Overall_Loss_PercGrowth'!Q27)/'Overall_Loss_PercGrowth'!Q27</f>
        <v>0.527269880131185</v>
      </c>
      <c r="R122" s="364">
        <f>('Overall_Loss_PercGrowth'!R106-'Overall_Loss_PercGrowth'!R27)/'Overall_Loss_PercGrowth'!R27</f>
        <v>7.26349261393929</v>
      </c>
      <c r="S122" s="364">
        <f>('Overall_Loss_PercGrowth'!S106-'Overall_Loss_PercGrowth'!S27)/'Overall_Loss_PercGrowth'!S27</f>
        <v>-0.127616708466109</v>
      </c>
      <c r="T122" s="364">
        <f>('Overall_Loss_PercGrowth'!T106-'Overall_Loss_PercGrowth'!T27)/'Overall_Loss_PercGrowth'!T27</f>
        <v>-0.517300027648297</v>
      </c>
      <c r="U122" s="364">
        <f>('Overall_Loss_PercGrowth'!U106-'Overall_Loss_PercGrowth'!U27)/'Overall_Loss_PercGrowth'!U27</f>
        <v>-0.240091720918618</v>
      </c>
      <c r="V122" s="364">
        <f>('Overall_Loss_PercGrowth'!V106-'Overall_Loss_PercGrowth'!V27)/'Overall_Loss_PercGrowth'!V27</f>
        <v>-0.491815314696299</v>
      </c>
      <c r="W122" s="364">
        <f>('Overall_Loss_PercGrowth'!W106-'Overall_Loss_PercGrowth'!W27)/'Overall_Loss_PercGrowth'!W27</f>
        <v>-0.231202552608673</v>
      </c>
      <c r="X122" s="364">
        <f>('Overall_Loss_PercGrowth'!X106-'Overall_Loss_PercGrowth'!X27)/'Overall_Loss_PercGrowth'!X27</f>
        <v>1.44993449834435</v>
      </c>
      <c r="Y122" s="364">
        <f>('Overall_Loss_PercGrowth'!Y106-'Overall_Loss_PercGrowth'!Y27)/'Overall_Loss_PercGrowth'!Y27</f>
        <v>3.03516689393052</v>
      </c>
      <c r="Z122" s="364">
        <f>('Overall_Loss_PercGrowth'!Z106-'Overall_Loss_PercGrowth'!Z27)/'Overall_Loss_PercGrowth'!Z27</f>
        <v>1.0842568470132</v>
      </c>
      <c r="AA122" s="364">
        <f>('Overall_Loss_PercGrowth'!AA106-'Overall_Loss_PercGrowth'!AA27)/'Overall_Loss_PercGrowth'!AA27</f>
        <v>3.32409120145005</v>
      </c>
      <c r="AB122" s="364">
        <f>('Overall_Loss_PercGrowth'!AB106-'Overall_Loss_PercGrowth'!AB27)/'Overall_Loss_PercGrowth'!AB27</f>
        <v>0.0214939268028959</v>
      </c>
      <c r="AC122" s="364">
        <f>('Overall_Loss_PercGrowth'!AC106-'Overall_Loss_PercGrowth'!AC27)/'Overall_Loss_PercGrowth'!AC27</f>
        <v>1.31873645329875</v>
      </c>
      <c r="AD122" s="364">
        <f>('Overall_Loss_PercGrowth'!AD106-'Overall_Loss_PercGrowth'!AD27)/'Overall_Loss_PercGrowth'!AD27</f>
        <v>0.0943904033699654</v>
      </c>
      <c r="AE122" s="364">
        <f>('Overall_Loss_PercGrowth'!AE106-'Overall_Loss_PercGrowth'!AE27)/'Overall_Loss_PercGrowth'!AE27</f>
        <v>0.790043777501318</v>
      </c>
      <c r="AF122" s="364">
        <f>('Overall_Loss_PercGrowth'!AF106-'Overall_Loss_PercGrowth'!AF27)/'Overall_Loss_PercGrowth'!AF27</f>
        <v>0.551784036559033</v>
      </c>
      <c r="AG122" s="364">
        <f>('Overall_Loss_PercGrowth'!AG106-'Overall_Loss_PercGrowth'!AG27)/'Overall_Loss_PercGrowth'!AG27</f>
        <v>-0.0392147166709013</v>
      </c>
      <c r="AH122" s="364">
        <f>('Overall_Loss_PercGrowth'!AH106-'Overall_Loss_PercGrowth'!AH27)/'Overall_Loss_PercGrowth'!AH27</f>
        <v>0.0101604848810219</v>
      </c>
      <c r="AI122" s="364">
        <f>('Overall_Loss_PercGrowth'!AI106-'Overall_Loss_PercGrowth'!AI27)/'Overall_Loss_PercGrowth'!AI27</f>
        <v>-0.0762190214655849</v>
      </c>
      <c r="AJ122" s="364">
        <f>('Overall_Loss_PercGrowth'!AJ106-'Overall_Loss_PercGrowth'!AJ27)/'Overall_Loss_PercGrowth'!AJ27</f>
        <v>0.237429490631904</v>
      </c>
      <c r="AK122" s="364">
        <f>('Overall_Loss_PercGrowth'!AK106-'Overall_Loss_PercGrowth'!AK27)/'Overall_Loss_PercGrowth'!AK27</f>
        <v>0.177176756504788</v>
      </c>
      <c r="AL122" s="364">
        <f>('Overall_Loss_PercGrowth'!AL106-'Overall_Loss_PercGrowth'!AL27)/'Overall_Loss_PercGrowth'!AL27</f>
        <v>-0.247362666301751</v>
      </c>
      <c r="AM122" s="364">
        <f>('Overall_Loss_PercGrowth'!AM106-'Overall_Loss_PercGrowth'!AM27)/'Overall_Loss_PercGrowth'!AM27</f>
        <v>-0.107322451532293</v>
      </c>
      <c r="AN122" s="364">
        <f>('Overall_Loss_PercGrowth'!AN106-'Overall_Loss_PercGrowth'!AN27)/'Overall_Loss_PercGrowth'!AN27</f>
        <v>-0.00942600439944441</v>
      </c>
      <c r="AO122" s="364">
        <f>('Overall_Loss_PercGrowth'!AO106-'Overall_Loss_PercGrowth'!AO27)/'Overall_Loss_PercGrowth'!AO27</f>
        <v>0.0990516583017485</v>
      </c>
      <c r="AP122" s="364">
        <f>('Overall_Loss_PercGrowth'!AP106-'Overall_Loss_PercGrowth'!AP27)/'Overall_Loss_PercGrowth'!AP27</f>
        <v>0.145550212309967</v>
      </c>
      <c r="AQ122" s="364">
        <f>('Overall_Loss_PercGrowth'!AQ106-'Overall_Loss_PercGrowth'!AQ27)/'Overall_Loss_PercGrowth'!AQ27</f>
        <v>-0.110109430327726</v>
      </c>
      <c r="AR122" s="364">
        <f>('Overall_Loss_PercGrowth'!AR106-'Overall_Loss_PercGrowth'!AR27)/'Overall_Loss_PercGrowth'!AR27</f>
        <v>0.385871475810393</v>
      </c>
    </row>
    <row r="123" ht="15.75" customHeight="1">
      <c r="A123" s="371"/>
      <c r="B123" s="364"/>
      <c r="C123" s="374"/>
      <c r="D123" s="235"/>
      <c r="E123" s="364"/>
      <c r="F123" s="364"/>
      <c r="G123" s="364"/>
      <c r="H123" s="364"/>
      <c r="I123" s="364"/>
      <c r="J123" s="364"/>
      <c r="K123" s="364"/>
      <c r="L123" s="364"/>
      <c r="M123" s="364"/>
      <c r="N123" s="364"/>
      <c r="O123" s="364"/>
      <c r="P123" s="364"/>
      <c r="Q123" s="364"/>
      <c r="R123" s="364"/>
      <c r="S123" s="364"/>
      <c r="T123" s="364"/>
      <c r="U123" s="364"/>
      <c r="V123" s="364"/>
      <c r="W123" s="364"/>
      <c r="X123" s="364"/>
      <c r="Y123" s="364"/>
      <c r="Z123" s="364"/>
      <c r="AA123" s="364"/>
      <c r="AB123" s="364"/>
      <c r="AC123" s="364"/>
      <c r="AD123" s="364"/>
      <c r="AE123" s="364"/>
      <c r="AF123" s="364"/>
      <c r="AG123" s="364"/>
      <c r="AH123" s="364"/>
      <c r="AI123" s="364"/>
      <c r="AJ123" s="364"/>
      <c r="AK123" s="364"/>
      <c r="AL123" s="364"/>
      <c r="AM123" s="364"/>
      <c r="AN123" s="364"/>
      <c r="AO123" s="364"/>
      <c r="AP123" s="364"/>
      <c r="AQ123" s="364"/>
      <c r="AR123" s="364"/>
    </row>
    <row r="124" ht="15.75" customHeight="1">
      <c r="A124" s="371"/>
      <c r="B124" s="372"/>
      <c r="C124" s="374"/>
      <c r="D124" s="235"/>
      <c r="E124" s="372"/>
      <c r="F124" s="372"/>
      <c r="G124" s="372"/>
      <c r="H124" s="372"/>
      <c r="I124" s="372"/>
      <c r="J124" s="372"/>
      <c r="K124" s="372"/>
      <c r="L124" s="372"/>
      <c r="M124" s="372"/>
      <c r="N124" s="372"/>
      <c r="O124" s="372"/>
      <c r="P124" s="372"/>
      <c r="Q124" s="372"/>
      <c r="R124" s="372"/>
      <c r="S124" s="372"/>
      <c r="T124" s="372"/>
      <c r="U124" s="372"/>
      <c r="V124" s="372"/>
      <c r="W124" s="372"/>
      <c r="X124" s="372"/>
      <c r="Y124" s="372"/>
      <c r="Z124" s="372"/>
      <c r="AA124" s="372"/>
      <c r="AB124" s="372"/>
      <c r="AC124" s="372"/>
      <c r="AD124" s="372"/>
      <c r="AE124" s="372"/>
      <c r="AF124" s="372"/>
      <c r="AG124" s="372"/>
      <c r="AH124" s="372"/>
      <c r="AI124" s="372"/>
      <c r="AJ124" s="372"/>
      <c r="AK124" s="372"/>
      <c r="AL124" s="372"/>
      <c r="AM124" s="372"/>
      <c r="AN124" s="372"/>
      <c r="AO124" s="372"/>
      <c r="AP124" s="372"/>
      <c r="AQ124" s="372"/>
      <c r="AR124" s="372"/>
    </row>
    <row r="125" ht="15.75" customHeight="1">
      <c r="A125" t="s" s="376">
        <v>213</v>
      </c>
      <c r="B125" s="282"/>
      <c r="C125" s="365"/>
      <c r="D125" s="282"/>
      <c r="E125" s="282"/>
      <c r="F125" s="282"/>
      <c r="G125" s="282"/>
      <c r="H125" s="282"/>
      <c r="I125" s="282"/>
      <c r="J125" s="282"/>
      <c r="K125" s="282"/>
      <c r="L125" s="372"/>
      <c r="M125" s="372"/>
      <c r="N125" s="372"/>
      <c r="O125" s="372"/>
      <c r="P125" s="372"/>
      <c r="Q125" s="372"/>
      <c r="R125" s="372"/>
      <c r="S125" s="372"/>
      <c r="T125" s="372"/>
      <c r="U125" s="372"/>
      <c r="V125" s="372"/>
      <c r="W125" s="372"/>
      <c r="X125" s="372"/>
      <c r="Y125" s="372"/>
      <c r="Z125" s="372"/>
      <c r="AA125" s="372"/>
      <c r="AB125" s="372"/>
      <c r="AC125" s="372"/>
      <c r="AD125" s="372"/>
      <c r="AE125" s="372"/>
      <c r="AF125" s="372"/>
      <c r="AG125" s="372"/>
      <c r="AH125" s="372"/>
      <c r="AI125" s="372"/>
      <c r="AJ125" s="372"/>
      <c r="AK125" s="372"/>
      <c r="AL125" s="372"/>
      <c r="AM125" s="372"/>
      <c r="AN125" s="372"/>
      <c r="AO125" s="372"/>
      <c r="AP125" s="372"/>
      <c r="AQ125" s="372"/>
      <c r="AR125" s="372"/>
    </row>
    <row r="126" ht="27" customHeight="1">
      <c r="A126" s="373"/>
      <c r="B126" t="s" s="8">
        <v>214</v>
      </c>
      <c r="C126" s="374"/>
      <c r="D126" t="s" s="52">
        <v>87</v>
      </c>
      <c r="E126" t="s" s="8">
        <v>1</v>
      </c>
      <c r="F126" t="s" s="8">
        <v>2</v>
      </c>
      <c r="G126" t="s" s="8">
        <v>3</v>
      </c>
      <c r="H126" t="s" s="8">
        <v>4</v>
      </c>
      <c r="I126" t="s" s="8">
        <v>6</v>
      </c>
      <c r="J126" t="s" s="8">
        <v>8</v>
      </c>
      <c r="K126" t="s" s="8">
        <v>9</v>
      </c>
      <c r="L126" t="s" s="8">
        <v>10</v>
      </c>
      <c r="M126" t="s" s="8">
        <v>11</v>
      </c>
      <c r="N126" t="s" s="8">
        <v>13</v>
      </c>
      <c r="O126" t="s" s="8">
        <v>14</v>
      </c>
      <c r="P126" t="s" s="8">
        <v>15</v>
      </c>
      <c r="Q126" t="s" s="8">
        <v>16</v>
      </c>
      <c r="R126" t="s" s="8">
        <v>17</v>
      </c>
      <c r="S126" t="s" s="8">
        <v>19</v>
      </c>
      <c r="T126" t="s" s="8">
        <v>20</v>
      </c>
      <c r="U126" t="s" s="8">
        <v>21</v>
      </c>
      <c r="V126" t="s" s="8">
        <v>22</v>
      </c>
      <c r="W126" t="s" s="8">
        <v>24</v>
      </c>
      <c r="X126" t="s" s="8">
        <v>25</v>
      </c>
      <c r="Y126" t="s" s="8">
        <v>27</v>
      </c>
      <c r="Z126" t="s" s="8">
        <v>28</v>
      </c>
      <c r="AA126" t="s" s="8">
        <v>29</v>
      </c>
      <c r="AB126" t="s" s="8">
        <v>30</v>
      </c>
      <c r="AC126" t="s" s="8">
        <v>31</v>
      </c>
      <c r="AD126" t="s" s="8">
        <v>33</v>
      </c>
      <c r="AE126" t="s" s="8">
        <v>34</v>
      </c>
      <c r="AF126" t="s" s="8">
        <v>36</v>
      </c>
      <c r="AG126" t="s" s="8">
        <v>37</v>
      </c>
      <c r="AH126" t="s" s="8">
        <v>38</v>
      </c>
      <c r="AI126" t="s" s="8">
        <v>39</v>
      </c>
      <c r="AJ126" t="s" s="8">
        <v>40</v>
      </c>
      <c r="AK126" t="s" s="8">
        <v>41</v>
      </c>
      <c r="AL126" t="s" s="8">
        <v>42</v>
      </c>
      <c r="AM126" t="s" s="8">
        <v>43</v>
      </c>
      <c r="AN126" t="s" s="8">
        <v>44</v>
      </c>
      <c r="AO126" t="s" s="8">
        <v>45</v>
      </c>
      <c r="AP126" t="s" s="8">
        <v>46</v>
      </c>
      <c r="AQ126" t="s" s="8">
        <v>47</v>
      </c>
      <c r="AR126" t="s" s="8">
        <v>48</v>
      </c>
    </row>
    <row r="127" ht="15.75" customHeight="1">
      <c r="A127" t="s" s="288">
        <v>88</v>
      </c>
      <c r="B127" s="364">
        <f>('Overall_Loss_PercGrowth'!B91-'Overall_Loss_PercGrowth'!B75)/'Overall_Loss_PercGrowth'!B75</f>
        <v>0.182884358067701</v>
      </c>
      <c r="C127" s="374"/>
      <c r="D127" t="s" s="58">
        <v>88</v>
      </c>
      <c r="E127" s="364">
        <f>('Overall_Loss_PercGrowth'!E91-'Overall_Loss_PercGrowth'!E75)/'Overall_Loss_PercGrowth'!E75</f>
        <v>-0.639170070395103</v>
      </c>
      <c r="F127" s="364">
        <f>('Overall_Loss_PercGrowth'!F91-'Overall_Loss_PercGrowth'!F75)/'Overall_Loss_PercGrowth'!F75</f>
        <v>0.0620757423099178</v>
      </c>
      <c r="G127" s="364">
        <f>('Overall_Loss_PercGrowth'!G91-'Overall_Loss_PercGrowth'!G75)/'Overall_Loss_PercGrowth'!G75</f>
        <v>0.310992938124195</v>
      </c>
      <c r="H127" s="364">
        <f>('Overall_Loss_PercGrowth'!H91-'Overall_Loss_PercGrowth'!H75)/'Overall_Loss_PercGrowth'!H75</f>
        <v>1.97736532929685</v>
      </c>
      <c r="I127" s="364">
        <f>('Overall_Loss_PercGrowth'!I91-'Overall_Loss_PercGrowth'!I75)/'Overall_Loss_PercGrowth'!I75</f>
        <v>-0.384620958073487</v>
      </c>
      <c r="J127" s="364">
        <f>('Overall_Loss_PercGrowth'!J91-'Overall_Loss_PercGrowth'!J75)/'Overall_Loss_PercGrowth'!J75</f>
        <v>3.98047802390813</v>
      </c>
      <c r="K127" s="364">
        <f>('Overall_Loss_PercGrowth'!K91-'Overall_Loss_PercGrowth'!K75)/'Overall_Loss_PercGrowth'!K75</f>
        <v>-0.778689680236454</v>
      </c>
      <c r="L127" s="364">
        <f>('Overall_Loss_PercGrowth'!L91-'Overall_Loss_PercGrowth'!L75)/'Overall_Loss_PercGrowth'!L75</f>
        <v>-0.67857447487341</v>
      </c>
      <c r="M127" s="364">
        <f>('Overall_Loss_PercGrowth'!M91-'Overall_Loss_PercGrowth'!M75)/'Overall_Loss_PercGrowth'!M75</f>
        <v>0.586312308082776</v>
      </c>
      <c r="N127" s="364">
        <f>('Overall_Loss_PercGrowth'!N91-'Overall_Loss_PercGrowth'!N75)/'Overall_Loss_PercGrowth'!N75</f>
        <v>0.110334335809932</v>
      </c>
      <c r="O127" s="364">
        <f>('Overall_Loss_PercGrowth'!O91-'Overall_Loss_PercGrowth'!O75)/'Overall_Loss_PercGrowth'!O75</f>
        <v>1.23416666306319</v>
      </c>
      <c r="P127" s="364">
        <f>('Overall_Loss_PercGrowth'!P91-'Overall_Loss_PercGrowth'!P75)/'Overall_Loss_PercGrowth'!P75</f>
        <v>-0.119732663622682</v>
      </c>
      <c r="Q127" s="364">
        <f>('Overall_Loss_PercGrowth'!Q91-'Overall_Loss_PercGrowth'!Q75)/'Overall_Loss_PercGrowth'!Q75</f>
        <v>-0.327923776218467</v>
      </c>
      <c r="R127" s="364">
        <f>('Overall_Loss_PercGrowth'!R91-'Overall_Loss_PercGrowth'!R75)/'Overall_Loss_PercGrowth'!R75</f>
        <v>-0.0224636965978218</v>
      </c>
      <c r="S127" s="364">
        <f>('Overall_Loss_PercGrowth'!S91-'Overall_Loss_PercGrowth'!S75)/'Overall_Loss_PercGrowth'!S75</f>
        <v>-0.506839155345585</v>
      </c>
      <c r="T127" s="364">
        <f>('Overall_Loss_PercGrowth'!T91-'Overall_Loss_PercGrowth'!T75)/'Overall_Loss_PercGrowth'!T75</f>
        <v>-0.389319938949983</v>
      </c>
      <c r="U127" s="364">
        <f>('Overall_Loss_PercGrowth'!U91-'Overall_Loss_PercGrowth'!U75)/'Overall_Loss_PercGrowth'!U75</f>
        <v>-0.39952103051275</v>
      </c>
      <c r="V127" s="364">
        <f>('Overall_Loss_PercGrowth'!V91-'Overall_Loss_PercGrowth'!V75)/'Overall_Loss_PercGrowth'!V75</f>
        <v>-0.451728040330243</v>
      </c>
      <c r="W127" s="364">
        <f>('Overall_Loss_PercGrowth'!W91-'Overall_Loss_PercGrowth'!W75)/'Overall_Loss_PercGrowth'!W75</f>
        <v>-0.086959721952557</v>
      </c>
      <c r="X127" s="364">
        <f>('Overall_Loss_PercGrowth'!X91-'Overall_Loss_PercGrowth'!X75)/'Overall_Loss_PercGrowth'!X75</f>
        <v>1.30945382440769</v>
      </c>
      <c r="Y127" s="364">
        <f>('Overall_Loss_PercGrowth'!Y91-'Overall_Loss_PercGrowth'!Y75)/'Overall_Loss_PercGrowth'!Y75</f>
        <v>1.47244722681185</v>
      </c>
      <c r="Z127" s="364">
        <f>('Overall_Loss_PercGrowth'!Z91-'Overall_Loss_PercGrowth'!Z75)/'Overall_Loss_PercGrowth'!Z75</f>
        <v>0.536851433127857</v>
      </c>
      <c r="AA127" s="364">
        <f>('Overall_Loss_PercGrowth'!AA91-'Overall_Loss_PercGrowth'!AA75)/'Overall_Loss_PercGrowth'!AA75</f>
        <v>0.416331636467217</v>
      </c>
      <c r="AB127" s="364">
        <f>('Overall_Loss_PercGrowth'!AB91-'Overall_Loss_PercGrowth'!AB75)/'Overall_Loss_PercGrowth'!AB75</f>
        <v>0.666666666530328</v>
      </c>
      <c r="AC127" s="364">
        <f>('Overall_Loss_PercGrowth'!AC91-'Overall_Loss_PercGrowth'!AC75)/'Overall_Loss_PercGrowth'!AC75</f>
        <v>0.0544988108422348</v>
      </c>
      <c r="AD127" s="364">
        <f>('Overall_Loss_PercGrowth'!AD91-'Overall_Loss_PercGrowth'!AD75)/'Overall_Loss_PercGrowth'!AD75</f>
        <v>0.316033704271854</v>
      </c>
      <c r="AE127" s="364">
        <f>('Overall_Loss_PercGrowth'!AE91-'Overall_Loss_PercGrowth'!AE75)/'Overall_Loss_PercGrowth'!AE75</f>
        <v>0.208827142990355</v>
      </c>
      <c r="AF127" s="364">
        <f>('Overall_Loss_PercGrowth'!AF91-'Overall_Loss_PercGrowth'!AF75)/'Overall_Loss_PercGrowth'!AF75</f>
        <v>0.204900221047909</v>
      </c>
      <c r="AG127" s="364">
        <f>('Overall_Loss_PercGrowth'!AG91-'Overall_Loss_PercGrowth'!AG75)/'Overall_Loss_PercGrowth'!AG75</f>
        <v>0.0666573090286092</v>
      </c>
      <c r="AH127" s="364">
        <f>('Overall_Loss_PercGrowth'!AH91-'Overall_Loss_PercGrowth'!AH75)/'Overall_Loss_PercGrowth'!AH75</f>
        <v>0.00547525194417023</v>
      </c>
      <c r="AI127" s="364">
        <f>('Overall_Loss_PercGrowth'!AI91-'Overall_Loss_PercGrowth'!AI75)/'Overall_Loss_PercGrowth'!AI75</f>
        <v>0.973063274783048</v>
      </c>
      <c r="AJ127" s="364">
        <f>('Overall_Loss_PercGrowth'!AJ91-'Overall_Loss_PercGrowth'!AJ75)/'Overall_Loss_PercGrowth'!AJ75</f>
        <v>0.0585611537501838</v>
      </c>
      <c r="AK127" s="364">
        <f>('Overall_Loss_PercGrowth'!AK91-'Overall_Loss_PercGrowth'!AK75)/'Overall_Loss_PercGrowth'!AK75</f>
        <v>-0.376306515116725</v>
      </c>
      <c r="AL127" s="364">
        <f>('Overall_Loss_PercGrowth'!AL91-'Overall_Loss_PercGrowth'!AL75)/'Overall_Loss_PercGrowth'!AL75</f>
        <v>-0.14966686933097</v>
      </c>
      <c r="AM127" s="364">
        <f>('Overall_Loss_PercGrowth'!AM91-'Overall_Loss_PercGrowth'!AM75)/'Overall_Loss_PercGrowth'!AM75</f>
        <v>0.312509368640683</v>
      </c>
      <c r="AN127" s="364">
        <f>('Overall_Loss_PercGrowth'!AN91-'Overall_Loss_PercGrowth'!AN75)/'Overall_Loss_PercGrowth'!AN75</f>
        <v>0.117156407120469</v>
      </c>
      <c r="AO127" s="364">
        <f>('Overall_Loss_PercGrowth'!AO91-'Overall_Loss_PercGrowth'!AO75)/'Overall_Loss_PercGrowth'!AO75</f>
        <v>-0.388752573974912</v>
      </c>
      <c r="AP127" s="364">
        <f>('Overall_Loss_PercGrowth'!AP91-'Overall_Loss_PercGrowth'!AP75)/'Overall_Loss_PercGrowth'!AP75</f>
        <v>-0.055054640262535</v>
      </c>
      <c r="AQ127" s="364">
        <f>('Overall_Loss_PercGrowth'!AQ91-'Overall_Loss_PercGrowth'!AQ75)/'Overall_Loss_PercGrowth'!AQ75</f>
        <v>0.0598046068549814</v>
      </c>
      <c r="AR127" s="364">
        <f>('Overall_Loss_PercGrowth'!AR91-'Overall_Loss_PercGrowth'!AR75)/'Overall_Loss_PercGrowth'!AR75</f>
        <v>0.503241925749619</v>
      </c>
    </row>
    <row r="128" ht="15.75" customHeight="1">
      <c r="A128" t="s" s="288">
        <v>89</v>
      </c>
      <c r="B128" s="364">
        <f>('Overall_Loss_PercGrowth'!B92-'Overall_Loss_PercGrowth'!B76)/'Overall_Loss_PercGrowth'!B76</f>
        <v>-0.489130026186685</v>
      </c>
      <c r="C128" s="374"/>
      <c r="D128" t="s" s="58">
        <v>89</v>
      </c>
      <c r="E128" s="364">
        <f>('Overall_Loss_PercGrowth'!E92-'Overall_Loss_PercGrowth'!E76)/'Overall_Loss_PercGrowth'!E76</f>
        <v>-0.999380975266383</v>
      </c>
      <c r="F128" s="364">
        <f>('Overall_Loss_PercGrowth'!F92-'Overall_Loss_PercGrowth'!F76)/'Overall_Loss_PercGrowth'!F76</f>
        <v>-0.6536601837887021</v>
      </c>
      <c r="G128" s="364">
        <f>('Overall_Loss_PercGrowth'!G92-'Overall_Loss_PercGrowth'!G76)/'Overall_Loss_PercGrowth'!G76</f>
        <v>-0.925142924118347</v>
      </c>
      <c r="H128" s="364">
        <f>('Overall_Loss_PercGrowth'!H92-'Overall_Loss_PercGrowth'!H76)/'Overall_Loss_PercGrowth'!H76</f>
        <v>-0.7367462499761041</v>
      </c>
      <c r="I128" s="364">
        <f>('Overall_Loss_PercGrowth'!I92-'Overall_Loss_PercGrowth'!I76)/'Overall_Loss_PercGrowth'!I76</f>
        <v>-0.999545031181347</v>
      </c>
      <c r="J128" s="364">
        <f>('Overall_Loss_PercGrowth'!J92-'Overall_Loss_PercGrowth'!J76)/'Overall_Loss_PercGrowth'!J76</f>
        <v>-0.999715093016009</v>
      </c>
      <c r="K128" s="364">
        <f>('Overall_Loss_PercGrowth'!K92-'Overall_Loss_PercGrowth'!K76)/'Overall_Loss_PercGrowth'!K76</f>
        <v>-0.992464908816142</v>
      </c>
      <c r="L128" s="364">
        <f>('Overall_Loss_PercGrowth'!L92-'Overall_Loss_PercGrowth'!L76)/'Overall_Loss_PercGrowth'!L76</f>
        <v>-0.99908447507332</v>
      </c>
      <c r="M128" s="364">
        <f>('Overall_Loss_PercGrowth'!M92-'Overall_Loss_PercGrowth'!M76)/'Overall_Loss_PercGrowth'!M76</f>
        <v>-0.713111103314598</v>
      </c>
      <c r="N128" s="364">
        <f>('Overall_Loss_PercGrowth'!N92-'Overall_Loss_PercGrowth'!N76)/'Overall_Loss_PercGrowth'!N76</f>
        <v>-0.9940060763816559</v>
      </c>
      <c r="O128" s="364">
        <f>('Overall_Loss_PercGrowth'!O92-'Overall_Loss_PercGrowth'!O76)/'Overall_Loss_PercGrowth'!O76</f>
        <v>-0.944491436188743</v>
      </c>
      <c r="P128" s="364">
        <f>('Overall_Loss_PercGrowth'!P92-'Overall_Loss_PercGrowth'!P76)/'Overall_Loss_PercGrowth'!P76</f>
        <v>-0.983000949113555</v>
      </c>
      <c r="Q128" s="364">
        <f>('Overall_Loss_PercGrowth'!Q92-'Overall_Loss_PercGrowth'!Q76)/'Overall_Loss_PercGrowth'!Q76</f>
        <v>-0.911876831706347</v>
      </c>
      <c r="R128" s="364">
        <f>('Overall_Loss_PercGrowth'!R92-'Overall_Loss_PercGrowth'!R76)/'Overall_Loss_PercGrowth'!R76</f>
        <v>-0.967666075508582</v>
      </c>
      <c r="S128" s="364">
        <f>('Overall_Loss_PercGrowth'!S92-'Overall_Loss_PercGrowth'!S76)/'Overall_Loss_PercGrowth'!S76</f>
        <v>-0.772522662588169</v>
      </c>
      <c r="T128" s="364">
        <f>('Overall_Loss_PercGrowth'!T92-'Overall_Loss_PercGrowth'!T76)/'Overall_Loss_PercGrowth'!T76</f>
        <v>-0.227205554494354</v>
      </c>
      <c r="U128" s="364">
        <f>('Overall_Loss_PercGrowth'!U92-'Overall_Loss_PercGrowth'!U76)/'Overall_Loss_PercGrowth'!U76</f>
        <v>-0.9976111720388831</v>
      </c>
      <c r="V128" s="364">
        <f>('Overall_Loss_PercGrowth'!V92-'Overall_Loss_PercGrowth'!V76)/'Overall_Loss_PercGrowth'!V76</f>
        <v>-0.967055069857915</v>
      </c>
      <c r="W128" s="364">
        <f>('Overall_Loss_PercGrowth'!W92-'Overall_Loss_PercGrowth'!W76)/'Overall_Loss_PercGrowth'!W76</f>
        <v>-0.490663322136967</v>
      </c>
      <c r="X128" s="364">
        <f>('Overall_Loss_PercGrowth'!X92-'Overall_Loss_PercGrowth'!X76)/'Overall_Loss_PercGrowth'!X76</f>
        <v>-0.995653888651754</v>
      </c>
      <c r="Y128" s="364">
        <f>('Overall_Loss_PercGrowth'!Y92-'Overall_Loss_PercGrowth'!Y76)/'Overall_Loss_PercGrowth'!Y76</f>
        <v>3.87936783406181</v>
      </c>
      <c r="Z128" s="364">
        <f>('Overall_Loss_PercGrowth'!Z92-'Overall_Loss_PercGrowth'!Z76)/'Overall_Loss_PercGrowth'!Z76</f>
        <v>1.7771336311054</v>
      </c>
      <c r="AA128" s="364">
        <f>('Overall_Loss_PercGrowth'!AA92-'Overall_Loss_PercGrowth'!AA76)/'Overall_Loss_PercGrowth'!AA76</f>
        <v>2.74392735823756</v>
      </c>
      <c r="AB128" s="364">
        <f>('Overall_Loss_PercGrowth'!AB92-'Overall_Loss_PercGrowth'!AB76)/'Overall_Loss_PercGrowth'!AB76</f>
        <v>2.09580917534149</v>
      </c>
      <c r="AC128" s="364">
        <f>('Overall_Loss_PercGrowth'!AC92-'Overall_Loss_PercGrowth'!AC76)/'Overall_Loss_PercGrowth'!AC76</f>
        <v>0.590406750344259</v>
      </c>
      <c r="AD128" s="364">
        <f>('Overall_Loss_PercGrowth'!AD92-'Overall_Loss_PercGrowth'!AD76)/'Overall_Loss_PercGrowth'!AD76</f>
        <v>0.800963955734502</v>
      </c>
      <c r="AE128" s="364">
        <f>('Overall_Loss_PercGrowth'!AE92-'Overall_Loss_PercGrowth'!AE76)/'Overall_Loss_PercGrowth'!AE76</f>
        <v>-0.0249076481519166</v>
      </c>
      <c r="AF128" s="364">
        <f>('Overall_Loss_PercGrowth'!AF92-'Overall_Loss_PercGrowth'!AF76)/'Overall_Loss_PercGrowth'!AF76</f>
        <v>7.32826672051437e-08</v>
      </c>
      <c r="AG128" s="364">
        <f>('Overall_Loss_PercGrowth'!AG92-'Overall_Loss_PercGrowth'!AG76)/'Overall_Loss_PercGrowth'!AG76</f>
        <v>1.23999901964951e-10</v>
      </c>
      <c r="AH128" s="364">
        <f>('Overall_Loss_PercGrowth'!AH92-'Overall_Loss_PercGrowth'!AH76)/'Overall_Loss_PercGrowth'!AH76</f>
        <v>-0.0471525092345907</v>
      </c>
      <c r="AI128" s="364">
        <f>('Overall_Loss_PercGrowth'!AI92-'Overall_Loss_PercGrowth'!AI76)/'Overall_Loss_PercGrowth'!AI76</f>
        <v>2.07711065324339e-08</v>
      </c>
      <c r="AJ128" s="364">
        <f>('Overall_Loss_PercGrowth'!AJ92-'Overall_Loss_PercGrowth'!AJ76)/'Overall_Loss_PercGrowth'!AJ76</f>
        <v>1.73569668218046e-09</v>
      </c>
      <c r="AK128" s="364">
        <f>('Overall_Loss_PercGrowth'!AK92-'Overall_Loss_PercGrowth'!AK76)/'Overall_Loss_PercGrowth'!AK76</f>
        <v>7.90489329434248e-07</v>
      </c>
      <c r="AL128" s="364">
        <f>('Overall_Loss_PercGrowth'!AL92-'Overall_Loss_PercGrowth'!AL76)/'Overall_Loss_PercGrowth'!AL76</f>
        <v>-4.80080847808638e-08</v>
      </c>
      <c r="AM128" s="364">
        <f>('Overall_Loss_PercGrowth'!AM92-'Overall_Loss_PercGrowth'!AM76)/'Overall_Loss_PercGrowth'!AM76</f>
        <v>3.89668624983571e-10</v>
      </c>
      <c r="AN128" s="364">
        <f>('Overall_Loss_PercGrowth'!AN92-'Overall_Loss_PercGrowth'!AN76)/'Overall_Loss_PercGrowth'!AN76</f>
        <v>-1.36162129421284e-09</v>
      </c>
      <c r="AO128" s="364">
        <f>('Overall_Loss_PercGrowth'!AO92-'Overall_Loss_PercGrowth'!AO76)/'Overall_Loss_PercGrowth'!AO76</f>
        <v>9.728396106460161e-08</v>
      </c>
      <c r="AP128" s="364">
        <f>('Overall_Loss_PercGrowth'!AP92-'Overall_Loss_PercGrowth'!AP76)/'Overall_Loss_PercGrowth'!AP76</f>
        <v>6.578279665032321e-08</v>
      </c>
      <c r="AQ128" s="364">
        <f>('Overall_Loss_PercGrowth'!AQ92-'Overall_Loss_PercGrowth'!AQ76)/'Overall_Loss_PercGrowth'!AQ76</f>
        <v>1.17903296534574e-10</v>
      </c>
      <c r="AR128" s="364">
        <f>('Overall_Loss_PercGrowth'!AR92-'Overall_Loss_PercGrowth'!AR76)/'Overall_Loss_PercGrowth'!AR76</f>
        <v>-3.2006285013536e-07</v>
      </c>
    </row>
    <row r="129" ht="15.75" customHeight="1">
      <c r="A129" t="s" s="288">
        <v>90</v>
      </c>
      <c r="B129" s="364">
        <f>('Overall_Loss_PercGrowth'!B93-'Overall_Loss_PercGrowth'!B77)/'Overall_Loss_PercGrowth'!B77</f>
        <v>-0.465003200416328</v>
      </c>
      <c r="C129" s="374"/>
      <c r="D129" t="s" s="58">
        <v>90</v>
      </c>
      <c r="E129" s="364">
        <f>('Overall_Loss_PercGrowth'!E93-'Overall_Loss_PercGrowth'!E77)/'Overall_Loss_PercGrowth'!E77</f>
        <v>-0.662186541568171</v>
      </c>
      <c r="F129" s="364">
        <f>('Overall_Loss_PercGrowth'!F93-'Overall_Loss_PercGrowth'!F77)/'Overall_Loss_PercGrowth'!F77</f>
        <v>-0.6234320806814651</v>
      </c>
      <c r="G129" s="364">
        <f>('Overall_Loss_PercGrowth'!G93-'Overall_Loss_PercGrowth'!G77)/'Overall_Loss_PercGrowth'!G77</f>
        <v>-0.513236097994845</v>
      </c>
      <c r="H129" s="364">
        <f>('Overall_Loss_PercGrowth'!H93-'Overall_Loss_PercGrowth'!H77)/'Overall_Loss_PercGrowth'!H77</f>
        <v>0.682256429802191</v>
      </c>
      <c r="I129" s="364">
        <f>('Overall_Loss_PercGrowth'!I93-'Overall_Loss_PercGrowth'!I77)/'Overall_Loss_PercGrowth'!I77</f>
        <v>-0.225318313831948</v>
      </c>
      <c r="J129" s="364">
        <f>('Overall_Loss_PercGrowth'!J93-'Overall_Loss_PercGrowth'!J77)/'Overall_Loss_PercGrowth'!J77</f>
        <v>1.01379771043883</v>
      </c>
      <c r="K129" s="364">
        <f>('Overall_Loss_PercGrowth'!K93-'Overall_Loss_PercGrowth'!K77)/'Overall_Loss_PercGrowth'!K77</f>
        <v>-0.18873096541737</v>
      </c>
      <c r="L129" s="364">
        <f>('Overall_Loss_PercGrowth'!L93-'Overall_Loss_PercGrowth'!L77)/'Overall_Loss_PercGrowth'!L77</f>
        <v>-0.745963588970893</v>
      </c>
      <c r="M129" s="364">
        <f>('Overall_Loss_PercGrowth'!M93-'Overall_Loss_PercGrowth'!M77)/'Overall_Loss_PercGrowth'!M77</f>
        <v>0.565337049999856</v>
      </c>
      <c r="N129" s="364">
        <f>('Overall_Loss_PercGrowth'!N93-'Overall_Loss_PercGrowth'!N77)/'Overall_Loss_PercGrowth'!N77</f>
        <v>-0.383482330914944</v>
      </c>
      <c r="O129" s="364">
        <f>('Overall_Loss_PercGrowth'!O93-'Overall_Loss_PercGrowth'!O77)/'Overall_Loss_PercGrowth'!O77</f>
        <v>1.22809852106736</v>
      </c>
      <c r="P129" s="364">
        <f>('Overall_Loss_PercGrowth'!P93-'Overall_Loss_PercGrowth'!P77)/'Overall_Loss_PercGrowth'!P77</f>
        <v>0.776202886949531</v>
      </c>
      <c r="Q129" s="364">
        <f>('Overall_Loss_PercGrowth'!Q93-'Overall_Loss_PercGrowth'!Q77)/'Overall_Loss_PercGrowth'!Q77</f>
        <v>-0.823957957578787</v>
      </c>
      <c r="R129" s="364">
        <f>('Overall_Loss_PercGrowth'!R93-'Overall_Loss_PercGrowth'!R77)/'Overall_Loss_PercGrowth'!R77</f>
        <v>-0.878504741291076</v>
      </c>
      <c r="S129" s="364">
        <f>('Overall_Loss_PercGrowth'!S93-'Overall_Loss_PercGrowth'!S77)/'Overall_Loss_PercGrowth'!S77</f>
        <v>-0.126654018860827</v>
      </c>
      <c r="T129" s="364">
        <f>('Overall_Loss_PercGrowth'!T93-'Overall_Loss_PercGrowth'!T77)/'Overall_Loss_PercGrowth'!T77</f>
        <v>-0.453631028924537</v>
      </c>
      <c r="U129" s="364">
        <f>('Overall_Loss_PercGrowth'!U93-'Overall_Loss_PercGrowth'!U77)/'Overall_Loss_PercGrowth'!U77</f>
        <v>-0.802898494780794</v>
      </c>
      <c r="V129" s="364">
        <f>('Overall_Loss_PercGrowth'!V93-'Overall_Loss_PercGrowth'!V77)/'Overall_Loss_PercGrowth'!V77</f>
        <v>-0.872917311170897</v>
      </c>
      <c r="W129" s="364">
        <f>('Overall_Loss_PercGrowth'!W93-'Overall_Loss_PercGrowth'!W77)/'Overall_Loss_PercGrowth'!W77</f>
        <v>-0.450657304152942</v>
      </c>
      <c r="X129" s="364">
        <f>('Overall_Loss_PercGrowth'!X93-'Overall_Loss_PercGrowth'!X77)/'Overall_Loss_PercGrowth'!X77</f>
        <v>-0.505281827864221</v>
      </c>
      <c r="Y129" s="364">
        <f>('Overall_Loss_PercGrowth'!Y93-'Overall_Loss_PercGrowth'!Y77)/'Overall_Loss_PercGrowth'!Y77</f>
        <v>0.504736012154658</v>
      </c>
      <c r="Z129" s="364">
        <f>('Overall_Loss_PercGrowth'!Z93-'Overall_Loss_PercGrowth'!Z77)/'Overall_Loss_PercGrowth'!Z77</f>
        <v>0.231041285992675</v>
      </c>
      <c r="AA129" s="364">
        <f>('Overall_Loss_PercGrowth'!AA93-'Overall_Loss_PercGrowth'!AA77)/'Overall_Loss_PercGrowth'!AA77</f>
        <v>0.371590638217922</v>
      </c>
      <c r="AB129" s="364">
        <f>('Overall_Loss_PercGrowth'!AB93-'Overall_Loss_PercGrowth'!AB77)/'Overall_Loss_PercGrowth'!AB77</f>
        <v>0.549140708230527</v>
      </c>
      <c r="AC129" s="364">
        <f>('Overall_Loss_PercGrowth'!AC93-'Overall_Loss_PercGrowth'!AC77)/'Overall_Loss_PercGrowth'!AC77</f>
        <v>0.0345784939917765</v>
      </c>
      <c r="AD129" s="364">
        <f>('Overall_Loss_PercGrowth'!AD93-'Overall_Loss_PercGrowth'!AD77)/'Overall_Loss_PercGrowth'!AD77</f>
        <v>0.624808305556927</v>
      </c>
      <c r="AE129" s="364">
        <f>('Overall_Loss_PercGrowth'!AE93-'Overall_Loss_PercGrowth'!AE77)/'Overall_Loss_PercGrowth'!AE77</f>
        <v>0.00663796312896764</v>
      </c>
      <c r="AF129" s="364">
        <f>('Overall_Loss_PercGrowth'!AF93-'Overall_Loss_PercGrowth'!AF77)/'Overall_Loss_PercGrowth'!AF77</f>
        <v>-0.248651441511281</v>
      </c>
      <c r="AG129" s="364">
        <f>('Overall_Loss_PercGrowth'!AG93-'Overall_Loss_PercGrowth'!AG77)/'Overall_Loss_PercGrowth'!AG77</f>
        <v>-0.0332734684850291</v>
      </c>
      <c r="AH129" s="364">
        <f>('Overall_Loss_PercGrowth'!AH93-'Overall_Loss_PercGrowth'!AH77)/'Overall_Loss_PercGrowth'!AH77</f>
        <v>0.0724724335510149</v>
      </c>
      <c r="AI129" s="364">
        <f>('Overall_Loss_PercGrowth'!AI93-'Overall_Loss_PercGrowth'!AI77)/'Overall_Loss_PercGrowth'!AI77</f>
        <v>0.272739897345217</v>
      </c>
      <c r="AJ129" s="364">
        <f>('Overall_Loss_PercGrowth'!AJ93-'Overall_Loss_PercGrowth'!AJ77)/'Overall_Loss_PercGrowth'!AJ77</f>
        <v>1.14071185908956</v>
      </c>
      <c r="AK129" s="364">
        <f>('Overall_Loss_PercGrowth'!AK93-'Overall_Loss_PercGrowth'!AK77)/'Overall_Loss_PercGrowth'!AK77</f>
        <v>0.191174069265344</v>
      </c>
      <c r="AL129" s="364">
        <f>('Overall_Loss_PercGrowth'!AL93-'Overall_Loss_PercGrowth'!AL77)/'Overall_Loss_PercGrowth'!AL77</f>
        <v>0.766380932649537</v>
      </c>
      <c r="AM129" s="364">
        <f>('Overall_Loss_PercGrowth'!AM93-'Overall_Loss_PercGrowth'!AM77)/'Overall_Loss_PercGrowth'!AM77</f>
        <v>0.0187395292538227</v>
      </c>
      <c r="AN129" s="364">
        <f>('Overall_Loss_PercGrowth'!AN93-'Overall_Loss_PercGrowth'!AN77)/'Overall_Loss_PercGrowth'!AN77</f>
        <v>0.18029487046845</v>
      </c>
      <c r="AO129" s="364">
        <f>('Overall_Loss_PercGrowth'!AO93-'Overall_Loss_PercGrowth'!AO77)/'Overall_Loss_PercGrowth'!AO77</f>
        <v>-0.0701836043901541</v>
      </c>
      <c r="AP129" s="364">
        <f>('Overall_Loss_PercGrowth'!AP93-'Overall_Loss_PercGrowth'!AP77)/'Overall_Loss_PercGrowth'!AP77</f>
        <v>0.508523083775568</v>
      </c>
      <c r="AQ129" s="364">
        <f>('Overall_Loss_PercGrowth'!AQ93-'Overall_Loss_PercGrowth'!AQ77)/'Overall_Loss_PercGrowth'!AQ77</f>
        <v>0.0357700817905044</v>
      </c>
      <c r="AR129" s="364">
        <f>('Overall_Loss_PercGrowth'!AR93-'Overall_Loss_PercGrowth'!AR77)/'Overall_Loss_PercGrowth'!AR77</f>
        <v>-0.387050359084841</v>
      </c>
    </row>
    <row r="130" ht="15.75" customHeight="1">
      <c r="A130" s="371"/>
      <c r="B130" s="364"/>
      <c r="C130" s="374"/>
      <c r="D130" s="235"/>
      <c r="E130" s="364"/>
      <c r="F130" s="364"/>
      <c r="G130" s="364"/>
      <c r="H130" s="364"/>
      <c r="I130" s="364"/>
      <c r="J130" s="364"/>
      <c r="K130" s="364"/>
      <c r="L130" s="364"/>
      <c r="M130" s="364"/>
      <c r="N130" s="364"/>
      <c r="O130" s="364"/>
      <c r="P130" s="364"/>
      <c r="Q130" s="364"/>
      <c r="R130" s="364"/>
      <c r="S130" s="364"/>
      <c r="T130" s="364"/>
      <c r="U130" s="364"/>
      <c r="V130" s="364"/>
      <c r="W130" s="364"/>
      <c r="X130" s="364"/>
      <c r="Y130" s="364"/>
      <c r="Z130" s="364"/>
      <c r="AA130" s="364"/>
      <c r="AB130" s="364"/>
      <c r="AC130" s="364"/>
      <c r="AD130" s="364"/>
      <c r="AE130" s="364"/>
      <c r="AF130" s="364"/>
      <c r="AG130" s="364"/>
      <c r="AH130" s="364"/>
      <c r="AI130" s="364"/>
      <c r="AJ130" s="364"/>
      <c r="AK130" s="364"/>
      <c r="AL130" s="364"/>
      <c r="AM130" s="364"/>
      <c r="AN130" s="364"/>
      <c r="AO130" s="364"/>
      <c r="AP130" s="364"/>
      <c r="AQ130" s="364"/>
      <c r="AR130" s="364"/>
    </row>
    <row r="131" ht="15.75" customHeight="1">
      <c r="A131" t="s" s="376">
        <v>215</v>
      </c>
      <c r="B131" s="282"/>
      <c r="C131" s="365"/>
      <c r="D131" s="282"/>
      <c r="E131" s="282"/>
      <c r="F131" s="282"/>
      <c r="G131" s="282"/>
      <c r="H131" s="282"/>
      <c r="I131" s="282"/>
      <c r="J131" s="282"/>
      <c r="K131" s="282"/>
      <c r="L131" s="372"/>
      <c r="M131" s="372"/>
      <c r="N131" s="372"/>
      <c r="O131" s="372"/>
      <c r="P131" s="372"/>
      <c r="Q131" s="372"/>
      <c r="R131" s="372"/>
      <c r="S131" s="372"/>
      <c r="T131" s="372"/>
      <c r="U131" s="372"/>
      <c r="V131" s="372"/>
      <c r="W131" s="372"/>
      <c r="X131" s="372"/>
      <c r="Y131" s="372"/>
      <c r="Z131" s="372"/>
      <c r="AA131" s="372"/>
      <c r="AB131" s="372"/>
      <c r="AC131" s="372"/>
      <c r="AD131" s="372"/>
      <c r="AE131" s="372"/>
      <c r="AF131" s="372"/>
      <c r="AG131" s="372"/>
      <c r="AH131" s="372"/>
      <c r="AI131" s="372"/>
      <c r="AJ131" s="372"/>
      <c r="AK131" s="372"/>
      <c r="AL131" s="372"/>
      <c r="AM131" s="372"/>
      <c r="AN131" s="372"/>
      <c r="AO131" s="372"/>
      <c r="AP131" s="372"/>
      <c r="AQ131" s="372"/>
      <c r="AR131" s="372"/>
    </row>
    <row r="132" ht="27" customHeight="1">
      <c r="A132" s="373"/>
      <c r="B132" t="s" s="8">
        <v>216</v>
      </c>
      <c r="C132" s="374"/>
      <c r="D132" t="s" s="52">
        <v>87</v>
      </c>
      <c r="E132" t="s" s="8">
        <v>1</v>
      </c>
      <c r="F132" t="s" s="8">
        <v>2</v>
      </c>
      <c r="G132" t="s" s="8">
        <v>3</v>
      </c>
      <c r="H132" t="s" s="8">
        <v>4</v>
      </c>
      <c r="I132" t="s" s="8">
        <v>6</v>
      </c>
      <c r="J132" t="s" s="8">
        <v>8</v>
      </c>
      <c r="K132" t="s" s="8">
        <v>9</v>
      </c>
      <c r="L132" t="s" s="8">
        <v>10</v>
      </c>
      <c r="M132" t="s" s="8">
        <v>11</v>
      </c>
      <c r="N132" t="s" s="8">
        <v>13</v>
      </c>
      <c r="O132" t="s" s="8">
        <v>14</v>
      </c>
      <c r="P132" t="s" s="8">
        <v>15</v>
      </c>
      <c r="Q132" t="s" s="8">
        <v>16</v>
      </c>
      <c r="R132" t="s" s="8">
        <v>17</v>
      </c>
      <c r="S132" t="s" s="8">
        <v>19</v>
      </c>
      <c r="T132" t="s" s="8">
        <v>20</v>
      </c>
      <c r="U132" t="s" s="8">
        <v>21</v>
      </c>
      <c r="V132" t="s" s="8">
        <v>22</v>
      </c>
      <c r="W132" t="s" s="8">
        <v>24</v>
      </c>
      <c r="X132" t="s" s="8">
        <v>25</v>
      </c>
      <c r="Y132" t="s" s="8">
        <v>27</v>
      </c>
      <c r="Z132" t="s" s="8">
        <v>28</v>
      </c>
      <c r="AA132" t="s" s="8">
        <v>29</v>
      </c>
      <c r="AB132" t="s" s="8">
        <v>30</v>
      </c>
      <c r="AC132" t="s" s="8">
        <v>31</v>
      </c>
      <c r="AD132" t="s" s="8">
        <v>33</v>
      </c>
      <c r="AE132" t="s" s="8">
        <v>34</v>
      </c>
      <c r="AF132" t="s" s="8">
        <v>36</v>
      </c>
      <c r="AG132" t="s" s="8">
        <v>37</v>
      </c>
      <c r="AH132" t="s" s="8">
        <v>38</v>
      </c>
      <c r="AI132" t="s" s="8">
        <v>39</v>
      </c>
      <c r="AJ132" t="s" s="8">
        <v>40</v>
      </c>
      <c r="AK132" t="s" s="8">
        <v>41</v>
      </c>
      <c r="AL132" t="s" s="8">
        <v>42</v>
      </c>
      <c r="AM132" t="s" s="8">
        <v>43</v>
      </c>
      <c r="AN132" t="s" s="8">
        <v>44</v>
      </c>
      <c r="AO132" t="s" s="8">
        <v>45</v>
      </c>
      <c r="AP132" t="s" s="8">
        <v>46</v>
      </c>
      <c r="AQ132" t="s" s="8">
        <v>47</v>
      </c>
      <c r="AR132" t="s" s="8">
        <v>48</v>
      </c>
    </row>
    <row r="133" ht="15.75" customHeight="1">
      <c r="A133" t="s" s="288">
        <v>88</v>
      </c>
      <c r="B133" s="364">
        <f>('Overall_Loss_PercGrowth'!B91-'Overall_Loss_PercGrowth'!B46)/'Overall_Loss_PercGrowth'!B46</f>
        <v>-0.437777588891267</v>
      </c>
      <c r="C133" s="374"/>
      <c r="D133" t="s" s="58">
        <v>88</v>
      </c>
      <c r="E133" s="364">
        <f>('Overall_Loss_PercGrowth'!E91-'Overall_Loss_PercGrowth'!E46)/'Overall_Loss_PercGrowth'!E46</f>
        <v>-0.772900659476126</v>
      </c>
      <c r="F133" s="364">
        <f>('Overall_Loss_PercGrowth'!F91-'Overall_Loss_PercGrowth'!F46)/'Overall_Loss_PercGrowth'!F46</f>
        <v>0.0465890173004213</v>
      </c>
      <c r="G133" s="364">
        <f>('Overall_Loss_PercGrowth'!G91-'Overall_Loss_PercGrowth'!G46)/'Overall_Loss_PercGrowth'!G46</f>
        <v>1.39026326514715</v>
      </c>
      <c r="H133" s="364">
        <f>('Overall_Loss_PercGrowth'!H91-'Overall_Loss_PercGrowth'!H46)/'Overall_Loss_PercGrowth'!H46</f>
        <v>3.01153382607926</v>
      </c>
      <c r="I133" s="364">
        <f>('Overall_Loss_PercGrowth'!I91-'Overall_Loss_PercGrowth'!I46)/'Overall_Loss_PercGrowth'!I46</f>
        <v>-0.525267227805614</v>
      </c>
      <c r="J133" s="364">
        <f>('Overall_Loss_PercGrowth'!J91-'Overall_Loss_PercGrowth'!J46)/'Overall_Loss_PercGrowth'!J46</f>
        <v>3.6689504401877</v>
      </c>
      <c r="K133" s="364">
        <f>('Overall_Loss_PercGrowth'!K91-'Overall_Loss_PercGrowth'!K46)/'Overall_Loss_PercGrowth'!K46</f>
        <v>-0.865917878070618</v>
      </c>
      <c r="L133" s="364">
        <f>('Overall_Loss_PercGrowth'!L91-'Overall_Loss_PercGrowth'!L46)/'Overall_Loss_PercGrowth'!L46</f>
        <v>-0.750305643251554</v>
      </c>
      <c r="M133" s="364">
        <f>('Overall_Loss_PercGrowth'!M91-'Overall_Loss_PercGrowth'!M46)/'Overall_Loss_PercGrowth'!M46</f>
        <v>1.11556699109938</v>
      </c>
      <c r="N133" s="364">
        <f>('Overall_Loss_PercGrowth'!N91-'Overall_Loss_PercGrowth'!N46)/'Overall_Loss_PercGrowth'!N46</f>
        <v>0.113191199270045</v>
      </c>
      <c r="O133" s="364">
        <f>('Overall_Loss_PercGrowth'!O91-'Overall_Loss_PercGrowth'!O46)/'Overall_Loss_PercGrowth'!O46</f>
        <v>0.14611288417669</v>
      </c>
      <c r="P133" s="364">
        <f>('Overall_Loss_PercGrowth'!P91-'Overall_Loss_PercGrowth'!P46)/'Overall_Loss_PercGrowth'!P46</f>
        <v>-0.651871038376051</v>
      </c>
      <c r="Q133" s="364">
        <f>('Overall_Loss_PercGrowth'!Q91-'Overall_Loss_PercGrowth'!Q46)/'Overall_Loss_PercGrowth'!Q46</f>
        <v>-0.368444001195368</v>
      </c>
      <c r="R133" s="364">
        <f>('Overall_Loss_PercGrowth'!R91-'Overall_Loss_PercGrowth'!R46)/'Overall_Loss_PercGrowth'!R46</f>
        <v>-0.124902507414446</v>
      </c>
      <c r="S133" s="364">
        <f>('Overall_Loss_PercGrowth'!S91-'Overall_Loss_PercGrowth'!S46)/'Overall_Loss_PercGrowth'!S46</f>
        <v>-0.6502557489352609</v>
      </c>
      <c r="T133" s="364">
        <f>('Overall_Loss_PercGrowth'!T91-'Overall_Loss_PercGrowth'!T46)/'Overall_Loss_PercGrowth'!T46</f>
        <v>0.344755209854908</v>
      </c>
      <c r="U133" s="364">
        <f>('Overall_Loss_PercGrowth'!U91-'Overall_Loss_PercGrowth'!U46)/'Overall_Loss_PercGrowth'!U46</f>
        <v>-0.269402907547881</v>
      </c>
      <c r="V133" s="364">
        <f>('Overall_Loss_PercGrowth'!V91-'Overall_Loss_PercGrowth'!V46)/'Overall_Loss_PercGrowth'!V46</f>
        <v>-0.395315380788544</v>
      </c>
      <c r="W133" s="364">
        <f>('Overall_Loss_PercGrowth'!W91-'Overall_Loss_PercGrowth'!W46)/'Overall_Loss_PercGrowth'!W46</f>
        <v>-0.08737946766678061</v>
      </c>
      <c r="X133" s="364">
        <f>('Overall_Loss_PercGrowth'!X91-'Overall_Loss_PercGrowth'!X46)/'Overall_Loss_PercGrowth'!X46</f>
        <v>1.30947464444965</v>
      </c>
      <c r="Y133" s="364">
        <f>('Overall_Loss_PercGrowth'!Y91-'Overall_Loss_PercGrowth'!Y46)/'Overall_Loss_PercGrowth'!Y46</f>
        <v>1.50983608437178</v>
      </c>
      <c r="Z133" s="364">
        <f>('Overall_Loss_PercGrowth'!Z91-'Overall_Loss_PercGrowth'!Z46)/'Overall_Loss_PercGrowth'!Z46</f>
        <v>0.600681860892911</v>
      </c>
      <c r="AA133" s="364">
        <f>('Overall_Loss_PercGrowth'!AA91-'Overall_Loss_PercGrowth'!AA46)/'Overall_Loss_PercGrowth'!AA46</f>
        <v>0.419699963180895</v>
      </c>
      <c r="AB133" s="364">
        <f>('Overall_Loss_PercGrowth'!AB91-'Overall_Loss_PercGrowth'!AB46)/'Overall_Loss_PercGrowth'!AB46</f>
        <v>0.666666666530328</v>
      </c>
      <c r="AC133" s="364">
        <f>('Overall_Loss_PercGrowth'!AC91-'Overall_Loss_PercGrowth'!AC46)/'Overall_Loss_PercGrowth'!AC46</f>
        <v>0.0225851671839454</v>
      </c>
      <c r="AD133" s="364">
        <f>('Overall_Loss_PercGrowth'!AD91-'Overall_Loss_PercGrowth'!AD46)/'Overall_Loss_PercGrowth'!AD46</f>
        <v>0.296023451597824</v>
      </c>
      <c r="AE133" s="364">
        <f>('Overall_Loss_PercGrowth'!AE91-'Overall_Loss_PercGrowth'!AE46)/'Overall_Loss_PercGrowth'!AE46</f>
        <v>-0.713856007824355</v>
      </c>
      <c r="AF133" s="364">
        <f>('Overall_Loss_PercGrowth'!AF91-'Overall_Loss_PercGrowth'!AF46)/'Overall_Loss_PercGrowth'!AF46</f>
        <v>-0.23142001222604</v>
      </c>
      <c r="AG133" s="364">
        <f>('Overall_Loss_PercGrowth'!AG91-'Overall_Loss_PercGrowth'!AG46)/'Overall_Loss_PercGrowth'!AG46</f>
        <v>0.0527478697146276</v>
      </c>
      <c r="AH133" s="364">
        <f>('Overall_Loss_PercGrowth'!AH91-'Overall_Loss_PercGrowth'!AH46)/'Overall_Loss_PercGrowth'!AH46</f>
        <v>0.0156301800589845</v>
      </c>
      <c r="AI133" s="364">
        <f>('Overall_Loss_PercGrowth'!AI91-'Overall_Loss_PercGrowth'!AI46)/'Overall_Loss_PercGrowth'!AI46</f>
        <v>0.26236785173526</v>
      </c>
      <c r="AJ133" s="364">
        <f>('Overall_Loss_PercGrowth'!AJ91-'Overall_Loss_PercGrowth'!AJ46)/'Overall_Loss_PercGrowth'!AJ46</f>
        <v>-0.7143513852251711</v>
      </c>
      <c r="AK133" s="364">
        <f>('Overall_Loss_PercGrowth'!AK91-'Overall_Loss_PercGrowth'!AK46)/'Overall_Loss_PercGrowth'!AK46</f>
        <v>-0.645346643809018</v>
      </c>
      <c r="AL133" s="364">
        <f>('Overall_Loss_PercGrowth'!AL91-'Overall_Loss_PercGrowth'!AL46)/'Overall_Loss_PercGrowth'!AL46</f>
        <v>-0.173826197543354</v>
      </c>
      <c r="AM133" s="364">
        <f>('Overall_Loss_PercGrowth'!AM91-'Overall_Loss_PercGrowth'!AM46)/'Overall_Loss_PercGrowth'!AM46</f>
        <v>-0.0451285925948638</v>
      </c>
      <c r="AN133" s="364">
        <f>('Overall_Loss_PercGrowth'!AN91-'Overall_Loss_PercGrowth'!AN46)/'Overall_Loss_PercGrowth'!AN46</f>
        <v>-0.9673898037120821</v>
      </c>
      <c r="AO133" s="364">
        <f>('Overall_Loss_PercGrowth'!AO91-'Overall_Loss_PercGrowth'!AO46)/'Overall_Loss_PercGrowth'!AO46</f>
        <v>0.797645736535052</v>
      </c>
      <c r="AP133" s="364">
        <f>('Overall_Loss_PercGrowth'!AP91-'Overall_Loss_PercGrowth'!AP46)/'Overall_Loss_PercGrowth'!AP46</f>
        <v>0.224282333391134</v>
      </c>
      <c r="AQ133" s="364">
        <f>('Overall_Loss_PercGrowth'!AQ91-'Overall_Loss_PercGrowth'!AQ46)/'Overall_Loss_PercGrowth'!AQ46</f>
        <v>-0.982729762841507</v>
      </c>
      <c r="AR133" s="364">
        <f>('Overall_Loss_PercGrowth'!AR91-'Overall_Loss_PercGrowth'!AR46)/'Overall_Loss_PercGrowth'!AR46</f>
        <v>-0.8470802661354651</v>
      </c>
    </row>
    <row r="134" ht="15.75" customHeight="1">
      <c r="A134" t="s" s="288">
        <v>89</v>
      </c>
      <c r="B134" s="364">
        <f>('Overall_Loss_PercGrowth'!B92-'Overall_Loss_PercGrowth'!B47)/'Overall_Loss_PercGrowth'!B47</f>
        <v>-0.48484677299329</v>
      </c>
      <c r="C134" s="374"/>
      <c r="D134" t="s" s="58">
        <v>89</v>
      </c>
      <c r="E134" s="364">
        <f>('Overall_Loss_PercGrowth'!E92-'Overall_Loss_PercGrowth'!E47)/'Overall_Loss_PercGrowth'!E47</f>
        <v>-0.999384008329001</v>
      </c>
      <c r="F134" s="364">
        <f>('Overall_Loss_PercGrowth'!F92-'Overall_Loss_PercGrowth'!F47)/'Overall_Loss_PercGrowth'!F47</f>
        <v>-0.659979939122233</v>
      </c>
      <c r="G134" s="364">
        <f>('Overall_Loss_PercGrowth'!G92-'Overall_Loss_PercGrowth'!G47)/'Overall_Loss_PercGrowth'!G47</f>
        <v>-0.922072255579469</v>
      </c>
      <c r="H134" s="364">
        <f>('Overall_Loss_PercGrowth'!H92-'Overall_Loss_PercGrowth'!H47)/'Overall_Loss_PercGrowth'!H47</f>
        <v>-0.734616148287433</v>
      </c>
      <c r="I134" s="364">
        <f>('Overall_Loss_PercGrowth'!I92-'Overall_Loss_PercGrowth'!I47)/'Overall_Loss_PercGrowth'!I47</f>
        <v>-0.999546180764859</v>
      </c>
      <c r="J134" s="364">
        <f>('Overall_Loss_PercGrowth'!J92-'Overall_Loss_PercGrowth'!J47)/'Overall_Loss_PercGrowth'!J47</f>
        <v>-0.999707719551516</v>
      </c>
      <c r="K134" s="364">
        <f>('Overall_Loss_PercGrowth'!K92-'Overall_Loss_PercGrowth'!K47)/'Overall_Loss_PercGrowth'!K47</f>
        <v>-0.992507930962976</v>
      </c>
      <c r="L134" s="364">
        <f>('Overall_Loss_PercGrowth'!L92-'Overall_Loss_PercGrowth'!L47)/'Overall_Loss_PercGrowth'!L47</f>
        <v>-0.999051017939019</v>
      </c>
      <c r="M134" s="364">
        <f>('Overall_Loss_PercGrowth'!M92-'Overall_Loss_PercGrowth'!M47)/'Overall_Loss_PercGrowth'!M47</f>
        <v>-0.687724004574859</v>
      </c>
      <c r="N134" s="364">
        <f>('Overall_Loss_PercGrowth'!N92-'Overall_Loss_PercGrowth'!N47)/'Overall_Loss_PercGrowth'!N47</f>
        <v>-0.9941679935412709</v>
      </c>
      <c r="O134" s="364">
        <f>('Overall_Loss_PercGrowth'!O92-'Overall_Loss_PercGrowth'!O47)/'Overall_Loss_PercGrowth'!O47</f>
        <v>-0.944750154205494</v>
      </c>
      <c r="P134" s="364">
        <f>('Overall_Loss_PercGrowth'!P92-'Overall_Loss_PercGrowth'!P47)/'Overall_Loss_PercGrowth'!P47</f>
        <v>-0.982894070814886</v>
      </c>
      <c r="Q134" s="364">
        <f>('Overall_Loss_PercGrowth'!Q92-'Overall_Loss_PercGrowth'!Q47)/'Overall_Loss_PercGrowth'!Q47</f>
        <v>-0.912133660243207</v>
      </c>
      <c r="R134" s="364">
        <f>('Overall_Loss_PercGrowth'!R92-'Overall_Loss_PercGrowth'!R47)/'Overall_Loss_PercGrowth'!R47</f>
        <v>-0.967655516163715</v>
      </c>
      <c r="S134" s="364">
        <f>('Overall_Loss_PercGrowth'!S92-'Overall_Loss_PercGrowth'!S47)/'Overall_Loss_PercGrowth'!S47</f>
        <v>-0.713334453174656</v>
      </c>
      <c r="T134" s="364">
        <f>('Overall_Loss_PercGrowth'!T92-'Overall_Loss_PercGrowth'!T47)/'Overall_Loss_PercGrowth'!T47</f>
        <v>-0.229473433905986</v>
      </c>
      <c r="U134" s="364">
        <f>('Overall_Loss_PercGrowth'!U92-'Overall_Loss_PercGrowth'!U47)/'Overall_Loss_PercGrowth'!U47</f>
        <v>-0.997650052860083</v>
      </c>
      <c r="V134" s="364">
        <f>('Overall_Loss_PercGrowth'!V92-'Overall_Loss_PercGrowth'!V47)/'Overall_Loss_PercGrowth'!V47</f>
        <v>-0.965502385478284</v>
      </c>
      <c r="W134" s="364">
        <f>('Overall_Loss_PercGrowth'!W92-'Overall_Loss_PercGrowth'!W47)/'Overall_Loss_PercGrowth'!W47</f>
        <v>-0.490695615115129</v>
      </c>
      <c r="X134" s="364">
        <f>('Overall_Loss_PercGrowth'!X92-'Overall_Loss_PercGrowth'!X47)/'Overall_Loss_PercGrowth'!X47</f>
        <v>-0.99565374095736</v>
      </c>
      <c r="Y134" s="364">
        <f>('Overall_Loss_PercGrowth'!Y92-'Overall_Loss_PercGrowth'!Y47)/'Overall_Loss_PercGrowth'!Y47</f>
        <v>3.91712960361819</v>
      </c>
      <c r="Z134" s="364">
        <f>('Overall_Loss_PercGrowth'!Z92-'Overall_Loss_PercGrowth'!Z47)/'Overall_Loss_PercGrowth'!Z47</f>
        <v>1.97493713294398</v>
      </c>
      <c r="AA134" s="364">
        <f>('Overall_Loss_PercGrowth'!AA92-'Overall_Loss_PercGrowth'!AA47)/'Overall_Loss_PercGrowth'!AA47</f>
        <v>2.68572425072311</v>
      </c>
      <c r="AB134" s="364">
        <f>('Overall_Loss_PercGrowth'!AB92-'Overall_Loss_PercGrowth'!AB47)/'Overall_Loss_PercGrowth'!AB47</f>
        <v>2.09580917534149</v>
      </c>
      <c r="AC134" s="364">
        <f>('Overall_Loss_PercGrowth'!AC92-'Overall_Loss_PercGrowth'!AC47)/'Overall_Loss_PercGrowth'!AC47</f>
        <v>0.697926273429558</v>
      </c>
      <c r="AD134" s="364">
        <f>('Overall_Loss_PercGrowth'!AD92-'Overall_Loss_PercGrowth'!AD47)/'Overall_Loss_PercGrowth'!AD47</f>
        <v>0.786692594770428</v>
      </c>
      <c r="AE134" s="364">
        <f>('Overall_Loss_PercGrowth'!AE92-'Overall_Loss_PercGrowth'!AE47)/'Overall_Loss_PercGrowth'!AE47</f>
        <v>-0.0162418641085121</v>
      </c>
      <c r="AF134" s="364">
        <f>('Overall_Loss_PercGrowth'!AF92-'Overall_Loss_PercGrowth'!AF47)/'Overall_Loss_PercGrowth'!AF47</f>
        <v>0.659516602632347</v>
      </c>
      <c r="AG134" s="364">
        <f>('Overall_Loss_PercGrowth'!AG92-'Overall_Loss_PercGrowth'!AG47)/'Overall_Loss_PercGrowth'!AG47</f>
        <v>0.000261786038148696</v>
      </c>
      <c r="AH134" s="364">
        <f>('Overall_Loss_PercGrowth'!AH92-'Overall_Loss_PercGrowth'!AH47)/'Overall_Loss_PercGrowth'!AH47</f>
        <v>-0.0318016182932989</v>
      </c>
      <c r="AI134" s="364">
        <f>('Overall_Loss_PercGrowth'!AI92-'Overall_Loss_PercGrowth'!AI47)/'Overall_Loss_PercGrowth'!AI47</f>
        <v>0.21974579605531</v>
      </c>
      <c r="AJ134" s="364">
        <f>('Overall_Loss_PercGrowth'!AJ92-'Overall_Loss_PercGrowth'!AJ47)/'Overall_Loss_PercGrowth'!AJ47</f>
        <v>1.73569668218046e-09</v>
      </c>
      <c r="AK134" s="364">
        <f>('Overall_Loss_PercGrowth'!AK92-'Overall_Loss_PercGrowth'!AK47)/'Overall_Loss_PercGrowth'!AK47</f>
        <v>-0.638131319114122</v>
      </c>
      <c r="AL134" s="364">
        <f>('Overall_Loss_PercGrowth'!AL92-'Overall_Loss_PercGrowth'!AL47)/'Overall_Loss_PercGrowth'!AL47</f>
        <v>0.327241606642614</v>
      </c>
      <c r="AM134" s="364">
        <f>('Overall_Loss_PercGrowth'!AM92-'Overall_Loss_PercGrowth'!AM47)/'Overall_Loss_PercGrowth'!AM47</f>
        <v>-3.86930572229038e-05</v>
      </c>
      <c r="AN134" s="364">
        <f>('Overall_Loss_PercGrowth'!AN92-'Overall_Loss_PercGrowth'!AN47)/'Overall_Loss_PercGrowth'!AN47</f>
        <v>-1.36162129421284e-09</v>
      </c>
      <c r="AO134" s="364">
        <f>('Overall_Loss_PercGrowth'!AO92-'Overall_Loss_PercGrowth'!AO47)/'Overall_Loss_PercGrowth'!AO47</f>
        <v>9.728396106460161e-08</v>
      </c>
      <c r="AP134" s="364">
        <f>('Overall_Loss_PercGrowth'!AP92-'Overall_Loss_PercGrowth'!AP47)/'Overall_Loss_PercGrowth'!AP47</f>
        <v>0.0041540960632809</v>
      </c>
      <c r="AQ134" s="364">
        <f>('Overall_Loss_PercGrowth'!AQ92-'Overall_Loss_PercGrowth'!AQ47)/'Overall_Loss_PercGrowth'!AQ47</f>
        <v>1.19343362199451e-05</v>
      </c>
      <c r="AR134" s="364">
        <f>('Overall_Loss_PercGrowth'!AR92-'Overall_Loss_PercGrowth'!AR47)/'Overall_Loss_PercGrowth'!AR47</f>
        <v>0.751209320300354</v>
      </c>
    </row>
    <row r="135" ht="15.75" customHeight="1">
      <c r="A135" t="s" s="288">
        <v>90</v>
      </c>
      <c r="B135" s="364">
        <f>('Overall_Loss_PercGrowth'!B93-'Overall_Loss_PercGrowth'!B48)/'Overall_Loss_PercGrowth'!B48</f>
        <v>-0.394211590665798</v>
      </c>
      <c r="C135" s="374"/>
      <c r="D135" t="s" s="58">
        <v>90</v>
      </c>
      <c r="E135" s="364">
        <f>('Overall_Loss_PercGrowth'!E93-'Overall_Loss_PercGrowth'!E48)/'Overall_Loss_PercGrowth'!E48</f>
        <v>-0.437402268958717</v>
      </c>
      <c r="F135" s="364">
        <f>('Overall_Loss_PercGrowth'!F93-'Overall_Loss_PercGrowth'!F48)/'Overall_Loss_PercGrowth'!F48</f>
        <v>-0.516208109751719</v>
      </c>
      <c r="G135" s="364">
        <f>('Overall_Loss_PercGrowth'!G93-'Overall_Loss_PercGrowth'!G48)/'Overall_Loss_PercGrowth'!G48</f>
        <v>0.477992267871514</v>
      </c>
      <c r="H135" s="364">
        <f>('Overall_Loss_PercGrowth'!H93-'Overall_Loss_PercGrowth'!H48)/'Overall_Loss_PercGrowth'!H48</f>
        <v>0.244694180763451</v>
      </c>
      <c r="I135" s="364">
        <f>('Overall_Loss_PercGrowth'!I93-'Overall_Loss_PercGrowth'!I48)/'Overall_Loss_PercGrowth'!I48</f>
        <v>-0.340990123707538</v>
      </c>
      <c r="J135" s="364">
        <f>('Overall_Loss_PercGrowth'!J93-'Overall_Loss_PercGrowth'!J48)/'Overall_Loss_PercGrowth'!J48</f>
        <v>0.171037897478228</v>
      </c>
      <c r="K135" s="364">
        <f>('Overall_Loss_PercGrowth'!K93-'Overall_Loss_PercGrowth'!K48)/'Overall_Loss_PercGrowth'!K48</f>
        <v>0.245519269029456</v>
      </c>
      <c r="L135" s="364">
        <f>('Overall_Loss_PercGrowth'!L93-'Overall_Loss_PercGrowth'!L48)/'Overall_Loss_PercGrowth'!L48</f>
        <v>-0.682886414007183</v>
      </c>
      <c r="M135" s="364">
        <f>('Overall_Loss_PercGrowth'!M93-'Overall_Loss_PercGrowth'!M48)/'Overall_Loss_PercGrowth'!M48</f>
        <v>-0.0728352836875821</v>
      </c>
      <c r="N135" s="364">
        <f>('Overall_Loss_PercGrowth'!N93-'Overall_Loss_PercGrowth'!N48)/'Overall_Loss_PercGrowth'!N48</f>
        <v>0.0210902122694465</v>
      </c>
      <c r="O135" s="364">
        <f>('Overall_Loss_PercGrowth'!O93-'Overall_Loss_PercGrowth'!O48)/'Overall_Loss_PercGrowth'!O48</f>
        <v>0.407019482843717</v>
      </c>
      <c r="P135" s="364">
        <f>('Overall_Loss_PercGrowth'!P93-'Overall_Loss_PercGrowth'!P48)/'Overall_Loss_PercGrowth'!P48</f>
        <v>-0.0798108725027982</v>
      </c>
      <c r="Q135" s="364">
        <f>('Overall_Loss_PercGrowth'!Q93-'Overall_Loss_PercGrowth'!Q48)/'Overall_Loss_PercGrowth'!Q48</f>
        <v>-0.588794013808748</v>
      </c>
      <c r="R135" s="364">
        <f>('Overall_Loss_PercGrowth'!R93-'Overall_Loss_PercGrowth'!R48)/'Overall_Loss_PercGrowth'!R48</f>
        <v>-0.513319716458401</v>
      </c>
      <c r="S135" s="364">
        <f>('Overall_Loss_PercGrowth'!S93-'Overall_Loss_PercGrowth'!S48)/'Overall_Loss_PercGrowth'!S48</f>
        <v>-0.258075451140697</v>
      </c>
      <c r="T135" s="364">
        <f>('Overall_Loss_PercGrowth'!T93-'Overall_Loss_PercGrowth'!T48)/'Overall_Loss_PercGrowth'!T48</f>
        <v>-0.433281930321633</v>
      </c>
      <c r="U135" s="364">
        <f>('Overall_Loss_PercGrowth'!U93-'Overall_Loss_PercGrowth'!U48)/'Overall_Loss_PercGrowth'!U48</f>
        <v>-0.745579860620718</v>
      </c>
      <c r="V135" s="364">
        <f>('Overall_Loss_PercGrowth'!V93-'Overall_Loss_PercGrowth'!V48)/'Overall_Loss_PercGrowth'!V48</f>
        <v>-0.858512272812738</v>
      </c>
      <c r="W135" s="364">
        <f>('Overall_Loss_PercGrowth'!W93-'Overall_Loss_PercGrowth'!W48)/'Overall_Loss_PercGrowth'!W48</f>
        <v>-0.451438738243624</v>
      </c>
      <c r="X135" s="364">
        <f>('Overall_Loss_PercGrowth'!X93-'Overall_Loss_PercGrowth'!X48)/'Overall_Loss_PercGrowth'!X48</f>
        <v>-0.502891140583613</v>
      </c>
      <c r="Y135" s="364">
        <f>('Overall_Loss_PercGrowth'!Y93-'Overall_Loss_PercGrowth'!Y48)/'Overall_Loss_PercGrowth'!Y48</f>
        <v>0.490729759426067</v>
      </c>
      <c r="Z135" s="364">
        <f>('Overall_Loss_PercGrowth'!Z93-'Overall_Loss_PercGrowth'!Z48)/'Overall_Loss_PercGrowth'!Z48</f>
        <v>0.350892233082894</v>
      </c>
      <c r="AA135" s="364">
        <f>('Overall_Loss_PercGrowth'!AA93-'Overall_Loss_PercGrowth'!AA48)/'Overall_Loss_PercGrowth'!AA48</f>
        <v>0.418946629609925</v>
      </c>
      <c r="AB135" s="364">
        <f>('Overall_Loss_PercGrowth'!AB93-'Overall_Loss_PercGrowth'!AB48)/'Overall_Loss_PercGrowth'!AB48</f>
        <v>0.549140708230527</v>
      </c>
      <c r="AC135" s="364">
        <f>('Overall_Loss_PercGrowth'!AC93-'Overall_Loss_PercGrowth'!AC48)/'Overall_Loss_PercGrowth'!AC48</f>
        <v>-0.08482536090414</v>
      </c>
      <c r="AD135" s="364">
        <f>('Overall_Loss_PercGrowth'!AD93-'Overall_Loss_PercGrowth'!AD48)/'Overall_Loss_PercGrowth'!AD48</f>
        <v>-0.37904371542759</v>
      </c>
      <c r="AE135" s="364">
        <f>('Overall_Loss_PercGrowth'!AE93-'Overall_Loss_PercGrowth'!AE48)/'Overall_Loss_PercGrowth'!AE48</f>
        <v>0.794925577359104</v>
      </c>
      <c r="AF135" s="364">
        <f>('Overall_Loss_PercGrowth'!AF93-'Overall_Loss_PercGrowth'!AF48)/'Overall_Loss_PercGrowth'!AF48</f>
        <v>-0.35549095262999</v>
      </c>
      <c r="AG135" s="364">
        <f>('Overall_Loss_PercGrowth'!AG93-'Overall_Loss_PercGrowth'!AG48)/'Overall_Loss_PercGrowth'!AG48</f>
        <v>0.459985803246304</v>
      </c>
      <c r="AH135" s="364">
        <f>('Overall_Loss_PercGrowth'!AH93-'Overall_Loss_PercGrowth'!AH48)/'Overall_Loss_PercGrowth'!AH48</f>
        <v>0.816573052579716</v>
      </c>
      <c r="AI135" s="364">
        <f>('Overall_Loss_PercGrowth'!AI93-'Overall_Loss_PercGrowth'!AI48)/'Overall_Loss_PercGrowth'!AI48</f>
        <v>1.97998551824217</v>
      </c>
      <c r="AJ135" s="364">
        <f>('Overall_Loss_PercGrowth'!AJ93-'Overall_Loss_PercGrowth'!AJ48)/'Overall_Loss_PercGrowth'!AJ48</f>
        <v>3.50254710079051</v>
      </c>
      <c r="AK135" s="364">
        <f>('Overall_Loss_PercGrowth'!AK93-'Overall_Loss_PercGrowth'!AK48)/'Overall_Loss_PercGrowth'!AK48</f>
        <v>0.774041693916621</v>
      </c>
      <c r="AL135" s="364">
        <f>('Overall_Loss_PercGrowth'!AL93-'Overall_Loss_PercGrowth'!AL48)/'Overall_Loss_PercGrowth'!AL48</f>
        <v>0.638578241561935</v>
      </c>
      <c r="AM135" s="364">
        <f>('Overall_Loss_PercGrowth'!AM93-'Overall_Loss_PercGrowth'!AM48)/'Overall_Loss_PercGrowth'!AM48</f>
        <v>1.00105551811675</v>
      </c>
      <c r="AN135" s="364">
        <f>('Overall_Loss_PercGrowth'!AN93-'Overall_Loss_PercGrowth'!AN48)/'Overall_Loss_PercGrowth'!AN48</f>
        <v>0.227793860838872</v>
      </c>
      <c r="AO135" s="364">
        <f>('Overall_Loss_PercGrowth'!AO93-'Overall_Loss_PercGrowth'!AO48)/'Overall_Loss_PercGrowth'!AO48</f>
        <v>0.135613959753373</v>
      </c>
      <c r="AP135" s="364">
        <f>('Overall_Loss_PercGrowth'!AP93-'Overall_Loss_PercGrowth'!AP48)/'Overall_Loss_PercGrowth'!AP48</f>
        <v>2.04707254426168</v>
      </c>
      <c r="AQ135" s="364">
        <f>('Overall_Loss_PercGrowth'!AQ93-'Overall_Loss_PercGrowth'!AQ48)/'Overall_Loss_PercGrowth'!AQ48</f>
        <v>0.791688561804216</v>
      </c>
      <c r="AR135" s="364">
        <f>('Overall_Loss_PercGrowth'!AR93-'Overall_Loss_PercGrowth'!AR48)/'Overall_Loss_PercGrowth'!AR48</f>
        <v>3.55757560586937</v>
      </c>
    </row>
    <row r="136" ht="15.75" customHeight="1">
      <c r="A136" s="371"/>
      <c r="B136" s="377"/>
      <c r="C136" s="374"/>
      <c r="D136" s="235"/>
      <c r="E136" s="377"/>
      <c r="F136" s="377"/>
      <c r="G136" s="377"/>
      <c r="H136" s="377"/>
      <c r="I136" s="377"/>
      <c r="J136" s="377"/>
      <c r="K136" s="377"/>
      <c r="L136" s="377"/>
      <c r="M136" s="377"/>
      <c r="N136" s="377"/>
      <c r="O136" s="377"/>
      <c r="P136" s="377"/>
      <c r="Q136" s="377"/>
      <c r="R136" s="377"/>
      <c r="S136" s="377"/>
      <c r="T136" s="377"/>
      <c r="U136" s="377"/>
      <c r="V136" s="377"/>
      <c r="W136" s="377"/>
      <c r="X136" s="377"/>
      <c r="Y136" s="377"/>
      <c r="Z136" s="377"/>
      <c r="AA136" s="377"/>
      <c r="AB136" s="377"/>
      <c r="AC136" s="377"/>
      <c r="AD136" s="377"/>
      <c r="AE136" s="377"/>
      <c r="AF136" s="377"/>
      <c r="AG136" s="377"/>
      <c r="AH136" s="377"/>
      <c r="AI136" s="377"/>
      <c r="AJ136" s="377"/>
      <c r="AK136" s="377"/>
      <c r="AL136" s="377"/>
      <c r="AM136" s="377"/>
      <c r="AN136" s="377"/>
      <c r="AO136" s="377"/>
      <c r="AP136" s="377"/>
      <c r="AQ136" s="377"/>
      <c r="AR136" s="377"/>
    </row>
  </sheetData>
  <mergeCells count="87">
    <mergeCell ref="AD56:AE56"/>
    <mergeCell ref="AF56:AR56"/>
    <mergeCell ref="AD21:AE21"/>
    <mergeCell ref="AF21:AR21"/>
    <mergeCell ref="E56:H56"/>
    <mergeCell ref="I56:M56"/>
    <mergeCell ref="N56:R56"/>
    <mergeCell ref="S56:V56"/>
    <mergeCell ref="W56:AC56"/>
    <mergeCell ref="S73:V73"/>
    <mergeCell ref="W73:AC73"/>
    <mergeCell ref="AD73:AE73"/>
    <mergeCell ref="AF73:AR73"/>
    <mergeCell ref="A20:F20"/>
    <mergeCell ref="E21:H21"/>
    <mergeCell ref="I21:M21"/>
    <mergeCell ref="N21:R21"/>
    <mergeCell ref="S21:V21"/>
    <mergeCell ref="W21:AC21"/>
    <mergeCell ref="A55:F55"/>
    <mergeCell ref="A72:F72"/>
    <mergeCell ref="E73:H73"/>
    <mergeCell ref="I73:M73"/>
    <mergeCell ref="N73:R73"/>
    <mergeCell ref="A29:F29"/>
    <mergeCell ref="S30:V30"/>
    <mergeCell ref="W30:AC30"/>
    <mergeCell ref="AD30:AE30"/>
    <mergeCell ref="AF30:AR30"/>
    <mergeCell ref="A54:L54"/>
    <mergeCell ref="AF39:AR39"/>
    <mergeCell ref="A46:F46"/>
    <mergeCell ref="E30:H30"/>
    <mergeCell ref="I30:M30"/>
    <mergeCell ref="N30:R30"/>
    <mergeCell ref="A1:L1"/>
    <mergeCell ref="A2:F2"/>
    <mergeCell ref="E3:H3"/>
    <mergeCell ref="I3:M3"/>
    <mergeCell ref="N3:R3"/>
    <mergeCell ref="S3:V3"/>
    <mergeCell ref="W3:AC3"/>
    <mergeCell ref="AD3:AE3"/>
    <mergeCell ref="AF3:AR3"/>
    <mergeCell ref="A11:F11"/>
    <mergeCell ref="AD12:AE12"/>
    <mergeCell ref="AF12:AR12"/>
    <mergeCell ref="A37:L37"/>
    <mergeCell ref="A38:F38"/>
    <mergeCell ref="E39:H39"/>
    <mergeCell ref="I39:M39"/>
    <mergeCell ref="N39:R39"/>
    <mergeCell ref="S39:V39"/>
    <mergeCell ref="W39:AC39"/>
    <mergeCell ref="AD39:AE39"/>
    <mergeCell ref="E12:H12"/>
    <mergeCell ref="I12:M12"/>
    <mergeCell ref="N12:R12"/>
    <mergeCell ref="S12:V12"/>
    <mergeCell ref="W12:AC12"/>
    <mergeCell ref="A19:L19"/>
    <mergeCell ref="AF47:AR47"/>
    <mergeCell ref="E47:H47"/>
    <mergeCell ref="I47:M47"/>
    <mergeCell ref="N47:R47"/>
    <mergeCell ref="S47:V47"/>
    <mergeCell ref="W47:AC47"/>
    <mergeCell ref="AD47:AE47"/>
    <mergeCell ref="A88:H88"/>
    <mergeCell ref="A80:H80"/>
    <mergeCell ref="S65:V65"/>
    <mergeCell ref="W65:AC65"/>
    <mergeCell ref="AD65:AE65"/>
    <mergeCell ref="AF65:AR65"/>
    <mergeCell ref="A64:F64"/>
    <mergeCell ref="E65:H65"/>
    <mergeCell ref="I65:M65"/>
    <mergeCell ref="N65:R65"/>
    <mergeCell ref="A71:F71"/>
    <mergeCell ref="A95:H95"/>
    <mergeCell ref="A102:I102"/>
    <mergeCell ref="A103:K103"/>
    <mergeCell ref="A110:K110"/>
    <mergeCell ref="A117:I117"/>
    <mergeCell ref="A118:K118"/>
    <mergeCell ref="A125:K125"/>
    <mergeCell ref="A131:K131"/>
  </mergeCells>
  <conditionalFormatting sqref="B4:B8 D4:AR8 B13:B17 D13:AR17 B22:B26 D22:AR26 B32:B35 D32:AR35 B58:B61 D58:AR61 B67:B70 D67:AR70 B74:B78 D74:AR78 B82:B85 D82:AR85 B90:B93 D90:AR93 B97:B100 D97:AR100 D105:AR107 D112:AR114">
    <cfRule type="cellIs" dxfId="0" priority="1" operator="greaterThan" stopIfTrue="1">
      <formula>1</formula>
    </cfRule>
    <cfRule type="cellIs" dxfId="1" priority="2" operator="lessThan" stopIfTrue="1">
      <formula>1</formula>
    </cfRule>
  </conditionalFormatting>
  <conditionalFormatting sqref="B105:B107 B112:B114">
    <cfRule type="cellIs" dxfId="2" priority="1" operator="greaterThan" stopIfTrue="1">
      <formula>1</formula>
    </cfRule>
    <cfRule type="cellIs" dxfId="3" priority="2" operator="lessThan" stopIfTrue="1">
      <formula>1</formula>
    </cfRule>
  </conditionalFormatting>
  <conditionalFormatting sqref="B127:AR130 B133:AR135">
    <cfRule type="cellIs" dxfId="4" priority="1" operator="greaterThan" stopIfTrue="1">
      <formula>0</formula>
    </cfRule>
    <cfRule type="cellIs" dxfId="5" priority="2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P8"/>
  <sheetViews>
    <sheetView workbookViewId="0" showGridLines="0" defaultGridColor="1">
      <pane topLeftCell="C1" xSplit="2" ySplit="0" activePane="topRight" state="frozen"/>
    </sheetView>
  </sheetViews>
  <sheetFormatPr defaultColWidth="16.3333" defaultRowHeight="14.75" customHeight="1" outlineLevelRow="0" outlineLevelCol="0"/>
  <cols>
    <col min="1" max="2" width="16.3516" style="378" customWidth="1"/>
    <col min="3" max="3" width="11.1719" style="378" customWidth="1"/>
    <col min="4" max="4" width="11.8516" style="378" customWidth="1"/>
    <col min="5" max="5" width="13.3516" style="378" customWidth="1"/>
    <col min="6" max="6" width="11.3516" style="378" customWidth="1"/>
    <col min="7" max="7" width="6.8125" style="378" customWidth="1"/>
    <col min="8" max="10" width="7.67188" style="378" customWidth="1"/>
    <col min="11" max="11" width="8.35156" style="378" customWidth="1"/>
    <col min="12" max="12" width="12.1719" style="378" customWidth="1"/>
    <col min="13" max="15" width="8.5" style="378" customWidth="1"/>
    <col min="16" max="16" width="9.67188" style="378" customWidth="1"/>
    <col min="17" max="20" width="8.85156" style="378" customWidth="1"/>
    <col min="21" max="21" width="16.8516" style="378" customWidth="1"/>
    <col min="22" max="22" width="15.3516" style="378" customWidth="1"/>
    <col min="23" max="23" width="14.1719" style="378" customWidth="1"/>
    <col min="24" max="24" width="16.8516" style="378" customWidth="1"/>
    <col min="25" max="25" width="14.5" style="378" customWidth="1"/>
    <col min="26" max="26" width="16.3516" style="378" customWidth="1"/>
    <col min="27" max="27" width="17.6719" style="378" customWidth="1"/>
    <col min="28" max="28" width="11.8516" style="378" customWidth="1"/>
    <col min="29" max="29" width="6.35156" style="378" customWidth="1"/>
    <col min="30" max="35" width="13" style="378" customWidth="1"/>
    <col min="36" max="41" width="11.8516" style="378" customWidth="1"/>
    <col min="42" max="42" width="12" style="378" customWidth="1"/>
    <col min="43" max="256" width="16.3516" style="378" customWidth="1"/>
  </cols>
  <sheetData>
    <row r="1" ht="16" customHeight="1">
      <c r="A1" t="s" s="17">
        <v>217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ht="27.25" customHeight="1">
      <c r="A2" t="s" s="379">
        <v>218</v>
      </c>
      <c r="B2" s="380"/>
      <c r="C2" t="s" s="379">
        <v>0</v>
      </c>
      <c r="D2" s="380"/>
      <c r="E2" s="380"/>
      <c r="F2" s="380"/>
      <c r="G2" t="s" s="379">
        <v>83</v>
      </c>
      <c r="H2" s="380"/>
      <c r="I2" s="380"/>
      <c r="J2" s="380"/>
      <c r="K2" s="380"/>
      <c r="L2" t="s" s="379">
        <v>12</v>
      </c>
      <c r="M2" s="380"/>
      <c r="N2" s="380"/>
      <c r="O2" s="380"/>
      <c r="P2" s="380"/>
      <c r="Q2" t="s" s="379">
        <v>18</v>
      </c>
      <c r="R2" s="380"/>
      <c r="S2" s="380"/>
      <c r="T2" s="380"/>
      <c r="U2" t="s" s="379">
        <v>84</v>
      </c>
      <c r="V2" s="380"/>
      <c r="W2" s="380"/>
      <c r="X2" s="380"/>
      <c r="Y2" s="380"/>
      <c r="Z2" s="380"/>
      <c r="AA2" s="380"/>
      <c r="AB2" t="s" s="379">
        <v>85</v>
      </c>
      <c r="AC2" s="380"/>
      <c r="AD2" t="s" s="379">
        <v>35</v>
      </c>
      <c r="AE2" s="380"/>
      <c r="AF2" s="380"/>
      <c r="AG2" s="380"/>
      <c r="AH2" s="380"/>
      <c r="AI2" s="380"/>
      <c r="AJ2" s="380"/>
      <c r="AK2" s="380"/>
      <c r="AL2" s="380"/>
      <c r="AM2" s="380"/>
      <c r="AN2" s="380"/>
      <c r="AO2" s="380"/>
      <c r="AP2" s="380"/>
    </row>
    <row r="3" ht="18" customHeight="1">
      <c r="A3" s="381"/>
      <c r="B3" t="s" s="382">
        <v>87</v>
      </c>
      <c r="C3" t="s" s="383">
        <f>'Overall_Loss_PercGrowth'!E82</f>
        <v>93</v>
      </c>
      <c r="D3" t="s" s="384">
        <f>'Overall_Loss_PercGrowth'!F82</f>
        <v>94</v>
      </c>
      <c r="E3" t="s" s="384">
        <f>'Overall_Loss_PercGrowth'!G82</f>
        <v>95</v>
      </c>
      <c r="F3" t="s" s="384">
        <f>'Overall_Loss_PercGrowth'!H82</f>
        <v>96</v>
      </c>
      <c r="G3" t="s" s="384">
        <f>'Overall_Loss_PercGrowth'!I82</f>
        <v>97</v>
      </c>
      <c r="H3" t="s" s="384">
        <f>'Overall_Loss_PercGrowth'!J82</f>
        <v>98</v>
      </c>
      <c r="I3" t="s" s="384">
        <f>'Overall_Loss_PercGrowth'!K82</f>
        <v>99</v>
      </c>
      <c r="J3" t="s" s="384">
        <f>'Overall_Loss_PercGrowth'!L82</f>
        <v>100</v>
      </c>
      <c r="K3" t="s" s="384">
        <f>'Overall_Loss_PercGrowth'!M82</f>
        <v>101</v>
      </c>
      <c r="L3" t="s" s="384">
        <f>'Overall_Loss_PercGrowth'!N82</f>
        <v>102</v>
      </c>
      <c r="M3" t="s" s="384">
        <f>'Overall_Loss_PercGrowth'!O82</f>
        <v>103</v>
      </c>
      <c r="N3" t="s" s="384">
        <f>'Overall_Loss_PercGrowth'!P82</f>
        <v>104</v>
      </c>
      <c r="O3" t="s" s="384">
        <f>'Overall_Loss_PercGrowth'!Q82</f>
        <v>105</v>
      </c>
      <c r="P3" t="s" s="384">
        <f>'Overall_Loss_PercGrowth'!R82</f>
        <v>106</v>
      </c>
      <c r="Q3" t="s" s="384">
        <f>'Overall_Loss_PercGrowth'!S82</f>
        <v>107</v>
      </c>
      <c r="R3" t="s" s="384">
        <f>'Overall_Loss_PercGrowth'!T82</f>
        <v>108</v>
      </c>
      <c r="S3" t="s" s="384">
        <f>'Overall_Loss_PercGrowth'!U82</f>
        <v>109</v>
      </c>
      <c r="T3" t="s" s="385">
        <f>'Overall_Loss_PercGrowth'!V82</f>
        <v>110</v>
      </c>
      <c r="U3" t="s" s="383">
        <f>'Overall_Loss_PercGrowth'!W82</f>
        <v>111</v>
      </c>
      <c r="V3" t="s" s="384">
        <f>'Overall_Loss_PercGrowth'!X82</f>
        <v>112</v>
      </c>
      <c r="W3" t="s" s="384">
        <f>'Overall_Loss_PercGrowth'!Y82</f>
        <v>113</v>
      </c>
      <c r="X3" t="s" s="384">
        <f>'Overall_Loss_PercGrowth'!Z82</f>
        <v>114</v>
      </c>
      <c r="Y3" t="s" s="384">
        <f>'Overall_Loss_PercGrowth'!AA82</f>
        <v>115</v>
      </c>
      <c r="Z3" t="s" s="384">
        <f>'Overall_Loss_PercGrowth'!AB82</f>
        <v>116</v>
      </c>
      <c r="AA3" t="s" s="385">
        <f>'Overall_Loss_PercGrowth'!AC82</f>
        <v>117</v>
      </c>
      <c r="AB3" t="s" s="383">
        <f>'Overall_Loss_PercGrowth'!AD82</f>
        <v>118</v>
      </c>
      <c r="AC3" t="s" s="384">
        <f>'Overall_Loss_PercGrowth'!AE82</f>
        <v>119</v>
      </c>
      <c r="AD3" t="s" s="384">
        <f>'Overall_Loss_PercGrowth'!AF82</f>
        <v>120</v>
      </c>
      <c r="AE3" t="s" s="384">
        <f>'Overall_Loss_PercGrowth'!AG82</f>
        <v>121</v>
      </c>
      <c r="AF3" t="s" s="384">
        <f>'Overall_Loss_PercGrowth'!AH82</f>
        <v>122</v>
      </c>
      <c r="AG3" t="s" s="384">
        <f>'Overall_Loss_PercGrowth'!AI82</f>
        <v>123</v>
      </c>
      <c r="AH3" t="s" s="384">
        <f>'Overall_Loss_PercGrowth'!AJ82</f>
        <v>124</v>
      </c>
      <c r="AI3" t="s" s="384">
        <f>'Overall_Loss_PercGrowth'!AK82</f>
        <v>125</v>
      </c>
      <c r="AJ3" t="s" s="384">
        <f>'Overall_Loss_PercGrowth'!AL82</f>
        <v>126</v>
      </c>
      <c r="AK3" t="s" s="384">
        <f>'Overall_Loss_PercGrowth'!AM82</f>
        <v>127</v>
      </c>
      <c r="AL3" t="s" s="384">
        <f>'Overall_Loss_PercGrowth'!AN82</f>
        <v>128</v>
      </c>
      <c r="AM3" t="s" s="384">
        <f>'Overall_Loss_PercGrowth'!AO82</f>
        <v>129</v>
      </c>
      <c r="AN3" t="s" s="384">
        <f>'Overall_Loss_PercGrowth'!AP82</f>
        <v>130</v>
      </c>
      <c r="AO3" t="s" s="384">
        <f>'Overall_Loss_PercGrowth'!AQ82</f>
        <v>131</v>
      </c>
      <c r="AP3" t="s" s="385">
        <f>'Overall_Loss_PercGrowth'!AR82</f>
        <v>132</v>
      </c>
    </row>
    <row r="4" ht="18" customHeight="1">
      <c r="A4" t="s" s="382">
        <v>88</v>
      </c>
      <c r="B4" s="386">
        <f>('Overall_Loss_PercGrowth'!B4-'Overall_Loss_PercGrowth'!B83)/'Overall_Loss_PercGrowth'!B4</f>
        <v>0.831859142925064</v>
      </c>
      <c r="C4" s="387">
        <f>('Overall_Loss_PercGrowth'!E4-'Overall_Loss_PercGrowth'!E83)/'Overall_Loss_PercGrowth'!E4</f>
        <v>-7.32718963167467</v>
      </c>
      <c r="D4" s="388">
        <f>('Overall_Loss_PercGrowth'!F4-'Overall_Loss_PercGrowth'!F83)/'Overall_Loss_PercGrowth'!F4</f>
        <v>-1.95503502254837</v>
      </c>
      <c r="E4" s="388">
        <f>('Overall_Loss_PercGrowth'!G4-'Overall_Loss_PercGrowth'!G83)/'Overall_Loss_PercGrowth'!G4</f>
        <v>-3.50158872407855</v>
      </c>
      <c r="F4" s="388">
        <f>('Overall_Loss_PercGrowth'!H4-'Overall_Loss_PercGrowth'!H83)/'Overall_Loss_PercGrowth'!H4</f>
        <v>-0.31389878955988</v>
      </c>
      <c r="G4" s="388">
        <f>('Overall_Loss_PercGrowth'!I4-'Overall_Loss_PercGrowth'!I83)/'Overall_Loss_PercGrowth'!I4</f>
        <v>-0.806273738215333</v>
      </c>
      <c r="H4" s="388">
        <f>('Overall_Loss_PercGrowth'!J4-'Overall_Loss_PercGrowth'!J83)/'Overall_Loss_PercGrowth'!J4</f>
        <v>0.7409355335501649</v>
      </c>
      <c r="I4" s="388">
        <f>('Overall_Loss_PercGrowth'!K4-'Overall_Loss_PercGrowth'!K83)/'Overall_Loss_PercGrowth'!K4</f>
        <v>0.141740116661396</v>
      </c>
      <c r="J4" s="388">
        <f>('Overall_Loss_PercGrowth'!L4-'Overall_Loss_PercGrowth'!L83)/'Overall_Loss_PercGrowth'!L4</f>
        <v>0.359745958526838</v>
      </c>
      <c r="K4" s="388">
        <f>('Overall_Loss_PercGrowth'!M4-'Overall_Loss_PercGrowth'!M83)/'Overall_Loss_PercGrowth'!M4</f>
        <v>0.63166912974219</v>
      </c>
      <c r="L4" s="388">
        <f>('Overall_Loss_PercGrowth'!N4-'Overall_Loss_PercGrowth'!N83)/'Overall_Loss_PercGrowth'!N4</f>
        <v>-0.09044898054302079</v>
      </c>
      <c r="M4" s="388">
        <f>('Overall_Loss_PercGrowth'!O4-'Overall_Loss_PercGrowth'!O83)/'Overall_Loss_PercGrowth'!O4</f>
        <v>0.674170537403074</v>
      </c>
      <c r="N4" s="388">
        <f>('Overall_Loss_PercGrowth'!P4-'Overall_Loss_PercGrowth'!P83)/'Overall_Loss_PercGrowth'!P4</f>
        <v>-0.206275378345851</v>
      </c>
      <c r="O4" s="388">
        <f>('Overall_Loss_PercGrowth'!Q4-'Overall_Loss_PercGrowth'!Q83)/'Overall_Loss_PercGrowth'!Q4</f>
        <v>-1.18459461485469</v>
      </c>
      <c r="P4" s="388">
        <f>('Overall_Loss_PercGrowth'!R4-'Overall_Loss_PercGrowth'!R83)/'Overall_Loss_PercGrowth'!R4</f>
        <v>0.6723204190991779</v>
      </c>
      <c r="Q4" s="388">
        <f>('Overall_Loss_PercGrowth'!S4-'Overall_Loss_PercGrowth'!S83)/'Overall_Loss_PercGrowth'!S4</f>
        <v>0.210648076704007</v>
      </c>
      <c r="R4" s="388">
        <f>('Overall_Loss_PercGrowth'!T4-'Overall_Loss_PercGrowth'!T83)/'Overall_Loss_PercGrowth'!T4</f>
        <v>0.0492726160552571</v>
      </c>
      <c r="S4" s="388">
        <f>('Overall_Loss_PercGrowth'!U4-'Overall_Loss_PercGrowth'!U83)/'Overall_Loss_PercGrowth'!U4</f>
        <v>-0.309767330883838</v>
      </c>
      <c r="T4" s="389">
        <f>('Overall_Loss_PercGrowth'!V4-'Overall_Loss_PercGrowth'!V83)/'Overall_Loss_PercGrowth'!V4</f>
        <v>0.0199639968840312</v>
      </c>
      <c r="U4" s="387">
        <f>('Overall_Loss_PercGrowth'!W4-'Overall_Loss_PercGrowth'!W83)/'Overall_Loss_PercGrowth'!W4</f>
        <v>-0.0308592193285925</v>
      </c>
      <c r="V4" s="388">
        <f>('Overall_Loss_PercGrowth'!X4-'Overall_Loss_PercGrowth'!X83)/'Overall_Loss_PercGrowth'!X4</f>
        <v>-1.35131254106358</v>
      </c>
      <c r="W4" s="388">
        <f>('Overall_Loss_PercGrowth'!Y4-'Overall_Loss_PercGrowth'!Y83)/'Overall_Loss_PercGrowth'!Y4</f>
        <v>-0.226306562232019</v>
      </c>
      <c r="X4" s="388">
        <f>('Overall_Loss_PercGrowth'!Z4-'Overall_Loss_PercGrowth'!Z83)/'Overall_Loss_PercGrowth'!Z4</f>
        <v>-0.0247131656717249</v>
      </c>
      <c r="Y4" s="388">
        <f>('Overall_Loss_PercGrowth'!AA4-'Overall_Loss_PercGrowth'!AA83)/'Overall_Loss_PercGrowth'!AA4</f>
        <v>0.0349206414960852</v>
      </c>
      <c r="Z4" s="388">
        <f>('Overall_Loss_PercGrowth'!AB4-'Overall_Loss_PercGrowth'!AB83)/'Overall_Loss_PercGrowth'!AB4</f>
        <v>1</v>
      </c>
      <c r="AA4" s="389">
        <f>('Overall_Loss_PercGrowth'!AC4-'Overall_Loss_PercGrowth'!AC83)/'Overall_Loss_PercGrowth'!AC4</f>
        <v>-0.119574202921699</v>
      </c>
      <c r="AB4" s="387">
        <f>('Overall_Loss_PercGrowth'!AD4-'Overall_Loss_PercGrowth'!AD83)/'Overall_Loss_PercGrowth'!AD4</f>
        <v>-0.157524504169653</v>
      </c>
      <c r="AC4" s="388">
        <f>('Overall_Loss_PercGrowth'!AE4-'Overall_Loss_PercGrowth'!AE83)/'Overall_Loss_PercGrowth'!AE4</f>
        <v>0.8864156362132229</v>
      </c>
      <c r="AD4" s="388">
        <f>('Overall_Loss_PercGrowth'!AF4-'Overall_Loss_PercGrowth'!AF83)/'Overall_Loss_PercGrowth'!AF4</f>
        <v>0.856396784335274</v>
      </c>
      <c r="AE4" s="388">
        <f>('Overall_Loss_PercGrowth'!AG4-'Overall_Loss_PercGrowth'!AG83)/'Overall_Loss_PercGrowth'!AG4</f>
        <v>0.483687371174222</v>
      </c>
      <c r="AF4" s="388">
        <f>('Overall_Loss_PercGrowth'!AH4-'Overall_Loss_PercGrowth'!AH83)/'Overall_Loss_PercGrowth'!AH4</f>
        <v>0.0103736043306026</v>
      </c>
      <c r="AG4" s="388">
        <f>('Overall_Loss_PercGrowth'!AI4-'Overall_Loss_PercGrowth'!AI83)/'Overall_Loss_PercGrowth'!AI4</f>
        <v>0.808718688722259</v>
      </c>
      <c r="AH4" s="388">
        <f>('Overall_Loss_PercGrowth'!AJ4-'Overall_Loss_PercGrowth'!AJ83)/'Overall_Loss_PercGrowth'!AJ4</f>
        <v>0.970997741777907</v>
      </c>
      <c r="AI4" s="388">
        <f>('Overall_Loss_PercGrowth'!AK4-'Overall_Loss_PercGrowth'!AK83)/'Overall_Loss_PercGrowth'!AK4</f>
        <v>0.992802436457225</v>
      </c>
      <c r="AJ4" s="388">
        <f>('Overall_Loss_PercGrowth'!AL4-'Overall_Loss_PercGrowth'!AL83)/'Overall_Loss_PercGrowth'!AL4</f>
        <v>0.658292722290877</v>
      </c>
      <c r="AK4" s="388">
        <f>('Overall_Loss_PercGrowth'!AM4-'Overall_Loss_PercGrowth'!AM83)/'Overall_Loss_PercGrowth'!AM4</f>
        <v>0.694071425444555</v>
      </c>
      <c r="AL4" s="388">
        <f>('Overall_Loss_PercGrowth'!AN4-'Overall_Loss_PercGrowth'!AN83)/'Overall_Loss_PercGrowth'!AN4</f>
        <v>0.875579452710895</v>
      </c>
      <c r="AM4" s="388">
        <f>('Overall_Loss_PercGrowth'!AO4-'Overall_Loss_PercGrowth'!AO83)/'Overall_Loss_PercGrowth'!AO4</f>
        <v>0.818194543377481</v>
      </c>
      <c r="AN4" s="388">
        <f>('Overall_Loss_PercGrowth'!AP4-'Overall_Loss_PercGrowth'!AP83)/'Overall_Loss_PercGrowth'!AP4</f>
        <v>0.89784907347237</v>
      </c>
      <c r="AO4" s="388">
        <f>('Overall_Loss_PercGrowth'!AQ4-'Overall_Loss_PercGrowth'!AQ83)/'Overall_Loss_PercGrowth'!AQ4</f>
        <v>0.84136479496967</v>
      </c>
      <c r="AP4" s="389">
        <f>('Overall_Loss_PercGrowth'!AR4-'Overall_Loss_PercGrowth'!AR83)/'Overall_Loss_PercGrowth'!AR4</f>
        <v>0.981160704898203</v>
      </c>
    </row>
    <row r="5" ht="18" customHeight="1">
      <c r="A5" t="s" s="382">
        <v>89</v>
      </c>
      <c r="B5" s="386">
        <f>('Overall_Loss_PercGrowth'!B5-'Overall_Loss_PercGrowth'!B84)/'Overall_Loss_PercGrowth'!B5</f>
        <v>-0.0277258444735322</v>
      </c>
      <c r="C5" s="390">
        <f>('Overall_Loss_PercGrowth'!E5-'Overall_Loss_PercGrowth'!E84)/'Overall_Loss_PercGrowth'!E5</f>
        <v>-0.00681822319766118</v>
      </c>
      <c r="D5" s="391">
        <f>('Overall_Loss_PercGrowth'!F5-'Overall_Loss_PercGrowth'!F84)/'Overall_Loss_PercGrowth'!F5</f>
        <v>-0.00691330182946454</v>
      </c>
      <c r="E5" s="391">
        <f>('Overall_Loss_PercGrowth'!G5-'Overall_Loss_PercGrowth'!G84)/'Overall_Loss_PercGrowth'!G5</f>
        <v>0.00308085496251766</v>
      </c>
      <c r="F5" s="391">
        <f>('Overall_Loss_PercGrowth'!H5-'Overall_Loss_PercGrowth'!H84)/'Overall_Loss_PercGrowth'!H5</f>
        <v>-0.0229564472104918</v>
      </c>
      <c r="G5" s="391">
        <f>('Overall_Loss_PercGrowth'!I5-'Overall_Loss_PercGrowth'!I84)/'Overall_Loss_PercGrowth'!I5</f>
        <v>-0.00540362516226635</v>
      </c>
      <c r="H5" s="391">
        <f>('Overall_Loss_PercGrowth'!J5-'Overall_Loss_PercGrowth'!J84)/'Overall_Loss_PercGrowth'!J5</f>
        <v>-0.119752783437025</v>
      </c>
      <c r="I5" s="391">
        <f>('Overall_Loss_PercGrowth'!K5-'Overall_Loss_PercGrowth'!K84)/'Overall_Loss_PercGrowth'!K5</f>
        <v>-0.174701598202041</v>
      </c>
      <c r="J5" s="391">
        <f>('Overall_Loss_PercGrowth'!L5-'Overall_Loss_PercGrowth'!L84)/'Overall_Loss_PercGrowth'!L5</f>
        <v>0.178256625326013</v>
      </c>
      <c r="K5" s="391">
        <f>('Overall_Loss_PercGrowth'!M5-'Overall_Loss_PercGrowth'!M84)/'Overall_Loss_PercGrowth'!M5</f>
        <v>0.0286208904320228</v>
      </c>
      <c r="L5" s="391">
        <f>('Overall_Loss_PercGrowth'!N5-'Overall_Loss_PercGrowth'!N84)/'Overall_Loss_PercGrowth'!N5</f>
        <v>0.0106534347172428</v>
      </c>
      <c r="M5" s="391">
        <f>('Overall_Loss_PercGrowth'!O5-'Overall_Loss_PercGrowth'!O84)/'Overall_Loss_PercGrowth'!O5</f>
        <v>0.00469590471974267</v>
      </c>
      <c r="N5" s="391">
        <f>('Overall_Loss_PercGrowth'!P5-'Overall_Loss_PercGrowth'!P84)/'Overall_Loss_PercGrowth'!P5</f>
        <v>0.00224324895323719</v>
      </c>
      <c r="O5" s="391">
        <f>('Overall_Loss_PercGrowth'!Q5-'Overall_Loss_PercGrowth'!Q84)/'Overall_Loss_PercGrowth'!Q5</f>
        <v>-0.00587818145352171</v>
      </c>
      <c r="P5" s="391">
        <f>('Overall_Loss_PercGrowth'!R5-'Overall_Loss_PercGrowth'!R84)/'Overall_Loss_PercGrowth'!R5</f>
        <v>-0.00151471751053684</v>
      </c>
      <c r="Q5" s="391">
        <f>('Overall_Loss_PercGrowth'!S5-'Overall_Loss_PercGrowth'!S84)/'Overall_Loss_PercGrowth'!S5</f>
        <v>-0.000555503045119008</v>
      </c>
      <c r="R5" s="391">
        <f>('Overall_Loss_PercGrowth'!T5-'Overall_Loss_PercGrowth'!T84)/'Overall_Loss_PercGrowth'!T5</f>
        <v>-0.0327410630736399</v>
      </c>
      <c r="S5" s="391">
        <f>('Overall_Loss_PercGrowth'!U5-'Overall_Loss_PercGrowth'!U84)/'Overall_Loss_PercGrowth'!U5</f>
        <v>0.114874258155983</v>
      </c>
      <c r="T5" s="392">
        <f>('Overall_Loss_PercGrowth'!V5-'Overall_Loss_PercGrowth'!V84)/'Overall_Loss_PercGrowth'!V5</f>
        <v>-0.0400172434388112</v>
      </c>
      <c r="U5" s="390">
        <f>('Overall_Loss_PercGrowth'!W5-'Overall_Loss_PercGrowth'!W84)/'Overall_Loss_PercGrowth'!W5</f>
        <v>-0.555122600193926</v>
      </c>
      <c r="V5" s="391">
        <f>('Overall_Loss_PercGrowth'!X5-'Overall_Loss_PercGrowth'!X84)/'Overall_Loss_PercGrowth'!X5</f>
        <v>-2.71900912813908</v>
      </c>
      <c r="W5" s="391">
        <f>('Overall_Loss_PercGrowth'!Y5-'Overall_Loss_PercGrowth'!Y84)/'Overall_Loss_PercGrowth'!Y5</f>
        <v>0.417043608485131</v>
      </c>
      <c r="X5" s="391">
        <f>('Overall_Loss_PercGrowth'!Z5-'Overall_Loss_PercGrowth'!Z84)/'Overall_Loss_PercGrowth'!Z5</f>
        <v>-1.27562006687347</v>
      </c>
      <c r="Y5" s="391">
        <f>('Overall_Loss_PercGrowth'!AA5-'Overall_Loss_PercGrowth'!AA84)/'Overall_Loss_PercGrowth'!AA5</f>
        <v>0.7295061497055541</v>
      </c>
      <c r="Z5" s="391">
        <f>('Overall_Loss_PercGrowth'!AB5-'Overall_Loss_PercGrowth'!AB84)/'Overall_Loss_PercGrowth'!AB5</f>
        <v>1</v>
      </c>
      <c r="AA5" s="392">
        <f>('Overall_Loss_PercGrowth'!AC5-'Overall_Loss_PercGrowth'!AC84)/'Overall_Loss_PercGrowth'!AC5</f>
        <v>0.779363571987264</v>
      </c>
      <c r="AB5" s="390">
        <f>('Overall_Loss_PercGrowth'!AD5-'Overall_Loss_PercGrowth'!AD84)/'Overall_Loss_PercGrowth'!AD5</f>
        <v>-8.039933988698451</v>
      </c>
      <c r="AC5" s="391">
        <f>('Overall_Loss_PercGrowth'!AE5-'Overall_Loss_PercGrowth'!AE84)/'Overall_Loss_PercGrowth'!AE5</f>
        <v>-0.00399697812267771</v>
      </c>
      <c r="AD5" s="391">
        <f>('Overall_Loss_PercGrowth'!AF5-'Overall_Loss_PercGrowth'!AF84)/'Overall_Loss_PercGrowth'!AF5</f>
        <v>-4.27702388348405e-05</v>
      </c>
      <c r="AE5" s="391">
        <f>('Overall_Loss_PercGrowth'!AG5-'Overall_Loss_PercGrowth'!AG84)/'Overall_Loss_PercGrowth'!AG5</f>
        <v>4.44555324650289e-09</v>
      </c>
      <c r="AF5" s="391">
        <f>('Overall_Loss_PercGrowth'!AH5-'Overall_Loss_PercGrowth'!AH84)/'Overall_Loss_PercGrowth'!AH5</f>
        <v>0.00344185547916904</v>
      </c>
      <c r="AG5" s="391">
        <f>('Overall_Loss_PercGrowth'!AI5-'Overall_Loss_PercGrowth'!AI84)/'Overall_Loss_PercGrowth'!AI5</f>
        <v>9.15398957343083e-06</v>
      </c>
      <c r="AH5" s="391">
        <f>('Overall_Loss_PercGrowth'!AJ5-'Overall_Loss_PercGrowth'!AJ84)/'Overall_Loss_PercGrowth'!AJ5</f>
        <v>-5.02875781108562e-06</v>
      </c>
      <c r="AI5" s="391">
        <f>('Overall_Loss_PercGrowth'!AK5-'Overall_Loss_PercGrowth'!AK84)/'Overall_Loss_PercGrowth'!AK5</f>
        <v>-0.00147508094305974</v>
      </c>
      <c r="AJ5" s="391">
        <f>('Overall_Loss_PercGrowth'!AL5-'Overall_Loss_PercGrowth'!AL84)/'Overall_Loss_PercGrowth'!AL5</f>
        <v>-3.22983126827823e-06</v>
      </c>
      <c r="AK5" s="391">
        <f>('Overall_Loss_PercGrowth'!AM5-'Overall_Loss_PercGrowth'!AM84)/'Overall_Loss_PercGrowth'!AM5</f>
        <v>9.040836953650021e-07</v>
      </c>
      <c r="AL5" s="391">
        <f>('Overall_Loss_PercGrowth'!AN5-'Overall_Loss_PercGrowth'!AN84)/'Overall_Loss_PercGrowth'!AN5</f>
        <v>1.36597543332544e-06</v>
      </c>
      <c r="AM5" s="391">
        <f>('Overall_Loss_PercGrowth'!AO5-'Overall_Loss_PercGrowth'!AO84)/'Overall_Loss_PercGrowth'!AO5</f>
        <v>-8.43777856059033e-05</v>
      </c>
      <c r="AN5" s="391">
        <f>('Overall_Loss_PercGrowth'!AP5-'Overall_Loss_PercGrowth'!AP84)/'Overall_Loss_PercGrowth'!AP5</f>
        <v>3.99974254372989e-05</v>
      </c>
      <c r="AO5" s="391">
        <f>('Overall_Loss_PercGrowth'!AQ5-'Overall_Loss_PercGrowth'!AQ84)/'Overall_Loss_PercGrowth'!AQ5</f>
        <v>2.8833638771331e-07</v>
      </c>
      <c r="AP5" s="392">
        <f>('Overall_Loss_PercGrowth'!AR5-'Overall_Loss_PercGrowth'!AR84)/'Overall_Loss_PercGrowth'!AR5</f>
        <v>0.00017461608857162</v>
      </c>
    </row>
    <row r="6" ht="18" customHeight="1">
      <c r="A6" t="s" s="382">
        <v>90</v>
      </c>
      <c r="B6" s="386">
        <f>('Overall_Loss_PercGrowth'!B6-'Overall_Loss_PercGrowth'!B85)/'Overall_Loss_PercGrowth'!B6</f>
        <v>0.594907115510153</v>
      </c>
      <c r="C6" s="390">
        <f>('Overall_Loss_PercGrowth'!E6-'Overall_Loss_PercGrowth'!E85)/'Overall_Loss_PercGrowth'!E6</f>
        <v>-1.08527289698429</v>
      </c>
      <c r="D6" s="391">
        <f>('Overall_Loss_PercGrowth'!F6-'Overall_Loss_PercGrowth'!F85)/'Overall_Loss_PercGrowth'!F6</f>
        <v>-0.176581162770005</v>
      </c>
      <c r="E6" s="391">
        <f>('Overall_Loss_PercGrowth'!G6-'Overall_Loss_PercGrowth'!G85)/'Overall_Loss_PercGrowth'!G6</f>
        <v>-2.20708874088156</v>
      </c>
      <c r="F6" s="391">
        <f>('Overall_Loss_PercGrowth'!H6-'Overall_Loss_PercGrowth'!H85)/'Overall_Loss_PercGrowth'!H6</f>
        <v>-1.01274531673882</v>
      </c>
      <c r="G6" s="391">
        <f>('Overall_Loss_PercGrowth'!I6-'Overall_Loss_PercGrowth'!I85)/'Overall_Loss_PercGrowth'!I6</f>
        <v>-1.06336906739409</v>
      </c>
      <c r="H6" s="391">
        <f>('Overall_Loss_PercGrowth'!J6-'Overall_Loss_PercGrowth'!J85)/'Overall_Loss_PercGrowth'!J6</f>
        <v>0.480442240180749</v>
      </c>
      <c r="I6" s="391">
        <f>('Overall_Loss_PercGrowth'!K6-'Overall_Loss_PercGrowth'!K85)/'Overall_Loss_PercGrowth'!K6</f>
        <v>-1.10307269423357</v>
      </c>
      <c r="J6" s="391">
        <f>('Overall_Loss_PercGrowth'!L6-'Overall_Loss_PercGrowth'!L85)/'Overall_Loss_PercGrowth'!L6</f>
        <v>-4.01538204480987</v>
      </c>
      <c r="K6" s="391">
        <f>('Overall_Loss_PercGrowth'!M6-'Overall_Loss_PercGrowth'!M85)/'Overall_Loss_PercGrowth'!M6</f>
        <v>0.263159056533304</v>
      </c>
      <c r="L6" s="391">
        <f>('Overall_Loss_PercGrowth'!N6-'Overall_Loss_PercGrowth'!N85)/'Overall_Loss_PercGrowth'!N6</f>
        <v>-0.905779793855895</v>
      </c>
      <c r="M6" s="391">
        <f>('Overall_Loss_PercGrowth'!O6-'Overall_Loss_PercGrowth'!O85)/'Overall_Loss_PercGrowth'!O6</f>
        <v>-0.810534524703193</v>
      </c>
      <c r="N6" s="391">
        <f>('Overall_Loss_PercGrowth'!P6-'Overall_Loss_PercGrowth'!P85)/'Overall_Loss_PercGrowth'!P6</f>
        <v>0.878060045665119</v>
      </c>
      <c r="O6" s="391">
        <f>('Overall_Loss_PercGrowth'!Q6-'Overall_Loss_PercGrowth'!Q85)/'Overall_Loss_PercGrowth'!Q6</f>
        <v>-1.41475346714248</v>
      </c>
      <c r="P6" s="391">
        <f>('Overall_Loss_PercGrowth'!R6-'Overall_Loss_PercGrowth'!R85)/'Overall_Loss_PercGrowth'!R6</f>
        <v>-0.822404881974389</v>
      </c>
      <c r="Q6" s="391">
        <f>('Overall_Loss_PercGrowth'!S6-'Overall_Loss_PercGrowth'!S85)/'Overall_Loss_PercGrowth'!S6</f>
        <v>0.332246420277402</v>
      </c>
      <c r="R6" s="391">
        <f>('Overall_Loss_PercGrowth'!T6-'Overall_Loss_PercGrowth'!T85)/'Overall_Loss_PercGrowth'!T6</f>
        <v>0.293881527475968</v>
      </c>
      <c r="S6" s="391">
        <f>('Overall_Loss_PercGrowth'!U6-'Overall_Loss_PercGrowth'!U85)/'Overall_Loss_PercGrowth'!U6</f>
        <v>-0.0356596684905601</v>
      </c>
      <c r="T6" s="392">
        <f>('Overall_Loss_PercGrowth'!V6-'Overall_Loss_PercGrowth'!V85)/'Overall_Loss_PercGrowth'!V6</f>
        <v>0.603348367753783</v>
      </c>
      <c r="U6" s="390">
        <f>('Overall_Loss_PercGrowth'!W6-'Overall_Loss_PercGrowth'!W85)/'Overall_Loss_PercGrowth'!W6</f>
        <v>-0.647156312016376</v>
      </c>
      <c r="V6" s="391">
        <f>('Overall_Loss_PercGrowth'!X6-'Overall_Loss_PercGrowth'!X85)/'Overall_Loss_PercGrowth'!X6</f>
        <v>-1.7936047750394</v>
      </c>
      <c r="W6" s="391">
        <f>('Overall_Loss_PercGrowth'!Y6-'Overall_Loss_PercGrowth'!Y85)/'Overall_Loss_PercGrowth'!Y6</f>
        <v>-0.351443722198211</v>
      </c>
      <c r="X6" s="391">
        <f>('Overall_Loss_PercGrowth'!Z6-'Overall_Loss_PercGrowth'!Z85)/'Overall_Loss_PercGrowth'!Z6</f>
        <v>0.328208886362647</v>
      </c>
      <c r="Y6" s="391">
        <f>('Overall_Loss_PercGrowth'!AA6-'Overall_Loss_PercGrowth'!AA85)/'Overall_Loss_PercGrowth'!AA6</f>
        <v>-1.94170346527548</v>
      </c>
      <c r="Z6" s="391">
        <f>('Overall_Loss_PercGrowth'!AB6-'Overall_Loss_PercGrowth'!AB85)/'Overall_Loss_PercGrowth'!AB6</f>
        <v>1</v>
      </c>
      <c r="AA6" s="392">
        <f>('Overall_Loss_PercGrowth'!AC6-'Overall_Loss_PercGrowth'!AC85)/'Overall_Loss_PercGrowth'!AC6</f>
        <v>0.0126553545996914</v>
      </c>
      <c r="AB6" s="390">
        <f>('Overall_Loss_PercGrowth'!AD6-'Overall_Loss_PercGrowth'!AD85)/'Overall_Loss_PercGrowth'!AD6</f>
        <v>0.553529041223862</v>
      </c>
      <c r="AC6" s="391">
        <f>('Overall_Loss_PercGrowth'!AE6-'Overall_Loss_PercGrowth'!AE85)/'Overall_Loss_PercGrowth'!AE6</f>
        <v>-0.766600226695983</v>
      </c>
      <c r="AD6" s="391">
        <f>('Overall_Loss_PercGrowth'!AF6-'Overall_Loss_PercGrowth'!AF85)/'Overall_Loss_PercGrowth'!AF6</f>
        <v>0.321904753396639</v>
      </c>
      <c r="AE6" s="391">
        <f>('Overall_Loss_PercGrowth'!AG6-'Overall_Loss_PercGrowth'!AG85)/'Overall_Loss_PercGrowth'!AG6</f>
        <v>0.91780014986127</v>
      </c>
      <c r="AF6" s="391">
        <f>('Overall_Loss_PercGrowth'!AH6-'Overall_Loss_PercGrowth'!AH85)/'Overall_Loss_PercGrowth'!AH6</f>
        <v>-0.0936619205110568</v>
      </c>
      <c r="AG6" s="391">
        <f>('Overall_Loss_PercGrowth'!AI6-'Overall_Loss_PercGrowth'!AI85)/'Overall_Loss_PercGrowth'!AI6</f>
        <v>0.531155912537326</v>
      </c>
      <c r="AH6" s="391">
        <f>('Overall_Loss_PercGrowth'!AJ6-'Overall_Loss_PercGrowth'!AJ85)/'Overall_Loss_PercGrowth'!AJ6</f>
        <v>0.744954233274825</v>
      </c>
      <c r="AI6" s="391">
        <f>('Overall_Loss_PercGrowth'!AK6-'Overall_Loss_PercGrowth'!AK85)/'Overall_Loss_PercGrowth'!AK6</f>
        <v>0.236460016288588</v>
      </c>
      <c r="AJ6" s="391">
        <f>('Overall_Loss_PercGrowth'!AL6-'Overall_Loss_PercGrowth'!AL85)/'Overall_Loss_PercGrowth'!AL6</f>
        <v>0.519169373886079</v>
      </c>
      <c r="AK6" s="391">
        <f>('Overall_Loss_PercGrowth'!AM6-'Overall_Loss_PercGrowth'!AM85)/'Overall_Loss_PercGrowth'!AM6</f>
        <v>0.485789461693899</v>
      </c>
      <c r="AL6" s="391">
        <f>('Overall_Loss_PercGrowth'!AN6-'Overall_Loss_PercGrowth'!AN85)/'Overall_Loss_PercGrowth'!AN6</f>
        <v>-0.746488130151916</v>
      </c>
      <c r="AM6" s="391">
        <f>('Overall_Loss_PercGrowth'!AO6-'Overall_Loss_PercGrowth'!AO85)/'Overall_Loss_PercGrowth'!AO6</f>
        <v>0.440403427889137</v>
      </c>
      <c r="AN6" s="391">
        <f>('Overall_Loss_PercGrowth'!AP6-'Overall_Loss_PercGrowth'!AP85)/'Overall_Loss_PercGrowth'!AP6</f>
        <v>-0.8605620153993609</v>
      </c>
      <c r="AO6" s="391">
        <f>('Overall_Loss_PercGrowth'!AQ6-'Overall_Loss_PercGrowth'!AQ85)/'Overall_Loss_PercGrowth'!AQ6</f>
        <v>-1.39678369459784</v>
      </c>
      <c r="AP6" s="392">
        <f>('Overall_Loss_PercGrowth'!AR6-'Overall_Loss_PercGrowth'!AR85)/'Overall_Loss_PercGrowth'!AR6</f>
        <v>0.7642789926556</v>
      </c>
    </row>
    <row r="7" ht="18" customHeight="1">
      <c r="A7" t="s" s="382">
        <v>91</v>
      </c>
      <c r="B7" s="386">
        <f>('Overall_Loss_PercGrowth'!B7-'Overall_Loss_PercGrowth'!B86)/'Overall_Loss_PercGrowth'!B7</f>
        <v>-0.0284711946574272</v>
      </c>
      <c r="C7" s="393">
        <f>('Overall_Loss_PercGrowth'!E7-'Overall_Loss_PercGrowth'!E86)/'Overall_Loss_PercGrowth'!E7</f>
        <v>-0.00337780442555715</v>
      </c>
      <c r="D7" s="394">
        <f>('Overall_Loss_PercGrowth'!F7-'Overall_Loss_PercGrowth'!F86)/'Overall_Loss_PercGrowth'!F7</f>
        <v>-0.00629342609231148</v>
      </c>
      <c r="E7" s="394">
        <f>('Overall_Loss_PercGrowth'!G7-'Overall_Loss_PercGrowth'!G86)/'Overall_Loss_PercGrowth'!G7</f>
        <v>-0.03621996465222</v>
      </c>
      <c r="F7" s="394">
        <f>('Overall_Loss_PercGrowth'!H7-'Overall_Loss_PercGrowth'!H86)/'Overall_Loss_PercGrowth'!H7</f>
        <v>-0.0236776598811043</v>
      </c>
      <c r="G7" s="394">
        <f>('Overall_Loss_PercGrowth'!I7-'Overall_Loss_PercGrowth'!I86)/'Overall_Loss_PercGrowth'!I7</f>
        <v>-0.00571891528905279</v>
      </c>
      <c r="H7" s="394">
        <f>('Overall_Loss_PercGrowth'!J7-'Overall_Loss_PercGrowth'!J86)/'Overall_Loss_PercGrowth'!J7</f>
        <v>-0.228746064575294</v>
      </c>
      <c r="I7" s="394">
        <f>('Overall_Loss_PercGrowth'!K7-'Overall_Loss_PercGrowth'!K86)/'Overall_Loss_PercGrowth'!K7</f>
        <v>0.131917522660805</v>
      </c>
      <c r="J7" s="394">
        <f>('Overall_Loss_PercGrowth'!L7-'Overall_Loss_PercGrowth'!L86)/'Overall_Loss_PercGrowth'!L7</f>
        <v>0.377331143123982</v>
      </c>
      <c r="K7" s="394">
        <f>('Overall_Loss_PercGrowth'!M7-'Overall_Loss_PercGrowth'!M86)/'Overall_Loss_PercGrowth'!M7</f>
        <v>0.169093899228906</v>
      </c>
      <c r="L7" s="394">
        <f>('Overall_Loss_PercGrowth'!N7-'Overall_Loss_PercGrowth'!N86)/'Overall_Loss_PercGrowth'!N7</f>
        <v>0.0288300533701964</v>
      </c>
      <c r="M7" s="394">
        <f>('Overall_Loss_PercGrowth'!O7-'Overall_Loss_PercGrowth'!O86)/'Overall_Loss_PercGrowth'!O7</f>
        <v>0.00508254850696478</v>
      </c>
      <c r="N7" s="394">
        <f>('Overall_Loss_PercGrowth'!P7-'Overall_Loss_PercGrowth'!P86)/'Overall_Loss_PercGrowth'!P7</f>
        <v>0.00478156236679331</v>
      </c>
      <c r="O7" s="394">
        <f>('Overall_Loss_PercGrowth'!Q7-'Overall_Loss_PercGrowth'!Q86)/'Overall_Loss_PercGrowth'!Q7</f>
        <v>-0.00615535843912379</v>
      </c>
      <c r="P7" s="394">
        <f>('Overall_Loss_PercGrowth'!R7-'Overall_Loss_PercGrowth'!R86)/'Overall_Loss_PercGrowth'!R7</f>
        <v>-5.40829543711632e-05</v>
      </c>
      <c r="Q7" s="394">
        <f>('Overall_Loss_PercGrowth'!S7-'Overall_Loss_PercGrowth'!S86)/'Overall_Loss_PercGrowth'!S7</f>
        <v>-0.000469368597601558</v>
      </c>
      <c r="R7" s="394">
        <f>('Overall_Loss_PercGrowth'!T7-'Overall_Loss_PercGrowth'!T86)/'Overall_Loss_PercGrowth'!T7</f>
        <v>-0.0327575870818938</v>
      </c>
      <c r="S7" s="394">
        <f>('Overall_Loss_PercGrowth'!U7-'Overall_Loss_PercGrowth'!U86)/'Overall_Loss_PercGrowth'!U7</f>
        <v>0.130071411557417</v>
      </c>
      <c r="T7" s="395">
        <f>('Overall_Loss_PercGrowth'!V7-'Overall_Loss_PercGrowth'!V86)/'Overall_Loss_PercGrowth'!V7</f>
        <v>-0.0495325412789852</v>
      </c>
      <c r="U7" s="393">
        <f>('Overall_Loss_PercGrowth'!W7-'Overall_Loss_PercGrowth'!W86)/'Overall_Loss_PercGrowth'!W7</f>
        <v>-0.13549022166349</v>
      </c>
      <c r="V7" s="394">
        <f>('Overall_Loss_PercGrowth'!X7-'Overall_Loss_PercGrowth'!X86)/'Overall_Loss_PercGrowth'!X7</f>
        <v>-1.26497096818705</v>
      </c>
      <c r="W7" s="394">
        <f>('Overall_Loss_PercGrowth'!Y7-'Overall_Loss_PercGrowth'!Y86)/'Overall_Loss_PercGrowth'!Y7</f>
        <v>0.447994405315899</v>
      </c>
      <c r="X7" s="394">
        <f>('Overall_Loss_PercGrowth'!Z7-'Overall_Loss_PercGrowth'!Z86)/'Overall_Loss_PercGrowth'!Z7</f>
        <v>-4.47270782787205</v>
      </c>
      <c r="Y7" s="394">
        <f>('Overall_Loss_PercGrowth'!AA7-'Overall_Loss_PercGrowth'!AA86)/'Overall_Loss_PercGrowth'!AA7</f>
        <v>0.236835833893894</v>
      </c>
      <c r="Z7" s="394">
        <f>('Overall_Loss_PercGrowth'!AB7-'Overall_Loss_PercGrowth'!AB86)/'Overall_Loss_PercGrowth'!AB7</f>
        <v>1</v>
      </c>
      <c r="AA7" s="395">
        <f>('Overall_Loss_PercGrowth'!AC7-'Overall_Loss_PercGrowth'!AC86)/'Overall_Loss_PercGrowth'!AC7</f>
        <v>0.7757641521413809</v>
      </c>
      <c r="AB7" s="393">
        <f>('Overall_Loss_PercGrowth'!AD7-'Overall_Loss_PercGrowth'!AD86)/'Overall_Loss_PercGrowth'!AD7</f>
        <v>-22.7617865648626</v>
      </c>
      <c r="AC7" s="394">
        <f>('Overall_Loss_PercGrowth'!AE7-'Overall_Loss_PercGrowth'!AE86)/'Overall_Loss_PercGrowth'!AE7</f>
        <v>-0.00283488521298297</v>
      </c>
      <c r="AD7" s="394">
        <f>('Overall_Loss_PercGrowth'!AF7-'Overall_Loss_PercGrowth'!AF86)/'Overall_Loss_PercGrowth'!AF7</f>
        <v>-0.000491854805437795</v>
      </c>
      <c r="AE7" s="394">
        <f>('Overall_Loss_PercGrowth'!AG7-'Overall_Loss_PercGrowth'!AG86)/'Overall_Loss_PercGrowth'!AG7</f>
        <v>-4.64863645048135e-08</v>
      </c>
      <c r="AF7" s="394">
        <f>('Overall_Loss_PercGrowth'!AH7-'Overall_Loss_PercGrowth'!AH86)/'Overall_Loss_PercGrowth'!AH7</f>
        <v>0.00329559510279807</v>
      </c>
      <c r="AG7" s="394">
        <f>('Overall_Loss_PercGrowth'!AI7-'Overall_Loss_PercGrowth'!AI86)/'Overall_Loss_PercGrowth'!AI7</f>
        <v>-0.000107559108837207</v>
      </c>
      <c r="AH7" s="394">
        <f>('Overall_Loss_PercGrowth'!AJ7-'Overall_Loss_PercGrowth'!AJ86)/'Overall_Loss_PercGrowth'!AJ7</f>
        <v>-3.07074609139843e-05</v>
      </c>
      <c r="AI7" s="394">
        <f>('Overall_Loss_PercGrowth'!AK7-'Overall_Loss_PercGrowth'!AK86)/'Overall_Loss_PercGrowth'!AK7</f>
      </c>
      <c r="AJ7" s="394">
        <f>('Overall_Loss_PercGrowth'!AL7-'Overall_Loss_PercGrowth'!AL86)/'Overall_Loss_PercGrowth'!AL7</f>
        <v>0.000249882488639179</v>
      </c>
      <c r="AK7" s="394">
        <f>('Overall_Loss_PercGrowth'!AM7-'Overall_Loss_PercGrowth'!AM86)/'Overall_Loss_PercGrowth'!AM7</f>
        <v>7.29913301323411e-07</v>
      </c>
      <c r="AL7" s="394">
        <f>('Overall_Loss_PercGrowth'!AN7-'Overall_Loss_PercGrowth'!AN86)/'Overall_Loss_PercGrowth'!AN7</f>
        <v>-5.04629279775856e-07</v>
      </c>
      <c r="AM7" s="394">
        <f>('Overall_Loss_PercGrowth'!AO7-'Overall_Loss_PercGrowth'!AO86)/'Overall_Loss_PercGrowth'!AO7</f>
        <v>0.0029222924514271</v>
      </c>
      <c r="AN7" s="394">
        <f>('Overall_Loss_PercGrowth'!AP7-'Overall_Loss_PercGrowth'!AP86)/'Overall_Loss_PercGrowth'!AP7</f>
        <v>-2.96424942017315e-05</v>
      </c>
      <c r="AO7" s="394">
        <f>('Overall_Loss_PercGrowth'!AQ7-'Overall_Loss_PercGrowth'!AQ86)/'Overall_Loss_PercGrowth'!AQ7</f>
        <v>1.43018485283523e-07</v>
      </c>
      <c r="AP7" s="395">
        <f>('Overall_Loss_PercGrowth'!AR7-'Overall_Loss_PercGrowth'!AR86)/'Overall_Loss_PercGrowth'!AR7</f>
        <v>-0.00223861040684695</v>
      </c>
    </row>
    <row r="8" ht="14.65" customHeight="1">
      <c r="A8" s="396"/>
      <c r="B8" s="397"/>
      <c r="C8" s="398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399"/>
      <c r="P8" s="399"/>
      <c r="Q8" s="399"/>
      <c r="R8" s="399"/>
      <c r="S8" s="399"/>
      <c r="T8" s="399"/>
      <c r="U8" s="399"/>
      <c r="V8" s="399"/>
      <c r="W8" s="399"/>
      <c r="X8" s="399"/>
      <c r="Y8" s="399"/>
      <c r="Z8" s="399"/>
      <c r="AA8" s="399"/>
      <c r="AB8" s="399"/>
      <c r="AC8" s="399"/>
      <c r="AD8" s="399"/>
      <c r="AE8" s="399"/>
      <c r="AF8" s="399"/>
      <c r="AG8" s="399"/>
      <c r="AH8" s="399"/>
      <c r="AI8" s="399"/>
      <c r="AJ8" s="399"/>
      <c r="AK8" s="399"/>
      <c r="AL8" s="399"/>
      <c r="AM8" s="399"/>
      <c r="AN8" s="399"/>
      <c r="AO8" s="399"/>
      <c r="AP8" s="399"/>
    </row>
  </sheetData>
  <mergeCells count="9">
    <mergeCell ref="A1:AP1"/>
    <mergeCell ref="A2:B2"/>
    <mergeCell ref="C2:F2"/>
    <mergeCell ref="G2:K2"/>
    <mergeCell ref="L2:P2"/>
    <mergeCell ref="Q2:T2"/>
    <mergeCell ref="U2:AA2"/>
    <mergeCell ref="AB2:AC2"/>
    <mergeCell ref="AD2:AP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