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work_docs\urbansim_meetings\2019_spring\"/>
    </mc:Choice>
  </mc:AlternateContent>
  <bookViews>
    <workbookView xWindow="0" yWindow="0" windowWidth="23190" windowHeight="13080" activeTab="2"/>
  </bookViews>
  <sheets>
    <sheet name="summary" sheetId="3" r:id="rId1"/>
    <sheet name="detailed analysis" sheetId="1" r:id="rId2"/>
    <sheet name="lookup" sheetId="2" r:id="rId3"/>
  </sheets>
  <definedNames>
    <definedName name="_xlnm.Print_Area" localSheetId="1">'detailed analysis'!$A$1:$F$25</definedName>
    <definedName name="_xlnm.Print_Area" localSheetId="0">summary!$A$1:$C$7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 l="1"/>
  <c r="B6" i="3"/>
  <c r="B5" i="3"/>
  <c r="B4" i="3"/>
  <c r="B33" i="1"/>
  <c r="B32" i="1"/>
  <c r="B31" i="1"/>
  <c r="B30" i="1"/>
  <c r="B29" i="1"/>
  <c r="B28" i="1"/>
  <c r="B27" i="1"/>
  <c r="B26" i="1"/>
  <c r="B25" i="1" l="1"/>
  <c r="B24" i="1"/>
  <c r="B23" i="1"/>
  <c r="B22" i="1"/>
  <c r="B21" i="1"/>
  <c r="B20" i="1"/>
  <c r="B19" i="1"/>
  <c r="B18" i="1"/>
  <c r="B17" i="1"/>
  <c r="B16" i="1"/>
  <c r="B15" i="1"/>
  <c r="B13" i="1" l="1"/>
  <c r="B12" i="1"/>
  <c r="B11" i="1"/>
  <c r="B10" i="1"/>
  <c r="B9" i="1"/>
  <c r="B14" i="1"/>
  <c r="B8" i="1"/>
</calcChain>
</file>

<file path=xl/sharedStrings.xml><?xml version="1.0" encoding="utf-8"?>
<sst xmlns="http://schemas.openxmlformats.org/spreadsheetml/2006/main" count="106" uniqueCount="78">
  <si>
    <t>Sector</t>
  </si>
  <si>
    <t>Zone</t>
  </si>
  <si>
    <t>Notes</t>
  </si>
  <si>
    <t>Sector Name</t>
  </si>
  <si>
    <t>sector</t>
  </si>
  <si>
    <t>sector name</t>
  </si>
  <si>
    <t>Natural Resources and Mining</t>
  </si>
  <si>
    <t>Construction</t>
  </si>
  <si>
    <t>Manufacturing</t>
  </si>
  <si>
    <t>Wholesale Trade</t>
  </si>
  <si>
    <t>Retail Trade</t>
  </si>
  <si>
    <t>Trans &amp;  Warehousing</t>
  </si>
  <si>
    <t>Information</t>
  </si>
  <si>
    <t>Financial Services</t>
  </si>
  <si>
    <t>Prof. and Tech. Services</t>
  </si>
  <si>
    <t>Corporate HQ</t>
  </si>
  <si>
    <t>Utilities</t>
  </si>
  <si>
    <t>Admin., Support, &amp; Waste Serv.</t>
  </si>
  <si>
    <t>Education Services</t>
  </si>
  <si>
    <t>Hospitals</t>
  </si>
  <si>
    <t>Medical Facilities</t>
  </si>
  <si>
    <t>Leisure &amp; Hospitality</t>
  </si>
  <si>
    <t>Other Services</t>
  </si>
  <si>
    <t>Public Administration</t>
  </si>
  <si>
    <t>Review:   ( [whatnots_4032_school_v2 (i.e., “Official Forecast”)] – [whatnots_4036] ) compared to:</t>
  </si>
  <si>
    <t>run 4074</t>
  </si>
  <si>
    <t>MCD</t>
  </si>
  <si>
    <t>Madison Heights</t>
  </si>
  <si>
    <t>Massive gains in sector 4, leading to total jobs more than doubling for this zone.  Lots of small industrial buildings in this zone.</t>
  </si>
  <si>
    <t>Oakland County</t>
  </si>
  <si>
    <t>Sector 4 barely changes throughout the forecast; yet there are massive swings in a number of communities.    Farmington Hills, Novi, &amp; Wixom all experience losses of 60% or more, while Southfield &amp; Madison Heights have gains of at least 150%.</t>
  </si>
  <si>
    <t>Lyon Twp</t>
  </si>
  <si>
    <t>TAZ has industrial buildings planned for construction.   Sector 3 falls by 26% in 4074, but only falls by 10% in 4032.</t>
  </si>
  <si>
    <t>Auburn Hills</t>
  </si>
  <si>
    <t>Improvement over run 4036 - sector 3 is not locating to this retail zone (Great Lakes Crossing Outlets).  It remains largely unchanged from base year.</t>
  </si>
  <si>
    <t>Troy</t>
  </si>
  <si>
    <t>Improvement over run 4036 - sector 3 is not locating to this office  zone (south side of Big Beaver corridor).  Declines are almost double from 4032, however baseyear is small - only 73 jobs.</t>
  </si>
  <si>
    <t>Novi</t>
  </si>
  <si>
    <t>Improvement over run 4036 - sector 3 is not locating to this retail zone (Twelve Oaks Mall).  Declines are almost double from 4032, however baseyear is small - only 51 jobs.</t>
  </si>
  <si>
    <t>Southfield</t>
  </si>
  <si>
    <t>Improvement over run 4036 - sector 4 is not locating to this hospital zone (Providence Hospital).  Pattern is similar to 4032.</t>
  </si>
  <si>
    <t>all zones</t>
  </si>
  <si>
    <t>Massive gains in sector 4 - which grows by 10,809 jobs or 5,500%.   In contrast, sector 4 gained only 2 jobs in 4032.   This zone houses the office complex known as Southfield Towne Center.</t>
  </si>
  <si>
    <t>Royal Oak</t>
  </si>
  <si>
    <t>Improvement over run 4036 - sector 4 is not locating to this hospital zone (Beaumont Royal Oak Hospital).  Pattern is similar to 4032.</t>
  </si>
  <si>
    <t>Improvement over run 4036 - sector 5 declines in 4074, but only by 10% - compared to -74% in 4036.   Official forecast is a decline of -30%</t>
  </si>
  <si>
    <t>Improvement over run 4036 - sector 5 declines in 4074, but only by 5% - compared to -72% in 4036.   Official forecast is a decline of -27%.   This is Twelve Oaks Mall</t>
  </si>
  <si>
    <t>Improvement over run 4036 - sector 5 increases in 4074 by 7% - compared to -73% in 4036.   Official forecast is a decline of -8%.   This is Somerset Mall South</t>
  </si>
  <si>
    <t>Improvement over run 4036 - sector 5 increases in 4074 by 16% - compared to -70% in 4036.   Official forecast is a decline of -6%.   This is Somerset Mall North</t>
  </si>
  <si>
    <t>Improvement over run 4036 - sector 5 almost matches official forecast.   This is a major office employment zone in Southfield.</t>
  </si>
  <si>
    <t>Improvement over run 4036 - sector 5 is a little lower than official forecast. This run has sector 5 at -30%, whereas 4036 has sector 5 at +725%.   This is an office complex with the Top of Troy tower.</t>
  </si>
  <si>
    <t>Improvement over run 4036 - sector 5 is a little  higher than official forecast. This run has sector 5 at +38%, whereas 4036 has sector 5 at +3,041%.   Fiat Chrysler HQ &amp; Tech Center</t>
  </si>
  <si>
    <t>AKA</t>
  </si>
  <si>
    <t>Top of Troy zone</t>
  </si>
  <si>
    <t>Improvement over run 4036 - sector 9 loses 20%  in run 4074 compared to a loss of 57% in run 4036.    Getting closer to official forecast which is -6%.</t>
  </si>
  <si>
    <t>Improvement over run 4036 - sector 9 loses 10%  in run 4074 compared to a loss of 59% in run 4036.    Getting closer to official forecast, which is -5%.</t>
  </si>
  <si>
    <t>Improvement over run 4036 - sector 9 gains 8%  in run 4074 compared to a loss of 57% in run 4036.    Not far off from official forecast which is -2%.</t>
  </si>
  <si>
    <t>Chrysler Tech Center</t>
  </si>
  <si>
    <t>Southfield Town Center</t>
  </si>
  <si>
    <t>Providence Hospital</t>
  </si>
  <si>
    <t>Beaumont Royal Oak Hospital</t>
  </si>
  <si>
    <t>Twelve Oaks Mall</t>
  </si>
  <si>
    <t>Great Lakes Crossing Outlets</t>
  </si>
  <si>
    <t>Somerset Mall South</t>
  </si>
  <si>
    <t>Somerset Mall North</t>
  </si>
  <si>
    <t>Improvement over run 4036 - sector 9 gains 37 jobs (or 308%) in run 4074 compared to a gain of 9,931 jobs (or 82,000%) in run 4036.    Official forecast is a gain of 5 jobs (17%).</t>
  </si>
  <si>
    <t>Improvement over run 4036 - sector 9 gains 12 jobs (or 120%) in run 4074 compared to a gain of 990 jobs (or 9,900%) in run 4036.    Official forecast is a gain of 9 jobs (90%).</t>
  </si>
  <si>
    <t>Improvement over run 4036 - sector 9 gains 23 jobs (or 21%) in run 4074 compared to a gain of 411 jobs (or 380%) in run 4036.    Official forecast is a gain of 14 jobs (13%).</t>
  </si>
  <si>
    <t>Review of Employment Forecast - run 4074</t>
  </si>
  <si>
    <t>Summary</t>
  </si>
  <si>
    <t>Sector 3 loses 600 jobs in 4074, compared to losing 800 jobs in run 4036; yet this is still greater than the loss in the offical forecast (run 4032) which was 200 jobs.</t>
  </si>
  <si>
    <t>Improvement in that manufacturing jobs do not seem to be locating to retail or office buildings like they did in 4036.   However, zones with existing manufacturing or planned industrial buildings seem to lose more jobs than what we have in the official forecast.</t>
  </si>
  <si>
    <t>Improvement in that wholesale trade jobs are no longer locating to hospitals; but a number of communities experience massive swings in their growth rates.   At the county level, sector 4 barely grows during the forecast period; but 3 communities experience losses of 60% or more, while 2 communities have gains of at least 150%.</t>
  </si>
  <si>
    <t>Larger exodus of sector 5 jobs in 4036 than in official forecast … -65% in 4074 compared to -21% in 4032.   However, much better than 4036, which had a 300% gain in sector 5.   This is a major office complex - Southfield Town Center.</t>
  </si>
  <si>
    <t>Overall, sector 9 looks improved for most of the reviewed zones.   However at the MCD level, some communities still have noticeable differences when compared to official forecast.  Examples:  Troy loses 3,100 jobs in run 4074, but only loses 866 jobs in official forecast;   Novi gains 2,100 jobs in 4074, but only gained 175 jobs in official forecast.   Farmington Hills and West Bloomfield lose 800 and 600 jobs respectively in 4074, but had gains of 500 and 100 jobs, respectively in official forecast.</t>
  </si>
  <si>
    <t>Worse than run 4036 - sector 9 loses 1,300 jobs (or 63%) in run 4074 compared to a loss of 800 jobs (or 39%) in run 4036.   Official forecast is a loss of 5%.</t>
  </si>
  <si>
    <t>Improvement for most of the zones reviewed where run 4074 looks closer to the official forecast.   However at the MCD level, some communities still have noticeable differences when compared to official forecast - suggesting other zones may be problematic.</t>
  </si>
  <si>
    <t>Improvement in two areas: 1) major retail centers are no longer shedding massive amounts of jobs (and the changes are closer to the official forecast); and 2) office buildings do not seem to be attracting retail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</si>
</sst>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wrapText="1"/>
    </xf>
    <xf numFmtId="0" fontId="0" fillId="0" borderId="0" xfId="0" applyAlignment="1">
      <alignment wrapText="1"/>
    </xf>
    <xf numFmtId="0" fontId="1"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7" sqref="C7"/>
    </sheetView>
  </sheetViews>
  <sheetFormatPr defaultRowHeight="15" x14ac:dyDescent="0.25"/>
  <cols>
    <col min="1" max="1" width="9.140625" style="6"/>
    <col min="2" max="2" width="18.85546875" style="6" customWidth="1"/>
    <col min="3" max="3" width="60.42578125" style="6" customWidth="1"/>
    <col min="4" max="16384" width="9.140625" style="6"/>
  </cols>
  <sheetData>
    <row r="1" spans="1:4" s="5" customFormat="1" x14ac:dyDescent="0.25">
      <c r="A1" s="7" t="s">
        <v>68</v>
      </c>
      <c r="B1" s="7"/>
      <c r="C1" s="7"/>
    </row>
    <row r="2" spans="1:4" x14ac:dyDescent="0.25">
      <c r="A2" s="2"/>
      <c r="B2" s="2"/>
      <c r="C2" s="2"/>
    </row>
    <row r="3" spans="1:4" x14ac:dyDescent="0.25">
      <c r="A3" s="3" t="s">
        <v>0</v>
      </c>
      <c r="B3" s="3" t="s">
        <v>3</v>
      </c>
      <c r="C3" s="3" t="s">
        <v>69</v>
      </c>
      <c r="D3" s="5"/>
    </row>
    <row r="4" spans="1:4" ht="75" x14ac:dyDescent="0.25">
      <c r="A4" s="2">
        <v>3</v>
      </c>
      <c r="B4" s="2" t="str">
        <f>VLOOKUP(A4, lookup!$A$2:$B$19, 2, FALSE)</f>
        <v>Manufacturing</v>
      </c>
      <c r="C4" s="2" t="s">
        <v>71</v>
      </c>
    </row>
    <row r="5" spans="1:4" ht="90" x14ac:dyDescent="0.25">
      <c r="A5" s="2">
        <v>4</v>
      </c>
      <c r="B5" s="2" t="str">
        <f>VLOOKUP(A5, lookup!$A$2:$B$19, 2, FALSE)</f>
        <v>Wholesale Trade</v>
      </c>
      <c r="C5" s="2" t="s">
        <v>72</v>
      </c>
    </row>
    <row r="6" spans="1:4" ht="60" x14ac:dyDescent="0.25">
      <c r="A6" s="2">
        <v>5</v>
      </c>
      <c r="B6" s="2" t="str">
        <f>VLOOKUP(A6, lookup!$A$2:$B$19, 2, FALSE)</f>
        <v>Retail Trade</v>
      </c>
      <c r="C6" s="2" t="s">
        <v>77</v>
      </c>
    </row>
    <row r="7" spans="1:4" ht="75" x14ac:dyDescent="0.25">
      <c r="A7" s="2">
        <v>9</v>
      </c>
      <c r="B7" s="2" t="str">
        <f>VLOOKUP(A7, lookup!$A$2:$B$19, 2, FALSE)</f>
        <v>Financial Services</v>
      </c>
      <c r="C7" s="2" t="s">
        <v>76</v>
      </c>
    </row>
  </sheetData>
  <mergeCells count="1">
    <mergeCell ref="A1:C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topLeftCell="A16" workbookViewId="0">
      <selection activeCell="F23" sqref="F23"/>
    </sheetView>
  </sheetViews>
  <sheetFormatPr defaultRowHeight="15" x14ac:dyDescent="0.25"/>
  <cols>
    <col min="1" max="1" width="9.140625" style="1"/>
    <col min="2" max="2" width="19.85546875" style="1" customWidth="1"/>
    <col min="3" max="3" width="18.85546875" style="1" customWidth="1"/>
    <col min="4" max="4" width="18.85546875" style="2" customWidth="1"/>
    <col min="5" max="5" width="18.85546875" style="1" customWidth="1"/>
    <col min="6" max="6" width="136.28515625" style="1" customWidth="1"/>
    <col min="7" max="16384" width="9.140625" style="1"/>
  </cols>
  <sheetData>
    <row r="1" spans="1:6" x14ac:dyDescent="0.25">
      <c r="A1" s="4">
        <v>43647</v>
      </c>
    </row>
    <row r="3" spans="1:6" x14ac:dyDescent="0.25">
      <c r="A3" s="8" t="s">
        <v>24</v>
      </c>
      <c r="B3" s="8"/>
      <c r="C3" s="8"/>
      <c r="D3" s="8"/>
      <c r="E3" s="8"/>
      <c r="F3" s="8"/>
    </row>
    <row r="4" spans="1:6" x14ac:dyDescent="0.25">
      <c r="B4" s="1" t="s">
        <v>25</v>
      </c>
    </row>
    <row r="7" spans="1:6" s="3" customFormat="1" x14ac:dyDescent="0.25">
      <c r="A7" s="3" t="s">
        <v>0</v>
      </c>
      <c r="B7" s="3" t="s">
        <v>3</v>
      </c>
      <c r="C7" s="3" t="s">
        <v>1</v>
      </c>
      <c r="D7" s="3" t="s">
        <v>52</v>
      </c>
      <c r="E7" s="3" t="s">
        <v>26</v>
      </c>
      <c r="F7" s="3" t="s">
        <v>2</v>
      </c>
    </row>
    <row r="8" spans="1:6" ht="30" x14ac:dyDescent="0.25">
      <c r="A8" s="1">
        <v>3</v>
      </c>
      <c r="B8" s="1" t="str">
        <f>VLOOKUP(A8, lookup!$A$2:$B$19, 2, FALSE)</f>
        <v>Manufacturing</v>
      </c>
      <c r="C8" s="1">
        <v>20772</v>
      </c>
      <c r="E8" s="1" t="s">
        <v>27</v>
      </c>
      <c r="F8" s="1" t="s">
        <v>70</v>
      </c>
    </row>
    <row r="9" spans="1:6" x14ac:dyDescent="0.25">
      <c r="A9" s="1">
        <v>3</v>
      </c>
      <c r="B9" s="1" t="str">
        <f>VLOOKUP(A9, lookup!$A$2:$B$19, 2, FALSE)</f>
        <v>Manufacturing</v>
      </c>
      <c r="C9" s="1">
        <v>29831</v>
      </c>
      <c r="E9" s="1" t="s">
        <v>31</v>
      </c>
      <c r="F9" s="1" t="s">
        <v>32</v>
      </c>
    </row>
    <row r="10" spans="1:6" ht="30" x14ac:dyDescent="0.25">
      <c r="A10" s="1">
        <v>3</v>
      </c>
      <c r="B10" s="1" t="str">
        <f>VLOOKUP(A10, lookup!$A$2:$B$19, 2, FALSE)</f>
        <v>Manufacturing</v>
      </c>
      <c r="C10" s="1">
        <v>26630</v>
      </c>
      <c r="D10" s="2" t="s">
        <v>62</v>
      </c>
      <c r="E10" s="1" t="s">
        <v>33</v>
      </c>
      <c r="F10" s="1" t="s">
        <v>34</v>
      </c>
    </row>
    <row r="11" spans="1:6" ht="30" x14ac:dyDescent="0.25">
      <c r="A11" s="1">
        <v>3</v>
      </c>
      <c r="B11" s="1" t="str">
        <f>VLOOKUP(A11, lookup!$A$2:$B$19, 2, FALSE)</f>
        <v>Manufacturing</v>
      </c>
      <c r="C11" s="1">
        <v>23131</v>
      </c>
      <c r="E11" s="1" t="s">
        <v>35</v>
      </c>
      <c r="F11" s="1" t="s">
        <v>36</v>
      </c>
    </row>
    <row r="12" spans="1:6" ht="30" x14ac:dyDescent="0.25">
      <c r="A12" s="1">
        <v>3</v>
      </c>
      <c r="B12" s="1" t="str">
        <f>VLOOKUP(A12, lookup!$A$2:$B$19, 2, FALSE)</f>
        <v>Manufacturing</v>
      </c>
      <c r="C12" s="1">
        <v>29430</v>
      </c>
      <c r="D12" s="2" t="s">
        <v>61</v>
      </c>
      <c r="E12" s="1" t="s">
        <v>37</v>
      </c>
      <c r="F12" s="1" t="s">
        <v>38</v>
      </c>
    </row>
    <row r="13" spans="1:6" x14ac:dyDescent="0.25">
      <c r="A13" s="1">
        <v>4</v>
      </c>
      <c r="B13" s="1" t="str">
        <f>VLOOKUP(A13, lookup!$A$2:$B$19, 2, FALSE)</f>
        <v>Wholesale Trade</v>
      </c>
      <c r="C13" s="1">
        <v>20772</v>
      </c>
      <c r="E13" s="1" t="s">
        <v>27</v>
      </c>
      <c r="F13" s="1" t="s">
        <v>28</v>
      </c>
    </row>
    <row r="14" spans="1:6" ht="30" x14ac:dyDescent="0.25">
      <c r="A14" s="1">
        <v>4</v>
      </c>
      <c r="B14" s="1" t="str">
        <f>VLOOKUP(A14, lookup!$A$2:$B$19, 2, FALSE)</f>
        <v>Wholesale Trade</v>
      </c>
      <c r="C14" s="1" t="s">
        <v>41</v>
      </c>
      <c r="E14" s="1" t="s">
        <v>29</v>
      </c>
      <c r="F14" s="1" t="s">
        <v>30</v>
      </c>
    </row>
    <row r="15" spans="1:6" ht="30" x14ac:dyDescent="0.25">
      <c r="A15" s="1">
        <v>4</v>
      </c>
      <c r="B15" s="1" t="str">
        <f>VLOOKUP(A15, lookup!$A$2:$B$19, 2, FALSE)</f>
        <v>Wholesale Trade</v>
      </c>
      <c r="C15" s="1">
        <v>21151</v>
      </c>
      <c r="D15" s="2" t="s">
        <v>59</v>
      </c>
      <c r="E15" s="1" t="s">
        <v>39</v>
      </c>
      <c r="F15" s="1" t="s">
        <v>40</v>
      </c>
    </row>
    <row r="16" spans="1:6" ht="30" x14ac:dyDescent="0.25">
      <c r="A16" s="1">
        <v>4</v>
      </c>
      <c r="B16" s="1" t="str">
        <f>VLOOKUP(A16, lookup!$A$2:$B$19, 2, FALSE)</f>
        <v>Wholesale Trade</v>
      </c>
      <c r="C16" s="1">
        <v>21002</v>
      </c>
      <c r="D16" s="2" t="s">
        <v>58</v>
      </c>
      <c r="E16" s="1" t="s">
        <v>39</v>
      </c>
      <c r="F16" s="1" t="s">
        <v>42</v>
      </c>
    </row>
    <row r="17" spans="1:6" ht="30" x14ac:dyDescent="0.25">
      <c r="A17" s="1">
        <v>4</v>
      </c>
      <c r="B17" s="1" t="str">
        <f>VLOOKUP(A17, lookup!$A$2:$B$19, 2, FALSE)</f>
        <v>Wholesale Trade</v>
      </c>
      <c r="C17" s="1">
        <v>20621</v>
      </c>
      <c r="D17" s="2" t="s">
        <v>60</v>
      </c>
      <c r="E17" s="1" t="s">
        <v>43</v>
      </c>
      <c r="F17" s="1" t="s">
        <v>44</v>
      </c>
    </row>
    <row r="18" spans="1:6" x14ac:dyDescent="0.25">
      <c r="A18" s="1">
        <v>5</v>
      </c>
      <c r="B18" s="1" t="str">
        <f>VLOOKUP(A18, lookup!$A$2:$B$19, 2, FALSE)</f>
        <v>Retail Trade</v>
      </c>
      <c r="C18" s="1">
        <v>29423</v>
      </c>
      <c r="E18" s="1" t="s">
        <v>37</v>
      </c>
      <c r="F18" s="1" t="s">
        <v>45</v>
      </c>
    </row>
    <row r="19" spans="1:6" ht="30" x14ac:dyDescent="0.25">
      <c r="A19" s="1">
        <v>5</v>
      </c>
      <c r="B19" s="1" t="str">
        <f>VLOOKUP(A19, lookup!$A$2:$B$19, 2, FALSE)</f>
        <v>Retail Trade</v>
      </c>
      <c r="C19" s="1">
        <v>29430</v>
      </c>
      <c r="D19" s="2" t="s">
        <v>61</v>
      </c>
      <c r="E19" s="1" t="s">
        <v>37</v>
      </c>
      <c r="F19" s="1" t="s">
        <v>46</v>
      </c>
    </row>
    <row r="20" spans="1:6" ht="30" x14ac:dyDescent="0.25">
      <c r="A20" s="1">
        <v>5</v>
      </c>
      <c r="B20" s="1" t="str">
        <f>VLOOKUP(A20, lookup!$A$2:$B$19, 2, FALSE)</f>
        <v>Retail Trade</v>
      </c>
      <c r="C20" s="1">
        <v>23240</v>
      </c>
      <c r="D20" s="2" t="s">
        <v>63</v>
      </c>
      <c r="E20" s="1" t="s">
        <v>35</v>
      </c>
      <c r="F20" s="1" t="s">
        <v>47</v>
      </c>
    </row>
    <row r="21" spans="1:6" ht="30" x14ac:dyDescent="0.25">
      <c r="A21" s="1">
        <v>5</v>
      </c>
      <c r="B21" s="1" t="str">
        <f>VLOOKUP(A21, lookup!$A$2:$B$19, 2, FALSE)</f>
        <v>Retail Trade</v>
      </c>
      <c r="C21" s="1">
        <v>23250</v>
      </c>
      <c r="D21" s="2" t="s">
        <v>64</v>
      </c>
      <c r="E21" s="1" t="s">
        <v>35</v>
      </c>
      <c r="F21" s="1" t="s">
        <v>48</v>
      </c>
    </row>
    <row r="22" spans="1:6" x14ac:dyDescent="0.25">
      <c r="A22" s="1">
        <v>5</v>
      </c>
      <c r="B22" s="1" t="str">
        <f>VLOOKUP(A22, lookup!$A$2:$B$19, 2, FALSE)</f>
        <v>Retail Trade</v>
      </c>
      <c r="C22" s="1">
        <v>21001</v>
      </c>
      <c r="E22" s="1" t="s">
        <v>39</v>
      </c>
      <c r="F22" s="1" t="s">
        <v>49</v>
      </c>
    </row>
    <row r="23" spans="1:6" ht="30" x14ac:dyDescent="0.25">
      <c r="A23" s="1">
        <v>5</v>
      </c>
      <c r="B23" s="1" t="str">
        <f>VLOOKUP(A23, lookup!$A$2:$B$19, 2, FALSE)</f>
        <v>Retail Trade</v>
      </c>
      <c r="C23" s="1">
        <v>21002</v>
      </c>
      <c r="D23" s="2" t="s">
        <v>58</v>
      </c>
      <c r="E23" s="1" t="s">
        <v>39</v>
      </c>
      <c r="F23" s="1" t="s">
        <v>73</v>
      </c>
    </row>
    <row r="24" spans="1:6" ht="30" x14ac:dyDescent="0.25">
      <c r="A24" s="1">
        <v>5</v>
      </c>
      <c r="B24" s="1" t="str">
        <f>VLOOKUP(A24, lookup!$A$2:$B$19, 2, FALSE)</f>
        <v>Retail Trade</v>
      </c>
      <c r="C24" s="1">
        <v>23211</v>
      </c>
      <c r="D24" s="2" t="s">
        <v>53</v>
      </c>
      <c r="E24" s="1" t="s">
        <v>35</v>
      </c>
      <c r="F24" s="1" t="s">
        <v>50</v>
      </c>
    </row>
    <row r="25" spans="1:6" ht="30" x14ac:dyDescent="0.25">
      <c r="A25" s="1">
        <v>5</v>
      </c>
      <c r="B25" s="1" t="str">
        <f>VLOOKUP(A25, lookup!$A$2:$B$19, 2, FALSE)</f>
        <v>Retail Trade</v>
      </c>
      <c r="C25" s="1">
        <v>26222</v>
      </c>
      <c r="D25" s="2" t="s">
        <v>57</v>
      </c>
      <c r="E25" s="1" t="s">
        <v>33</v>
      </c>
      <c r="F25" s="1" t="s">
        <v>51</v>
      </c>
    </row>
    <row r="26" spans="1:6" x14ac:dyDescent="0.25">
      <c r="A26" s="1">
        <v>9</v>
      </c>
      <c r="B26" s="2" t="str">
        <f>VLOOKUP(A26, lookup!$A$2:$B$19, 2, FALSE)</f>
        <v>Financial Services</v>
      </c>
      <c r="C26" s="1">
        <v>23211</v>
      </c>
      <c r="D26" s="2" t="s">
        <v>53</v>
      </c>
      <c r="E26" s="1" t="s">
        <v>35</v>
      </c>
      <c r="F26" s="1" t="s">
        <v>54</v>
      </c>
    </row>
    <row r="27" spans="1:6" x14ac:dyDescent="0.25">
      <c r="A27" s="1">
        <v>9</v>
      </c>
      <c r="B27" s="2" t="str">
        <f>VLOOKUP(A27, lookup!$A$2:$B$19, 2, FALSE)</f>
        <v>Financial Services</v>
      </c>
      <c r="C27" s="1">
        <v>23433</v>
      </c>
      <c r="E27" s="1" t="s">
        <v>35</v>
      </c>
      <c r="F27" s="2" t="s">
        <v>55</v>
      </c>
    </row>
    <row r="28" spans="1:6" x14ac:dyDescent="0.25">
      <c r="A28" s="1">
        <v>9</v>
      </c>
      <c r="B28" s="2" t="str">
        <f>VLOOKUP(A28, lookup!$A$2:$B$19, 2, FALSE)</f>
        <v>Financial Services</v>
      </c>
      <c r="C28" s="1">
        <v>21001</v>
      </c>
      <c r="E28" s="1" t="s">
        <v>39</v>
      </c>
      <c r="F28" s="2" t="s">
        <v>56</v>
      </c>
    </row>
    <row r="29" spans="1:6" ht="30" x14ac:dyDescent="0.25">
      <c r="A29" s="1">
        <v>9</v>
      </c>
      <c r="B29" s="2" t="str">
        <f>VLOOKUP(A29, lookup!$A$2:$B$19, 2, FALSE)</f>
        <v>Financial Services</v>
      </c>
      <c r="C29" s="1">
        <v>21002</v>
      </c>
      <c r="D29" s="2" t="s">
        <v>58</v>
      </c>
      <c r="E29" s="2" t="s">
        <v>39</v>
      </c>
      <c r="F29" s="1" t="s">
        <v>75</v>
      </c>
    </row>
    <row r="30" spans="1:6" ht="30" x14ac:dyDescent="0.25">
      <c r="A30" s="1">
        <v>9</v>
      </c>
      <c r="B30" s="2" t="str">
        <f>VLOOKUP(A30, lookup!$A$2:$B$19, 2, FALSE)</f>
        <v>Financial Services</v>
      </c>
      <c r="C30" s="1">
        <v>26222</v>
      </c>
      <c r="D30" s="2" t="s">
        <v>57</v>
      </c>
      <c r="E30" s="2" t="s">
        <v>33</v>
      </c>
      <c r="F30" s="2" t="s">
        <v>65</v>
      </c>
    </row>
    <row r="31" spans="1:6" ht="30" x14ac:dyDescent="0.25">
      <c r="A31" s="1">
        <v>9</v>
      </c>
      <c r="B31" s="2" t="str">
        <f>VLOOKUP(A31, lookup!$A$2:$B$19, 2, FALSE)</f>
        <v>Financial Services</v>
      </c>
      <c r="C31" s="1">
        <v>20621</v>
      </c>
      <c r="D31" s="2" t="s">
        <v>60</v>
      </c>
      <c r="E31" s="2" t="s">
        <v>43</v>
      </c>
      <c r="F31" s="2" t="s">
        <v>66</v>
      </c>
    </row>
    <row r="32" spans="1:6" ht="30" x14ac:dyDescent="0.25">
      <c r="A32" s="1">
        <v>9</v>
      </c>
      <c r="B32" s="2" t="str">
        <f>VLOOKUP(A32, lookup!$A$2:$B$19, 2, FALSE)</f>
        <v>Financial Services</v>
      </c>
      <c r="C32" s="1">
        <v>29430</v>
      </c>
      <c r="D32" s="2" t="s">
        <v>61</v>
      </c>
      <c r="E32" s="2" t="s">
        <v>37</v>
      </c>
      <c r="F32" s="2" t="s">
        <v>67</v>
      </c>
    </row>
    <row r="33" spans="1:6" ht="60" x14ac:dyDescent="0.25">
      <c r="A33" s="1">
        <v>9</v>
      </c>
      <c r="B33" s="2" t="str">
        <f>VLOOKUP(A33, lookup!$A$2:$B$19, 2, FALSE)</f>
        <v>Financial Services</v>
      </c>
      <c r="C33" s="1" t="s">
        <v>41</v>
      </c>
      <c r="E33" s="1" t="s">
        <v>29</v>
      </c>
      <c r="F33" s="1" t="s">
        <v>74</v>
      </c>
    </row>
  </sheetData>
  <mergeCells count="1">
    <mergeCell ref="A3:F3"/>
  </mergeCells>
  <pageMargins left="0.7" right="0.7" top="0.75" bottom="0.75" header="0.3" footer="0.3"/>
  <pageSetup scale="5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B21" sqref="B21"/>
    </sheetView>
  </sheetViews>
  <sheetFormatPr defaultRowHeight="15" x14ac:dyDescent="0.25"/>
  <cols>
    <col min="2" max="2" width="37.140625" customWidth="1"/>
  </cols>
  <sheetData>
    <row r="1" spans="1:2" x14ac:dyDescent="0.25">
      <c r="A1" t="s">
        <v>4</v>
      </c>
      <c r="B1" t="s">
        <v>5</v>
      </c>
    </row>
    <row r="2" spans="1:2" x14ac:dyDescent="0.25">
      <c r="A2">
        <v>1</v>
      </c>
      <c r="B2" t="s">
        <v>6</v>
      </c>
    </row>
    <row r="3" spans="1:2" x14ac:dyDescent="0.25">
      <c r="A3">
        <v>2</v>
      </c>
      <c r="B3" t="s">
        <v>7</v>
      </c>
    </row>
    <row r="4" spans="1:2" x14ac:dyDescent="0.25">
      <c r="A4">
        <v>3</v>
      </c>
      <c r="B4" t="s">
        <v>8</v>
      </c>
    </row>
    <row r="5" spans="1:2" x14ac:dyDescent="0.25">
      <c r="A5">
        <v>4</v>
      </c>
      <c r="B5" t="s">
        <v>9</v>
      </c>
    </row>
    <row r="6" spans="1:2" x14ac:dyDescent="0.25">
      <c r="A6">
        <v>5</v>
      </c>
      <c r="B6" t="s">
        <v>10</v>
      </c>
    </row>
    <row r="7" spans="1:2" x14ac:dyDescent="0.25">
      <c r="A7">
        <v>6</v>
      </c>
      <c r="B7" t="s">
        <v>11</v>
      </c>
    </row>
    <row r="8" spans="1:2" x14ac:dyDescent="0.25">
      <c r="A8">
        <v>7</v>
      </c>
      <c r="B8" t="s">
        <v>16</v>
      </c>
    </row>
    <row r="9" spans="1:2" x14ac:dyDescent="0.25">
      <c r="A9">
        <v>8</v>
      </c>
      <c r="B9" t="s">
        <v>12</v>
      </c>
    </row>
    <row r="10" spans="1:2" x14ac:dyDescent="0.25">
      <c r="A10">
        <v>9</v>
      </c>
      <c r="B10" t="s">
        <v>13</v>
      </c>
    </row>
    <row r="11" spans="1:2" x14ac:dyDescent="0.25">
      <c r="A11">
        <v>10</v>
      </c>
      <c r="B11" t="s">
        <v>14</v>
      </c>
    </row>
    <row r="12" spans="1:2" x14ac:dyDescent="0.25">
      <c r="A12">
        <v>11</v>
      </c>
      <c r="B12" t="s">
        <v>15</v>
      </c>
    </row>
    <row r="13" spans="1:2" x14ac:dyDescent="0.25">
      <c r="A13">
        <v>12</v>
      </c>
      <c r="B13" t="s">
        <v>17</v>
      </c>
    </row>
    <row r="14" spans="1:2" x14ac:dyDescent="0.25">
      <c r="A14">
        <v>13</v>
      </c>
      <c r="B14" t="s">
        <v>18</v>
      </c>
    </row>
    <row r="15" spans="1:2" x14ac:dyDescent="0.25">
      <c r="A15">
        <v>14</v>
      </c>
      <c r="B15" t="s">
        <v>20</v>
      </c>
    </row>
    <row r="16" spans="1:2" x14ac:dyDescent="0.25">
      <c r="A16">
        <v>15</v>
      </c>
      <c r="B16" t="s">
        <v>19</v>
      </c>
    </row>
    <row r="17" spans="1:2" x14ac:dyDescent="0.25">
      <c r="A17">
        <v>16</v>
      </c>
      <c r="B17" t="s">
        <v>21</v>
      </c>
    </row>
    <row r="18" spans="1:2" x14ac:dyDescent="0.25">
      <c r="A18">
        <v>17</v>
      </c>
      <c r="B18" t="s">
        <v>22</v>
      </c>
    </row>
    <row r="19" spans="1:2" x14ac:dyDescent="0.25">
      <c r="A19">
        <v>18</v>
      </c>
      <c r="B19"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detailed analysis</vt:lpstr>
      <vt:lpstr>lookup</vt:lpstr>
      <vt:lpstr>'detailed analysis'!Print_Area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Parthum</dc:creator>
  <cp:lastModifiedBy>Li, Guangyu</cp:lastModifiedBy>
  <cp:lastPrinted>2019-07-03T20:27:59Z</cp:lastPrinted>
  <dcterms:created xsi:type="dcterms:W3CDTF">2019-07-01T19:21:19Z</dcterms:created>
  <dcterms:modified xsi:type="dcterms:W3CDTF">2019-08-14T13:36:23Z</dcterms:modified>
</cp:coreProperties>
</file>