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itrogen.ece.uvic.ca\home\dancwmai\Documents\Scheduling\"/>
    </mc:Choice>
  </mc:AlternateContent>
  <bookViews>
    <workbookView xWindow="0" yWindow="0" windowWidth="11385" windowHeight="11115"/>
  </bookViews>
  <sheets>
    <sheet name="Sheet1" sheetId="1" r:id="rId1"/>
  </sheets>
  <definedNames>
    <definedName name="_xlnm._FilterDatabase" localSheetId="0" hidden="1">Sheet1!$A$1:$D$124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13" i="1"/>
  <c r="H12" i="1"/>
  <c r="H11" i="1"/>
  <c r="H10" i="1"/>
  <c r="H7" i="1"/>
  <c r="H6" i="1"/>
  <c r="H5" i="1"/>
</calcChain>
</file>

<file path=xl/sharedStrings.xml><?xml version="1.0" encoding="utf-8"?>
<sst xmlns="http://schemas.openxmlformats.org/spreadsheetml/2006/main" count="396" uniqueCount="168">
  <si>
    <t>Description</t>
  </si>
  <si>
    <t>Room Type</t>
  </si>
  <si>
    <t>Capacity</t>
  </si>
  <si>
    <t>CORNETT A120</t>
  </si>
  <si>
    <t>CLAS</t>
  </si>
  <si>
    <t>CORNETT A121</t>
  </si>
  <si>
    <t>CORNETT A125</t>
  </si>
  <si>
    <t>CORNETT A128</t>
  </si>
  <si>
    <t>CORNETT A129</t>
  </si>
  <si>
    <t>CORNETT A221</t>
  </si>
  <si>
    <t>CORNETT A225</t>
  </si>
  <si>
    <t>CORNETT A229</t>
  </si>
  <si>
    <t>CORNETT B108</t>
  </si>
  <si>
    <t>CORNETT B111</t>
  </si>
  <si>
    <t>CORNETT B129</t>
  </si>
  <si>
    <t>CORNETT B135</t>
  </si>
  <si>
    <t>CORNETT B143</t>
  </si>
  <si>
    <t>ENGINEERING/COMPUTER SCIE 104</t>
  </si>
  <si>
    <t>ENGINEERING/COMPUTER SCIE 108</t>
  </si>
  <si>
    <t>ENGINEERING/COMPUTER SCIE 116</t>
  </si>
  <si>
    <t>ENGINEERING/COMPUTER SCIE 123</t>
  </si>
  <si>
    <t>ENGINEERING/COMPUTER SCIE 124</t>
  </si>
  <si>
    <t>ENGINEERING/COMPUTER SCIE 125</t>
  </si>
  <si>
    <t>ENGINEERING/COMPUTER SCIE 130</t>
  </si>
  <si>
    <t>DSB MATTHEWS/MCQUEEN THEATRE C103</t>
  </si>
  <si>
    <t>DAVID F. STRONG BUILDING C108</t>
  </si>
  <si>
    <t>CLEARIHUE A118</t>
  </si>
  <si>
    <t>CLEARIHUE A127</t>
  </si>
  <si>
    <t>CLEARIHUE A207</t>
  </si>
  <si>
    <t>CLEARIHUE A217</t>
  </si>
  <si>
    <t>CLEARIHUE A221</t>
  </si>
  <si>
    <t>CLEARIHUE A225</t>
  </si>
  <si>
    <t>CLEARIHUE A224</t>
  </si>
  <si>
    <t>CLEARIHUE A216</t>
  </si>
  <si>
    <t>CLEARIHUE A208</t>
  </si>
  <si>
    <t>CLEARIHUE A313</t>
  </si>
  <si>
    <t>CLEARIHUE A317</t>
  </si>
  <si>
    <t>CLEARIHUE A325</t>
  </si>
  <si>
    <t>CLEARIHUE A329</t>
  </si>
  <si>
    <t>CLEARIHUE A330</t>
  </si>
  <si>
    <t>CLEARIHUE A320</t>
  </si>
  <si>
    <t>CLEARIHUE A312</t>
  </si>
  <si>
    <t>CLEARIHUE C108</t>
  </si>
  <si>
    <t>CLEARIHUE C109</t>
  </si>
  <si>
    <t>CLEARIHUE C110</t>
  </si>
  <si>
    <t>CLEARIHUE C111</t>
  </si>
  <si>
    <t>CLEARIHUE C112</t>
  </si>
  <si>
    <t>CLEARIHUE C113</t>
  </si>
  <si>
    <t>CLEARIHUE C115</t>
  </si>
  <si>
    <t>CLEARIHUE D125</t>
  </si>
  <si>
    <t>CLEARIHUE D126</t>
  </si>
  <si>
    <t>CLEARIHUE D130</t>
  </si>
  <si>
    <t>CLEARIHUE D131</t>
  </si>
  <si>
    <t>CLEARIHUE D132</t>
  </si>
  <si>
    <t>CLEARIHUE D134</t>
  </si>
  <si>
    <t>ELLIOTT 060</t>
  </si>
  <si>
    <t>ELLIOTT 061</t>
  </si>
  <si>
    <t>ELLIOTT 062</t>
  </si>
  <si>
    <t>ELLIOTT 160</t>
  </si>
  <si>
    <t>ELLIOTT 161</t>
  </si>
  <si>
    <t>ELLIOTT 162</t>
  </si>
  <si>
    <t>ELLIOTT 167</t>
  </si>
  <si>
    <t>ELLIOTT 168</t>
  </si>
  <si>
    <t>HUMAN&amp;SOCIAL DEVLPMNT A240</t>
  </si>
  <si>
    <t>DAVID TURPIN BUILDING A102</t>
  </si>
  <si>
    <t>DAVID TURPIN BUILDING A104</t>
  </si>
  <si>
    <t>DAVID TURPIN BUILDING A110</t>
  </si>
  <si>
    <t>DAVID TURPIN BUILDING A120</t>
  </si>
  <si>
    <t>BOB WRIGHT CENTRE A104</t>
  </si>
  <si>
    <t>BOB WRIGHT CENTRE B150</t>
  </si>
  <si>
    <t>CLEARIHUE A326</t>
  </si>
  <si>
    <t>HICKMAN 105 LECTURE THEATRE</t>
  </si>
  <si>
    <t>HICKMAN 110</t>
  </si>
  <si>
    <t>HICKMAN 116</t>
  </si>
  <si>
    <t>FRASER 159</t>
  </si>
  <si>
    <t>MACLAURIN A144</t>
  </si>
  <si>
    <t>MACLAURIN D111</t>
  </si>
  <si>
    <t>MACLAURIN D115</t>
  </si>
  <si>
    <t>CONTINUING STUDIES 020</t>
  </si>
  <si>
    <t>MACLAURIN D203</t>
  </si>
  <si>
    <t>MACLAURIN D207</t>
  </si>
  <si>
    <t>MCKINNON 150</t>
  </si>
  <si>
    <t>PRIO</t>
  </si>
  <si>
    <t>MCKINNON 155</t>
  </si>
  <si>
    <t>CORNETT B107</t>
  </si>
  <si>
    <t>CORNETT B112</t>
  </si>
  <si>
    <t>CORNETT B145</t>
  </si>
  <si>
    <t>DAVID F. STRONG BUILDING C114</t>
  </si>
  <si>
    <t>DAVID F. STRONG BUILDING C116</t>
  </si>
  <si>
    <t>DAVID F. STRONG BUILDING C118</t>
  </si>
  <si>
    <t>DAVID F. STRONG BUILDING C122</t>
  </si>
  <si>
    <t>DAVID F. STRONG BUILDING C124</t>
  </si>
  <si>
    <t>DAVID F. STRONG BUILDING C126</t>
  </si>
  <si>
    <t>DAVID F. STRONG BUILDING C128</t>
  </si>
  <si>
    <t>DAVID F. STRONG BUILDING C130</t>
  </si>
  <si>
    <t>CUNNINGHAM 146</t>
  </si>
  <si>
    <t>CLEARIHUE B215</t>
  </si>
  <si>
    <t>CLEARIHUE B315</t>
  </si>
  <si>
    <t>CLEARIHUE A308</t>
  </si>
  <si>
    <t>CLEARIHUE B415</t>
  </si>
  <si>
    <t>CLEARIHUE C118</t>
  </si>
  <si>
    <t>CLEARIHUE C214</t>
  </si>
  <si>
    <t>CLEARIHUE C316</t>
  </si>
  <si>
    <t>BUSINESS AND ECONOMICS 363</t>
  </si>
  <si>
    <t>HUMAN&amp;SOCIAL DEVLPMNT A250</t>
  </si>
  <si>
    <t>HUMAN&amp;SOCIAL DEVLPMNT A264</t>
  </si>
  <si>
    <t>HUMAN&amp;SOCIAL DEVLPMNT A270</t>
  </si>
  <si>
    <t>FINE ARTS BUILDING 103</t>
  </si>
  <si>
    <t>FINE ARTS BUILDING 104</t>
  </si>
  <si>
    <t>FINE ARTS BUILDING 209</t>
  </si>
  <si>
    <t>MACLAURIN D010(EDUC)</t>
  </si>
  <si>
    <t>MACLAURIN D016(EDUC SCIENCE)</t>
  </si>
  <si>
    <t>MACLAURIN D101</t>
  </si>
  <si>
    <t>MACLAURIN D103</t>
  </si>
  <si>
    <t>MACLAURIN D105</t>
  </si>
  <si>
    <t>MACLAURIN D107</t>
  </si>
  <si>
    <t>MACLAURIN D109</t>
  </si>
  <si>
    <t>MACLAURIN D110</t>
  </si>
  <si>
    <t>MACLAURIN D114</t>
  </si>
  <si>
    <t>MACLAURIN D116</t>
  </si>
  <si>
    <t>MACLAURIN D283</t>
  </si>
  <si>
    <t>MACLAURIN D287(IMMERSION ROOM)</t>
  </si>
  <si>
    <t>MACLAURIN D288</t>
  </si>
  <si>
    <t>CORNETT A132</t>
  </si>
  <si>
    <t>SEM</t>
  </si>
  <si>
    <t>ENGINEERING/COMPUTER SCIE 128</t>
  </si>
  <si>
    <t>CLEARIHUE C116</t>
  </si>
  <si>
    <t>CLEARIHUE D285</t>
  </si>
  <si>
    <t>MACLAURIN A326</t>
  </si>
  <si>
    <t>Capacity Range</t>
  </si>
  <si>
    <t>300+</t>
  </si>
  <si>
    <t>250 - 299</t>
  </si>
  <si>
    <t>200 - 249</t>
  </si>
  <si>
    <t>100 - 149</t>
  </si>
  <si>
    <t>90 - 99</t>
  </si>
  <si>
    <t>80 - 89</t>
  </si>
  <si>
    <t>70 - 79</t>
  </si>
  <si>
    <t>60 -69</t>
  </si>
  <si>
    <t>50 - 59</t>
  </si>
  <si>
    <t>40 - 49</t>
  </si>
  <si>
    <t>30 - 39</t>
  </si>
  <si>
    <t>20 - 29</t>
  </si>
  <si>
    <t>10 - 19</t>
  </si>
  <si>
    <t>BLDG</t>
  </si>
  <si>
    <t>BWC</t>
  </si>
  <si>
    <t>B&amp;E</t>
  </si>
  <si>
    <t>CLE</t>
  </si>
  <si>
    <t>CON</t>
  </si>
  <si>
    <t>COR</t>
  </si>
  <si>
    <t>CUN</t>
  </si>
  <si>
    <t>DSB</t>
  </si>
  <si>
    <t>ELL</t>
  </si>
  <si>
    <t>ECS</t>
  </si>
  <si>
    <t>FIN</t>
  </si>
  <si>
    <t>FRA</t>
  </si>
  <si>
    <t>MAC</t>
  </si>
  <si>
    <t>HCK</t>
  </si>
  <si>
    <t>HSD</t>
  </si>
  <si>
    <t>MCK</t>
  </si>
  <si>
    <t xml:space="preserve"># of rooms </t>
  </si>
  <si>
    <t>Rooms</t>
  </si>
  <si>
    <t>BWC B150, MAC A144</t>
  </si>
  <si>
    <t>DSB A120, FRA 159, ECS 123</t>
  </si>
  <si>
    <t>HCK 105</t>
  </si>
  <si>
    <t>150 - 154</t>
  </si>
  <si>
    <t>180 -186</t>
  </si>
  <si>
    <t>DSB C103, ELL 168</t>
  </si>
  <si>
    <t>ECS 125, HSD A240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</si>
</sst>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16" fontId="0" fillId="0" borderId="1" xfId="0" quotePrefix="1" applyNumberFormat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abSelected="1" workbookViewId="0">
      <selection activeCell="F23" sqref="F23:H26"/>
    </sheetView>
  </sheetViews>
  <sheetFormatPr defaultRowHeight="15" x14ac:dyDescent="0.25"/>
  <cols>
    <col min="1" max="1" width="39.5703125" customWidth="1"/>
    <col min="2" max="2" width="7.7109375" customWidth="1"/>
    <col min="3" max="3" width="8.5703125" style="1" customWidth="1"/>
    <col min="4" max="4" width="12.28515625" style="1" customWidth="1"/>
    <col min="5" max="5" width="7.5703125" customWidth="1"/>
    <col min="6" max="6" width="7" customWidth="1"/>
    <col min="7" max="7" width="13.7109375" bestFit="1" customWidth="1"/>
    <col min="8" max="8" width="11.140625" customWidth="1"/>
    <col min="9" max="9" width="31.7109375" customWidth="1"/>
    <col min="10" max="10" width="18.85546875" customWidth="1"/>
  </cols>
  <sheetData>
    <row r="1" spans="1:9" s="2" customFormat="1" x14ac:dyDescent="0.25">
      <c r="A1" s="2" t="s">
        <v>0</v>
      </c>
      <c r="B1" s="2" t="s">
        <v>143</v>
      </c>
      <c r="C1" s="3" t="s">
        <v>2</v>
      </c>
      <c r="D1" s="3" t="s">
        <v>1</v>
      </c>
    </row>
    <row r="2" spans="1:9" x14ac:dyDescent="0.25">
      <c r="A2" t="s">
        <v>68</v>
      </c>
      <c r="B2" t="s">
        <v>144</v>
      </c>
      <c r="C2" s="1">
        <v>140</v>
      </c>
      <c r="D2" s="1" t="s">
        <v>4</v>
      </c>
    </row>
    <row r="3" spans="1:9" x14ac:dyDescent="0.25">
      <c r="A3" t="s">
        <v>69</v>
      </c>
      <c r="B3" t="s">
        <v>144</v>
      </c>
      <c r="C3" s="1">
        <v>358</v>
      </c>
      <c r="D3" s="1" t="s">
        <v>4</v>
      </c>
    </row>
    <row r="4" spans="1:9" x14ac:dyDescent="0.25">
      <c r="A4" t="s">
        <v>103</v>
      </c>
      <c r="B4" t="s">
        <v>145</v>
      </c>
      <c r="C4" s="1">
        <v>30</v>
      </c>
      <c r="D4" s="1" t="s">
        <v>82</v>
      </c>
      <c r="G4" s="6" t="s">
        <v>129</v>
      </c>
      <c r="H4" s="6" t="s">
        <v>159</v>
      </c>
      <c r="I4" s="6" t="s">
        <v>160</v>
      </c>
    </row>
    <row r="5" spans="1:9" x14ac:dyDescent="0.25">
      <c r="A5" t="s">
        <v>26</v>
      </c>
      <c r="B5" t="s">
        <v>146</v>
      </c>
      <c r="C5" s="1">
        <v>24</v>
      </c>
      <c r="D5" s="1" t="s">
        <v>4</v>
      </c>
      <c r="G5" s="4" t="s">
        <v>130</v>
      </c>
      <c r="H5" s="4">
        <f>COUNTIF(C:C,"&gt;300")</f>
        <v>2</v>
      </c>
      <c r="I5" s="4" t="s">
        <v>161</v>
      </c>
    </row>
    <row r="6" spans="1:9" x14ac:dyDescent="0.25">
      <c r="A6" t="s">
        <v>27</v>
      </c>
      <c r="B6" t="s">
        <v>146</v>
      </c>
      <c r="C6" s="1">
        <v>105</v>
      </c>
      <c r="D6" s="1" t="s">
        <v>4</v>
      </c>
      <c r="G6" s="4" t="s">
        <v>131</v>
      </c>
      <c r="H6" s="4">
        <f>COUNTIFS(C:C, "&gt;=250", C:C,"&lt;=299")</f>
        <v>3</v>
      </c>
      <c r="I6" s="4" t="s">
        <v>162</v>
      </c>
    </row>
    <row r="7" spans="1:9" x14ac:dyDescent="0.25">
      <c r="A7" t="s">
        <v>28</v>
      </c>
      <c r="B7" t="s">
        <v>146</v>
      </c>
      <c r="C7" s="1">
        <v>59</v>
      </c>
      <c r="D7" s="1" t="s">
        <v>4</v>
      </c>
      <c r="G7" s="4" t="s">
        <v>132</v>
      </c>
      <c r="H7" s="4">
        <f>COUNTIFS(C:C, "&gt;=200", C:C,"&lt;=249")</f>
        <v>1</v>
      </c>
      <c r="I7" s="4" t="s">
        <v>163</v>
      </c>
    </row>
    <row r="8" spans="1:9" x14ac:dyDescent="0.25">
      <c r="A8" t="s">
        <v>34</v>
      </c>
      <c r="B8" t="s">
        <v>146</v>
      </c>
      <c r="C8" s="1">
        <v>43</v>
      </c>
      <c r="D8" s="1" t="s">
        <v>4</v>
      </c>
      <c r="G8" s="4" t="s">
        <v>165</v>
      </c>
      <c r="H8" s="4">
        <v>2</v>
      </c>
      <c r="I8" s="4" t="s">
        <v>166</v>
      </c>
    </row>
    <row r="9" spans="1:9" x14ac:dyDescent="0.25">
      <c r="A9" t="s">
        <v>33</v>
      </c>
      <c r="B9" t="s">
        <v>146</v>
      </c>
      <c r="C9" s="1">
        <v>32</v>
      </c>
      <c r="D9" s="1" t="s">
        <v>4</v>
      </c>
      <c r="G9" s="4" t="s">
        <v>164</v>
      </c>
      <c r="H9" s="4">
        <v>2</v>
      </c>
      <c r="I9" s="4" t="s">
        <v>167</v>
      </c>
    </row>
    <row r="10" spans="1:9" x14ac:dyDescent="0.25">
      <c r="A10" t="s">
        <v>29</v>
      </c>
      <c r="B10" t="s">
        <v>146</v>
      </c>
      <c r="C10" s="1">
        <v>31</v>
      </c>
      <c r="D10" s="1" t="s">
        <v>4</v>
      </c>
      <c r="G10" s="4" t="s">
        <v>133</v>
      </c>
      <c r="H10" s="4">
        <f>COUNTIFS(C:C, "&gt;=100", C:C,"&lt;=149")</f>
        <v>8</v>
      </c>
      <c r="I10" s="4"/>
    </row>
    <row r="11" spans="1:9" x14ac:dyDescent="0.25">
      <c r="A11" t="s">
        <v>30</v>
      </c>
      <c r="B11" t="s">
        <v>146</v>
      </c>
      <c r="C11" s="1">
        <v>22</v>
      </c>
      <c r="D11" s="1" t="s">
        <v>4</v>
      </c>
      <c r="G11" s="4" t="s">
        <v>134</v>
      </c>
      <c r="H11" s="4">
        <f>COUNTIFS(C:C, "&gt;=90", C:C,"&lt;=99")</f>
        <v>1</v>
      </c>
      <c r="I11" s="4"/>
    </row>
    <row r="12" spans="1:9" x14ac:dyDescent="0.25">
      <c r="A12" t="s">
        <v>32</v>
      </c>
      <c r="B12" t="s">
        <v>146</v>
      </c>
      <c r="C12" s="1">
        <v>86</v>
      </c>
      <c r="D12" s="1" t="s">
        <v>4</v>
      </c>
      <c r="G12" s="4" t="s">
        <v>135</v>
      </c>
      <c r="H12" s="4">
        <f>COUNTIFS(C:C, "&gt;=150", C:C,"&lt;=199")</f>
        <v>4</v>
      </c>
      <c r="I12" s="4"/>
    </row>
    <row r="13" spans="1:9" x14ac:dyDescent="0.25">
      <c r="A13" t="s">
        <v>31</v>
      </c>
      <c r="B13" t="s">
        <v>146</v>
      </c>
      <c r="C13" s="1">
        <v>35</v>
      </c>
      <c r="D13" s="1" t="s">
        <v>4</v>
      </c>
      <c r="G13" s="4" t="s">
        <v>136</v>
      </c>
      <c r="H13" s="4">
        <f>COUNTIFS(C:C, "&gt;=70", C:C,"&lt;=79")</f>
        <v>8</v>
      </c>
      <c r="I13" s="4"/>
    </row>
    <row r="14" spans="1:9" x14ac:dyDescent="0.25">
      <c r="A14" t="s">
        <v>98</v>
      </c>
      <c r="B14" t="s">
        <v>146</v>
      </c>
      <c r="C14" s="1">
        <v>12</v>
      </c>
      <c r="D14" s="1" t="s">
        <v>82</v>
      </c>
      <c r="G14" s="4" t="s">
        <v>137</v>
      </c>
      <c r="H14" s="4">
        <f>COUNTIFS(C:C, "&gt;=60", C:C,"&lt;=69")</f>
        <v>14</v>
      </c>
      <c r="I14" s="4"/>
    </row>
    <row r="15" spans="1:9" x14ac:dyDescent="0.25">
      <c r="A15" t="s">
        <v>41</v>
      </c>
      <c r="B15" t="s">
        <v>146</v>
      </c>
      <c r="C15" s="1">
        <v>30</v>
      </c>
      <c r="D15" s="1" t="s">
        <v>4</v>
      </c>
      <c r="G15" s="4" t="s">
        <v>138</v>
      </c>
      <c r="H15" s="4">
        <f>COUNTIFS(C:C, "&gt;=50", C:C,"&lt;=59")</f>
        <v>7</v>
      </c>
      <c r="I15" s="4"/>
    </row>
    <row r="16" spans="1:9" x14ac:dyDescent="0.25">
      <c r="A16" t="s">
        <v>35</v>
      </c>
      <c r="B16" t="s">
        <v>146</v>
      </c>
      <c r="C16" s="1">
        <v>46</v>
      </c>
      <c r="D16" s="1" t="s">
        <v>4</v>
      </c>
      <c r="G16" s="4" t="s">
        <v>139</v>
      </c>
      <c r="H16" s="4">
        <f>COUNTIFS(C:C, "&gt;=40", C:C,"&lt;=49")</f>
        <v>13</v>
      </c>
      <c r="I16" s="4"/>
    </row>
    <row r="17" spans="1:9" x14ac:dyDescent="0.25">
      <c r="A17" t="s">
        <v>36</v>
      </c>
      <c r="B17" t="s">
        <v>146</v>
      </c>
      <c r="C17" s="1">
        <v>47</v>
      </c>
      <c r="D17" s="1" t="s">
        <v>4</v>
      </c>
      <c r="G17" s="4" t="s">
        <v>140</v>
      </c>
      <c r="H17" s="4">
        <f>COUNTIFS(C:C, "&gt;=30", C:C,"&lt;=39")</f>
        <v>24</v>
      </c>
      <c r="I17" s="4"/>
    </row>
    <row r="18" spans="1:9" x14ac:dyDescent="0.25">
      <c r="A18" t="s">
        <v>40</v>
      </c>
      <c r="B18" t="s">
        <v>146</v>
      </c>
      <c r="C18" s="1">
        <v>45</v>
      </c>
      <c r="D18" s="1" t="s">
        <v>4</v>
      </c>
      <c r="G18" s="4" t="s">
        <v>141</v>
      </c>
      <c r="H18" s="4">
        <f>COUNTIFS(C:C, "&gt;=20", C:C,"&lt;=29")</f>
        <v>25</v>
      </c>
      <c r="I18" s="4"/>
    </row>
    <row r="19" spans="1:9" x14ac:dyDescent="0.25">
      <c r="A19" t="s">
        <v>37</v>
      </c>
      <c r="B19" t="s">
        <v>146</v>
      </c>
      <c r="C19" s="1">
        <v>21</v>
      </c>
      <c r="D19" s="1" t="s">
        <v>4</v>
      </c>
      <c r="G19" s="5" t="s">
        <v>142</v>
      </c>
      <c r="H19" s="4">
        <f>COUNTIFS(C:C, "&gt;=10", C:C,"&lt;=19")</f>
        <v>9</v>
      </c>
      <c r="I19" s="4"/>
    </row>
    <row r="20" spans="1:9" x14ac:dyDescent="0.25">
      <c r="A20" t="s">
        <v>70</v>
      </c>
      <c r="B20" t="s">
        <v>146</v>
      </c>
      <c r="C20" s="1">
        <v>23</v>
      </c>
      <c r="D20" s="1" t="s">
        <v>4</v>
      </c>
    </row>
    <row r="21" spans="1:9" x14ac:dyDescent="0.25">
      <c r="A21" t="s">
        <v>38</v>
      </c>
      <c r="B21" t="s">
        <v>146</v>
      </c>
      <c r="C21" s="1">
        <v>30</v>
      </c>
      <c r="D21" s="1" t="s">
        <v>4</v>
      </c>
    </row>
    <row r="22" spans="1:9" x14ac:dyDescent="0.25">
      <c r="A22" t="s">
        <v>39</v>
      </c>
      <c r="B22" t="s">
        <v>146</v>
      </c>
      <c r="C22" s="1">
        <v>22</v>
      </c>
      <c r="D22" s="1" t="s">
        <v>4</v>
      </c>
    </row>
    <row r="23" spans="1:9" x14ac:dyDescent="0.25">
      <c r="A23" t="s">
        <v>96</v>
      </c>
      <c r="B23" t="s">
        <v>146</v>
      </c>
      <c r="C23" s="1">
        <v>20</v>
      </c>
      <c r="D23" s="1" t="s">
        <v>82</v>
      </c>
      <c r="H23" s="1"/>
    </row>
    <row r="24" spans="1:9" x14ac:dyDescent="0.25">
      <c r="A24" t="s">
        <v>97</v>
      </c>
      <c r="B24" t="s">
        <v>146</v>
      </c>
      <c r="C24" s="1">
        <v>20</v>
      </c>
      <c r="D24" s="1" t="s">
        <v>82</v>
      </c>
      <c r="H24" s="1"/>
    </row>
    <row r="25" spans="1:9" x14ac:dyDescent="0.25">
      <c r="A25" t="s">
        <v>99</v>
      </c>
      <c r="B25" t="s">
        <v>146</v>
      </c>
      <c r="C25" s="1">
        <v>20</v>
      </c>
      <c r="D25" s="1" t="s">
        <v>82</v>
      </c>
      <c r="H25" s="1"/>
    </row>
    <row r="26" spans="1:9" x14ac:dyDescent="0.25">
      <c r="A26" t="s">
        <v>42</v>
      </c>
      <c r="B26" t="s">
        <v>146</v>
      </c>
      <c r="C26" s="1">
        <v>32</v>
      </c>
      <c r="D26" s="1" t="s">
        <v>4</v>
      </c>
      <c r="H26" s="1"/>
    </row>
    <row r="27" spans="1:9" x14ac:dyDescent="0.25">
      <c r="A27" t="s">
        <v>43</v>
      </c>
      <c r="B27" t="s">
        <v>146</v>
      </c>
      <c r="C27" s="1">
        <v>35</v>
      </c>
      <c r="D27" s="1" t="s">
        <v>4</v>
      </c>
    </row>
    <row r="28" spans="1:9" x14ac:dyDescent="0.25">
      <c r="A28" t="s">
        <v>44</v>
      </c>
      <c r="B28" t="s">
        <v>146</v>
      </c>
      <c r="C28" s="1">
        <v>42</v>
      </c>
      <c r="D28" s="1" t="s">
        <v>4</v>
      </c>
    </row>
    <row r="29" spans="1:9" x14ac:dyDescent="0.25">
      <c r="A29" t="s">
        <v>45</v>
      </c>
      <c r="B29" t="s">
        <v>146</v>
      </c>
      <c r="C29" s="1">
        <v>28</v>
      </c>
      <c r="D29" s="1" t="s">
        <v>4</v>
      </c>
    </row>
    <row r="30" spans="1:9" x14ac:dyDescent="0.25">
      <c r="A30" t="s">
        <v>46</v>
      </c>
      <c r="B30" t="s">
        <v>146</v>
      </c>
      <c r="C30" s="1">
        <v>69</v>
      </c>
      <c r="D30" s="1" t="s">
        <v>4</v>
      </c>
    </row>
    <row r="31" spans="1:9" x14ac:dyDescent="0.25">
      <c r="A31" t="s">
        <v>47</v>
      </c>
      <c r="B31" t="s">
        <v>146</v>
      </c>
      <c r="C31" s="1">
        <v>28</v>
      </c>
      <c r="D31" s="1" t="s">
        <v>4</v>
      </c>
    </row>
    <row r="32" spans="1:9" x14ac:dyDescent="0.25">
      <c r="A32" t="s">
        <v>48</v>
      </c>
      <c r="B32" t="s">
        <v>146</v>
      </c>
      <c r="C32" s="1">
        <v>30</v>
      </c>
      <c r="D32" s="1" t="s">
        <v>4</v>
      </c>
    </row>
    <row r="33" spans="1:4" x14ac:dyDescent="0.25">
      <c r="A33" t="s">
        <v>126</v>
      </c>
      <c r="B33" t="s">
        <v>146</v>
      </c>
      <c r="C33" s="1">
        <v>12</v>
      </c>
      <c r="D33" s="1" t="s">
        <v>124</v>
      </c>
    </row>
    <row r="34" spans="1:4" x14ac:dyDescent="0.25">
      <c r="A34" t="s">
        <v>100</v>
      </c>
      <c r="B34" t="s">
        <v>146</v>
      </c>
      <c r="C34" s="1">
        <v>12</v>
      </c>
      <c r="D34" s="1" t="s">
        <v>82</v>
      </c>
    </row>
    <row r="35" spans="1:4" x14ac:dyDescent="0.25">
      <c r="A35" t="s">
        <v>101</v>
      </c>
      <c r="B35" t="s">
        <v>146</v>
      </c>
      <c r="C35" s="1">
        <v>22</v>
      </c>
      <c r="D35" s="1" t="s">
        <v>82</v>
      </c>
    </row>
    <row r="36" spans="1:4" x14ac:dyDescent="0.25">
      <c r="A36" t="s">
        <v>102</v>
      </c>
      <c r="B36" t="s">
        <v>146</v>
      </c>
      <c r="C36" s="1">
        <v>20</v>
      </c>
      <c r="D36" s="1" t="s">
        <v>82</v>
      </c>
    </row>
    <row r="37" spans="1:4" x14ac:dyDescent="0.25">
      <c r="A37" t="s">
        <v>49</v>
      </c>
      <c r="B37" t="s">
        <v>146</v>
      </c>
      <c r="C37" s="1">
        <v>27</v>
      </c>
      <c r="D37" s="1" t="s">
        <v>4</v>
      </c>
    </row>
    <row r="38" spans="1:4" x14ac:dyDescent="0.25">
      <c r="A38" t="s">
        <v>50</v>
      </c>
      <c r="B38" t="s">
        <v>146</v>
      </c>
      <c r="C38" s="1">
        <v>30</v>
      </c>
      <c r="D38" s="1" t="s">
        <v>4</v>
      </c>
    </row>
    <row r="39" spans="1:4" x14ac:dyDescent="0.25">
      <c r="A39" t="s">
        <v>51</v>
      </c>
      <c r="B39" t="s">
        <v>146</v>
      </c>
      <c r="C39" s="1">
        <v>21</v>
      </c>
      <c r="D39" s="1" t="s">
        <v>4</v>
      </c>
    </row>
    <row r="40" spans="1:4" x14ac:dyDescent="0.25">
      <c r="A40" t="s">
        <v>52</v>
      </c>
      <c r="B40" t="s">
        <v>146</v>
      </c>
      <c r="C40" s="1">
        <v>27</v>
      </c>
      <c r="D40" s="1" t="s">
        <v>4</v>
      </c>
    </row>
    <row r="41" spans="1:4" x14ac:dyDescent="0.25">
      <c r="A41" t="s">
        <v>53</v>
      </c>
      <c r="B41" t="s">
        <v>146</v>
      </c>
      <c r="C41" s="1">
        <v>36</v>
      </c>
      <c r="D41" s="1" t="s">
        <v>4</v>
      </c>
    </row>
    <row r="42" spans="1:4" x14ac:dyDescent="0.25">
      <c r="A42" t="s">
        <v>54</v>
      </c>
      <c r="B42" t="s">
        <v>146</v>
      </c>
      <c r="C42" s="1">
        <v>21</v>
      </c>
      <c r="D42" s="1" t="s">
        <v>4</v>
      </c>
    </row>
    <row r="43" spans="1:4" x14ac:dyDescent="0.25">
      <c r="A43" t="s">
        <v>127</v>
      </c>
      <c r="B43" t="s">
        <v>146</v>
      </c>
      <c r="C43" s="1">
        <v>14</v>
      </c>
      <c r="D43" s="1" t="s">
        <v>124</v>
      </c>
    </row>
    <row r="44" spans="1:4" x14ac:dyDescent="0.25">
      <c r="A44" t="s">
        <v>78</v>
      </c>
      <c r="B44" t="s">
        <v>147</v>
      </c>
      <c r="C44" s="1">
        <v>20</v>
      </c>
      <c r="D44" s="1" t="s">
        <v>4</v>
      </c>
    </row>
    <row r="45" spans="1:4" x14ac:dyDescent="0.25">
      <c r="A45" t="s">
        <v>3</v>
      </c>
      <c r="B45" t="s">
        <v>148</v>
      </c>
      <c r="C45" s="1">
        <v>81</v>
      </c>
      <c r="D45" s="1" t="s">
        <v>4</v>
      </c>
    </row>
    <row r="46" spans="1:4" x14ac:dyDescent="0.25">
      <c r="A46" t="s">
        <v>5</v>
      </c>
      <c r="B46" t="s">
        <v>148</v>
      </c>
      <c r="C46" s="1">
        <v>71</v>
      </c>
      <c r="D46" s="1" t="s">
        <v>4</v>
      </c>
    </row>
    <row r="47" spans="1:4" x14ac:dyDescent="0.25">
      <c r="A47" t="s">
        <v>6</v>
      </c>
      <c r="B47" t="s">
        <v>148</v>
      </c>
      <c r="C47" s="1">
        <v>65</v>
      </c>
      <c r="D47" s="1" t="s">
        <v>4</v>
      </c>
    </row>
    <row r="48" spans="1:4" x14ac:dyDescent="0.25">
      <c r="A48" t="s">
        <v>7</v>
      </c>
      <c r="B48" t="s">
        <v>148</v>
      </c>
      <c r="C48" s="1">
        <v>32</v>
      </c>
      <c r="D48" s="1" t="s">
        <v>4</v>
      </c>
    </row>
    <row r="49" spans="1:4" x14ac:dyDescent="0.25">
      <c r="A49" t="s">
        <v>8</v>
      </c>
      <c r="B49" t="s">
        <v>148</v>
      </c>
      <c r="C49" s="1">
        <v>61</v>
      </c>
      <c r="D49" s="1" t="s">
        <v>4</v>
      </c>
    </row>
    <row r="50" spans="1:4" x14ac:dyDescent="0.25">
      <c r="A50" t="s">
        <v>123</v>
      </c>
      <c r="B50" t="s">
        <v>148</v>
      </c>
      <c r="C50" s="1">
        <v>14</v>
      </c>
      <c r="D50" s="1" t="s">
        <v>124</v>
      </c>
    </row>
    <row r="51" spans="1:4" x14ac:dyDescent="0.25">
      <c r="A51" t="s">
        <v>9</v>
      </c>
      <c r="B51" t="s">
        <v>148</v>
      </c>
      <c r="C51" s="1">
        <v>93</v>
      </c>
      <c r="D51" s="1" t="s">
        <v>4</v>
      </c>
    </row>
    <row r="52" spans="1:4" x14ac:dyDescent="0.25">
      <c r="A52" t="s">
        <v>10</v>
      </c>
      <c r="B52" t="s">
        <v>148</v>
      </c>
      <c r="C52" s="1">
        <v>64</v>
      </c>
      <c r="D52" s="1" t="s">
        <v>4</v>
      </c>
    </row>
    <row r="53" spans="1:4" x14ac:dyDescent="0.25">
      <c r="A53" t="s">
        <v>11</v>
      </c>
      <c r="B53" t="s">
        <v>148</v>
      </c>
      <c r="C53" s="1">
        <v>62</v>
      </c>
      <c r="D53" s="1" t="s">
        <v>4</v>
      </c>
    </row>
    <row r="54" spans="1:4" x14ac:dyDescent="0.25">
      <c r="A54" t="s">
        <v>84</v>
      </c>
      <c r="B54" t="s">
        <v>148</v>
      </c>
      <c r="C54" s="1">
        <v>60</v>
      </c>
      <c r="D54" s="1" t="s">
        <v>82</v>
      </c>
    </row>
    <row r="55" spans="1:4" x14ac:dyDescent="0.25">
      <c r="A55" t="s">
        <v>12</v>
      </c>
      <c r="B55" t="s">
        <v>148</v>
      </c>
      <c r="C55" s="1">
        <v>71</v>
      </c>
      <c r="D55" s="1" t="s">
        <v>4</v>
      </c>
    </row>
    <row r="56" spans="1:4" x14ac:dyDescent="0.25">
      <c r="A56" t="s">
        <v>13</v>
      </c>
      <c r="B56" t="s">
        <v>148</v>
      </c>
      <c r="C56" s="1">
        <v>50</v>
      </c>
      <c r="D56" s="1" t="s">
        <v>4</v>
      </c>
    </row>
    <row r="57" spans="1:4" x14ac:dyDescent="0.25">
      <c r="A57" t="s">
        <v>85</v>
      </c>
      <c r="B57" t="s">
        <v>148</v>
      </c>
      <c r="C57" s="1">
        <v>71</v>
      </c>
      <c r="D57" s="1" t="s">
        <v>82</v>
      </c>
    </row>
    <row r="58" spans="1:4" x14ac:dyDescent="0.25">
      <c r="A58" t="s">
        <v>14</v>
      </c>
      <c r="B58" t="s">
        <v>148</v>
      </c>
      <c r="C58" s="1">
        <v>67</v>
      </c>
      <c r="D58" s="1" t="s">
        <v>4</v>
      </c>
    </row>
    <row r="59" spans="1:4" x14ac:dyDescent="0.25">
      <c r="A59" t="s">
        <v>15</v>
      </c>
      <c r="B59" t="s">
        <v>148</v>
      </c>
      <c r="C59" s="1">
        <v>80</v>
      </c>
      <c r="D59" s="1" t="s">
        <v>4</v>
      </c>
    </row>
    <row r="60" spans="1:4" x14ac:dyDescent="0.25">
      <c r="A60" t="s">
        <v>16</v>
      </c>
      <c r="B60" t="s">
        <v>148</v>
      </c>
      <c r="C60" s="1">
        <v>77</v>
      </c>
      <c r="D60" s="1" t="s">
        <v>4</v>
      </c>
    </row>
    <row r="61" spans="1:4" x14ac:dyDescent="0.25">
      <c r="A61" t="s">
        <v>86</v>
      </c>
      <c r="B61" t="s">
        <v>148</v>
      </c>
      <c r="C61" s="1">
        <v>36</v>
      </c>
      <c r="D61" s="1" t="s">
        <v>82</v>
      </c>
    </row>
    <row r="62" spans="1:4" x14ac:dyDescent="0.25">
      <c r="A62" t="s">
        <v>95</v>
      </c>
      <c r="B62" t="s">
        <v>149</v>
      </c>
      <c r="C62" s="1">
        <v>58</v>
      </c>
      <c r="D62" s="1" t="s">
        <v>82</v>
      </c>
    </row>
    <row r="63" spans="1:4" x14ac:dyDescent="0.25">
      <c r="A63" t="s">
        <v>25</v>
      </c>
      <c r="B63" t="s">
        <v>150</v>
      </c>
      <c r="C63" s="1">
        <v>45</v>
      </c>
      <c r="D63" s="1" t="s">
        <v>4</v>
      </c>
    </row>
    <row r="64" spans="1:4" x14ac:dyDescent="0.25">
      <c r="A64" t="s">
        <v>87</v>
      </c>
      <c r="B64" t="s">
        <v>150</v>
      </c>
      <c r="C64" s="1">
        <v>20</v>
      </c>
      <c r="D64" s="1" t="s">
        <v>82</v>
      </c>
    </row>
    <row r="65" spans="1:4" x14ac:dyDescent="0.25">
      <c r="A65" t="s">
        <v>88</v>
      </c>
      <c r="B65" t="s">
        <v>150</v>
      </c>
      <c r="C65" s="1">
        <v>64</v>
      </c>
      <c r="D65" s="1" t="s">
        <v>82</v>
      </c>
    </row>
    <row r="66" spans="1:4" x14ac:dyDescent="0.25">
      <c r="A66" t="s">
        <v>89</v>
      </c>
      <c r="B66" t="s">
        <v>150</v>
      </c>
      <c r="C66" s="1">
        <v>74</v>
      </c>
      <c r="D66" s="1" t="s">
        <v>82</v>
      </c>
    </row>
    <row r="67" spans="1:4" x14ac:dyDescent="0.25">
      <c r="A67" t="s">
        <v>90</v>
      </c>
      <c r="B67" t="s">
        <v>150</v>
      </c>
      <c r="C67" s="1">
        <v>64</v>
      </c>
      <c r="D67" s="1" t="s">
        <v>82</v>
      </c>
    </row>
    <row r="68" spans="1:4" x14ac:dyDescent="0.25">
      <c r="A68" t="s">
        <v>91</v>
      </c>
      <c r="B68" t="s">
        <v>150</v>
      </c>
      <c r="C68" s="1">
        <v>20</v>
      </c>
      <c r="D68" s="1" t="s">
        <v>82</v>
      </c>
    </row>
    <row r="69" spans="1:4" x14ac:dyDescent="0.25">
      <c r="A69" t="s">
        <v>92</v>
      </c>
      <c r="B69" t="s">
        <v>150</v>
      </c>
      <c r="C69" s="1">
        <v>35</v>
      </c>
      <c r="D69" s="1" t="s">
        <v>82</v>
      </c>
    </row>
    <row r="70" spans="1:4" x14ac:dyDescent="0.25">
      <c r="A70" t="s">
        <v>93</v>
      </c>
      <c r="B70" t="s">
        <v>150</v>
      </c>
      <c r="C70" s="1">
        <v>35</v>
      </c>
      <c r="D70" s="1" t="s">
        <v>82</v>
      </c>
    </row>
    <row r="71" spans="1:4" x14ac:dyDescent="0.25">
      <c r="A71" t="s">
        <v>94</v>
      </c>
      <c r="B71" t="s">
        <v>150</v>
      </c>
      <c r="C71" s="1">
        <v>35</v>
      </c>
      <c r="D71" s="1" t="s">
        <v>82</v>
      </c>
    </row>
    <row r="72" spans="1:4" x14ac:dyDescent="0.25">
      <c r="A72" t="s">
        <v>64</v>
      </c>
      <c r="B72" t="s">
        <v>150</v>
      </c>
      <c r="C72" s="1">
        <v>110</v>
      </c>
      <c r="D72" s="1" t="s">
        <v>4</v>
      </c>
    </row>
    <row r="73" spans="1:4" x14ac:dyDescent="0.25">
      <c r="A73" t="s">
        <v>65</v>
      </c>
      <c r="B73" t="s">
        <v>150</v>
      </c>
      <c r="C73" s="1">
        <v>110</v>
      </c>
      <c r="D73" s="1" t="s">
        <v>4</v>
      </c>
    </row>
    <row r="74" spans="1:4" x14ac:dyDescent="0.25">
      <c r="A74" t="s">
        <v>66</v>
      </c>
      <c r="B74" t="s">
        <v>150</v>
      </c>
      <c r="C74" s="1">
        <v>140</v>
      </c>
      <c r="D74" s="1" t="s">
        <v>4</v>
      </c>
    </row>
    <row r="75" spans="1:4" x14ac:dyDescent="0.25">
      <c r="A75" t="s">
        <v>67</v>
      </c>
      <c r="B75" t="s">
        <v>150</v>
      </c>
      <c r="C75" s="1">
        <v>250</v>
      </c>
      <c r="D75" s="1" t="s">
        <v>4</v>
      </c>
    </row>
    <row r="76" spans="1:4" x14ac:dyDescent="0.25">
      <c r="A76" t="s">
        <v>24</v>
      </c>
      <c r="B76" t="s">
        <v>150</v>
      </c>
      <c r="C76" s="1">
        <v>186</v>
      </c>
      <c r="D76" s="1" t="s">
        <v>4</v>
      </c>
    </row>
    <row r="77" spans="1:4" x14ac:dyDescent="0.25">
      <c r="A77" t="s">
        <v>55</v>
      </c>
      <c r="B77" t="s">
        <v>151</v>
      </c>
      <c r="C77" s="1">
        <v>68</v>
      </c>
      <c r="D77" s="1" t="s">
        <v>4</v>
      </c>
    </row>
    <row r="78" spans="1:4" x14ac:dyDescent="0.25">
      <c r="A78" t="s">
        <v>56</v>
      </c>
      <c r="B78" t="s">
        <v>151</v>
      </c>
      <c r="C78" s="1">
        <v>68</v>
      </c>
      <c r="D78" s="1" t="s">
        <v>4</v>
      </c>
    </row>
    <row r="79" spans="1:4" x14ac:dyDescent="0.25">
      <c r="A79" t="s">
        <v>57</v>
      </c>
      <c r="B79" t="s">
        <v>151</v>
      </c>
      <c r="C79" s="1">
        <v>80</v>
      </c>
      <c r="D79" s="1" t="s">
        <v>4</v>
      </c>
    </row>
    <row r="80" spans="1:4" x14ac:dyDescent="0.25">
      <c r="A80" t="s">
        <v>58</v>
      </c>
      <c r="B80" t="s">
        <v>151</v>
      </c>
      <c r="C80" s="1">
        <v>48</v>
      </c>
      <c r="D80" s="1" t="s">
        <v>4</v>
      </c>
    </row>
    <row r="81" spans="1:4" x14ac:dyDescent="0.25">
      <c r="A81" t="s">
        <v>59</v>
      </c>
      <c r="B81" t="s">
        <v>151</v>
      </c>
      <c r="C81" s="1">
        <v>24</v>
      </c>
      <c r="D81" s="1" t="s">
        <v>4</v>
      </c>
    </row>
    <row r="82" spans="1:4" x14ac:dyDescent="0.25">
      <c r="A82" t="s">
        <v>60</v>
      </c>
      <c r="B82" t="s">
        <v>151</v>
      </c>
      <c r="C82" s="1">
        <v>54</v>
      </c>
      <c r="D82" s="1" t="s">
        <v>4</v>
      </c>
    </row>
    <row r="83" spans="1:4" x14ac:dyDescent="0.25">
      <c r="A83" t="s">
        <v>61</v>
      </c>
      <c r="B83" t="s">
        <v>151</v>
      </c>
      <c r="C83" s="1">
        <v>148</v>
      </c>
      <c r="D83" s="1" t="s">
        <v>4</v>
      </c>
    </row>
    <row r="84" spans="1:4" x14ac:dyDescent="0.25">
      <c r="A84" t="s">
        <v>62</v>
      </c>
      <c r="B84" t="s">
        <v>151</v>
      </c>
      <c r="C84" s="1">
        <v>180</v>
      </c>
      <c r="D84" s="1" t="s">
        <v>4</v>
      </c>
    </row>
    <row r="85" spans="1:4" x14ac:dyDescent="0.25">
      <c r="A85" t="s">
        <v>17</v>
      </c>
      <c r="B85" t="s">
        <v>152</v>
      </c>
      <c r="C85" s="1">
        <v>60</v>
      </c>
      <c r="D85" s="1" t="s">
        <v>4</v>
      </c>
    </row>
    <row r="86" spans="1:4" x14ac:dyDescent="0.25">
      <c r="A86" t="s">
        <v>18</v>
      </c>
      <c r="B86" t="s">
        <v>152</v>
      </c>
      <c r="C86" s="1">
        <v>60</v>
      </c>
      <c r="D86" s="1" t="s">
        <v>4</v>
      </c>
    </row>
    <row r="87" spans="1:4" x14ac:dyDescent="0.25">
      <c r="A87" t="s">
        <v>19</v>
      </c>
      <c r="B87" t="s">
        <v>152</v>
      </c>
      <c r="C87" s="1">
        <v>117</v>
      </c>
      <c r="D87" s="1" t="s">
        <v>4</v>
      </c>
    </row>
    <row r="88" spans="1:4" x14ac:dyDescent="0.25">
      <c r="A88" t="s">
        <v>20</v>
      </c>
      <c r="B88" t="s">
        <v>152</v>
      </c>
      <c r="C88" s="1">
        <v>299</v>
      </c>
      <c r="D88" s="1" t="s">
        <v>4</v>
      </c>
    </row>
    <row r="89" spans="1:4" x14ac:dyDescent="0.25">
      <c r="A89" t="s">
        <v>21</v>
      </c>
      <c r="B89" t="s">
        <v>152</v>
      </c>
      <c r="C89" s="1">
        <v>78</v>
      </c>
      <c r="D89" s="1" t="s">
        <v>4</v>
      </c>
    </row>
    <row r="90" spans="1:4" x14ac:dyDescent="0.25">
      <c r="A90" t="s">
        <v>22</v>
      </c>
      <c r="B90" t="s">
        <v>152</v>
      </c>
      <c r="C90" s="1">
        <v>151</v>
      </c>
      <c r="D90" s="1" t="s">
        <v>4</v>
      </c>
    </row>
    <row r="91" spans="1:4" x14ac:dyDescent="0.25">
      <c r="A91" t="s">
        <v>125</v>
      </c>
      <c r="B91" t="s">
        <v>152</v>
      </c>
      <c r="C91" s="1">
        <v>18</v>
      </c>
      <c r="D91" s="1" t="s">
        <v>124</v>
      </c>
    </row>
    <row r="92" spans="1:4" x14ac:dyDescent="0.25">
      <c r="A92" t="s">
        <v>23</v>
      </c>
      <c r="B92" t="s">
        <v>152</v>
      </c>
      <c r="C92" s="1">
        <v>34</v>
      </c>
      <c r="D92" s="1" t="s">
        <v>4</v>
      </c>
    </row>
    <row r="93" spans="1:4" x14ac:dyDescent="0.25">
      <c r="A93" t="s">
        <v>107</v>
      </c>
      <c r="B93" t="s">
        <v>153</v>
      </c>
      <c r="C93" s="1">
        <v>50</v>
      </c>
      <c r="D93" s="1" t="s">
        <v>82</v>
      </c>
    </row>
    <row r="94" spans="1:4" x14ac:dyDescent="0.25">
      <c r="A94" t="s">
        <v>108</v>
      </c>
      <c r="B94" t="s">
        <v>153</v>
      </c>
      <c r="C94" s="1">
        <v>28</v>
      </c>
      <c r="D94" s="1" t="s">
        <v>82</v>
      </c>
    </row>
    <row r="95" spans="1:4" x14ac:dyDescent="0.25">
      <c r="A95" t="s">
        <v>109</v>
      </c>
      <c r="B95" t="s">
        <v>153</v>
      </c>
      <c r="C95" s="1">
        <v>20</v>
      </c>
      <c r="D95" s="1" t="s">
        <v>82</v>
      </c>
    </row>
    <row r="96" spans="1:4" x14ac:dyDescent="0.25">
      <c r="A96" t="s">
        <v>74</v>
      </c>
      <c r="B96" t="s">
        <v>154</v>
      </c>
      <c r="C96" s="1">
        <v>284</v>
      </c>
      <c r="D96" s="1" t="s">
        <v>4</v>
      </c>
    </row>
    <row r="97" spans="1:4" x14ac:dyDescent="0.25">
      <c r="A97" t="s">
        <v>71</v>
      </c>
      <c r="B97" t="s">
        <v>156</v>
      </c>
      <c r="C97" s="1">
        <v>215</v>
      </c>
      <c r="D97" s="1" t="s">
        <v>4</v>
      </c>
    </row>
    <row r="98" spans="1:4" x14ac:dyDescent="0.25">
      <c r="A98" t="s">
        <v>72</v>
      </c>
      <c r="B98" t="s">
        <v>156</v>
      </c>
      <c r="C98" s="1">
        <v>46</v>
      </c>
      <c r="D98" s="1" t="s">
        <v>4</v>
      </c>
    </row>
    <row r="99" spans="1:4" x14ac:dyDescent="0.25">
      <c r="A99" t="s">
        <v>73</v>
      </c>
      <c r="B99" t="s">
        <v>156</v>
      </c>
      <c r="C99" s="1">
        <v>40</v>
      </c>
      <c r="D99" s="1" t="s">
        <v>4</v>
      </c>
    </row>
    <row r="100" spans="1:4" x14ac:dyDescent="0.25">
      <c r="A100" t="s">
        <v>63</v>
      </c>
      <c r="B100" t="s">
        <v>157</v>
      </c>
      <c r="C100" s="1">
        <v>154</v>
      </c>
      <c r="D100" s="1" t="s">
        <v>4</v>
      </c>
    </row>
    <row r="101" spans="1:4" x14ac:dyDescent="0.25">
      <c r="A101" t="s">
        <v>104</v>
      </c>
      <c r="B101" t="s">
        <v>157</v>
      </c>
      <c r="C101" s="1">
        <v>24</v>
      </c>
      <c r="D101" s="1" t="s">
        <v>82</v>
      </c>
    </row>
    <row r="102" spans="1:4" x14ac:dyDescent="0.25">
      <c r="A102" t="s">
        <v>105</v>
      </c>
      <c r="B102" t="s">
        <v>157</v>
      </c>
      <c r="C102" s="1">
        <v>30</v>
      </c>
      <c r="D102" s="1" t="s">
        <v>82</v>
      </c>
    </row>
    <row r="103" spans="1:4" x14ac:dyDescent="0.25">
      <c r="A103" t="s">
        <v>106</v>
      </c>
      <c r="B103" t="s">
        <v>157</v>
      </c>
      <c r="C103" s="1">
        <v>30</v>
      </c>
      <c r="D103" s="1" t="s">
        <v>82</v>
      </c>
    </row>
    <row r="104" spans="1:4" x14ac:dyDescent="0.25">
      <c r="A104" t="s">
        <v>75</v>
      </c>
      <c r="B104" t="s">
        <v>155</v>
      </c>
      <c r="C104" s="1">
        <v>317</v>
      </c>
      <c r="D104" s="1" t="s">
        <v>4</v>
      </c>
    </row>
    <row r="105" spans="1:4" x14ac:dyDescent="0.25">
      <c r="A105" t="s">
        <v>128</v>
      </c>
      <c r="B105" t="s">
        <v>155</v>
      </c>
      <c r="C105" s="1">
        <v>16</v>
      </c>
      <c r="D105" s="1" t="s">
        <v>124</v>
      </c>
    </row>
    <row r="106" spans="1:4" x14ac:dyDescent="0.25">
      <c r="A106" t="s">
        <v>110</v>
      </c>
      <c r="B106" t="s">
        <v>155</v>
      </c>
      <c r="C106" s="1">
        <v>45</v>
      </c>
      <c r="D106" s="1" t="s">
        <v>82</v>
      </c>
    </row>
    <row r="107" spans="1:4" x14ac:dyDescent="0.25">
      <c r="A107" t="s">
        <v>111</v>
      </c>
      <c r="B107" t="s">
        <v>155</v>
      </c>
      <c r="C107" s="1">
        <v>40</v>
      </c>
      <c r="D107" s="1" t="s">
        <v>82</v>
      </c>
    </row>
    <row r="108" spans="1:4" x14ac:dyDescent="0.25">
      <c r="A108" t="s">
        <v>112</v>
      </c>
      <c r="B108" t="s">
        <v>155</v>
      </c>
      <c r="C108" s="1">
        <v>36</v>
      </c>
      <c r="D108" s="1" t="s">
        <v>82</v>
      </c>
    </row>
    <row r="109" spans="1:4" x14ac:dyDescent="0.25">
      <c r="A109" t="s">
        <v>113</v>
      </c>
      <c r="B109" t="s">
        <v>155</v>
      </c>
      <c r="C109" s="1">
        <v>36</v>
      </c>
      <c r="D109" s="1" t="s">
        <v>82</v>
      </c>
    </row>
    <row r="110" spans="1:4" x14ac:dyDescent="0.25">
      <c r="A110" t="s">
        <v>114</v>
      </c>
      <c r="B110" t="s">
        <v>155</v>
      </c>
      <c r="C110" s="1">
        <v>17</v>
      </c>
      <c r="D110" s="1" t="s">
        <v>82</v>
      </c>
    </row>
    <row r="111" spans="1:4" x14ac:dyDescent="0.25">
      <c r="A111" t="s">
        <v>115</v>
      </c>
      <c r="B111" t="s">
        <v>155</v>
      </c>
      <c r="C111" s="1">
        <v>15</v>
      </c>
      <c r="D111" s="1" t="s">
        <v>82</v>
      </c>
    </row>
    <row r="112" spans="1:4" x14ac:dyDescent="0.25">
      <c r="A112" t="s">
        <v>116</v>
      </c>
      <c r="B112" t="s">
        <v>155</v>
      </c>
      <c r="C112" s="1">
        <v>20</v>
      </c>
      <c r="D112" s="1" t="s">
        <v>82</v>
      </c>
    </row>
    <row r="113" spans="1:4" x14ac:dyDescent="0.25">
      <c r="A113" t="s">
        <v>117</v>
      </c>
      <c r="B113" t="s">
        <v>155</v>
      </c>
      <c r="C113" s="1">
        <v>47</v>
      </c>
      <c r="D113" s="1" t="s">
        <v>82</v>
      </c>
    </row>
    <row r="114" spans="1:4" x14ac:dyDescent="0.25">
      <c r="A114" t="s">
        <v>76</v>
      </c>
      <c r="B114" t="s">
        <v>155</v>
      </c>
      <c r="C114" s="1">
        <v>29</v>
      </c>
      <c r="D114" s="1" t="s">
        <v>4</v>
      </c>
    </row>
    <row r="115" spans="1:4" x14ac:dyDescent="0.25">
      <c r="A115" t="s">
        <v>118</v>
      </c>
      <c r="B115" t="s">
        <v>155</v>
      </c>
      <c r="C115" s="1">
        <v>37</v>
      </c>
      <c r="D115" s="1" t="s">
        <v>82</v>
      </c>
    </row>
    <row r="116" spans="1:4" x14ac:dyDescent="0.25">
      <c r="A116" t="s">
        <v>77</v>
      </c>
      <c r="B116" t="s">
        <v>155</v>
      </c>
      <c r="C116" s="1">
        <v>60</v>
      </c>
      <c r="D116" s="1" t="s">
        <v>4</v>
      </c>
    </row>
    <row r="117" spans="1:4" x14ac:dyDescent="0.25">
      <c r="A117" t="s">
        <v>119</v>
      </c>
      <c r="B117" t="s">
        <v>155</v>
      </c>
      <c r="C117" s="1">
        <v>59</v>
      </c>
      <c r="D117" s="1" t="s">
        <v>82</v>
      </c>
    </row>
    <row r="118" spans="1:4" x14ac:dyDescent="0.25">
      <c r="A118" t="s">
        <v>79</v>
      </c>
      <c r="B118" t="s">
        <v>155</v>
      </c>
      <c r="C118" s="1">
        <v>34</v>
      </c>
      <c r="D118" s="1" t="s">
        <v>4</v>
      </c>
    </row>
    <row r="119" spans="1:4" x14ac:dyDescent="0.25">
      <c r="A119" t="s">
        <v>80</v>
      </c>
      <c r="B119" t="s">
        <v>155</v>
      </c>
      <c r="C119" s="1">
        <v>79</v>
      </c>
      <c r="D119" s="1" t="s">
        <v>4</v>
      </c>
    </row>
    <row r="120" spans="1:4" x14ac:dyDescent="0.25">
      <c r="A120" t="s">
        <v>120</v>
      </c>
      <c r="B120" t="s">
        <v>155</v>
      </c>
      <c r="C120" s="1">
        <v>55</v>
      </c>
      <c r="D120" s="1" t="s">
        <v>82</v>
      </c>
    </row>
    <row r="121" spans="1:4" x14ac:dyDescent="0.25">
      <c r="A121" t="s">
        <v>121</v>
      </c>
      <c r="B121" t="s">
        <v>155</v>
      </c>
      <c r="C121" s="1">
        <v>40</v>
      </c>
      <c r="D121" s="1" t="s">
        <v>82</v>
      </c>
    </row>
    <row r="122" spans="1:4" x14ac:dyDescent="0.25">
      <c r="A122" t="s">
        <v>122</v>
      </c>
      <c r="B122" t="s">
        <v>155</v>
      </c>
      <c r="C122" s="1">
        <v>79</v>
      </c>
      <c r="D122" s="1" t="s">
        <v>82</v>
      </c>
    </row>
    <row r="123" spans="1:4" x14ac:dyDescent="0.25">
      <c r="A123" t="s">
        <v>81</v>
      </c>
      <c r="B123" t="s">
        <v>158</v>
      </c>
      <c r="C123" s="1">
        <v>107</v>
      </c>
      <c r="D123" s="1" t="s">
        <v>82</v>
      </c>
    </row>
    <row r="124" spans="1:4" x14ac:dyDescent="0.25">
      <c r="A124" t="s">
        <v>83</v>
      </c>
      <c r="B124" t="s">
        <v>158</v>
      </c>
      <c r="C124" s="1">
        <v>38</v>
      </c>
      <c r="D124" s="1" t="s">
        <v>82</v>
      </c>
    </row>
  </sheetData>
  <autoFilter ref="A1:D124"/>
  <sortState ref="A2:D124">
    <sortCondition ref="A2:A124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36BA777B3E5048848359CFA0AC488C" ma:contentTypeVersion="1" ma:contentTypeDescription="Create a new document." ma:contentTypeScope="" ma:versionID="6a491c66194e563904bce835f10367a0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23c11eee0d542004c4a7d729835418c6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54009B-C603-47F8-8730-39957871AA78}">
  <ds:schemaRefs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schemas.microsoft.com/sharepoint/v4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E17294A-8BF1-4955-AB19-DCD1C9F256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621E48-7C9C-4CBF-AD86-90A6DF90E1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Victoria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wurban</dc:creator>
  <cp:lastModifiedBy>Dan Mai</cp:lastModifiedBy>
  <dcterms:created xsi:type="dcterms:W3CDTF">2022-04-14T17:41:11Z</dcterms:created>
  <dcterms:modified xsi:type="dcterms:W3CDTF">2023-02-13T01:39:34Z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0x010100E236BA777B3E5048848359CFA0AC488C</vt:lpwstr>
  </property>
</Properties>
</file>