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UMMARY " sheetId="1" r:id="rId1"/>
    <sheet name="Expected dependentices" sheetId="2" r:id="rId2"/>
    <sheet name="Club member" sheetId="3" r:id="rId3"/>
    <sheet name="Real dependentices" sheetId="4" r:id="rId4"/>
  </sheets>
  <definedNames>
    <definedName name="_xlnm._FilterDatabase" localSheetId="3" hidden="1">'Real dependentices'!$A$2:$E$32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3" i="1"/>
  <c r="D5" i="1" l="1"/>
  <c r="D6" i="1"/>
  <c r="D7" i="1"/>
  <c r="D8" i="1"/>
  <c r="B2" i="3" l="1"/>
  <c r="C6" i="1" l="1"/>
  <c r="C4" i="1"/>
  <c r="C5" i="1"/>
  <c r="C7" i="1"/>
  <c r="C8" i="1"/>
  <c r="C3" i="1"/>
  <c r="B9" i="1"/>
  <c r="B7" i="3"/>
  <c r="B6" i="3"/>
  <c r="B5" i="3"/>
  <c r="B4" i="3"/>
  <c r="B3" i="3"/>
  <c r="B8" i="2"/>
  <c r="C9" i="1" l="1"/>
  <c r="B8" i="3"/>
</calcChain>
</file>

<file path=xl/sharedStrings.xml><?xml version="1.0" encoding="utf-8"?>
<sst xmlns="http://schemas.openxmlformats.org/spreadsheetml/2006/main" count="97" uniqueCount="28">
  <si>
    <t>Expected dependentices</t>
  </si>
  <si>
    <t>Equipments</t>
  </si>
  <si>
    <t>Gifts</t>
  </si>
  <si>
    <t>Food</t>
  </si>
  <si>
    <t>Transport</t>
  </si>
  <si>
    <t>Workshops</t>
  </si>
  <si>
    <t>event club</t>
  </si>
  <si>
    <t>Total</t>
  </si>
  <si>
    <t>Leak</t>
  </si>
  <si>
    <t>Chheng</t>
  </si>
  <si>
    <t>Toha</t>
  </si>
  <si>
    <t>Vireak</t>
  </si>
  <si>
    <t>Manith</t>
  </si>
  <si>
    <t>sokha</t>
  </si>
  <si>
    <t>Date</t>
  </si>
  <si>
    <t>Amout</t>
  </si>
  <si>
    <t>Categoty</t>
  </si>
  <si>
    <t>Person who paid</t>
  </si>
  <si>
    <t>Description</t>
  </si>
  <si>
    <t>Real Dependentices</t>
  </si>
  <si>
    <t>Tatal</t>
  </si>
  <si>
    <t>Club Member</t>
  </si>
  <si>
    <t>Compare Expected dependentices and Real Dependtices</t>
  </si>
  <si>
    <t>Element</t>
  </si>
  <si>
    <t>Status</t>
  </si>
  <si>
    <t>Chart</t>
  </si>
  <si>
    <t>Budget comsumtion</t>
  </si>
  <si>
    <t>Amont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</si>
</sst>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[$៛-453]_-;\-* #,##0[$៛-453]_-;_-* &quot;-&quot;??[$៛-453]_-;_-@_-"/>
    <numFmt numFmtId="165" formatCode="mm\-dd\-yy"/>
    <numFmt numFmtId="166" formatCode="_-* #,##0[$៛-453]_-;\-* #,##0[$៛-453]_-;_-* &quot;-&quot;[$៛-453]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Arial"/>
      <family val="2"/>
    </font>
    <font>
      <sz val="1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8"/>
      <name val="Arial"/>
      <family val="2"/>
    </font>
    <font>
      <b/>
      <sz val="18"/>
      <color theme="8" tint="-0.499984740745262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Font="1"/>
    <xf numFmtId="0" fontId="2" fillId="0" borderId="0" xfId="0" applyFont="1" applyAlignment="1">
      <alignment horizontal="left" vertical="center"/>
    </xf>
    <xf numFmtId="165" fontId="0" fillId="0" borderId="0" xfId="0" applyNumberFormat="1"/>
    <xf numFmtId="0" fontId="0" fillId="0" borderId="0" xfId="0" applyAlignment="1">
      <alignment vertical="center"/>
    </xf>
    <xf numFmtId="166" fontId="0" fillId="0" borderId="0" xfId="0" applyNumberFormat="1"/>
    <xf numFmtId="0" fontId="1" fillId="3" borderId="1" xfId="0" applyFont="1" applyFill="1" applyBorder="1" applyAlignment="1">
      <alignment horizontal="center"/>
    </xf>
    <xf numFmtId="0" fontId="3" fillId="0" borderId="0" xfId="0" applyFont="1"/>
    <xf numFmtId="0" fontId="0" fillId="0" borderId="3" xfId="0" applyFont="1" applyBorder="1" applyAlignment="1">
      <alignment horizontal="left" vertical="center"/>
    </xf>
    <xf numFmtId="164" fontId="0" fillId="0" borderId="1" xfId="0" applyNumberFormat="1" applyFont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4" fontId="1" fillId="2" borderId="1" xfId="0" applyNumberFormat="1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166" fontId="0" fillId="0" borderId="1" xfId="0" applyNumberFormat="1" applyFont="1" applyBorder="1" applyAlignment="1">
      <alignment horizontal="justify" vertical="center"/>
    </xf>
    <xf numFmtId="0" fontId="0" fillId="0" borderId="1" xfId="0" applyFont="1" applyBorder="1" applyAlignment="1">
      <alignment horizontal="righ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2"/>
    </xf>
    <xf numFmtId="0" fontId="0" fillId="0" borderId="1" xfId="0" applyFont="1" applyBorder="1" applyAlignment="1">
      <alignment horizontal="left" vertical="center"/>
    </xf>
    <xf numFmtId="164" fontId="0" fillId="0" borderId="1" xfId="0" applyNumberFormat="1" applyFont="1" applyFill="1" applyBorder="1" applyAlignment="1">
      <alignment horizontal="center" vertical="center" readingOrder="1"/>
    </xf>
    <xf numFmtId="164" fontId="0" fillId="0" borderId="1" xfId="0" applyNumberFormat="1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 readingOrder="1"/>
    </xf>
    <xf numFmtId="164" fontId="1" fillId="3" borderId="1" xfId="0" applyNumberFormat="1" applyFont="1" applyFill="1" applyBorder="1" applyAlignment="1">
      <alignment horizontal="right" vertic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4" fillId="4" borderId="3" xfId="0" applyFont="1" applyFill="1" applyBorder="1" applyAlignment="1">
      <alignment horizontal="center" vertical="center"/>
    </xf>
    <xf numFmtId="0" fontId="8" fillId="0" borderId="0" xfId="0" applyFont="1"/>
    <xf numFmtId="0" fontId="8" fillId="7" borderId="1" xfId="0" applyFont="1" applyFill="1" applyBorder="1"/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/>
    </xf>
    <xf numFmtId="165" fontId="9" fillId="7" borderId="1" xfId="0" applyNumberFormat="1" applyFont="1" applyFill="1" applyBorder="1" applyAlignment="1">
      <alignment horizontal="center" vertical="center"/>
    </xf>
    <xf numFmtId="165" fontId="9" fillId="0" borderId="0" xfId="0" applyNumberFormat="1" applyFont="1" applyAlignment="1">
      <alignment horizontal="center"/>
    </xf>
    <xf numFmtId="165" fontId="9" fillId="0" borderId="0" xfId="0" applyNumberFormat="1" applyFont="1"/>
    <xf numFmtId="0" fontId="4" fillId="4" borderId="4" xfId="0" applyFont="1" applyFill="1" applyBorder="1" applyAlignment="1">
      <alignment vertic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1" i="0" u="none" strike="noStrike" kern="1200" spc="0" baseline="0">
                <a:solidFill>
                  <a:sysClr val="windowText" lastClr="000000"/>
                </a:solidFill>
                <a:latin typeface="Calibri "/>
                <a:ea typeface="+mn-ea"/>
                <a:cs typeface="+mn-cs"/>
              </a:defRPr>
            </a:pPr>
            <a:r>
              <a:rPr lang="en-US" sz="1050" b="1">
                <a:solidFill>
                  <a:sysClr val="windowText" lastClr="000000"/>
                </a:solidFill>
                <a:latin typeface="Calibri "/>
              </a:rPr>
              <a:t>Expected</a:t>
            </a:r>
            <a:r>
              <a:rPr lang="en-US" sz="1050" b="1" baseline="0">
                <a:solidFill>
                  <a:sysClr val="windowText" lastClr="000000"/>
                </a:solidFill>
                <a:latin typeface="Calibri "/>
              </a:rPr>
              <a:t> dependentices</a:t>
            </a:r>
            <a:endParaRPr lang="en-US" sz="1050" b="1">
              <a:solidFill>
                <a:sysClr val="windowText" lastClr="000000"/>
              </a:solidFill>
              <a:latin typeface="Calibri 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spc="0" baseline="0">
              <a:solidFill>
                <a:sysClr val="windowText" lastClr="000000"/>
              </a:solidFill>
              <a:latin typeface="Calibri 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C7A-4A1D-9924-6D3D3412F15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C7A-4A1D-9924-6D3D3412F15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C7A-4A1D-9924-6D3D3412F15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C7A-4A1D-9924-6D3D3412F15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C7A-4A1D-9924-6D3D3412F15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C7A-4A1D-9924-6D3D3412F155}"/>
              </c:ext>
            </c:extLst>
          </c:dPt>
          <c:cat>
            <c:strRef>
              <c:f>'SUMMARY '!$A$3:$A$8</c:f>
              <c:strCache>
                <c:ptCount val="6"/>
                <c:pt idx="0">
                  <c:v>Equipments</c:v>
                </c:pt>
                <c:pt idx="1">
                  <c:v>Gifts</c:v>
                </c:pt>
                <c:pt idx="2">
                  <c:v>Food</c:v>
                </c:pt>
                <c:pt idx="3">
                  <c:v>Transport</c:v>
                </c:pt>
                <c:pt idx="4">
                  <c:v>Workshops</c:v>
                </c:pt>
                <c:pt idx="5">
                  <c:v>event club</c:v>
                </c:pt>
              </c:strCache>
            </c:strRef>
          </c:cat>
          <c:val>
            <c:numRef>
              <c:f>'SUMMARY '!$B$3:$B$8</c:f>
              <c:numCache>
                <c:formatCode>_-* #,##0[$៛-453]_-;\-* #,##0[$៛-453]_-;_-* "-"??[$៛-453]_-;_-@_-</c:formatCode>
                <c:ptCount val="6"/>
                <c:pt idx="0">
                  <c:v>408000</c:v>
                </c:pt>
                <c:pt idx="1">
                  <c:v>100000</c:v>
                </c:pt>
                <c:pt idx="2">
                  <c:v>120000</c:v>
                </c:pt>
                <c:pt idx="3">
                  <c:v>120000</c:v>
                </c:pt>
                <c:pt idx="4">
                  <c:v>150000</c:v>
                </c:pt>
                <c:pt idx="5">
                  <c:v>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2-4AF0-84C6-1739252D77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050" b="1">
                <a:solidFill>
                  <a:sysClr val="windowText" lastClr="000000"/>
                </a:solidFill>
                <a:latin typeface="Calibri "/>
              </a:rPr>
              <a:t>Real dependentices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A2-4B6C-A256-6327EF903A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A2-4B6C-A256-6327EF903A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A2-4B6C-A256-6327EF903A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A2-4B6C-A256-6327EF903A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A2-4B6C-A256-6327EF903A3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9A2-4B6C-A256-6327EF903A35}"/>
              </c:ext>
            </c:extLst>
          </c:dPt>
          <c:cat>
            <c:strRef>
              <c:f>'SUMMARY '!$A$3:$A$8</c:f>
              <c:strCache>
                <c:ptCount val="6"/>
                <c:pt idx="0">
                  <c:v>Equipments</c:v>
                </c:pt>
                <c:pt idx="1">
                  <c:v>Gifts</c:v>
                </c:pt>
                <c:pt idx="2">
                  <c:v>Food</c:v>
                </c:pt>
                <c:pt idx="3">
                  <c:v>Transport</c:v>
                </c:pt>
                <c:pt idx="4">
                  <c:v>Workshops</c:v>
                </c:pt>
                <c:pt idx="5">
                  <c:v>event club</c:v>
                </c:pt>
              </c:strCache>
            </c:strRef>
          </c:cat>
          <c:val>
            <c:numRef>
              <c:f>'SUMMARY '!$C$3:$C$8</c:f>
              <c:numCache>
                <c:formatCode>_-* #,##0[$៛-453]_-;\-* #,##0[$៛-453]_-;_-* "-"??[$៛-453]_-;_-@_-</c:formatCode>
                <c:ptCount val="6"/>
                <c:pt idx="0">
                  <c:v>400000</c:v>
                </c:pt>
                <c:pt idx="1">
                  <c:v>65000</c:v>
                </c:pt>
                <c:pt idx="2">
                  <c:v>71000</c:v>
                </c:pt>
                <c:pt idx="3">
                  <c:v>15500</c:v>
                </c:pt>
                <c:pt idx="4">
                  <c:v>179000</c:v>
                </c:pt>
                <c:pt idx="5">
                  <c:v>290500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0-4483-88DD-3D25F90A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Calibri "/>
              </a:rPr>
              <a:t>Budget</a:t>
            </a:r>
            <a:r>
              <a:rPr lang="en-US" baseline="0">
                <a:latin typeface="Calibri "/>
              </a:rPr>
              <a:t> comsumtion</a:t>
            </a:r>
            <a:endParaRPr lang="en-US">
              <a:latin typeface="Calibri "/>
            </a:endParaRPr>
          </a:p>
        </c:rich>
      </c:tx>
      <c:layout>
        <c:manualLayout>
          <c:xMode val="edge"/>
          <c:yMode val="edge"/>
          <c:x val="0.40765252162056109"/>
          <c:y val="2.20125731658066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'!$B$2</c:f>
              <c:strCache>
                <c:ptCount val="1"/>
                <c:pt idx="0">
                  <c:v>Expected dependentices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'!$A$3:$A$8</c:f>
              <c:strCache>
                <c:ptCount val="6"/>
                <c:pt idx="0">
                  <c:v>Equipments</c:v>
                </c:pt>
                <c:pt idx="1">
                  <c:v>Gifts</c:v>
                </c:pt>
                <c:pt idx="2">
                  <c:v>Food</c:v>
                </c:pt>
                <c:pt idx="3">
                  <c:v>Transport</c:v>
                </c:pt>
                <c:pt idx="4">
                  <c:v>Workshops</c:v>
                </c:pt>
                <c:pt idx="5">
                  <c:v>event club</c:v>
                </c:pt>
              </c:strCache>
            </c:strRef>
          </c:cat>
          <c:val>
            <c:numRef>
              <c:f>'SUMMARY '!$B$3:$B$8</c:f>
              <c:numCache>
                <c:formatCode>_-* #,##0[$៛-453]_-;\-* #,##0[$៛-453]_-;_-* "-"??[$៛-453]_-;_-@_-</c:formatCode>
                <c:ptCount val="6"/>
                <c:pt idx="0">
                  <c:v>408000</c:v>
                </c:pt>
                <c:pt idx="1">
                  <c:v>100000</c:v>
                </c:pt>
                <c:pt idx="2">
                  <c:v>120000</c:v>
                </c:pt>
                <c:pt idx="3">
                  <c:v>120000</c:v>
                </c:pt>
                <c:pt idx="4">
                  <c:v>150000</c:v>
                </c:pt>
                <c:pt idx="5">
                  <c:v>230000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A4-4CF3-88E3-0C721A272F45}"/>
            </c:ext>
          </c:extLst>
        </c:ser>
        <c:ser>
          <c:idx val="1"/>
          <c:order val="1"/>
          <c:tx>
            <c:strRef>
              <c:f>'SUMMARY '!$C$2</c:f>
              <c:strCache>
                <c:ptCount val="1"/>
                <c:pt idx="0">
                  <c:v>Real Dependentices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'!$A$3:$A$8</c:f>
              <c:strCache>
                <c:ptCount val="6"/>
                <c:pt idx="0">
                  <c:v>Equipments</c:v>
                </c:pt>
                <c:pt idx="1">
                  <c:v>Gifts</c:v>
                </c:pt>
                <c:pt idx="2">
                  <c:v>Food</c:v>
                </c:pt>
                <c:pt idx="3">
                  <c:v>Transport</c:v>
                </c:pt>
                <c:pt idx="4">
                  <c:v>Workshops</c:v>
                </c:pt>
                <c:pt idx="5">
                  <c:v>event club</c:v>
                </c:pt>
              </c:strCache>
            </c:strRef>
          </c:cat>
          <c:val>
            <c:numRef>
              <c:f>'SUMMARY '!$C$3:$C$8</c:f>
              <c:numCache>
                <c:formatCode>_-* #,##0[$៛-453]_-;\-* #,##0[$៛-453]_-;_-* "-"??[$៛-453]_-;_-@_-</c:formatCode>
                <c:ptCount val="6"/>
                <c:pt idx="0">
                  <c:v>400000</c:v>
                </c:pt>
                <c:pt idx="1">
                  <c:v>65000</c:v>
                </c:pt>
                <c:pt idx="2">
                  <c:v>71000</c:v>
                </c:pt>
                <c:pt idx="3">
                  <c:v>15500</c:v>
                </c:pt>
                <c:pt idx="4">
                  <c:v>179000</c:v>
                </c:pt>
                <c:pt idx="5">
                  <c:v>290500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A4-4CF3-88E3-0C721A272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043999"/>
        <c:axId val="2106046911"/>
      </c:barChart>
      <c:catAx>
        <c:axId val="2106043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46911"/>
        <c:crosses val="autoZero"/>
        <c:auto val="1"/>
        <c:lblAlgn val="ctr"/>
        <c:lblOffset val="100"/>
        <c:noMultiLvlLbl val="0"/>
      </c:catAx>
      <c:valAx>
        <c:axId val="21060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[$៛-453]_-;\-* #,##0[$៛-453]_-;_-* &quot;-&quot;??[$៛-453]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04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Club Member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238-4634-A92B-FB09129B84D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238-4634-A92B-FB09129B84D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238-4634-A92B-FB09129B84D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238-4634-A92B-FB09129B84D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238-4634-A92B-FB09129B84D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238-4634-A92B-FB09129B84D6}"/>
              </c:ext>
            </c:extLst>
          </c:dPt>
          <c:cat>
            <c:strRef>
              <c:f>'Club member'!$A$2:$A$7</c:f>
              <c:strCache>
                <c:ptCount val="6"/>
                <c:pt idx="0">
                  <c:v>Leak</c:v>
                </c:pt>
                <c:pt idx="1">
                  <c:v>sokha</c:v>
                </c:pt>
                <c:pt idx="2">
                  <c:v>Chheng</c:v>
                </c:pt>
                <c:pt idx="3">
                  <c:v>Toha</c:v>
                </c:pt>
                <c:pt idx="4">
                  <c:v>Vireak</c:v>
                </c:pt>
                <c:pt idx="5">
                  <c:v>Manith</c:v>
                </c:pt>
              </c:strCache>
            </c:strRef>
          </c:cat>
          <c:val>
            <c:numRef>
              <c:f>'Club member'!$B$2:$B$7</c:f>
              <c:numCache>
                <c:formatCode>_-* #,##0[$៛-453]_-;\-* #,##0[$៛-453]_-;_-* "-"??[$៛-453]_-;_-@_-</c:formatCode>
                <c:ptCount val="6"/>
                <c:pt idx="0">
                  <c:v>290000</c:v>
                </c:pt>
                <c:pt idx="1">
                  <c:v>86000</c:v>
                </c:pt>
                <c:pt idx="2">
                  <c:v>24000</c:v>
                </c:pt>
                <c:pt idx="3">
                  <c:v>105500</c:v>
                </c:pt>
                <c:pt idx="4">
                  <c:v>245500</c:v>
                </c:pt>
                <c:pt idx="5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39-4107-83D3-90FC588C9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831565071107463E-2"/>
          <c:y val="0.84607449500892851"/>
          <c:w val="0.87229835991911941"/>
          <c:h val="8.42763472187308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accent2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</xdr:row>
      <xdr:rowOff>11596</xdr:rowOff>
    </xdr:from>
    <xdr:to>
      <xdr:col>2</xdr:col>
      <xdr:colOff>16565</xdr:colOff>
      <xdr:row>23</xdr:row>
      <xdr:rowOff>62948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61912</xdr:colOff>
      <xdr:row>11</xdr:row>
      <xdr:rowOff>9525</xdr:rowOff>
    </xdr:from>
    <xdr:to>
      <xdr:col>4</xdr:col>
      <xdr:colOff>9525</xdr:colOff>
      <xdr:row>23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25</xdr:row>
      <xdr:rowOff>12140</xdr:rowOff>
    </xdr:from>
    <xdr:to>
      <xdr:col>3</xdr:col>
      <xdr:colOff>2163535</xdr:colOff>
      <xdr:row>38</xdr:row>
      <xdr:rowOff>150725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15815</xdr:colOff>
      <xdr:row>0</xdr:row>
      <xdr:rowOff>6569</xdr:rowOff>
    </xdr:from>
    <xdr:to>
      <xdr:col>3</xdr:col>
      <xdr:colOff>1136431</xdr:colOff>
      <xdr:row>8</xdr:row>
      <xdr:rowOff>6569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showGridLines="0" tabSelected="1" topLeftCell="A25" zoomScaleNormal="100" workbookViewId="0">
      <selection activeCell="F30" sqref="F30"/>
    </sheetView>
  </sheetViews>
  <sheetFormatPr defaultRowHeight="15" x14ac:dyDescent="0.25"/>
  <cols>
    <col min="1" max="3" width="32.5703125" customWidth="1"/>
    <col min="4" max="4" width="32.5703125" style="4" customWidth="1"/>
  </cols>
  <sheetData>
    <row r="1" spans="1:6" ht="36.75" customHeight="1" x14ac:dyDescent="0.25">
      <c r="A1" s="35" t="s">
        <v>22</v>
      </c>
      <c r="B1" s="35"/>
      <c r="C1" s="35"/>
      <c r="D1" s="35"/>
    </row>
    <row r="2" spans="1:6" ht="28.5" customHeight="1" x14ac:dyDescent="0.25">
      <c r="A2" s="26" t="s">
        <v>23</v>
      </c>
      <c r="B2" s="18" t="s">
        <v>0</v>
      </c>
      <c r="C2" s="18" t="s">
        <v>19</v>
      </c>
      <c r="D2" s="21" t="s">
        <v>24</v>
      </c>
    </row>
    <row r="3" spans="1:6" ht="29.25" customHeight="1" x14ac:dyDescent="0.25">
      <c r="A3" s="23" t="s">
        <v>1</v>
      </c>
      <c r="B3" s="24">
        <v>408000</v>
      </c>
      <c r="C3" s="25">
        <f>SUMIF('Real dependentices'!$C$3:$C$32,'SUMMARY '!A3,'Real dependentices'!$B$3:$B$32)</f>
        <v>400000</v>
      </c>
      <c r="D3" s="22" t="str">
        <f>IF(C3&gt;B3,"out of budget",IF(ABS((B3-C3))&lt;40000,"Be careful, you're close to the end of your budget!","OK"))</f>
        <v>Be careful, you're close to the end of your budget!</v>
      </c>
    </row>
    <row r="4" spans="1:6" ht="29.25" customHeight="1" x14ac:dyDescent="0.25">
      <c r="A4" s="23" t="s">
        <v>2</v>
      </c>
      <c r="B4" s="24">
        <v>100000</v>
      </c>
      <c r="C4" s="25">
        <f>SUMIF('Real dependentices'!$C$3:$C$32,'SUMMARY '!A4,'Real dependentices'!$B$3:$B$32)</f>
        <v>65000</v>
      </c>
      <c r="D4" s="22" t="str">
        <f>IF(C4&gt;B4,"out of budget",IF(ABS((B4-C4))&lt;40000,"Be careful, you're close to the end of your budget!","OK"))</f>
        <v>Be careful, you're close to the end of your budget!</v>
      </c>
    </row>
    <row r="5" spans="1:6" ht="29.25" customHeight="1" x14ac:dyDescent="0.25">
      <c r="A5" s="23" t="s">
        <v>3</v>
      </c>
      <c r="B5" s="24">
        <v>120000</v>
      </c>
      <c r="C5" s="25">
        <f>SUMIF('Real dependentices'!$C$3:$C$32,'SUMMARY '!A5,'Real dependentices'!$B$3:$B$32)</f>
        <v>71000</v>
      </c>
      <c r="D5" s="22" t="str">
        <f t="shared" ref="D4:D8" si="0">IF(C5&gt;B5,"out of budget",IF(ABS((B5-C5))&lt;40000,"Be careful, you're close to the end of your budget!","OK"))</f>
        <v>OK</v>
      </c>
    </row>
    <row r="6" spans="1:6" ht="29.25" customHeight="1" x14ac:dyDescent="0.25">
      <c r="A6" s="23" t="s">
        <v>4</v>
      </c>
      <c r="B6" s="24">
        <v>120000</v>
      </c>
      <c r="C6" s="25">
        <f>SUMIF('Real dependentices'!$C$3:$C$32,'SUMMARY '!A6,'Real dependentices'!$B$3:$B$32)</f>
        <v>15500</v>
      </c>
      <c r="D6" s="22" t="str">
        <f t="shared" si="0"/>
        <v>OK</v>
      </c>
    </row>
    <row r="7" spans="1:6" ht="29.25" customHeight="1" x14ac:dyDescent="0.25">
      <c r="A7" s="23" t="s">
        <v>5</v>
      </c>
      <c r="B7" s="24">
        <v>150000</v>
      </c>
      <c r="C7" s="25">
        <f>SUMIF('Real dependentices'!$C$3:$C$32,'SUMMARY '!A7,'Real dependentices'!$B$3:$B$32)</f>
        <v>179000</v>
      </c>
      <c r="D7" s="22" t="str">
        <f t="shared" si="0"/>
        <v>out of budget</v>
      </c>
    </row>
    <row r="8" spans="1:6" ht="29.25" customHeight="1" x14ac:dyDescent="0.25">
      <c r="A8" s="23" t="s">
        <v>6</v>
      </c>
      <c r="B8" s="24">
        <v>230000</v>
      </c>
      <c r="C8" s="25">
        <f>SUMIF('Real dependentices'!$C$3:$C$32,'SUMMARY '!A8,'Real dependentices'!$B$3:$B$32)</f>
        <v>290500</v>
      </c>
      <c r="D8" s="22" t="str">
        <f t="shared" si="0"/>
        <v>out of budget</v>
      </c>
      <c r="F8" s="30"/>
    </row>
    <row r="9" spans="1:6" ht="28.5" customHeight="1" x14ac:dyDescent="0.25">
      <c r="A9" s="27" t="s">
        <v>7</v>
      </c>
      <c r="B9" s="28">
        <f>SUM(B3:B8)</f>
        <v>1128000</v>
      </c>
      <c r="C9" s="29">
        <f>SUM(C3:C8)</f>
        <v>1021000</v>
      </c>
      <c r="D9" s="31"/>
    </row>
    <row r="10" spans="1:6" ht="12" customHeight="1" x14ac:dyDescent="0.25"/>
    <row r="11" spans="1:6" ht="34.5" customHeight="1" x14ac:dyDescent="0.25">
      <c r="A11" s="36" t="s">
        <v>25</v>
      </c>
      <c r="B11" s="36"/>
      <c r="C11" s="36"/>
      <c r="D11" s="36"/>
    </row>
    <row r="12" spans="1:6" ht="19.5" customHeight="1" x14ac:dyDescent="0.25"/>
    <row r="13" spans="1:6" ht="19.5" customHeight="1" x14ac:dyDescent="0.25"/>
    <row r="14" spans="1:6" ht="19.5" customHeight="1" x14ac:dyDescent="0.25"/>
    <row r="15" spans="1:6" ht="19.5" customHeight="1" x14ac:dyDescent="0.25"/>
    <row r="16" spans="1:6" ht="19.5" customHeight="1" x14ac:dyDescent="0.25"/>
    <row r="17" spans="1:4" ht="19.5" customHeight="1" x14ac:dyDescent="0.25"/>
    <row r="18" spans="1:4" ht="19.5" customHeight="1" x14ac:dyDescent="0.25"/>
    <row r="25" spans="1:4" ht="36" customHeight="1" x14ac:dyDescent="0.25">
      <c r="A25" s="37" t="s">
        <v>26</v>
      </c>
      <c r="B25" s="37"/>
      <c r="C25" s="37"/>
      <c r="D25" s="37"/>
    </row>
    <row r="26" spans="1:4" ht="24" customHeight="1" x14ac:dyDescent="0.25"/>
    <row r="27" spans="1:4" ht="24" customHeight="1" x14ac:dyDescent="0.25"/>
    <row r="28" spans="1:4" ht="24" customHeight="1" x14ac:dyDescent="0.25"/>
    <row r="29" spans="1:4" ht="24" customHeight="1" x14ac:dyDescent="0.25"/>
    <row r="30" spans="1:4" ht="24" customHeight="1" x14ac:dyDescent="0.25"/>
    <row r="31" spans="1:4" ht="24" customHeight="1" x14ac:dyDescent="0.25"/>
    <row r="32" spans="1:4" ht="24" customHeight="1" x14ac:dyDescent="0.25"/>
    <row r="33" ht="24" customHeight="1" x14ac:dyDescent="0.25"/>
    <row r="34" ht="24" customHeight="1" x14ac:dyDescent="0.25"/>
    <row r="35" ht="24" customHeight="1" x14ac:dyDescent="0.25"/>
    <row r="36" ht="24" customHeight="1" x14ac:dyDescent="0.25"/>
    <row r="37" ht="24" customHeight="1" x14ac:dyDescent="0.25"/>
    <row r="38" ht="24" customHeight="1" x14ac:dyDescent="0.25"/>
    <row r="39" ht="24" customHeight="1" x14ac:dyDescent="0.25"/>
    <row r="40" ht="24" customHeight="1" x14ac:dyDescent="0.25"/>
    <row r="41" ht="24" customHeight="1" x14ac:dyDescent="0.25"/>
    <row r="42" ht="24" customHeight="1" x14ac:dyDescent="0.25"/>
    <row r="43" ht="24" customHeight="1" x14ac:dyDescent="0.25"/>
    <row r="44" ht="24" customHeight="1" x14ac:dyDescent="0.25"/>
    <row r="45" ht="24" customHeight="1" x14ac:dyDescent="0.25"/>
    <row r="46" ht="24" customHeight="1" x14ac:dyDescent="0.25"/>
    <row r="47" ht="24" customHeight="1" x14ac:dyDescent="0.25"/>
    <row r="48" ht="24" customHeight="1" x14ac:dyDescent="0.25"/>
    <row r="49" ht="24" customHeight="1" x14ac:dyDescent="0.25"/>
    <row r="50" ht="20.25" customHeight="1" x14ac:dyDescent="0.25"/>
    <row r="51" ht="20.25" customHeight="1" x14ac:dyDescent="0.25"/>
    <row r="52" ht="20.25" customHeight="1" x14ac:dyDescent="0.25"/>
    <row r="53" ht="20.25" customHeight="1" x14ac:dyDescent="0.25"/>
  </sheetData>
  <mergeCells count="3">
    <mergeCell ref="A1:D1"/>
    <mergeCell ref="A11:D11"/>
    <mergeCell ref="A25:D25"/>
  </mergeCells>
  <conditionalFormatting sqref="D3:D8">
    <cfRule type="cellIs" dxfId="8" priority="9" operator="equal">
      <formula>"Be careful you're close to the end of your budget"</formula>
    </cfRule>
    <cfRule type="cellIs" dxfId="7" priority="8" operator="equal">
      <formula>"Be careful you"</formula>
    </cfRule>
    <cfRule type="cellIs" dxfId="6" priority="7" operator="equal">
      <formula>"Be careful you're close to the end of your budget"</formula>
    </cfRule>
    <cfRule type="cellIs" dxfId="5" priority="5" operator="equal">
      <formula>"OK"</formula>
    </cfRule>
    <cfRule type="containsText" dxfId="4" priority="4" operator="containsText" text="Out of budet">
      <formula>NOT(ISERROR(SEARCH("Out of budet",D3)))</formula>
    </cfRule>
    <cfRule type="containsText" dxfId="3" priority="3" operator="containsText" text="out of budget">
      <formula>NOT(ISERROR(SEARCH("out of budget",D3)))</formula>
    </cfRule>
    <cfRule type="containsText" dxfId="2" priority="2" operator="containsText" text="Be careful, you're close to the end of your budet!">
      <formula>NOT(ISERROR(SEARCH("Be careful, you're close to the end of your budet!",D3)))</formula>
    </cfRule>
    <cfRule type="containsText" dxfId="1" priority="1" operator="containsText" text="Be careful, you're close to the end of your budget!">
      <formula>NOT(ISERROR(SEARCH("Be careful, you're close to the end of your budget!",D3)))</formula>
    </cfRule>
  </conditionalFormatting>
  <conditionalFormatting sqref="D7:D8">
    <cfRule type="containsText" dxfId="0" priority="6" operator="containsText" text="Out of budget!">
      <formula>NOT(ISERROR(SEARCH("Out of budget!",D7)))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zoomScale="130" zoomScaleNormal="130" workbookViewId="0">
      <selection activeCell="B8" sqref="B8"/>
    </sheetView>
  </sheetViews>
  <sheetFormatPr defaultColWidth="9.7109375" defaultRowHeight="18.75" customHeight="1" x14ac:dyDescent="0.25"/>
  <cols>
    <col min="1" max="2" width="17.42578125" style="2" customWidth="1"/>
    <col min="3" max="3" width="19.5703125" style="2" customWidth="1"/>
    <col min="4" max="5" width="8" style="2" customWidth="1"/>
    <col min="6" max="6" width="8.140625" style="2" customWidth="1"/>
    <col min="7" max="16384" width="9.7109375" style="2"/>
  </cols>
  <sheetData>
    <row r="1" spans="1:2" ht="18.75" customHeight="1" x14ac:dyDescent="0.25">
      <c r="A1" s="38" t="s">
        <v>0</v>
      </c>
      <c r="B1" s="39"/>
    </row>
    <row r="2" spans="1:2" ht="18.75" customHeight="1" x14ac:dyDescent="0.25">
      <c r="A2" s="8" t="s">
        <v>1</v>
      </c>
      <c r="B2" s="9">
        <v>408000</v>
      </c>
    </row>
    <row r="3" spans="1:2" ht="18.75" customHeight="1" x14ac:dyDescent="0.25">
      <c r="A3" s="8" t="s">
        <v>2</v>
      </c>
      <c r="B3" s="9">
        <v>100000</v>
      </c>
    </row>
    <row r="4" spans="1:2" ht="18.75" customHeight="1" x14ac:dyDescent="0.25">
      <c r="A4" s="8" t="s">
        <v>3</v>
      </c>
      <c r="B4" s="9">
        <v>120000</v>
      </c>
    </row>
    <row r="5" spans="1:2" ht="18.75" customHeight="1" x14ac:dyDescent="0.25">
      <c r="A5" s="8" t="s">
        <v>4</v>
      </c>
      <c r="B5" s="9">
        <v>120000</v>
      </c>
    </row>
    <row r="6" spans="1:2" ht="18.75" customHeight="1" x14ac:dyDescent="0.25">
      <c r="A6" s="8" t="s">
        <v>5</v>
      </c>
      <c r="B6" s="9">
        <v>150000</v>
      </c>
    </row>
    <row r="7" spans="1:2" ht="18.75" customHeight="1" x14ac:dyDescent="0.25">
      <c r="A7" s="8" t="s">
        <v>6</v>
      </c>
      <c r="B7" s="9">
        <v>230000</v>
      </c>
    </row>
    <row r="8" spans="1:2" ht="18.75" customHeight="1" x14ac:dyDescent="0.25">
      <c r="A8" s="10" t="s">
        <v>7</v>
      </c>
      <c r="B8" s="11">
        <f>SUM(B2:B7)</f>
        <v>1128000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showGridLines="0" zoomScale="145" zoomScaleNormal="145" workbookViewId="0">
      <selection activeCell="B5" sqref="B5"/>
    </sheetView>
  </sheetViews>
  <sheetFormatPr defaultRowHeight="16.5" customHeight="1" x14ac:dyDescent="0.25"/>
  <cols>
    <col min="1" max="1" width="13.7109375" style="1" customWidth="1"/>
    <col min="2" max="2" width="13.28515625" style="12" customWidth="1"/>
    <col min="3" max="4" width="17.140625" customWidth="1"/>
  </cols>
  <sheetData>
    <row r="1" spans="1:2" s="4" customFormat="1" ht="19.5" customHeight="1" x14ac:dyDescent="0.25">
      <c r="A1" s="44" t="s">
        <v>21</v>
      </c>
      <c r="B1" s="32" t="s">
        <v>27</v>
      </c>
    </row>
    <row r="2" spans="1:2" s="16" customFormat="1" ht="19.5" customHeight="1" x14ac:dyDescent="0.25">
      <c r="A2" s="14" t="s">
        <v>8</v>
      </c>
      <c r="B2" s="15">
        <f>SUMIF('Real dependentices'!D3:D32,'Club member'!A2,'Real dependentices'!B3:B32)</f>
        <v>290000</v>
      </c>
    </row>
    <row r="3" spans="1:2" s="16" customFormat="1" ht="19.5" customHeight="1" x14ac:dyDescent="0.25">
      <c r="A3" s="14" t="s">
        <v>13</v>
      </c>
      <c r="B3" s="15">
        <f>SUMIF('Real dependentices'!D3:D32,'Club member'!A3,'Real dependentices'!B3:B32)</f>
        <v>86000</v>
      </c>
    </row>
    <row r="4" spans="1:2" s="16" customFormat="1" ht="19.5" customHeight="1" x14ac:dyDescent="0.25">
      <c r="A4" s="14" t="s">
        <v>9</v>
      </c>
      <c r="B4" s="15">
        <f>SUMIF('Real dependentices'!D3:D32,'Club member'!A4,'Real dependentices'!B3:B32)</f>
        <v>24000</v>
      </c>
    </row>
    <row r="5" spans="1:2" s="16" customFormat="1" ht="19.5" customHeight="1" x14ac:dyDescent="0.25">
      <c r="A5" s="14" t="s">
        <v>10</v>
      </c>
      <c r="B5" s="15">
        <f>SUMIF('Real dependentices'!D3:D32,'Club member'!A5,'Real dependentices'!B3:B32)</f>
        <v>105500</v>
      </c>
    </row>
    <row r="6" spans="1:2" s="16" customFormat="1" ht="19.5" customHeight="1" x14ac:dyDescent="0.25">
      <c r="A6" s="14" t="s">
        <v>11</v>
      </c>
      <c r="B6" s="15">
        <f>SUMIF('Real dependentices'!D3:D32,'Club member'!A6,'Real dependentices'!B3:B32)</f>
        <v>245500</v>
      </c>
    </row>
    <row r="7" spans="1:2" s="16" customFormat="1" ht="19.5" customHeight="1" x14ac:dyDescent="0.25">
      <c r="A7" s="14" t="s">
        <v>12</v>
      </c>
      <c r="B7" s="15">
        <f>SUMIF('Real dependentices'!D3:D32,'Club member'!A7,'Real dependentices'!B3:B32)</f>
        <v>270000</v>
      </c>
    </row>
    <row r="8" spans="1:2" s="16" customFormat="1" ht="19.5" customHeight="1" x14ac:dyDescent="0.25">
      <c r="A8" s="13" t="s">
        <v>20</v>
      </c>
      <c r="B8" s="17">
        <f>SUM(B2:B7)</f>
        <v>1021000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showGridLines="0" zoomScale="130" zoomScaleNormal="130" workbookViewId="0">
      <selection activeCell="B7" sqref="B7"/>
    </sheetView>
  </sheetViews>
  <sheetFormatPr defaultRowHeight="15" x14ac:dyDescent="0.25"/>
  <cols>
    <col min="1" max="1" width="10.85546875" customWidth="1"/>
    <col min="2" max="4" width="16" customWidth="1"/>
    <col min="5" max="5" width="16" style="33" customWidth="1"/>
  </cols>
  <sheetData>
    <row r="1" spans="1:5" ht="15.75" x14ac:dyDescent="0.25">
      <c r="A1" s="40" t="s">
        <v>19</v>
      </c>
      <c r="B1" s="40"/>
      <c r="C1" s="40"/>
      <c r="D1" s="40"/>
      <c r="E1" s="40"/>
    </row>
    <row r="2" spans="1:5" s="7" customFormat="1" x14ac:dyDescent="0.25">
      <c r="A2" s="6" t="s">
        <v>14</v>
      </c>
      <c r="B2" s="6" t="s">
        <v>15</v>
      </c>
      <c r="C2" s="6" t="s">
        <v>16</v>
      </c>
      <c r="D2" s="6" t="s">
        <v>17</v>
      </c>
      <c r="E2" s="6" t="s">
        <v>18</v>
      </c>
    </row>
    <row r="3" spans="1:5" s="7" customFormat="1" x14ac:dyDescent="0.25">
      <c r="A3" s="41">
        <v>45078</v>
      </c>
      <c r="B3" s="19">
        <v>180000</v>
      </c>
      <c r="C3" s="20" t="s">
        <v>1</v>
      </c>
      <c r="D3" s="20" t="s">
        <v>8</v>
      </c>
      <c r="E3" s="34"/>
    </row>
    <row r="4" spans="1:5" s="7" customFormat="1" x14ac:dyDescent="0.25">
      <c r="A4" s="41">
        <v>45079</v>
      </c>
      <c r="B4" s="19">
        <v>5000</v>
      </c>
      <c r="C4" s="20" t="s">
        <v>2</v>
      </c>
      <c r="D4" s="20" t="s">
        <v>13</v>
      </c>
      <c r="E4" s="34"/>
    </row>
    <row r="5" spans="1:5" s="7" customFormat="1" x14ac:dyDescent="0.25">
      <c r="A5" s="41">
        <v>45080</v>
      </c>
      <c r="B5" s="19">
        <v>10000</v>
      </c>
      <c r="C5" s="20" t="s">
        <v>3</v>
      </c>
      <c r="D5" s="20" t="s">
        <v>9</v>
      </c>
      <c r="E5" s="34"/>
    </row>
    <row r="6" spans="1:5" s="7" customFormat="1" x14ac:dyDescent="0.25">
      <c r="A6" s="41">
        <v>45081</v>
      </c>
      <c r="B6" s="19">
        <v>1500</v>
      </c>
      <c r="C6" s="20" t="s">
        <v>4</v>
      </c>
      <c r="D6" s="20" t="s">
        <v>10</v>
      </c>
      <c r="E6" s="34"/>
    </row>
    <row r="7" spans="1:5" s="7" customFormat="1" x14ac:dyDescent="0.25">
      <c r="A7" s="41">
        <v>45082</v>
      </c>
      <c r="B7" s="19">
        <v>30000</v>
      </c>
      <c r="C7" s="20" t="s">
        <v>5</v>
      </c>
      <c r="D7" s="20" t="s">
        <v>11</v>
      </c>
      <c r="E7" s="34"/>
    </row>
    <row r="8" spans="1:5" s="7" customFormat="1" x14ac:dyDescent="0.25">
      <c r="A8" s="41">
        <v>45083</v>
      </c>
      <c r="B8" s="19">
        <v>100000</v>
      </c>
      <c r="C8" s="20" t="s">
        <v>6</v>
      </c>
      <c r="D8" s="20" t="s">
        <v>12</v>
      </c>
      <c r="E8" s="34"/>
    </row>
    <row r="9" spans="1:5" s="7" customFormat="1" x14ac:dyDescent="0.25">
      <c r="A9" s="41">
        <v>45084</v>
      </c>
      <c r="B9" s="19">
        <v>50000</v>
      </c>
      <c r="C9" s="20" t="s">
        <v>1</v>
      </c>
      <c r="D9" s="20" t="s">
        <v>8</v>
      </c>
      <c r="E9" s="34"/>
    </row>
    <row r="10" spans="1:5" s="7" customFormat="1" x14ac:dyDescent="0.25">
      <c r="A10" s="41">
        <v>45085</v>
      </c>
      <c r="B10" s="19">
        <v>5000</v>
      </c>
      <c r="C10" s="20" t="s">
        <v>2</v>
      </c>
      <c r="D10" s="20" t="s">
        <v>8</v>
      </c>
      <c r="E10" s="34"/>
    </row>
    <row r="11" spans="1:5" s="7" customFormat="1" x14ac:dyDescent="0.25">
      <c r="A11" s="41">
        <v>45086</v>
      </c>
      <c r="B11" s="19">
        <v>20000</v>
      </c>
      <c r="C11" s="20" t="s">
        <v>3</v>
      </c>
      <c r="D11" s="20" t="s">
        <v>13</v>
      </c>
      <c r="E11" s="34"/>
    </row>
    <row r="12" spans="1:5" s="7" customFormat="1" x14ac:dyDescent="0.25">
      <c r="A12" s="41">
        <v>45087</v>
      </c>
      <c r="B12" s="19">
        <v>2000</v>
      </c>
      <c r="C12" s="20" t="s">
        <v>4</v>
      </c>
      <c r="D12" s="20" t="s">
        <v>9</v>
      </c>
      <c r="E12" s="34"/>
    </row>
    <row r="13" spans="1:5" s="7" customFormat="1" x14ac:dyDescent="0.25">
      <c r="A13" s="41">
        <v>45088</v>
      </c>
      <c r="B13" s="19">
        <v>45000</v>
      </c>
      <c r="C13" s="20" t="s">
        <v>5</v>
      </c>
      <c r="D13" s="20" t="s">
        <v>10</v>
      </c>
      <c r="E13" s="34"/>
    </row>
    <row r="14" spans="1:5" s="7" customFormat="1" x14ac:dyDescent="0.25">
      <c r="A14" s="41">
        <v>45089</v>
      </c>
      <c r="B14" s="19">
        <v>60500</v>
      </c>
      <c r="C14" s="20" t="s">
        <v>6</v>
      </c>
      <c r="D14" s="20" t="s">
        <v>11</v>
      </c>
      <c r="E14" s="34"/>
    </row>
    <row r="15" spans="1:5" s="7" customFormat="1" x14ac:dyDescent="0.25">
      <c r="A15" s="41">
        <v>45090</v>
      </c>
      <c r="B15" s="19">
        <v>30000</v>
      </c>
      <c r="C15" s="20" t="s">
        <v>1</v>
      </c>
      <c r="D15" s="20" t="s">
        <v>12</v>
      </c>
      <c r="E15" s="34"/>
    </row>
    <row r="16" spans="1:5" s="7" customFormat="1" x14ac:dyDescent="0.25">
      <c r="A16" s="41">
        <v>45091</v>
      </c>
      <c r="B16" s="19">
        <v>5000</v>
      </c>
      <c r="C16" s="20" t="s">
        <v>2</v>
      </c>
      <c r="D16" s="20" t="s">
        <v>8</v>
      </c>
      <c r="E16" s="34"/>
    </row>
    <row r="17" spans="1:5" s="7" customFormat="1" x14ac:dyDescent="0.25">
      <c r="A17" s="41">
        <v>45092</v>
      </c>
      <c r="B17" s="19">
        <v>15000</v>
      </c>
      <c r="C17" s="20" t="s">
        <v>3</v>
      </c>
      <c r="D17" s="20" t="s">
        <v>13</v>
      </c>
      <c r="E17" s="34"/>
    </row>
    <row r="18" spans="1:5" s="7" customFormat="1" x14ac:dyDescent="0.25">
      <c r="A18" s="41">
        <v>45093</v>
      </c>
      <c r="B18" s="19">
        <v>4000</v>
      </c>
      <c r="C18" s="20" t="s">
        <v>4</v>
      </c>
      <c r="D18" s="20" t="s">
        <v>9</v>
      </c>
      <c r="E18" s="34"/>
    </row>
    <row r="19" spans="1:5" s="7" customFormat="1" x14ac:dyDescent="0.25">
      <c r="A19" s="41">
        <v>45094</v>
      </c>
      <c r="B19" s="19">
        <v>22000</v>
      </c>
      <c r="C19" s="20" t="s">
        <v>5</v>
      </c>
      <c r="D19" s="20" t="s">
        <v>10</v>
      </c>
      <c r="E19" s="34"/>
    </row>
    <row r="20" spans="1:5" s="7" customFormat="1" x14ac:dyDescent="0.25">
      <c r="A20" s="41">
        <v>45095</v>
      </c>
      <c r="B20" s="19">
        <v>20000</v>
      </c>
      <c r="C20" s="20" t="s">
        <v>6</v>
      </c>
      <c r="D20" s="20" t="s">
        <v>11</v>
      </c>
      <c r="E20" s="34"/>
    </row>
    <row r="21" spans="1:5" s="7" customFormat="1" x14ac:dyDescent="0.25">
      <c r="A21" s="41">
        <v>45096</v>
      </c>
      <c r="B21" s="19">
        <v>100000</v>
      </c>
      <c r="C21" s="20" t="s">
        <v>1</v>
      </c>
      <c r="D21" s="20" t="s">
        <v>12</v>
      </c>
      <c r="E21" s="34"/>
    </row>
    <row r="22" spans="1:5" s="7" customFormat="1" x14ac:dyDescent="0.25">
      <c r="A22" s="41">
        <v>45097</v>
      </c>
      <c r="B22" s="19">
        <v>20000</v>
      </c>
      <c r="C22" s="20" t="s">
        <v>2</v>
      </c>
      <c r="D22" s="20" t="s">
        <v>8</v>
      </c>
      <c r="E22" s="34"/>
    </row>
    <row r="23" spans="1:5" s="7" customFormat="1" x14ac:dyDescent="0.25">
      <c r="A23" s="41">
        <v>45098</v>
      </c>
      <c r="B23" s="19">
        <v>18000</v>
      </c>
      <c r="C23" s="20" t="s">
        <v>3</v>
      </c>
      <c r="D23" s="20" t="s">
        <v>13</v>
      </c>
      <c r="E23" s="34"/>
    </row>
    <row r="24" spans="1:5" s="7" customFormat="1" x14ac:dyDescent="0.25">
      <c r="A24" s="41">
        <v>45099</v>
      </c>
      <c r="B24" s="19">
        <v>4000</v>
      </c>
      <c r="C24" s="20" t="s">
        <v>4</v>
      </c>
      <c r="D24" s="20" t="s">
        <v>9</v>
      </c>
      <c r="E24" s="34"/>
    </row>
    <row r="25" spans="1:5" s="7" customFormat="1" x14ac:dyDescent="0.25">
      <c r="A25" s="41">
        <v>45100</v>
      </c>
      <c r="B25" s="19">
        <v>37000</v>
      </c>
      <c r="C25" s="20" t="s">
        <v>5</v>
      </c>
      <c r="D25" s="20" t="s">
        <v>10</v>
      </c>
      <c r="E25" s="34"/>
    </row>
    <row r="26" spans="1:5" s="7" customFormat="1" x14ac:dyDescent="0.25">
      <c r="A26" s="41">
        <v>45101</v>
      </c>
      <c r="B26" s="19">
        <v>90000</v>
      </c>
      <c r="C26" s="20" t="s">
        <v>6</v>
      </c>
      <c r="D26" s="20" t="s">
        <v>11</v>
      </c>
      <c r="E26" s="34"/>
    </row>
    <row r="27" spans="1:5" s="7" customFormat="1" x14ac:dyDescent="0.25">
      <c r="A27" s="41">
        <v>45102</v>
      </c>
      <c r="B27" s="19">
        <v>40000</v>
      </c>
      <c r="C27" s="20" t="s">
        <v>1</v>
      </c>
      <c r="D27" s="20" t="s">
        <v>12</v>
      </c>
      <c r="E27" s="34"/>
    </row>
    <row r="28" spans="1:5" s="7" customFormat="1" x14ac:dyDescent="0.25">
      <c r="A28" s="41">
        <v>45103</v>
      </c>
      <c r="B28" s="19">
        <v>30000</v>
      </c>
      <c r="C28" s="20" t="s">
        <v>2</v>
      </c>
      <c r="D28" s="20" t="s">
        <v>8</v>
      </c>
      <c r="E28" s="34"/>
    </row>
    <row r="29" spans="1:5" s="7" customFormat="1" x14ac:dyDescent="0.25">
      <c r="A29" s="41">
        <v>45104</v>
      </c>
      <c r="B29" s="19">
        <v>8000</v>
      </c>
      <c r="C29" s="20" t="s">
        <v>3</v>
      </c>
      <c r="D29" s="20" t="s">
        <v>13</v>
      </c>
      <c r="E29" s="34"/>
    </row>
    <row r="30" spans="1:5" s="7" customFormat="1" x14ac:dyDescent="0.25">
      <c r="A30" s="41">
        <v>45105</v>
      </c>
      <c r="B30" s="19">
        <v>4000</v>
      </c>
      <c r="C30" s="20" t="s">
        <v>4</v>
      </c>
      <c r="D30" s="20" t="s">
        <v>9</v>
      </c>
      <c r="E30" s="34"/>
    </row>
    <row r="31" spans="1:5" s="7" customFormat="1" x14ac:dyDescent="0.25">
      <c r="A31" s="41">
        <v>45106</v>
      </c>
      <c r="B31" s="19">
        <v>45000</v>
      </c>
      <c r="C31" s="20" t="s">
        <v>5</v>
      </c>
      <c r="D31" s="20" t="s">
        <v>11</v>
      </c>
      <c r="E31" s="34"/>
    </row>
    <row r="32" spans="1:5" s="7" customFormat="1" x14ac:dyDescent="0.25">
      <c r="A32" s="41">
        <v>45107</v>
      </c>
      <c r="B32" s="19">
        <v>20000</v>
      </c>
      <c r="C32" s="20" t="s">
        <v>6</v>
      </c>
      <c r="D32" s="20" t="s">
        <v>13</v>
      </c>
      <c r="E32" s="34"/>
    </row>
    <row r="33" spans="1:2" x14ac:dyDescent="0.25">
      <c r="A33" s="42"/>
      <c r="B33" s="5"/>
    </row>
    <row r="34" spans="1:2" x14ac:dyDescent="0.25">
      <c r="A34" s="43"/>
    </row>
    <row r="35" spans="1:2" x14ac:dyDescent="0.25">
      <c r="A35" s="3"/>
    </row>
  </sheetData>
  <autoFilter ref="A2:E32"/>
  <mergeCells count="1">
    <mergeCell ref="A1:E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'Expected dependentices'!$A$2:$A$7</xm:f>
          </x14:formula1>
          <xm:sqref>C3:C33</xm:sqref>
        </x14:dataValidation>
        <x14:dataValidation type="list" allowBlank="1" showInputMessage="1" showErrorMessage="1">
          <x14:formula1>
            <xm:f>'Club member'!$A$2:$A$7</xm:f>
          </x14:formula1>
          <xm:sqref>D3:D32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 </vt:lpstr>
      <vt:lpstr>Expected dependentices</vt:lpstr>
      <vt:lpstr>Club member</vt:lpstr>
      <vt:lpstr>Real dependentices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2023-06-05T04:19:52Z</dcterms:modified>
</cp:coreProperties>
</file>