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rin.sim\Desktop\Ms ofice\xcele\"/>
    </mc:Choice>
  </mc:AlternateContent>
  <bookViews>
    <workbookView xWindow="0" yWindow="0" windowWidth="20490" windowHeight="762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Sheet4!$B$2:$E$2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6" i="1"/>
  <c r="D5" i="1"/>
  <c r="D4" i="1"/>
  <c r="D3" i="1"/>
  <c r="D2" i="1"/>
  <c r="C7" i="3"/>
  <c r="C6" i="3"/>
  <c r="C5" i="3"/>
  <c r="C4" i="3"/>
  <c r="C3" i="3"/>
  <c r="C2" i="3"/>
  <c r="D7" i="1" l="1"/>
  <c r="C8" i="3"/>
</calcChain>
</file>

<file path=xl/sharedStrings.xml><?xml version="1.0" encoding="utf-8"?>
<sst xmlns="http://schemas.openxmlformats.org/spreadsheetml/2006/main" count="92" uniqueCount="23">
  <si>
    <t>Equipments</t>
  </si>
  <si>
    <t>Gifts</t>
  </si>
  <si>
    <t>Food</t>
  </si>
  <si>
    <t>Transport</t>
  </si>
  <si>
    <t>Workshops</t>
  </si>
  <si>
    <t>Total</t>
  </si>
  <si>
    <t>EXPECTED DEPENDENCIES</t>
  </si>
  <si>
    <t>Date</t>
  </si>
  <si>
    <t>CLUB MEMERS</t>
  </si>
  <si>
    <t>Description</t>
  </si>
  <si>
    <t>REAL DEPENDENCIES</t>
  </si>
  <si>
    <t>Out of budget!</t>
  </si>
  <si>
    <t>Senrin Sim</t>
  </si>
  <si>
    <t>Keo</t>
  </si>
  <si>
    <t>Panit</t>
  </si>
  <si>
    <t>Nearday</t>
  </si>
  <si>
    <t>Sreng</t>
  </si>
  <si>
    <t>Sreyluch</t>
  </si>
  <si>
    <t>Amount</t>
  </si>
  <si>
    <t>Category</t>
  </si>
  <si>
    <t>Person who paid</t>
  </si>
  <si>
    <t>STATUS</t>
  </si>
  <si>
    <t>ក្លិបគំនួរ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</si>
</sst>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4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44" fontId="0" fillId="0" borderId="1" xfId="1" applyNumberFormat="1" applyFont="1" applyBorder="1" applyAlignment="1"/>
    <xf numFmtId="44" fontId="0" fillId="5" borderId="1" xfId="1" applyNumberFormat="1" applyFont="1" applyFill="1" applyBorder="1"/>
    <xf numFmtId="44" fontId="0" fillId="4" borderId="1" xfId="0" applyNumberFormat="1" applyFill="1" applyBorder="1"/>
    <xf numFmtId="44" fontId="0" fillId="4" borderId="1" xfId="1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66FF"/>
      <color rgb="FFFF66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DEPENDENCIES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43-4BA1-8C67-560941216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43-4BA1-8C67-560941216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43-4BA1-8C67-560941216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243-4BA1-8C67-560941216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243-4BA1-8C67-560941216C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Sheet1!$C$2:$C$6</c:f>
              <c:numCache>
                <c:formatCode>_("$"* #,##0.00_);_("$"* \(#,##0.00\);_("$"* "-"??_);_(@_)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6-4BF3-89E7-8C69184D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98-4462-B292-4C0CCB8C99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98-4462-B292-4C0CCB8C99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98-4462-B292-4C0CCB8C99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E98-4462-B292-4C0CCB8C99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E98-4462-B292-4C0CCB8C99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Sheet1!$D$2:$D$6</c:f>
              <c:numCache>
                <c:formatCode>_("$"* #,##0.00_);_("$"* \(#,##0.00\);_("$"* "-"??_);_(@_)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5-4161-BA4D-D1DE7607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EXPECTED DEPENDENCIES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</c:strCache>
            </c:strRef>
          </c:cat>
          <c:val>
            <c:numRef>
              <c:f>Sheet1!$C$2:$C$6</c:f>
              <c:numCache>
                <c:formatCode>_("$"* #,##0.00_);_("$"* \(#,##0.00\);_("$"* "-"??_);_(@_)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E-43CC-AC46-64220DD1108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REAL DEPENDENCIES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</c:strCache>
            </c:strRef>
          </c:cat>
          <c:val>
            <c:numRef>
              <c:f>Sheet1!$D$2:$D$6</c:f>
              <c:numCache>
                <c:formatCode>_("$"* #,##0.00_);_("$"* \(#,##0.00\);_("$"* "-"??_);_(@_)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E-43CC-AC46-64220DD1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643871"/>
        <c:axId val="1475645951"/>
      </c:barChart>
      <c:catAx>
        <c:axId val="14756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45951"/>
        <c:crosses val="autoZero"/>
        <c:auto val="1"/>
        <c:lblAlgn val="ctr"/>
        <c:lblOffset val="100"/>
        <c:noMultiLvlLbl val="0"/>
      </c:catAx>
      <c:valAx>
        <c:axId val="14756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343-4EF0-B021-55C713BD58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343-4EF0-B021-55C713BD58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343-4EF0-B021-55C713BD58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343-4EF0-B021-55C713BD58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343-4EF0-B021-55C713BD58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343-4EF0-B021-55C713BD58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Sheet3!$B$2:$B$7</c:f>
              <c:strCache>
                <c:ptCount val="6"/>
                <c:pt idx="0">
                  <c:v>Senrin Sim</c:v>
                </c:pt>
                <c:pt idx="1">
                  <c:v>Keo</c:v>
                </c:pt>
                <c:pt idx="2">
                  <c:v>Panit</c:v>
                </c:pt>
                <c:pt idx="3">
                  <c:v>Nearday</c:v>
                </c:pt>
                <c:pt idx="4">
                  <c:v>Sreng</c:v>
                </c:pt>
                <c:pt idx="5">
                  <c:v>Sreyluch</c:v>
                </c:pt>
              </c:strCache>
            </c:strRef>
          </c:cat>
          <c:val>
            <c:numRef>
              <c:f>Sheet3!$C$2:$C$7</c:f>
              <c:numCache>
                <c:formatCode>_("$"* #,##0.00_);_("$"* \(#,##0.00\);_("$"* "-"??_);_(@_)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1-44D6-B006-238721CEC8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</xdr:row>
      <xdr:rowOff>85726</xdr:rowOff>
    </xdr:from>
    <xdr:to>
      <xdr:col>3</xdr:col>
      <xdr:colOff>0</xdr:colOff>
      <xdr:row>15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7</xdr:row>
      <xdr:rowOff>76200</xdr:rowOff>
    </xdr:from>
    <xdr:to>
      <xdr:col>5</xdr:col>
      <xdr:colOff>9525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0</xdr:row>
      <xdr:rowOff>0</xdr:rowOff>
    </xdr:from>
    <xdr:to>
      <xdr:col>10</xdr:col>
      <xdr:colOff>409575</xdr:colOff>
      <xdr:row>15</xdr:row>
      <xdr:rowOff>104774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61913</xdr:colOff>
      <xdr:row>0</xdr:row>
      <xdr:rowOff>0</xdr:rowOff>
    </xdr:from>
    <xdr:to>
      <xdr:col>7</xdr:col>
      <xdr:colOff>400051</xdr:colOff>
      <xdr:row>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zoomScale="87" zoomScaleNormal="115" workbookViewId="0">
      <selection activeCell="D26" sqref="D26"/>
    </sheetView>
  </sheetViews>
  <sheetFormatPr defaultRowHeight="15" x14ac:dyDescent="0.25"/>
  <cols>
    <col min="2" max="2" width="12.7109375" customWidth="1"/>
    <col min="3" max="3" width="23.7109375" customWidth="1"/>
    <col min="4" max="4" width="19.5703125" customWidth="1"/>
    <col min="5" max="5" width="14.7109375" customWidth="1"/>
  </cols>
  <sheetData>
    <row r="1" spans="2:5" x14ac:dyDescent="0.25">
      <c r="B1" s="1"/>
      <c r="C1" s="1" t="s">
        <v>6</v>
      </c>
      <c r="D1" s="1" t="s">
        <v>10</v>
      </c>
      <c r="E1" s="1" t="s">
        <v>21</v>
      </c>
    </row>
    <row r="2" spans="2:5" x14ac:dyDescent="0.25">
      <c r="B2" s="7" t="s">
        <v>0</v>
      </c>
      <c r="C2" s="12">
        <v>5</v>
      </c>
      <c r="D2" s="13">
        <f>SUMIFS(Sheet4!D3:D32,Sheet4!C3:C32,"Equipments")</f>
        <v>4</v>
      </c>
      <c r="E2" s="1" t="s">
        <v>11</v>
      </c>
    </row>
    <row r="3" spans="2:5" x14ac:dyDescent="0.25">
      <c r="B3" s="7" t="s">
        <v>1</v>
      </c>
      <c r="C3" s="12">
        <v>20</v>
      </c>
      <c r="D3" s="13">
        <f>SUMIFS(Sheet4!D4:D33,Sheet4!C4:C33,"Gifts")</f>
        <v>20</v>
      </c>
      <c r="E3" s="1" t="s">
        <v>11</v>
      </c>
    </row>
    <row r="4" spans="2:5" x14ac:dyDescent="0.25">
      <c r="B4" s="7" t="s">
        <v>2</v>
      </c>
      <c r="C4" s="12">
        <v>20</v>
      </c>
      <c r="D4" s="13">
        <f>SUMIFS(Sheet4!D5:D34,Sheet4!C5:C34,"Food")</f>
        <v>19</v>
      </c>
      <c r="E4" s="1"/>
    </row>
    <row r="5" spans="2:5" x14ac:dyDescent="0.25">
      <c r="B5" s="7" t="s">
        <v>3</v>
      </c>
      <c r="C5" s="12">
        <v>10</v>
      </c>
      <c r="D5" s="13">
        <f>SUMIFS(Sheet4!D6:D35,Sheet4!C6:C35,"Transport")</f>
        <v>18</v>
      </c>
      <c r="E5" s="1"/>
    </row>
    <row r="6" spans="2:5" x14ac:dyDescent="0.25">
      <c r="B6" s="7" t="s">
        <v>4</v>
      </c>
      <c r="C6" s="12">
        <v>10</v>
      </c>
      <c r="D6" s="13">
        <f>SUMIFS(Sheet4!D7:D36,Sheet4!C7:C36,"Workshops")</f>
        <v>8</v>
      </c>
      <c r="E6" s="1"/>
    </row>
    <row r="7" spans="2:5" x14ac:dyDescent="0.25">
      <c r="B7" s="3" t="s">
        <v>5</v>
      </c>
      <c r="C7" s="16">
        <f>SUM(C2:C6)</f>
        <v>65</v>
      </c>
      <c r="D7" s="17">
        <f>SUM(D2:D6)</f>
        <v>69</v>
      </c>
      <c r="E7" s="2"/>
    </row>
  </sheetData>
  <dataValidations count="1">
    <dataValidation type="list" allowBlank="1" showInputMessage="1" showErrorMessage="1" sqref="B2:B6">
      <formula1>$B$2:$B$7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85" zoomScaleNormal="85" workbookViewId="0">
      <selection activeCell="C21" sqref="C21"/>
    </sheetView>
  </sheetViews>
  <sheetFormatPr defaultRowHeight="15" x14ac:dyDescent="0.25"/>
  <cols>
    <col min="2" max="2" width="15.5703125" customWidth="1"/>
    <col min="3" max="3" width="25.140625" customWidth="1"/>
  </cols>
  <sheetData>
    <row r="1" spans="1:3" x14ac:dyDescent="0.25">
      <c r="A1" s="18"/>
      <c r="B1" s="19"/>
      <c r="C1" s="9" t="s">
        <v>6</v>
      </c>
    </row>
    <row r="2" spans="1:3" x14ac:dyDescent="0.25">
      <c r="B2" s="7" t="s">
        <v>0</v>
      </c>
      <c r="C2" s="12">
        <v>5</v>
      </c>
    </row>
    <row r="3" spans="1:3" x14ac:dyDescent="0.25">
      <c r="B3" s="7" t="s">
        <v>1</v>
      </c>
      <c r="C3" s="12">
        <v>20</v>
      </c>
    </row>
    <row r="4" spans="1:3" x14ac:dyDescent="0.25">
      <c r="B4" s="7" t="s">
        <v>2</v>
      </c>
      <c r="C4" s="12">
        <v>20</v>
      </c>
    </row>
    <row r="5" spans="1:3" x14ac:dyDescent="0.25">
      <c r="B5" s="7" t="s">
        <v>3</v>
      </c>
      <c r="C5" s="12">
        <v>10</v>
      </c>
    </row>
    <row r="6" spans="1:3" x14ac:dyDescent="0.25">
      <c r="B6" s="7" t="s">
        <v>4</v>
      </c>
      <c r="C6" s="12">
        <v>10</v>
      </c>
    </row>
    <row r="7" spans="1:3" x14ac:dyDescent="0.25">
      <c r="B7" s="8" t="s">
        <v>5</v>
      </c>
      <c r="C7" s="7"/>
    </row>
  </sheetData>
  <mergeCells count="1">
    <mergeCell ref="A1:B1"/>
  </mergeCells>
  <dataValidations count="1">
    <dataValidation type="list" allowBlank="1" showInputMessage="1" showErrorMessage="1" sqref="B2:B6">
      <formula1>$B$2:$B$6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5" sqref="B5"/>
    </sheetView>
  </sheetViews>
  <sheetFormatPr defaultRowHeight="15" x14ac:dyDescent="0.25"/>
  <cols>
    <col min="2" max="2" width="19.140625" customWidth="1"/>
    <col min="3" max="3" width="18.7109375" customWidth="1"/>
  </cols>
  <sheetData>
    <row r="1" spans="2:3" x14ac:dyDescent="0.25">
      <c r="B1" s="1"/>
      <c r="C1" s="5" t="s">
        <v>8</v>
      </c>
    </row>
    <row r="2" spans="2:3" x14ac:dyDescent="0.25">
      <c r="B2" s="11" t="s">
        <v>12</v>
      </c>
      <c r="C2" s="14">
        <f>SUMIFS(Sheet4!D3:D32,Sheet4!E3:E32,"Senrin Sim")</f>
        <v>7</v>
      </c>
    </row>
    <row r="3" spans="2:3" x14ac:dyDescent="0.25">
      <c r="B3" s="11" t="s">
        <v>13</v>
      </c>
      <c r="C3" s="14">
        <f>SUMIFS(Sheet4!D4:D33,Sheet4!E4:E33,"Keo")</f>
        <v>14</v>
      </c>
    </row>
    <row r="4" spans="2:3" x14ac:dyDescent="0.25">
      <c r="B4" s="11" t="s">
        <v>14</v>
      </c>
      <c r="C4" s="14">
        <f>SUMIFS(Sheet4!D5:D34,Sheet4!E5:E34,"Panit")</f>
        <v>16</v>
      </c>
    </row>
    <row r="5" spans="2:3" x14ac:dyDescent="0.25">
      <c r="B5" s="11" t="s">
        <v>15</v>
      </c>
      <c r="C5" s="14">
        <f>SUMIFS(Sheet4!D6:D35,Sheet4!E6:E35,"Nearday")</f>
        <v>12</v>
      </c>
    </row>
    <row r="6" spans="2:3" x14ac:dyDescent="0.25">
      <c r="B6" s="11" t="s">
        <v>16</v>
      </c>
      <c r="C6" s="14">
        <f>SUMIFS(Sheet4!D7:D36,Sheet4!E7:E36,"Sreng")</f>
        <v>8</v>
      </c>
    </row>
    <row r="7" spans="2:3" x14ac:dyDescent="0.25">
      <c r="B7" s="11" t="s">
        <v>17</v>
      </c>
      <c r="C7" s="14">
        <f>SUMIFS(Sheet4!D8:D37,Sheet4!E8:E37,"Sreyluch")</f>
        <v>12</v>
      </c>
    </row>
    <row r="8" spans="2:3" x14ac:dyDescent="0.25">
      <c r="B8" s="10" t="s">
        <v>5</v>
      </c>
      <c r="C8" s="15">
        <f>SUM(C2:C7)</f>
        <v>69</v>
      </c>
    </row>
  </sheetData>
  <dataValidations count="1">
    <dataValidation type="list" allowBlank="1" showInputMessage="1" showErrorMessage="1" sqref="B2:B7">
      <formula1>$B$2:$B$8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tabSelected="1" topLeftCell="A16" workbookViewId="0">
      <selection activeCell="E10" sqref="E10"/>
    </sheetView>
  </sheetViews>
  <sheetFormatPr defaultRowHeight="15" x14ac:dyDescent="0.25"/>
  <cols>
    <col min="2" max="2" width="14.28515625" customWidth="1"/>
    <col min="3" max="3" width="12.7109375" customWidth="1"/>
    <col min="4" max="4" width="13.140625" customWidth="1"/>
    <col min="5" max="5" width="22.140625" customWidth="1"/>
    <col min="6" max="6" width="27.42578125" customWidth="1"/>
  </cols>
  <sheetData>
    <row r="1" spans="2:6" x14ac:dyDescent="0.25">
      <c r="B1" s="20" t="s">
        <v>22</v>
      </c>
      <c r="C1" s="21"/>
      <c r="D1" s="21"/>
      <c r="E1" s="21"/>
      <c r="F1" s="22"/>
    </row>
    <row r="2" spans="2:6" x14ac:dyDescent="0.25">
      <c r="B2" s="5" t="s">
        <v>7</v>
      </c>
      <c r="C2" s="5" t="s">
        <v>19</v>
      </c>
      <c r="D2" s="5" t="s">
        <v>18</v>
      </c>
      <c r="E2" s="5" t="s">
        <v>20</v>
      </c>
      <c r="F2" s="6" t="s">
        <v>9</v>
      </c>
    </row>
    <row r="3" spans="2:6" x14ac:dyDescent="0.25">
      <c r="B3" s="4">
        <v>45078</v>
      </c>
      <c r="C3" s="1" t="s">
        <v>0</v>
      </c>
      <c r="D3" s="13">
        <v>1</v>
      </c>
      <c r="E3" s="1" t="s">
        <v>12</v>
      </c>
      <c r="F3" s="2"/>
    </row>
    <row r="4" spans="2:6" x14ac:dyDescent="0.25">
      <c r="B4" s="4">
        <v>45079</v>
      </c>
      <c r="C4" s="1" t="s">
        <v>1</v>
      </c>
      <c r="D4" s="13">
        <v>2</v>
      </c>
      <c r="E4" s="1" t="s">
        <v>13</v>
      </c>
      <c r="F4" s="2"/>
    </row>
    <row r="5" spans="2:6" x14ac:dyDescent="0.25">
      <c r="B5" s="4">
        <v>45080</v>
      </c>
      <c r="C5" s="1" t="s">
        <v>2</v>
      </c>
      <c r="D5" s="13">
        <v>4</v>
      </c>
      <c r="E5" s="1" t="s">
        <v>14</v>
      </c>
      <c r="F5" s="2"/>
    </row>
    <row r="6" spans="2:6" x14ac:dyDescent="0.25">
      <c r="B6" s="4">
        <v>45081</v>
      </c>
      <c r="C6" s="1" t="s">
        <v>3</v>
      </c>
      <c r="D6" s="13">
        <v>3</v>
      </c>
      <c r="E6" s="1" t="s">
        <v>15</v>
      </c>
      <c r="F6" s="2"/>
    </row>
    <row r="7" spans="2:6" x14ac:dyDescent="0.25">
      <c r="B7" s="4">
        <v>45082</v>
      </c>
      <c r="C7" s="1" t="s">
        <v>4</v>
      </c>
      <c r="D7" s="13">
        <v>2</v>
      </c>
      <c r="E7" s="1" t="s">
        <v>16</v>
      </c>
      <c r="F7" s="2"/>
    </row>
    <row r="8" spans="2:6" x14ac:dyDescent="0.25">
      <c r="B8" s="4">
        <v>45083</v>
      </c>
      <c r="C8" s="1" t="s">
        <v>1</v>
      </c>
      <c r="D8" s="13">
        <v>3</v>
      </c>
      <c r="E8" s="1" t="s">
        <v>17</v>
      </c>
      <c r="F8" s="2"/>
    </row>
    <row r="9" spans="2:6" x14ac:dyDescent="0.25">
      <c r="B9" s="4">
        <v>45084</v>
      </c>
      <c r="C9" s="1" t="s">
        <v>2</v>
      </c>
      <c r="D9" s="13">
        <v>1</v>
      </c>
      <c r="E9" s="1" t="s">
        <v>12</v>
      </c>
      <c r="F9" s="2"/>
    </row>
    <row r="10" spans="2:6" x14ac:dyDescent="0.25">
      <c r="B10" s="4">
        <v>45085</v>
      </c>
      <c r="C10" s="1" t="s">
        <v>3</v>
      </c>
      <c r="D10" s="13">
        <v>2</v>
      </c>
      <c r="E10" s="1" t="s">
        <v>13</v>
      </c>
      <c r="F10" s="2"/>
    </row>
    <row r="11" spans="2:6" x14ac:dyDescent="0.25">
      <c r="B11" s="4">
        <v>45086</v>
      </c>
      <c r="C11" s="1" t="s">
        <v>0</v>
      </c>
      <c r="D11" s="13">
        <v>1</v>
      </c>
      <c r="E11" s="1" t="s">
        <v>12</v>
      </c>
      <c r="F11" s="2"/>
    </row>
    <row r="12" spans="2:6" x14ac:dyDescent="0.25">
      <c r="B12" s="4">
        <v>45087</v>
      </c>
      <c r="C12" s="1" t="s">
        <v>1</v>
      </c>
      <c r="D12" s="13">
        <v>2</v>
      </c>
      <c r="E12" s="1" t="s">
        <v>13</v>
      </c>
      <c r="F12" s="2"/>
    </row>
    <row r="13" spans="2:6" x14ac:dyDescent="0.25">
      <c r="B13" s="4">
        <v>45088</v>
      </c>
      <c r="C13" s="1" t="s">
        <v>2</v>
      </c>
      <c r="D13" s="13">
        <v>4</v>
      </c>
      <c r="E13" s="1" t="s">
        <v>14</v>
      </c>
      <c r="F13" s="2"/>
    </row>
    <row r="14" spans="2:6" x14ac:dyDescent="0.25">
      <c r="B14" s="4">
        <v>45089</v>
      </c>
      <c r="C14" s="1" t="s">
        <v>3</v>
      </c>
      <c r="D14" s="13">
        <v>3</v>
      </c>
      <c r="E14" s="1" t="s">
        <v>15</v>
      </c>
      <c r="F14" s="2"/>
    </row>
    <row r="15" spans="2:6" x14ac:dyDescent="0.25">
      <c r="B15" s="4">
        <v>45090</v>
      </c>
      <c r="C15" s="1" t="s">
        <v>4</v>
      </c>
      <c r="D15" s="13">
        <v>2</v>
      </c>
      <c r="E15" s="1" t="s">
        <v>16</v>
      </c>
      <c r="F15" s="2"/>
    </row>
    <row r="16" spans="2:6" x14ac:dyDescent="0.25">
      <c r="B16" s="4">
        <v>45091</v>
      </c>
      <c r="C16" s="1" t="s">
        <v>1</v>
      </c>
      <c r="D16" s="13">
        <v>3</v>
      </c>
      <c r="E16" s="1" t="s">
        <v>17</v>
      </c>
      <c r="F16" s="2"/>
    </row>
    <row r="17" spans="2:6" x14ac:dyDescent="0.25">
      <c r="B17" s="4">
        <v>45092</v>
      </c>
      <c r="C17" s="1" t="s">
        <v>2</v>
      </c>
      <c r="D17" s="13">
        <v>1</v>
      </c>
      <c r="E17" s="1" t="s">
        <v>12</v>
      </c>
      <c r="F17" s="2"/>
    </row>
    <row r="18" spans="2:6" x14ac:dyDescent="0.25">
      <c r="B18" s="4">
        <v>45093</v>
      </c>
      <c r="C18" s="1" t="s">
        <v>3</v>
      </c>
      <c r="D18" s="13">
        <v>2</v>
      </c>
      <c r="E18" s="1" t="s">
        <v>13</v>
      </c>
      <c r="F18" s="2"/>
    </row>
    <row r="19" spans="2:6" x14ac:dyDescent="0.25">
      <c r="B19" s="4">
        <v>45094</v>
      </c>
      <c r="C19" s="1" t="s">
        <v>0</v>
      </c>
      <c r="D19" s="13">
        <v>1</v>
      </c>
      <c r="E19" s="1" t="s">
        <v>12</v>
      </c>
      <c r="F19" s="2"/>
    </row>
    <row r="20" spans="2:6" x14ac:dyDescent="0.25">
      <c r="B20" s="4">
        <v>45095</v>
      </c>
      <c r="C20" s="1" t="s">
        <v>1</v>
      </c>
      <c r="D20" s="13">
        <v>2</v>
      </c>
      <c r="E20" s="1" t="s">
        <v>13</v>
      </c>
      <c r="F20" s="2"/>
    </row>
    <row r="21" spans="2:6" x14ac:dyDescent="0.25">
      <c r="B21" s="4">
        <v>45096</v>
      </c>
      <c r="C21" s="1" t="s">
        <v>2</v>
      </c>
      <c r="D21" s="13">
        <v>4</v>
      </c>
      <c r="E21" s="1" t="s">
        <v>14</v>
      </c>
      <c r="F21" s="2"/>
    </row>
    <row r="22" spans="2:6" x14ac:dyDescent="0.25">
      <c r="B22" s="4">
        <v>45097</v>
      </c>
      <c r="C22" s="1" t="s">
        <v>3</v>
      </c>
      <c r="D22" s="13">
        <v>3</v>
      </c>
      <c r="E22" s="1" t="s">
        <v>15</v>
      </c>
      <c r="F22" s="2"/>
    </row>
    <row r="23" spans="2:6" x14ac:dyDescent="0.25">
      <c r="B23" s="4">
        <v>45098</v>
      </c>
      <c r="C23" s="1" t="s">
        <v>4</v>
      </c>
      <c r="D23" s="13">
        <v>2</v>
      </c>
      <c r="E23" s="1" t="s">
        <v>16</v>
      </c>
      <c r="F23" s="2"/>
    </row>
    <row r="24" spans="2:6" x14ac:dyDescent="0.25">
      <c r="B24" s="4">
        <v>45099</v>
      </c>
      <c r="C24" s="1" t="s">
        <v>1</v>
      </c>
      <c r="D24" s="13">
        <v>3</v>
      </c>
      <c r="E24" s="1" t="s">
        <v>17</v>
      </c>
      <c r="F24" s="2"/>
    </row>
    <row r="25" spans="2:6" x14ac:dyDescent="0.25">
      <c r="B25" s="4">
        <v>45100</v>
      </c>
      <c r="C25" s="1" t="s">
        <v>2</v>
      </c>
      <c r="D25" s="13">
        <v>1</v>
      </c>
      <c r="E25" s="1" t="s">
        <v>12</v>
      </c>
      <c r="F25" s="2"/>
    </row>
    <row r="26" spans="2:6" x14ac:dyDescent="0.25">
      <c r="B26" s="4">
        <v>45101</v>
      </c>
      <c r="C26" s="1" t="s">
        <v>3</v>
      </c>
      <c r="D26" s="13">
        <v>2</v>
      </c>
      <c r="E26" s="1" t="s">
        <v>13</v>
      </c>
      <c r="F26" s="2"/>
    </row>
    <row r="27" spans="2:6" x14ac:dyDescent="0.25">
      <c r="B27" s="4">
        <v>45102</v>
      </c>
      <c r="C27" s="1" t="s">
        <v>0</v>
      </c>
      <c r="D27" s="13">
        <v>1</v>
      </c>
      <c r="E27" s="1" t="s">
        <v>12</v>
      </c>
      <c r="F27" s="2"/>
    </row>
    <row r="28" spans="2:6" x14ac:dyDescent="0.25">
      <c r="B28" s="4">
        <v>45103</v>
      </c>
      <c r="C28" s="1" t="s">
        <v>1</v>
      </c>
      <c r="D28" s="13">
        <v>2</v>
      </c>
      <c r="E28" s="1" t="s">
        <v>13</v>
      </c>
      <c r="F28" s="2"/>
    </row>
    <row r="29" spans="2:6" x14ac:dyDescent="0.25">
      <c r="B29" s="4">
        <v>45104</v>
      </c>
      <c r="C29" s="1" t="s">
        <v>2</v>
      </c>
      <c r="D29" s="13">
        <v>4</v>
      </c>
      <c r="E29" s="1" t="s">
        <v>14</v>
      </c>
      <c r="F29" s="2"/>
    </row>
    <row r="30" spans="2:6" x14ac:dyDescent="0.25">
      <c r="B30" s="4">
        <v>45105</v>
      </c>
      <c r="C30" s="1" t="s">
        <v>3</v>
      </c>
      <c r="D30" s="13">
        <v>3</v>
      </c>
      <c r="E30" s="1" t="s">
        <v>15</v>
      </c>
      <c r="F30" s="2"/>
    </row>
    <row r="31" spans="2:6" x14ac:dyDescent="0.25">
      <c r="B31" s="4">
        <v>45106</v>
      </c>
      <c r="C31" s="1" t="s">
        <v>4</v>
      </c>
      <c r="D31" s="13">
        <v>2</v>
      </c>
      <c r="E31" s="1" t="s">
        <v>16</v>
      </c>
      <c r="F31" s="2"/>
    </row>
    <row r="32" spans="2:6" x14ac:dyDescent="0.25">
      <c r="B32" s="4">
        <v>45107</v>
      </c>
      <c r="C32" s="1" t="s">
        <v>1</v>
      </c>
      <c r="D32" s="13">
        <v>3</v>
      </c>
      <c r="E32" s="1" t="s">
        <v>17</v>
      </c>
      <c r="F32" s="2"/>
    </row>
  </sheetData>
  <autoFilter ref="B2:E2"/>
  <mergeCells count="1">
    <mergeCell ref="B1:F1"/>
  </mergeCells>
  <dataValidations count="2">
    <dataValidation type="list" allowBlank="1" showInputMessage="1" showErrorMessage="1" sqref="C3:C32">
      <formula1>$C$3:$C$32</formula1>
    </dataValidation>
    <dataValidation type="list" allowBlank="1" showInputMessage="1" showErrorMessage="1" sqref="E3:E32">
      <formula1>$E$3:$E$32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SENRIN.SIM</dc:creator>
  <cp:lastModifiedBy>SENRIN.SIM</cp:lastModifiedBy>
  <dcterms:created xsi:type="dcterms:W3CDTF">2023-06-03T12:00:39Z</dcterms:created>
  <dcterms:modified xsi:type="dcterms:W3CDTF">2023-06-09T13:23:52Z</dcterms:modified>
</cp:coreProperties>
</file>