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2 - EES calculation\00 - Results\"/>
    </mc:Choice>
  </mc:AlternateContent>
  <xr:revisionPtr revIDLastSave="0" documentId="13_ncr:1_{ADF00030-4649-40C2-B8C2-67C065C0173C}" xr6:coauthVersionLast="36" xr6:coauthVersionMax="36" xr10:uidLastSave="{00000000-0000-0000-0000-000000000000}"/>
  <bookViews>
    <workbookView xWindow="240" yWindow="15" windowWidth="16095" windowHeight="9660" activeTab="3" xr2:uid="{00000000-000D-0000-FFFF-FFFF00000000}"/>
  </bookViews>
  <sheets>
    <sheet name="Reacheability Area" sheetId="5" r:id="rId1"/>
    <sheet name="Gradient Analysis" sheetId="2" r:id="rId2"/>
    <sheet name="T_max Analysis" sheetId="4" r:id="rId3"/>
    <sheet name="Data" sheetId="1" r:id="rId4"/>
  </sheets>
  <calcPr calcId="191029"/>
</workbook>
</file>

<file path=xl/calcChain.xml><?xml version="1.0" encoding="utf-8"?>
<calcChain xmlns="http://schemas.openxmlformats.org/spreadsheetml/2006/main">
  <c r="L5" i="2" l="1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K6" i="2"/>
  <c r="K7" i="2"/>
  <c r="K8" i="2"/>
  <c r="K9" i="2"/>
  <c r="K10" i="2"/>
  <c r="K11" i="2"/>
  <c r="K12" i="2"/>
  <c r="K13" i="2"/>
  <c r="K14" i="2"/>
  <c r="K15" i="2"/>
  <c r="K5" i="2"/>
  <c r="K3" i="5"/>
  <c r="P5" i="5" s="1"/>
  <c r="C3" i="5"/>
  <c r="E6" i="5" s="1"/>
  <c r="L5" i="5"/>
  <c r="M5" i="5"/>
  <c r="N5" i="5"/>
  <c r="O5" i="5"/>
  <c r="L6" i="5"/>
  <c r="M6" i="5"/>
  <c r="N6" i="5"/>
  <c r="O6" i="5"/>
  <c r="P6" i="5"/>
  <c r="L7" i="5"/>
  <c r="M7" i="5"/>
  <c r="O7" i="5"/>
  <c r="P7" i="5"/>
  <c r="L8" i="5"/>
  <c r="M8" i="5"/>
  <c r="N8" i="5"/>
  <c r="O8" i="5"/>
  <c r="P8" i="5"/>
  <c r="M9" i="5"/>
  <c r="N9" i="5"/>
  <c r="O9" i="5"/>
  <c r="P9" i="5"/>
  <c r="L10" i="5"/>
  <c r="M10" i="5"/>
  <c r="N10" i="5"/>
  <c r="P10" i="5"/>
  <c r="L11" i="5"/>
  <c r="M11" i="5"/>
  <c r="N11" i="5"/>
  <c r="O11" i="5"/>
  <c r="P11" i="5"/>
  <c r="L12" i="5"/>
  <c r="N12" i="5"/>
  <c r="O12" i="5"/>
  <c r="P12" i="5"/>
  <c r="L13" i="5"/>
  <c r="M13" i="5"/>
  <c r="N13" i="5"/>
  <c r="O13" i="5"/>
  <c r="L14" i="5"/>
  <c r="M14" i="5"/>
  <c r="N14" i="5"/>
  <c r="O14" i="5"/>
  <c r="P14" i="5"/>
  <c r="L15" i="5"/>
  <c r="M15" i="5"/>
  <c r="O15" i="5"/>
  <c r="P15" i="5"/>
  <c r="K6" i="5"/>
  <c r="K7" i="5"/>
  <c r="K8" i="5"/>
  <c r="K9" i="5"/>
  <c r="K10" i="5"/>
  <c r="K12" i="5"/>
  <c r="K13" i="5"/>
  <c r="K14" i="5"/>
  <c r="K15" i="5"/>
  <c r="K5" i="5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3" i="1"/>
  <c r="J15" i="5"/>
  <c r="B15" i="5"/>
  <c r="B14" i="5"/>
  <c r="J13" i="5"/>
  <c r="B13" i="5"/>
  <c r="J12" i="5"/>
  <c r="B12" i="5"/>
  <c r="J11" i="5"/>
  <c r="B11" i="5"/>
  <c r="B10" i="5"/>
  <c r="J9" i="5"/>
  <c r="B9" i="5"/>
  <c r="J8" i="5"/>
  <c r="B8" i="5"/>
  <c r="J7" i="5"/>
  <c r="B7" i="5"/>
  <c r="B6" i="5"/>
  <c r="J5" i="5"/>
  <c r="B5" i="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3" i="1"/>
  <c r="H7" i="4"/>
  <c r="I9" i="4"/>
  <c r="E12" i="4"/>
  <c r="E13" i="4"/>
  <c r="I13" i="4"/>
  <c r="H15" i="4"/>
  <c r="D4" i="4"/>
  <c r="D13" i="4" s="1"/>
  <c r="E4" i="4"/>
  <c r="F4" i="4"/>
  <c r="F12" i="4" s="1"/>
  <c r="G4" i="4"/>
  <c r="H4" i="4"/>
  <c r="I4" i="4"/>
  <c r="J4" i="4"/>
  <c r="J13" i="4" s="1"/>
  <c r="K4" i="4"/>
  <c r="L4" i="4"/>
  <c r="L13" i="4" s="1"/>
  <c r="C4" i="4"/>
  <c r="B15" i="4"/>
  <c r="T15" i="4" s="1"/>
  <c r="B14" i="4"/>
  <c r="R14" i="4" s="1"/>
  <c r="B13" i="4"/>
  <c r="P13" i="4" s="1"/>
  <c r="B12" i="4"/>
  <c r="N12" i="4" s="1"/>
  <c r="B11" i="4"/>
  <c r="T11" i="4" s="1"/>
  <c r="B10" i="4"/>
  <c r="R10" i="4" s="1"/>
  <c r="B9" i="4"/>
  <c r="P9" i="4" s="1"/>
  <c r="B8" i="4"/>
  <c r="N8" i="4" s="1"/>
  <c r="B7" i="4"/>
  <c r="T7" i="4" s="1"/>
  <c r="B6" i="4"/>
  <c r="R6" i="4" s="1"/>
  <c r="B5" i="4"/>
  <c r="P5" i="4" s="1"/>
  <c r="C3" i="2"/>
  <c r="K3" i="2"/>
  <c r="B15" i="2"/>
  <c r="B14" i="2"/>
  <c r="B13" i="2"/>
  <c r="B12" i="2"/>
  <c r="B11" i="2"/>
  <c r="B10" i="2"/>
  <c r="B9" i="2"/>
  <c r="B8" i="2"/>
  <c r="B7" i="2"/>
  <c r="B6" i="2"/>
  <c r="B5" i="2"/>
  <c r="G8" i="5" l="1"/>
  <c r="C8" i="5"/>
  <c r="E13" i="5"/>
  <c r="H12" i="5"/>
  <c r="H15" i="5"/>
  <c r="C11" i="5"/>
  <c r="D6" i="5"/>
  <c r="H6" i="5"/>
  <c r="C15" i="5"/>
  <c r="F10" i="5"/>
  <c r="G5" i="5"/>
  <c r="G14" i="5"/>
  <c r="G9" i="5"/>
  <c r="D5" i="5"/>
  <c r="F11" i="5"/>
  <c r="C14" i="5"/>
  <c r="E9" i="5"/>
  <c r="D12" i="5"/>
  <c r="F7" i="5"/>
  <c r="F14" i="5"/>
  <c r="G12" i="5"/>
  <c r="H10" i="5"/>
  <c r="D9" i="5"/>
  <c r="E7" i="5"/>
  <c r="F5" i="5"/>
  <c r="C5" i="5"/>
  <c r="D14" i="5"/>
  <c r="E12" i="5"/>
  <c r="G10" i="5"/>
  <c r="H8" i="5"/>
  <c r="C7" i="5"/>
  <c r="E5" i="5"/>
  <c r="F15" i="5"/>
  <c r="G13" i="5"/>
  <c r="C12" i="5"/>
  <c r="D10" i="5"/>
  <c r="E8" i="5"/>
  <c r="G6" i="5"/>
  <c r="E15" i="5"/>
  <c r="F13" i="5"/>
  <c r="H11" i="5"/>
  <c r="C10" i="5"/>
  <c r="D8" i="5"/>
  <c r="F6" i="5"/>
  <c r="H14" i="5"/>
  <c r="D13" i="5"/>
  <c r="E11" i="5"/>
  <c r="F9" i="5"/>
  <c r="H7" i="5"/>
  <c r="C6" i="5"/>
  <c r="K11" i="5"/>
  <c r="N15" i="5"/>
  <c r="P13" i="5"/>
  <c r="M12" i="5"/>
  <c r="O10" i="5"/>
  <c r="L9" i="5"/>
  <c r="N7" i="5"/>
  <c r="D15" i="5"/>
  <c r="H13" i="5"/>
  <c r="F12" i="5"/>
  <c r="D11" i="5"/>
  <c r="H9" i="5"/>
  <c r="F8" i="5"/>
  <c r="D7" i="5"/>
  <c r="H5" i="5"/>
  <c r="G15" i="5"/>
  <c r="E14" i="5"/>
  <c r="C13" i="5"/>
  <c r="G11" i="5"/>
  <c r="E10" i="5"/>
  <c r="C9" i="5"/>
  <c r="G7" i="5"/>
  <c r="J6" i="5"/>
  <c r="J10" i="5"/>
  <c r="J14" i="5"/>
  <c r="S10" i="4"/>
  <c r="K13" i="4"/>
  <c r="C12" i="4"/>
  <c r="H13" i="4"/>
  <c r="H9" i="4"/>
  <c r="C9" i="4"/>
  <c r="F9" i="4"/>
  <c r="J11" i="2"/>
  <c r="C8" i="4"/>
  <c r="K12" i="4"/>
  <c r="E9" i="4"/>
  <c r="J9" i="2"/>
  <c r="K15" i="4"/>
  <c r="J12" i="4"/>
  <c r="I8" i="4"/>
  <c r="G9" i="4"/>
  <c r="I14" i="4"/>
  <c r="H10" i="4"/>
  <c r="I6" i="4"/>
  <c r="N9" i="4"/>
  <c r="Q9" i="4"/>
  <c r="E10" i="4"/>
  <c r="J5" i="4"/>
  <c r="J8" i="2"/>
  <c r="C5" i="4"/>
  <c r="K11" i="4"/>
  <c r="L10" i="4"/>
  <c r="D10" i="4"/>
  <c r="I12" i="4"/>
  <c r="J11" i="4"/>
  <c r="K10" i="4"/>
  <c r="L9" i="4"/>
  <c r="D9" i="4"/>
  <c r="E8" i="4"/>
  <c r="F7" i="4"/>
  <c r="G6" i="4"/>
  <c r="H5" i="4"/>
  <c r="G8" i="4"/>
  <c r="C7" i="4"/>
  <c r="G14" i="4"/>
  <c r="J14" i="2"/>
  <c r="J6" i="2"/>
  <c r="C14" i="4"/>
  <c r="C6" i="4"/>
  <c r="E15" i="4"/>
  <c r="F14" i="4"/>
  <c r="G13" i="4"/>
  <c r="H12" i="4"/>
  <c r="I11" i="4"/>
  <c r="J10" i="4"/>
  <c r="K9" i="4"/>
  <c r="L8" i="4"/>
  <c r="D8" i="4"/>
  <c r="E7" i="4"/>
  <c r="F6" i="4"/>
  <c r="G5" i="4"/>
  <c r="L11" i="4"/>
  <c r="D11" i="4"/>
  <c r="J5" i="2"/>
  <c r="G15" i="4"/>
  <c r="H14" i="4"/>
  <c r="F8" i="4"/>
  <c r="G7" i="4"/>
  <c r="H6" i="4"/>
  <c r="I5" i="4"/>
  <c r="J15" i="2"/>
  <c r="J7" i="2"/>
  <c r="C15" i="4"/>
  <c r="F15" i="4"/>
  <c r="J13" i="2"/>
  <c r="Q13" i="4"/>
  <c r="C13" i="4"/>
  <c r="L15" i="4"/>
  <c r="D15" i="4"/>
  <c r="E14" i="4"/>
  <c r="F13" i="4"/>
  <c r="G12" i="4"/>
  <c r="H11" i="4"/>
  <c r="I10" i="4"/>
  <c r="J9" i="4"/>
  <c r="K8" i="4"/>
  <c r="L7" i="4"/>
  <c r="D7" i="4"/>
  <c r="E6" i="4"/>
  <c r="F5" i="4"/>
  <c r="L14" i="4"/>
  <c r="D14" i="4"/>
  <c r="G11" i="4"/>
  <c r="J8" i="4"/>
  <c r="K7" i="4"/>
  <c r="L6" i="4"/>
  <c r="D6" i="4"/>
  <c r="E5" i="4"/>
  <c r="J12" i="2"/>
  <c r="C11" i="4"/>
  <c r="J15" i="4"/>
  <c r="K14" i="4"/>
  <c r="J7" i="4"/>
  <c r="K6" i="4"/>
  <c r="D5" i="4"/>
  <c r="F11" i="4"/>
  <c r="G10" i="4"/>
  <c r="L5" i="4"/>
  <c r="J10" i="2"/>
  <c r="C10" i="4"/>
  <c r="I15" i="4"/>
  <c r="J14" i="4"/>
  <c r="L12" i="4"/>
  <c r="D12" i="4"/>
  <c r="E11" i="4"/>
  <c r="F10" i="4"/>
  <c r="H8" i="4"/>
  <c r="I7" i="4"/>
  <c r="J6" i="4"/>
  <c r="K5" i="4"/>
  <c r="S14" i="4"/>
  <c r="R5" i="4"/>
  <c r="N11" i="4"/>
  <c r="Q11" i="4"/>
  <c r="S6" i="4"/>
  <c r="N5" i="4"/>
  <c r="N7" i="4"/>
  <c r="N15" i="4"/>
  <c r="Q5" i="4"/>
  <c r="Q7" i="4"/>
  <c r="O10" i="4"/>
  <c r="N13" i="4"/>
  <c r="O12" i="4"/>
  <c r="T6" i="4"/>
  <c r="P8" i="4"/>
  <c r="R9" i="4"/>
  <c r="T10" i="4"/>
  <c r="P12" i="4"/>
  <c r="R13" i="4"/>
  <c r="T14" i="4"/>
  <c r="S5" i="4"/>
  <c r="O7" i="4"/>
  <c r="Q8" i="4"/>
  <c r="S9" i="4"/>
  <c r="O11" i="4"/>
  <c r="Q12" i="4"/>
  <c r="S13" i="4"/>
  <c r="O15" i="4"/>
  <c r="T5" i="4"/>
  <c r="N6" i="4"/>
  <c r="P7" i="4"/>
  <c r="R8" i="4"/>
  <c r="T9" i="4"/>
  <c r="N10" i="4"/>
  <c r="P11" i="4"/>
  <c r="R12" i="4"/>
  <c r="T13" i="4"/>
  <c r="N14" i="4"/>
  <c r="P15" i="4"/>
  <c r="O14" i="4"/>
  <c r="Q15" i="4"/>
  <c r="O8" i="4"/>
  <c r="O6" i="4"/>
  <c r="P6" i="4"/>
  <c r="R7" i="4"/>
  <c r="T8" i="4"/>
  <c r="R11" i="4"/>
  <c r="T12" i="4"/>
  <c r="P14" i="4"/>
  <c r="R15" i="4"/>
  <c r="S8" i="4"/>
  <c r="S12" i="4"/>
  <c r="P10" i="4"/>
  <c r="O5" i="4"/>
  <c r="Q6" i="4"/>
  <c r="S7" i="4"/>
  <c r="O9" i="4"/>
  <c r="Q10" i="4"/>
  <c r="S11" i="4"/>
  <c r="O13" i="4"/>
  <c r="Q14" i="4"/>
  <c r="S15" i="4"/>
  <c r="G6" i="2"/>
  <c r="E7" i="2"/>
  <c r="H7" i="2"/>
  <c r="G7" i="2"/>
  <c r="F7" i="2"/>
  <c r="E13" i="2"/>
  <c r="C6" i="2"/>
  <c r="E14" i="2"/>
  <c r="D6" i="2"/>
  <c r="G14" i="2"/>
  <c r="E6" i="2"/>
  <c r="H8" i="2"/>
  <c r="C15" i="2"/>
  <c r="F6" i="2"/>
  <c r="F9" i="2"/>
  <c r="F10" i="2"/>
  <c r="D12" i="2"/>
  <c r="G9" i="2"/>
  <c r="C10" i="2"/>
  <c r="F13" i="2"/>
  <c r="C5" i="2"/>
  <c r="F8" i="2"/>
  <c r="H10" i="2"/>
  <c r="D14" i="2"/>
  <c r="G15" i="2"/>
  <c r="H6" i="2"/>
  <c r="E8" i="2"/>
  <c r="G10" i="2"/>
  <c r="D7" i="2"/>
  <c r="G8" i="2"/>
  <c r="C11" i="2"/>
  <c r="H9" i="2"/>
  <c r="C13" i="2"/>
  <c r="F15" i="2"/>
  <c r="D13" i="2"/>
  <c r="H15" i="2"/>
  <c r="G5" i="2"/>
  <c r="D5" i="2"/>
  <c r="C12" i="2"/>
  <c r="F5" i="2"/>
  <c r="C9" i="2"/>
  <c r="D10" i="2"/>
  <c r="E11" i="2"/>
  <c r="F12" i="2"/>
  <c r="G13" i="2"/>
  <c r="H14" i="2"/>
  <c r="H5" i="2"/>
  <c r="C8" i="2"/>
  <c r="D9" i="2"/>
  <c r="E10" i="2"/>
  <c r="F11" i="2"/>
  <c r="G12" i="2"/>
  <c r="H13" i="2"/>
  <c r="E5" i="2"/>
  <c r="D11" i="2"/>
  <c r="E12" i="2"/>
  <c r="C7" i="2"/>
  <c r="D8" i="2"/>
  <c r="E9" i="2"/>
  <c r="G11" i="2"/>
  <c r="H12" i="2"/>
  <c r="H11" i="2"/>
  <c r="C14" i="2"/>
  <c r="D15" i="2"/>
  <c r="E15" i="2"/>
  <c r="F14" i="2"/>
</calcChain>
</file>

<file path=xl/sharedStrings.xml><?xml version="1.0" encoding="utf-8"?>
<sst xmlns="http://schemas.openxmlformats.org/spreadsheetml/2006/main" count="11" uniqueCount="11">
  <si>
    <t>t_max</t>
  </si>
  <si>
    <t>dt_he</t>
  </si>
  <si>
    <t>t_turb_in</t>
  </si>
  <si>
    <t>eta_comp</t>
  </si>
  <si>
    <t>eta_turb</t>
  </si>
  <si>
    <t>grad_T</t>
  </si>
  <si>
    <t>m_dot_well</t>
  </si>
  <si>
    <t>LCOH</t>
  </si>
  <si>
    <t>Q_DH</t>
  </si>
  <si>
    <t>w_net</t>
  </si>
  <si>
    <t>t_max_reach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</si>
</sst>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\ \°\C\/\k\m"/>
    <numFmt numFmtId="170" formatCode="\T\m\a\x\ \=\ 0\ \°\C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69" fontId="5" fillId="0" borderId="0" xfId="0" applyNumberFormat="1" applyFont="1"/>
    <xf numFmtId="0" fontId="5" fillId="0" borderId="0" xfId="0" applyFont="1"/>
    <xf numFmtId="2" fontId="3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0" fontId="0" fillId="0" borderId="0" xfId="0" applyNumberFormat="1" applyFont="1" applyAlignment="1"/>
    <xf numFmtId="169" fontId="5" fillId="0" borderId="0" xfId="0" applyNumberFormat="1" applyFont="1" applyAlignment="1">
      <alignment horizontal="center"/>
    </xf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'Reacheability Area'!$K$4</c:f>
              <c:strCache>
                <c:ptCount val="1"/>
                <c:pt idx="0">
                  <c:v>50 °C/km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Area'!$K$5:$K$15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4F19-B21B-DE50C4CEE899}"/>
            </c:ext>
          </c:extLst>
        </c:ser>
        <c:ser>
          <c:idx val="1"/>
          <c:order val="1"/>
          <c:tx>
            <c:strRef>
              <c:f>'Reacheability Area'!$L$4</c:f>
              <c:strCache>
                <c:ptCount val="1"/>
                <c:pt idx="0">
                  <c:v>55 °C/km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Area'!$L$5:$L$15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F-4F19-B21B-DE50C4CEE899}"/>
            </c:ext>
          </c:extLst>
        </c:ser>
        <c:ser>
          <c:idx val="2"/>
          <c:order val="2"/>
          <c:tx>
            <c:strRef>
              <c:f>'Reacheability Area'!$M$4</c:f>
              <c:strCache>
                <c:ptCount val="1"/>
                <c:pt idx="0">
                  <c:v>60 °C/km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Area'!$M$5:$M$15</c:f>
              <c:numCache>
                <c:formatCode>0.00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F-4F19-B21B-DE50C4CEE899}"/>
            </c:ext>
          </c:extLst>
        </c:ser>
        <c:ser>
          <c:idx val="3"/>
          <c:order val="3"/>
          <c:tx>
            <c:strRef>
              <c:f>'Reacheability Area'!$N$4</c:f>
              <c:strCache>
                <c:ptCount val="1"/>
                <c:pt idx="0">
                  <c:v>65 °C/km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Area'!$N$5:$N$15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F-4F19-B21B-DE50C4CEE899}"/>
            </c:ext>
          </c:extLst>
        </c:ser>
        <c:ser>
          <c:idx val="4"/>
          <c:order val="4"/>
          <c:tx>
            <c:strRef>
              <c:f>'Reacheability Area'!$O$4</c:f>
              <c:strCache>
                <c:ptCount val="1"/>
                <c:pt idx="0">
                  <c:v>70 °C/km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Area'!$O$5:$O$15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F-4F19-B21B-DE50C4CEE899}"/>
            </c:ext>
          </c:extLst>
        </c:ser>
        <c:ser>
          <c:idx val="5"/>
          <c:order val="5"/>
          <c:tx>
            <c:strRef>
              <c:f>'Reacheability Area'!$P$4</c:f>
              <c:strCache>
                <c:ptCount val="1"/>
                <c:pt idx="0">
                  <c:v>75 °C/km</c:v>
                </c:pt>
              </c:strCache>
            </c:strRef>
          </c:tx>
          <c:spPr>
            <a:solidFill>
              <a:schemeClr val="accent6">
                <a:shade val="5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Area'!$P$5:$P$15</c:f>
              <c:numCache>
                <c:formatCode>0.00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F-4F19-B21B-DE50C4CEE899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433509199"/>
        <c:axId val="270811567"/>
        <c:axId val="426221279"/>
      </c:surfaceChart>
      <c:catAx>
        <c:axId val="4335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11567"/>
        <c:crosses val="autoZero"/>
        <c:auto val="1"/>
        <c:lblAlgn val="ctr"/>
        <c:lblOffset val="100"/>
        <c:noMultiLvlLbl val="0"/>
      </c:catAx>
      <c:valAx>
        <c:axId val="27081156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one"/>
        <c:crossAx val="433509199"/>
        <c:crosses val="autoZero"/>
        <c:crossBetween val="midCat"/>
      </c:valAx>
      <c:serAx>
        <c:axId val="42622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11567"/>
        <c:crosses val="autoZero"/>
      </c:ser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Analysis'!$C$5:$C$15</c:f>
              <c:numCache>
                <c:formatCode>0.00</c:formatCode>
                <c:ptCount val="11"/>
                <c:pt idx="0">
                  <c:v>0.450463683</c:v>
                </c:pt>
                <c:pt idx="1">
                  <c:v>0.41402788600000001</c:v>
                </c:pt>
                <c:pt idx="2">
                  <c:v>0.389609498</c:v>
                </c:pt>
                <c:pt idx="3">
                  <c:v>0.36636243600000001</c:v>
                </c:pt>
                <c:pt idx="4">
                  <c:v>0.344337583</c:v>
                </c:pt>
                <c:pt idx="5">
                  <c:v>0.32122032700000003</c:v>
                </c:pt>
                <c:pt idx="6">
                  <c:v>0.29472990599999999</c:v>
                </c:pt>
                <c:pt idx="7">
                  <c:v>0.25175355599999999</c:v>
                </c:pt>
                <c:pt idx="8">
                  <c:v>0.197929625</c:v>
                </c:pt>
                <c:pt idx="9">
                  <c:v>0.16781183</c:v>
                </c:pt>
                <c:pt idx="10">
                  <c:v>0.15252938699999999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4-47CF-A357-FEA2FC50BA91}"/>
            </c:ext>
          </c:extLst>
        </c:ser>
        <c:ser>
          <c:idx val="1"/>
          <c:order val="1"/>
          <c:tx>
            <c:strRef>
              <c:f>'Gradient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Analysis'!$D$5:$D$15</c:f>
              <c:numCache>
                <c:formatCode>0.00</c:formatCode>
                <c:ptCount val="11"/>
                <c:pt idx="0">
                  <c:v>0.41599441300000001</c:v>
                </c:pt>
                <c:pt idx="1">
                  <c:v>0.37240617199999998</c:v>
                </c:pt>
                <c:pt idx="2">
                  <c:v>0.349368493</c:v>
                </c:pt>
                <c:pt idx="3">
                  <c:v>0.331370371</c:v>
                </c:pt>
                <c:pt idx="4">
                  <c:v>0.31432786000000001</c:v>
                </c:pt>
                <c:pt idx="5">
                  <c:v>0.29538187199999999</c:v>
                </c:pt>
                <c:pt idx="6">
                  <c:v>0.27331714699999998</c:v>
                </c:pt>
                <c:pt idx="7">
                  <c:v>0.245716935</c:v>
                </c:pt>
                <c:pt idx="8">
                  <c:v>0.20673155700000001</c:v>
                </c:pt>
                <c:pt idx="9">
                  <c:v>0.17360215400000001</c:v>
                </c:pt>
                <c:pt idx="10">
                  <c:v>0.15334837600000001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4-47CF-A357-FEA2FC50BA91}"/>
            </c:ext>
          </c:extLst>
        </c:ser>
        <c:ser>
          <c:idx val="2"/>
          <c:order val="2"/>
          <c:tx>
            <c:strRef>
              <c:f>'Gradient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Analysis'!$E$5:$E$15</c:f>
              <c:numCache>
                <c:formatCode>0.00</c:formatCode>
                <c:ptCount val="11"/>
                <c:pt idx="0">
                  <c:v>0.38954644399999999</c:v>
                </c:pt>
                <c:pt idx="1">
                  <c:v>0.34586706099999998</c:v>
                </c:pt>
                <c:pt idx="2">
                  <c:v>0.31629194900000002</c:v>
                </c:pt>
                <c:pt idx="3">
                  <c:v>0.30029674699999998</c:v>
                </c:pt>
                <c:pt idx="4">
                  <c:v>0.28605681300000002</c:v>
                </c:pt>
                <c:pt idx="5">
                  <c:v>0.27180176</c:v>
                </c:pt>
                <c:pt idx="6">
                  <c:v>0.25556688399999999</c:v>
                </c:pt>
                <c:pt idx="7">
                  <c:v>0.23524666299999999</c:v>
                </c:pt>
                <c:pt idx="8">
                  <c:v>0.20874463400000001</c:v>
                </c:pt>
                <c:pt idx="9">
                  <c:v>0.17943856399999999</c:v>
                </c:pt>
                <c:pt idx="10">
                  <c:v>0.156380882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4-47CF-A357-FEA2FC50BA91}"/>
            </c:ext>
          </c:extLst>
        </c:ser>
        <c:ser>
          <c:idx val="3"/>
          <c:order val="3"/>
          <c:tx>
            <c:strRef>
              <c:f>'Gradient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Analysis'!$F$5:$F$15</c:f>
              <c:numCache>
                <c:formatCode>0.00</c:formatCode>
                <c:ptCount val="11"/>
                <c:pt idx="0">
                  <c:v>0.37272602199999999</c:v>
                </c:pt>
                <c:pt idx="1">
                  <c:v>0.32529330499999998</c:v>
                </c:pt>
                <c:pt idx="2">
                  <c:v>0.29584105700000002</c:v>
                </c:pt>
                <c:pt idx="3">
                  <c:v>0.27344589800000002</c:v>
                </c:pt>
                <c:pt idx="4">
                  <c:v>0.262489062</c:v>
                </c:pt>
                <c:pt idx="5">
                  <c:v>0.25100043</c:v>
                </c:pt>
                <c:pt idx="6">
                  <c:v>0.23914164299999999</c:v>
                </c:pt>
                <c:pt idx="7">
                  <c:v>0.225118702</c:v>
                </c:pt>
                <c:pt idx="8">
                  <c:v>0.20707634699999999</c:v>
                </c:pt>
                <c:pt idx="9">
                  <c:v>0.184453215</c:v>
                </c:pt>
                <c:pt idx="10">
                  <c:v>0.16183223299999999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4-47CF-A357-FEA2FC50BA91}"/>
            </c:ext>
          </c:extLst>
        </c:ser>
        <c:ser>
          <c:idx val="4"/>
          <c:order val="4"/>
          <c:tx>
            <c:strRef>
              <c:f>'Gradient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Analysis'!$G$5:$G$15</c:f>
              <c:numCache>
                <c:formatCode>0.00</c:formatCode>
                <c:ptCount val="11"/>
                <c:pt idx="0">
                  <c:v>0.37316692899999998</c:v>
                </c:pt>
                <c:pt idx="1">
                  <c:v>0.31116666399999998</c:v>
                </c:pt>
                <c:pt idx="2">
                  <c:v>0.278944635</c:v>
                </c:pt>
                <c:pt idx="3">
                  <c:v>0.25790605799999999</c:v>
                </c:pt>
                <c:pt idx="4">
                  <c:v>0.241697467</c:v>
                </c:pt>
                <c:pt idx="5">
                  <c:v>0.23366757699999999</c:v>
                </c:pt>
                <c:pt idx="6">
                  <c:v>0.224924703</c:v>
                </c:pt>
                <c:pt idx="7">
                  <c:v>0.21536050600000001</c:v>
                </c:pt>
                <c:pt idx="8">
                  <c:v>0.203983792</c:v>
                </c:pt>
                <c:pt idx="9">
                  <c:v>0.18890505599999999</c:v>
                </c:pt>
                <c:pt idx="10">
                  <c:v>0.170455199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54-47CF-A357-FEA2FC50BA91}"/>
            </c:ext>
          </c:extLst>
        </c:ser>
        <c:ser>
          <c:idx val="5"/>
          <c:order val="5"/>
          <c:tx>
            <c:strRef>
              <c:f>'Gradient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Analysis'!$H$5:$H$15</c:f>
              <c:numCache>
                <c:formatCode>0.00</c:formatCode>
                <c:ptCount val="11"/>
                <c:pt idx="0">
                  <c:v>0.470921427</c:v>
                </c:pt>
                <c:pt idx="1">
                  <c:v>0.309484284</c:v>
                </c:pt>
                <c:pt idx="2">
                  <c:v>0.26707798300000002</c:v>
                </c:pt>
                <c:pt idx="3">
                  <c:v>0.244304351</c:v>
                </c:pt>
                <c:pt idx="4">
                  <c:v>0.22902086399999999</c:v>
                </c:pt>
                <c:pt idx="5">
                  <c:v>0.21833862500000001</c:v>
                </c:pt>
                <c:pt idx="6">
                  <c:v>0.21264288000000001</c:v>
                </c:pt>
                <c:pt idx="7">
                  <c:v>0.206659012</c:v>
                </c:pt>
                <c:pt idx="8">
                  <c:v>0.200434802</c:v>
                </c:pt>
                <c:pt idx="9">
                  <c:v>0.193029115</c:v>
                </c:pt>
                <c:pt idx="10">
                  <c:v>0.184168789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54-47CF-A357-FEA2FC50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Analysis'!$B$14:$B$15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xVal>
          <c:yVal>
            <c:numRef>
              <c:f>'Gradient Analysis'!$K$14:$K$15</c:f>
              <c:numCache>
                <c:formatCode>0.00</c:formatCode>
                <c:ptCount val="2"/>
                <c:pt idx="0">
                  <c:v>0.299315844</c:v>
                </c:pt>
                <c:pt idx="1">
                  <c:v>0.298808397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C-4EE3-8520-2BCF9EA2D513}"/>
            </c:ext>
          </c:extLst>
        </c:ser>
        <c:ser>
          <c:idx val="3"/>
          <c:order val="3"/>
          <c:tx>
            <c:strRef>
              <c:f>'Gradient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Analysis'!$N$5:$N$7</c:f>
              <c:numCache>
                <c:formatCode>0.00</c:formatCode>
                <c:ptCount val="3"/>
                <c:pt idx="0">
                  <c:v>0.68805411999999999</c:v>
                </c:pt>
                <c:pt idx="1">
                  <c:v>0.57395201299999998</c:v>
                </c:pt>
                <c:pt idx="2">
                  <c:v>0.52873315600000004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4C-4EE3-8520-2BCF9EA2D513}"/>
            </c:ext>
          </c:extLst>
        </c:ser>
        <c:ser>
          <c:idx val="4"/>
          <c:order val="4"/>
          <c:tx>
            <c:strRef>
              <c:f>'Gradient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Analysis'!$O$5:$O$8</c:f>
              <c:numCache>
                <c:formatCode>0.00</c:formatCode>
                <c:ptCount val="4"/>
                <c:pt idx="0">
                  <c:v>0.72610025700000003</c:v>
                </c:pt>
                <c:pt idx="1">
                  <c:v>0.57856670499999996</c:v>
                </c:pt>
                <c:pt idx="2">
                  <c:v>0.49611106500000002</c:v>
                </c:pt>
                <c:pt idx="3">
                  <c:v>0.45814251499999997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4C-4EE3-8520-2BCF9EA2D513}"/>
            </c:ext>
          </c:extLst>
        </c:ser>
        <c:ser>
          <c:idx val="5"/>
          <c:order val="5"/>
          <c:tx>
            <c:strRef>
              <c:f>'Gradient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Analysis'!$P$5:$P$9</c:f>
              <c:numCache>
                <c:formatCode>0.00</c:formatCode>
                <c:ptCount val="5"/>
                <c:pt idx="0">
                  <c:v>0.787182308</c:v>
                </c:pt>
                <c:pt idx="1">
                  <c:v>0.60455416799999995</c:v>
                </c:pt>
                <c:pt idx="2">
                  <c:v>0.49898194400000001</c:v>
                </c:pt>
                <c:pt idx="3">
                  <c:v>0.43879982099999998</c:v>
                </c:pt>
                <c:pt idx="4">
                  <c:v>0.40653620400000001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4C-4EE3-8520-2BCF9EA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scatterChart>
        <c:scatterStyle val="lineMarker"/>
        <c:varyColors val="0"/>
        <c:ser>
          <c:idx val="1"/>
          <c:order val="1"/>
          <c:tx>
            <c:strRef>
              <c:f>'Gradient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Analysis'!$L$5:$L$15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0.286603465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C-4EE3-8520-2BCF9EA2D513}"/>
            </c:ext>
          </c:extLst>
        </c:ser>
        <c:ser>
          <c:idx val="2"/>
          <c:order val="2"/>
          <c:tx>
            <c:strRef>
              <c:f>'Gradient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Analysis'!$M$5:$M$15</c:f>
              <c:numCache>
                <c:formatCode>0.00</c:formatCode>
                <c:ptCount val="11"/>
                <c:pt idx="0">
                  <c:v>0.68467769099999998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0.28226757000000002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C-4EE3-8520-2BCF9EA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'T_max Analysis'!$C$4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Analysis'!$C$5:$C$15</c:f>
              <c:numCache>
                <c:formatCode>0.00</c:formatCode>
                <c:ptCount val="11"/>
                <c:pt idx="0">
                  <c:v>0.450463683</c:v>
                </c:pt>
                <c:pt idx="1">
                  <c:v>0.41402788600000001</c:v>
                </c:pt>
                <c:pt idx="2">
                  <c:v>0.389609498</c:v>
                </c:pt>
                <c:pt idx="3">
                  <c:v>0.36636243600000001</c:v>
                </c:pt>
                <c:pt idx="4">
                  <c:v>0.344337583</c:v>
                </c:pt>
                <c:pt idx="5">
                  <c:v>0.32122032700000003</c:v>
                </c:pt>
                <c:pt idx="6">
                  <c:v>0.29472990599999999</c:v>
                </c:pt>
                <c:pt idx="7">
                  <c:v>0.25175355599999999</c:v>
                </c:pt>
                <c:pt idx="8">
                  <c:v>0.197929625</c:v>
                </c:pt>
                <c:pt idx="9">
                  <c:v>0.16781183</c:v>
                </c:pt>
                <c:pt idx="10">
                  <c:v>0.15252938699999999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2-4BB6-9D48-1E34DC8F2803}"/>
            </c:ext>
          </c:extLst>
        </c:ser>
        <c:ser>
          <c:idx val="1"/>
          <c:order val="1"/>
          <c:tx>
            <c:strRef>
              <c:f>'T_max Analysis'!$D$4</c:f>
              <c:strCache>
                <c:ptCount val="1"/>
                <c:pt idx="0">
                  <c:v>Tmax = 84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Analysis'!$D$5:$D$15</c:f>
              <c:numCache>
                <c:formatCode>0.00</c:formatCode>
                <c:ptCount val="11"/>
                <c:pt idx="0">
                  <c:v>0.48234534099999998</c:v>
                </c:pt>
                <c:pt idx="1">
                  <c:v>0.44334337899999998</c:v>
                </c:pt>
                <c:pt idx="2">
                  <c:v>0.41287396399999998</c:v>
                </c:pt>
                <c:pt idx="3">
                  <c:v>0.387316875</c:v>
                </c:pt>
                <c:pt idx="4">
                  <c:v>0.36322307700000001</c:v>
                </c:pt>
                <c:pt idx="5">
                  <c:v>0.34217509899999998</c:v>
                </c:pt>
                <c:pt idx="6">
                  <c:v>0.31280150899999998</c:v>
                </c:pt>
                <c:pt idx="7">
                  <c:v>0.26669517199999998</c:v>
                </c:pt>
                <c:pt idx="8">
                  <c:v>0.21241555100000001</c:v>
                </c:pt>
                <c:pt idx="9">
                  <c:v>0.18120095999999999</c:v>
                </c:pt>
                <c:pt idx="10">
                  <c:v>0.167917072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82-4BB6-9D48-1E34DC8F2803}"/>
            </c:ext>
          </c:extLst>
        </c:ser>
        <c:ser>
          <c:idx val="2"/>
          <c:order val="2"/>
          <c:tx>
            <c:strRef>
              <c:f>'T_max Analysis'!$E$4</c:f>
              <c:strCache>
                <c:ptCount val="1"/>
                <c:pt idx="0">
                  <c:v>Tmax = 89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Analysis'!$E$5:$E$15</c:f>
              <c:numCache>
                <c:formatCode>0.00</c:formatCode>
                <c:ptCount val="11"/>
                <c:pt idx="0">
                  <c:v>0.51695577100000001</c:v>
                </c:pt>
                <c:pt idx="1">
                  <c:v>0.470580161</c:v>
                </c:pt>
                <c:pt idx="2">
                  <c:v>0.43585686099999998</c:v>
                </c:pt>
                <c:pt idx="3">
                  <c:v>0.40995103700000002</c:v>
                </c:pt>
                <c:pt idx="4">
                  <c:v>0.400174853</c:v>
                </c:pt>
                <c:pt idx="5">
                  <c:v>0.38248095500000001</c:v>
                </c:pt>
                <c:pt idx="6">
                  <c:v>0.34928891000000001</c:v>
                </c:pt>
                <c:pt idx="7">
                  <c:v>0.28167105199999998</c:v>
                </c:pt>
                <c:pt idx="8">
                  <c:v>0.22774846400000001</c:v>
                </c:pt>
                <c:pt idx="9">
                  <c:v>0.19552185899999999</c:v>
                </c:pt>
                <c:pt idx="10">
                  <c:v>0.18494750500000001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82-4BB6-9D48-1E34DC8F2803}"/>
            </c:ext>
          </c:extLst>
        </c:ser>
        <c:ser>
          <c:idx val="3"/>
          <c:order val="3"/>
          <c:tx>
            <c:strRef>
              <c:f>'T_max Analysis'!$F$4</c:f>
              <c:strCache>
                <c:ptCount val="1"/>
                <c:pt idx="0">
                  <c:v>Tmax = 93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Analysis'!$F$5:$F$15</c:f>
              <c:numCache>
                <c:formatCode>0.00</c:formatCode>
                <c:ptCount val="11"/>
                <c:pt idx="0">
                  <c:v>0.550887986</c:v>
                </c:pt>
                <c:pt idx="1">
                  <c:v>0.49759092300000002</c:v>
                </c:pt>
                <c:pt idx="2">
                  <c:v>0.460575758</c:v>
                </c:pt>
                <c:pt idx="3">
                  <c:v>0.45824377300000002</c:v>
                </c:pt>
                <c:pt idx="4">
                  <c:v>0.45200220699999999</c:v>
                </c:pt>
                <c:pt idx="5">
                  <c:v>0.43485470100000001</c:v>
                </c:pt>
                <c:pt idx="6">
                  <c:v>0.39658458699999999</c:v>
                </c:pt>
                <c:pt idx="7">
                  <c:v>0.30815537300000001</c:v>
                </c:pt>
                <c:pt idx="8">
                  <c:v>0.24265788399999999</c:v>
                </c:pt>
                <c:pt idx="9">
                  <c:v>0.210366049</c:v>
                </c:pt>
                <c:pt idx="10">
                  <c:v>0.20253726499999999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82-4BB6-9D48-1E34DC8F2803}"/>
            </c:ext>
          </c:extLst>
        </c:ser>
        <c:ser>
          <c:idx val="4"/>
          <c:order val="4"/>
          <c:tx>
            <c:strRef>
              <c:f>'T_max Analysis'!$G$4</c:f>
              <c:strCache>
                <c:ptCount val="1"/>
                <c:pt idx="0">
                  <c:v>Tmax = 98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Analysis'!$G$5:$G$15</c:f>
              <c:numCache>
                <c:formatCode>0.00</c:formatCode>
                <c:ptCount val="11"/>
                <c:pt idx="0">
                  <c:v>0.58303355899999998</c:v>
                </c:pt>
                <c:pt idx="1">
                  <c:v>0.52446958899999996</c:v>
                </c:pt>
                <c:pt idx="2">
                  <c:v>0.51571540999999999</c:v>
                </c:pt>
                <c:pt idx="3">
                  <c:v>0.52106294600000003</c:v>
                </c:pt>
                <c:pt idx="4">
                  <c:v>0.52106907000000002</c:v>
                </c:pt>
                <c:pt idx="5">
                  <c:v>0.50572883000000002</c:v>
                </c:pt>
                <c:pt idx="6">
                  <c:v>0.460380126</c:v>
                </c:pt>
                <c:pt idx="7">
                  <c:v>0.34796192799999998</c:v>
                </c:pt>
                <c:pt idx="8">
                  <c:v>0.25743691400000002</c:v>
                </c:pt>
                <c:pt idx="9">
                  <c:v>0.22625625999999999</c:v>
                </c:pt>
                <c:pt idx="10">
                  <c:v>0.22074496499999999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82-4BB6-9D48-1E34DC8F2803}"/>
            </c:ext>
          </c:extLst>
        </c:ser>
        <c:ser>
          <c:idx val="5"/>
          <c:order val="5"/>
          <c:tx>
            <c:strRef>
              <c:f>'T_max Analysis'!$H$4</c:f>
              <c:strCache>
                <c:ptCount val="1"/>
                <c:pt idx="0">
                  <c:v>Tmax = 102 °C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Analysis'!$H$5:$H$15</c:f>
              <c:numCache>
                <c:formatCode>0.00</c:formatCode>
                <c:ptCount val="11"/>
                <c:pt idx="0">
                  <c:v>0.61427965299999998</c:v>
                </c:pt>
                <c:pt idx="1">
                  <c:v>0.57548090600000001</c:v>
                </c:pt>
                <c:pt idx="2">
                  <c:v>0.58768241200000004</c:v>
                </c:pt>
                <c:pt idx="3">
                  <c:v>0.60605171899999999</c:v>
                </c:pt>
                <c:pt idx="4">
                  <c:v>0.61761384100000005</c:v>
                </c:pt>
                <c:pt idx="5">
                  <c:v>0.60692785199999999</c:v>
                </c:pt>
                <c:pt idx="6">
                  <c:v>0.55106425400000003</c:v>
                </c:pt>
                <c:pt idx="7">
                  <c:v>0.40092781300000002</c:v>
                </c:pt>
                <c:pt idx="8">
                  <c:v>0.27204205399999998</c:v>
                </c:pt>
                <c:pt idx="9">
                  <c:v>0.242200947</c:v>
                </c:pt>
                <c:pt idx="10">
                  <c:v>0.237382919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82-4BB6-9D48-1E34DC8F2803}"/>
            </c:ext>
          </c:extLst>
        </c:ser>
        <c:ser>
          <c:idx val="6"/>
          <c:order val="6"/>
          <c:tx>
            <c:strRef>
              <c:f>'T_max Analysis'!$I$4</c:f>
              <c:strCache>
                <c:ptCount val="1"/>
                <c:pt idx="0">
                  <c:v>Tmax = 107 °C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Analysis'!$I$5:$I$15</c:f>
              <c:numCache>
                <c:formatCode>0.00</c:formatCode>
                <c:ptCount val="11"/>
                <c:pt idx="0">
                  <c:v>0.64637206899999999</c:v>
                </c:pt>
                <c:pt idx="1">
                  <c:v>0.65429911100000004</c:v>
                </c:pt>
                <c:pt idx="2">
                  <c:v>0.68524527499999999</c:v>
                </c:pt>
                <c:pt idx="3">
                  <c:v>0.72705518499999999</c:v>
                </c:pt>
                <c:pt idx="4">
                  <c:v>0.76161681999999997</c:v>
                </c:pt>
                <c:pt idx="5">
                  <c:v>0.76267811399999996</c:v>
                </c:pt>
                <c:pt idx="6">
                  <c:v>0.68970600599999998</c:v>
                </c:pt>
                <c:pt idx="7">
                  <c:v>0.47463319700000001</c:v>
                </c:pt>
                <c:pt idx="8">
                  <c:v>0.29137236300000002</c:v>
                </c:pt>
                <c:pt idx="9">
                  <c:v>0.257072939</c:v>
                </c:pt>
                <c:pt idx="10">
                  <c:v>0.25423163900000001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82-4BB6-9D48-1E34DC8F2803}"/>
            </c:ext>
          </c:extLst>
        </c:ser>
        <c:ser>
          <c:idx val="7"/>
          <c:order val="7"/>
          <c:tx>
            <c:strRef>
              <c:f>'T_max Analysis'!$J$4</c:f>
              <c:strCache>
                <c:ptCount val="1"/>
                <c:pt idx="0">
                  <c:v>Tmax = 111 °C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Analysis'!$J$5:$J$15</c:f>
              <c:numCache>
                <c:formatCode>0.00</c:formatCode>
                <c:ptCount val="11"/>
                <c:pt idx="0">
                  <c:v>0.72929704100000003</c:v>
                </c:pt>
                <c:pt idx="1">
                  <c:v>0.75998570499999996</c:v>
                </c:pt>
                <c:pt idx="2">
                  <c:v>0.82418932700000003</c:v>
                </c:pt>
                <c:pt idx="3">
                  <c:v>0.91198676199999995</c:v>
                </c:pt>
                <c:pt idx="4">
                  <c:v>0.99797604299999998</c:v>
                </c:pt>
                <c:pt idx="5">
                  <c:v>1.0316175999999999</c:v>
                </c:pt>
                <c:pt idx="6">
                  <c:v>0.92650327200000004</c:v>
                </c:pt>
                <c:pt idx="7">
                  <c:v>0.58357936200000005</c:v>
                </c:pt>
                <c:pt idx="8">
                  <c:v>0.33042560799999998</c:v>
                </c:pt>
                <c:pt idx="9">
                  <c:v>0.27174984000000002</c:v>
                </c:pt>
                <c:pt idx="10">
                  <c:v>0.26930417499999998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82-4BB6-9D48-1E34DC8F2803}"/>
            </c:ext>
          </c:extLst>
        </c:ser>
        <c:ser>
          <c:idx val="8"/>
          <c:order val="8"/>
          <c:tx>
            <c:strRef>
              <c:f>'T_max Analysis'!$K$4</c:f>
              <c:strCache>
                <c:ptCount val="1"/>
                <c:pt idx="0">
                  <c:v>Tmax = 116 °C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Analysis'!$K$5:$K$15</c:f>
              <c:numCache>
                <c:formatCode>0.00</c:formatCode>
                <c:ptCount val="11"/>
                <c:pt idx="0">
                  <c:v>0.83956982199999997</c:v>
                </c:pt>
                <c:pt idx="1">
                  <c:v>0.90791017699999998</c:v>
                </c:pt>
                <c:pt idx="2">
                  <c:v>1.0361424299999999</c:v>
                </c:pt>
                <c:pt idx="3">
                  <c:v>1.2268786199999999</c:v>
                </c:pt>
                <c:pt idx="4">
                  <c:v>1.4531191000000001</c:v>
                </c:pt>
                <c:pt idx="5">
                  <c:v>1.6017853200000001</c:v>
                </c:pt>
                <c:pt idx="6">
                  <c:v>1.4179211700000001</c:v>
                </c:pt>
                <c:pt idx="7">
                  <c:v>0.75947449600000005</c:v>
                </c:pt>
                <c:pt idx="8">
                  <c:v>0.382061812</c:v>
                </c:pt>
                <c:pt idx="9">
                  <c:v>0.28584054800000003</c:v>
                </c:pt>
                <c:pt idx="10">
                  <c:v>0.28375106900000002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082-4BB6-9D48-1E34DC8F2803}"/>
            </c:ext>
          </c:extLst>
        </c:ser>
        <c:ser>
          <c:idx val="9"/>
          <c:order val="9"/>
          <c:tx>
            <c:strRef>
              <c:f>'T_max Analysis'!$L$4</c:f>
              <c:strCache>
                <c:ptCount val="1"/>
                <c:pt idx="0">
                  <c:v>Tmax = 120 °C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Analysis'!$L$5:$L$15</c:f>
              <c:numCache>
                <c:formatCode>0.00</c:formatCode>
                <c:ptCount val="11"/>
                <c:pt idx="0">
                  <c:v>0.98919517599999995</c:v>
                </c:pt>
                <c:pt idx="1">
                  <c:v>1.1274808700000001</c:v>
                </c:pt>
                <c:pt idx="2">
                  <c:v>1.39521812</c:v>
                </c:pt>
                <c:pt idx="3">
                  <c:v>1.8749520200000001</c:v>
                </c:pt>
                <c:pt idx="4">
                  <c:v>2.67465172</c:v>
                </c:pt>
                <c:pt idx="5">
                  <c:v>3.5885055499999998</c:v>
                </c:pt>
                <c:pt idx="6">
                  <c:v>3.0253034099999998</c:v>
                </c:pt>
                <c:pt idx="7">
                  <c:v>1.0876424099999999</c:v>
                </c:pt>
                <c:pt idx="8">
                  <c:v>0.45284988700000001</c:v>
                </c:pt>
                <c:pt idx="9">
                  <c:v>0.299315844</c:v>
                </c:pt>
                <c:pt idx="10">
                  <c:v>0.298808397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082-4BB6-9D48-1E34DC8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590551</xdr:colOff>
      <xdr:row>17</xdr:row>
      <xdr:rowOff>114300</xdr:rowOff>
    </xdr:from>
    <xdr:to>
      <xdr:col>12</xdr:col>
      <xdr:colOff>323851</xdr:colOff>
      <xdr:row>38</xdr:row>
      <xdr:rowOff>123826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39D3300-987F-4ECD-9E1B-D41ED82F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28CFF54-AE66-4E91-A4A8-F2D65EB3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571500</xdr:colOff>
      <xdr:row>40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18F9FA-711E-44BD-939E-12904AAB6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8</xdr:col>
      <xdr:colOff>104775</xdr:colOff>
      <xdr:row>42</xdr:row>
      <xdr:rowOff>33339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AE02FA-3604-4450-B695-E6A30E5DF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C3D0-8BB2-469A-B201-C8AC44DD6FDF}">
  <dimension ref="B2:P15"/>
  <sheetViews>
    <sheetView workbookViewId="0">
      <selection activeCell="R38" sqref="R38"/>
    </sheetView>
  </sheetViews>
  <sheetFormatPr defaultRowHeight="15" x14ac:dyDescent="0.25"/>
  <sheetData>
    <row r="2" spans="2:16" x14ac:dyDescent="0.25">
      <c r="C2" s="2">
        <v>5</v>
      </c>
      <c r="D2" s="2"/>
      <c r="E2" s="2"/>
      <c r="F2" s="2"/>
      <c r="G2" s="2"/>
      <c r="H2" s="2"/>
      <c r="K2" s="2">
        <v>9</v>
      </c>
      <c r="L2" s="2"/>
      <c r="M2" s="2"/>
      <c r="N2" s="2"/>
      <c r="O2" s="2"/>
      <c r="P2" s="2"/>
    </row>
    <row r="3" spans="2:16" x14ac:dyDescent="0.25">
      <c r="C3" s="6">
        <f>Data!$B$3+C2*(Data!$B$70-Data!$B$67)</f>
        <v>102.22222222222221</v>
      </c>
      <c r="D3" s="6"/>
      <c r="E3" s="6"/>
      <c r="F3" s="6"/>
      <c r="G3" s="6"/>
      <c r="H3" s="6"/>
      <c r="K3" s="6">
        <f>Data!$B$3+K2*(Data!$B$70-Data!$B$67)</f>
        <v>119.99999999999999</v>
      </c>
      <c r="L3" s="6"/>
      <c r="M3" s="6"/>
      <c r="N3" s="6"/>
      <c r="O3" s="6"/>
      <c r="P3" s="6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COUNTIFS(Data!$H:$H,$B5,Data!$G:$G, C$4, Data!$B:$B, C$3, Data!$N:$N, TRUE)</f>
        <v>1</v>
      </c>
      <c r="D5" s="5">
        <f>COUNTIFS(Data!$H:$H,$B5,Data!$G:$G, D$4, Data!$B:$B, $C$3, Data!$N:$N, TRUE)</f>
        <v>1</v>
      </c>
      <c r="E5" s="5">
        <f>COUNTIFS(Data!$H:$H,$B5,Data!$G:$G, E$4, Data!$B:$B, $C$3, Data!$N:$N, TRUE)</f>
        <v>1</v>
      </c>
      <c r="F5" s="5">
        <f>COUNTIFS(Data!$H:$H,$B5,Data!$G:$G, F$4, Data!$B:$B, $C$3, Data!$N:$N, TRUE)</f>
        <v>1</v>
      </c>
      <c r="G5" s="5">
        <f>COUNTIFS(Data!$H:$H,$B5,Data!$G:$G, G$4, Data!$B:$B, $C$3, Data!$N:$N, TRUE)</f>
        <v>1</v>
      </c>
      <c r="H5" s="5">
        <f>COUNTIFS(Data!$H:$H,$B5,Data!$G:$G, H$4, Data!$B:$B, $C$3, Data!$N:$N, TRUE)</f>
        <v>1</v>
      </c>
      <c r="J5" s="4">
        <f>B5</f>
        <v>5</v>
      </c>
      <c r="K5" s="5">
        <f>COUNTIFS(Data!$H:$H,$B5,Data!$G:$G, K$4, Data!$B:$B, $K$3, Data!$N:$N, TRUE)</f>
        <v>0</v>
      </c>
      <c r="L5" s="5">
        <f>COUNTIFS(Data!$H:$H,$B5,Data!$G:$G, L$4, Data!$B:$B, $K$3, Data!$N:$N, TRUE)</f>
        <v>0</v>
      </c>
      <c r="M5" s="5">
        <f>COUNTIFS(Data!$H:$H,$B5,Data!$G:$G, M$4, Data!$B:$B, $K$3, Data!$N:$N, TRUE)</f>
        <v>1</v>
      </c>
      <c r="N5" s="5">
        <f>COUNTIFS(Data!$H:$H,$B5,Data!$G:$G, N$4, Data!$B:$B, $K$3, Data!$N:$N, TRUE)</f>
        <v>1</v>
      </c>
      <c r="O5" s="5">
        <f>COUNTIFS(Data!$H:$H,$B5,Data!$G:$G, O$4, Data!$B:$B, $K$3, Data!$N:$N, TRUE)</f>
        <v>1</v>
      </c>
      <c r="P5" s="5">
        <f>COUNTIFS(Data!$H:$H,$B5,Data!$G:$G, P$4, Data!$B:$B, $K$3, Data!$N:$N, TRUE)</f>
        <v>1</v>
      </c>
    </row>
    <row r="6" spans="2:16" x14ac:dyDescent="0.25">
      <c r="B6" s="4">
        <f>Data!H4</f>
        <v>6</v>
      </c>
      <c r="C6" s="5">
        <f>COUNTIFS(Data!$H:$H,$B6,Data!$G:$G, C$4, Data!$B:$B, $C$3, Data!$N:$N, TRUE)</f>
        <v>0</v>
      </c>
      <c r="D6" s="5">
        <f>COUNTIFS(Data!$H:$H,$B6,Data!$G:$G, D$4, Data!$B:$B, $C$3, Data!$N:$N, TRUE)</f>
        <v>1</v>
      </c>
      <c r="E6" s="5">
        <f>COUNTIFS(Data!$H:$H,$B6,Data!$G:$G, E$4, Data!$B:$B, $C$3, Data!$N:$N, TRUE)</f>
        <v>1</v>
      </c>
      <c r="F6" s="5">
        <f>COUNTIFS(Data!$H:$H,$B6,Data!$G:$G, F$4, Data!$B:$B, $C$3, Data!$N:$N, TRUE)</f>
        <v>1</v>
      </c>
      <c r="G6" s="5">
        <f>COUNTIFS(Data!$H:$H,$B6,Data!$G:$G, G$4, Data!$B:$B, $C$3, Data!$N:$N, TRUE)</f>
        <v>1</v>
      </c>
      <c r="H6" s="5">
        <f>COUNTIFS(Data!$H:$H,$B6,Data!$G:$G, H$4, Data!$B:$B, $C$3, Data!$N:$N, TRUE)</f>
        <v>1</v>
      </c>
      <c r="J6" s="4">
        <f t="shared" ref="J6:J15" si="0">B6</f>
        <v>6</v>
      </c>
      <c r="K6" s="5">
        <f>COUNTIFS(Data!$H:$H,$B6,Data!$G:$G, K$4, Data!$B:$B, $K$3, Data!$N:$N, TRUE)</f>
        <v>0</v>
      </c>
      <c r="L6" s="5">
        <f>COUNTIFS(Data!$H:$H,$B6,Data!$G:$G, L$4, Data!$B:$B, $K$3, Data!$N:$N, TRUE)</f>
        <v>0</v>
      </c>
      <c r="M6" s="5">
        <f>COUNTIFS(Data!$H:$H,$B6,Data!$G:$G, M$4, Data!$B:$B, $K$3, Data!$N:$N, TRUE)</f>
        <v>0</v>
      </c>
      <c r="N6" s="5">
        <f>COUNTIFS(Data!$H:$H,$B6,Data!$G:$G, N$4, Data!$B:$B, $K$3, Data!$N:$N, TRUE)</f>
        <v>1</v>
      </c>
      <c r="O6" s="5">
        <f>COUNTIFS(Data!$H:$H,$B6,Data!$G:$G, O$4, Data!$B:$B, $K$3, Data!$N:$N, TRUE)</f>
        <v>1</v>
      </c>
      <c r="P6" s="5">
        <f>COUNTIFS(Data!$H:$H,$B6,Data!$G:$G, P$4, Data!$B:$B, $K$3, Data!$N:$N, TRUE)</f>
        <v>1</v>
      </c>
    </row>
    <row r="7" spans="2:16" x14ac:dyDescent="0.25">
      <c r="B7" s="4">
        <f>Data!H5</f>
        <v>7</v>
      </c>
      <c r="C7" s="5">
        <f>COUNTIFS(Data!$H:$H,$B7,Data!$G:$G, C$4, Data!$B:$B, $C$3, Data!$N:$N, TRUE)</f>
        <v>0</v>
      </c>
      <c r="D7" s="5">
        <f>COUNTIFS(Data!$H:$H,$B7,Data!$G:$G, D$4, Data!$B:$B, $C$3, Data!$N:$N, TRUE)</f>
        <v>1</v>
      </c>
      <c r="E7" s="5">
        <f>COUNTIFS(Data!$H:$H,$B7,Data!$G:$G, E$4, Data!$B:$B, $C$3, Data!$N:$N, TRUE)</f>
        <v>1</v>
      </c>
      <c r="F7" s="5">
        <f>COUNTIFS(Data!$H:$H,$B7,Data!$G:$G, F$4, Data!$B:$B, $C$3, Data!$N:$N, TRUE)</f>
        <v>1</v>
      </c>
      <c r="G7" s="5">
        <f>COUNTIFS(Data!$H:$H,$B7,Data!$G:$G, G$4, Data!$B:$B, $C$3, Data!$N:$N, TRUE)</f>
        <v>1</v>
      </c>
      <c r="H7" s="5">
        <f>COUNTIFS(Data!$H:$H,$B7,Data!$G:$G, H$4, Data!$B:$B, $C$3, Data!$N:$N, TRUE)</f>
        <v>1</v>
      </c>
      <c r="J7" s="4">
        <f t="shared" si="0"/>
        <v>7</v>
      </c>
      <c r="K7" s="5">
        <f>COUNTIFS(Data!$H:$H,$B7,Data!$G:$G, K$4, Data!$B:$B, $K$3, Data!$N:$N, TRUE)</f>
        <v>0</v>
      </c>
      <c r="L7" s="5">
        <f>COUNTIFS(Data!$H:$H,$B7,Data!$G:$G, L$4, Data!$B:$B, $K$3, Data!$N:$N, TRUE)</f>
        <v>0</v>
      </c>
      <c r="M7" s="5">
        <f>COUNTIFS(Data!$H:$H,$B7,Data!$G:$G, M$4, Data!$B:$B, $K$3, Data!$N:$N, TRUE)</f>
        <v>0</v>
      </c>
      <c r="N7" s="5">
        <f>COUNTIFS(Data!$H:$H,$B7,Data!$G:$G, N$4, Data!$B:$B, $K$3, Data!$N:$N, TRUE)</f>
        <v>1</v>
      </c>
      <c r="O7" s="5">
        <f>COUNTIFS(Data!$H:$H,$B7,Data!$G:$G, O$4, Data!$B:$B, $K$3, Data!$N:$N, TRUE)</f>
        <v>1</v>
      </c>
      <c r="P7" s="5">
        <f>COUNTIFS(Data!$H:$H,$B7,Data!$G:$G, P$4, Data!$B:$B, $K$3, Data!$N:$N, TRUE)</f>
        <v>1</v>
      </c>
    </row>
    <row r="8" spans="2:16" x14ac:dyDescent="0.25">
      <c r="B8" s="4">
        <f>Data!H6</f>
        <v>8</v>
      </c>
      <c r="C8" s="5">
        <f>COUNTIFS(Data!$H:$H,$B8,Data!$G:$G, C$4, Data!$B:$B, $C$3, Data!$N:$N, TRUE)</f>
        <v>0</v>
      </c>
      <c r="D8" s="5">
        <f>COUNTIFS(Data!$H:$H,$B8,Data!$G:$G, D$4, Data!$B:$B, $C$3, Data!$N:$N, TRUE)</f>
        <v>0</v>
      </c>
      <c r="E8" s="5">
        <f>COUNTIFS(Data!$H:$H,$B8,Data!$G:$G, E$4, Data!$B:$B, $C$3, Data!$N:$N, TRUE)</f>
        <v>1</v>
      </c>
      <c r="F8" s="5">
        <f>COUNTIFS(Data!$H:$H,$B8,Data!$G:$G, F$4, Data!$B:$B, $C$3, Data!$N:$N, TRUE)</f>
        <v>1</v>
      </c>
      <c r="G8" s="5">
        <f>COUNTIFS(Data!$H:$H,$B8,Data!$G:$G, G$4, Data!$B:$B, $C$3, Data!$N:$N, TRUE)</f>
        <v>1</v>
      </c>
      <c r="H8" s="5">
        <f>COUNTIFS(Data!$H:$H,$B8,Data!$G:$G, H$4, Data!$B:$B, $C$3, Data!$N:$N, TRUE)</f>
        <v>1</v>
      </c>
      <c r="J8" s="4">
        <f t="shared" si="0"/>
        <v>8</v>
      </c>
      <c r="K8" s="5">
        <f>COUNTIFS(Data!$H:$H,$B8,Data!$G:$G, K$4, Data!$B:$B, $K$3, Data!$N:$N, TRUE)</f>
        <v>0</v>
      </c>
      <c r="L8" s="5">
        <f>COUNTIFS(Data!$H:$H,$B8,Data!$G:$G, L$4, Data!$B:$B, $K$3, Data!$N:$N, TRUE)</f>
        <v>0</v>
      </c>
      <c r="M8" s="5">
        <f>COUNTIFS(Data!$H:$H,$B8,Data!$G:$G, M$4, Data!$B:$B, $K$3, Data!$N:$N, TRUE)</f>
        <v>0</v>
      </c>
      <c r="N8" s="5">
        <f>COUNTIFS(Data!$H:$H,$B8,Data!$G:$G, N$4, Data!$B:$B, $K$3, Data!$N:$N, TRUE)</f>
        <v>0</v>
      </c>
      <c r="O8" s="5">
        <f>COUNTIFS(Data!$H:$H,$B8,Data!$G:$G, O$4, Data!$B:$B, $K$3, Data!$N:$N, TRUE)</f>
        <v>1</v>
      </c>
      <c r="P8" s="5">
        <f>COUNTIFS(Data!$H:$H,$B8,Data!$G:$G, P$4, Data!$B:$B, $K$3, Data!$N:$N, TRUE)</f>
        <v>1</v>
      </c>
    </row>
    <row r="9" spans="2:16" x14ac:dyDescent="0.25">
      <c r="B9" s="4">
        <f>Data!H7</f>
        <v>9</v>
      </c>
      <c r="C9" s="5">
        <f>COUNTIFS(Data!$H:$H,$B9,Data!$G:$G, C$4, Data!$B:$B, $C$3, Data!$N:$N, TRUE)</f>
        <v>0</v>
      </c>
      <c r="D9" s="5">
        <f>COUNTIFS(Data!$H:$H,$B9,Data!$G:$G, D$4, Data!$B:$B, $C$3, Data!$N:$N, TRUE)</f>
        <v>0</v>
      </c>
      <c r="E9" s="5">
        <f>COUNTIFS(Data!$H:$H,$B9,Data!$G:$G, E$4, Data!$B:$B, $C$3, Data!$N:$N, TRUE)</f>
        <v>0</v>
      </c>
      <c r="F9" s="5">
        <f>COUNTIFS(Data!$H:$H,$B9,Data!$G:$G, F$4, Data!$B:$B, $C$3, Data!$N:$N, TRUE)</f>
        <v>1</v>
      </c>
      <c r="G9" s="5">
        <f>COUNTIFS(Data!$H:$H,$B9,Data!$G:$G, G$4, Data!$B:$B, $C$3, Data!$N:$N, TRUE)</f>
        <v>1</v>
      </c>
      <c r="H9" s="5">
        <f>COUNTIFS(Data!$H:$H,$B9,Data!$G:$G, H$4, Data!$B:$B, $C$3, Data!$N:$N, TRUE)</f>
        <v>1</v>
      </c>
      <c r="J9" s="4">
        <f t="shared" si="0"/>
        <v>9</v>
      </c>
      <c r="K9" s="5">
        <f>COUNTIFS(Data!$H:$H,$B9,Data!$G:$G, K$4, Data!$B:$B, $K$3, Data!$N:$N, TRUE)</f>
        <v>0</v>
      </c>
      <c r="L9" s="5">
        <f>COUNTIFS(Data!$H:$H,$B9,Data!$G:$G, L$4, Data!$B:$B, $K$3, Data!$N:$N, TRUE)</f>
        <v>0</v>
      </c>
      <c r="M9" s="5">
        <f>COUNTIFS(Data!$H:$H,$B9,Data!$G:$G, M$4, Data!$B:$B, $K$3, Data!$N:$N, TRUE)</f>
        <v>0</v>
      </c>
      <c r="N9" s="5">
        <f>COUNTIFS(Data!$H:$H,$B9,Data!$G:$G, N$4, Data!$B:$B, $K$3, Data!$N:$N, TRUE)</f>
        <v>0</v>
      </c>
      <c r="O9" s="5">
        <f>COUNTIFS(Data!$H:$H,$B9,Data!$G:$G, O$4, Data!$B:$B, $K$3, Data!$N:$N, TRUE)</f>
        <v>0</v>
      </c>
      <c r="P9" s="5">
        <f>COUNTIFS(Data!$H:$H,$B9,Data!$G:$G, P$4, Data!$B:$B, $K$3, Data!$N:$N, TRUE)</f>
        <v>1</v>
      </c>
    </row>
    <row r="10" spans="2:16" x14ac:dyDescent="0.25">
      <c r="B10" s="4">
        <f>Data!H8</f>
        <v>10</v>
      </c>
      <c r="C10" s="5">
        <f>COUNTIFS(Data!$H:$H,$B10,Data!$G:$G, C$4, Data!$B:$B, $C$3, Data!$N:$N, TRUE)</f>
        <v>0</v>
      </c>
      <c r="D10" s="5">
        <f>COUNTIFS(Data!$H:$H,$B10,Data!$G:$G, D$4, Data!$B:$B, $C$3, Data!$N:$N, TRUE)</f>
        <v>0</v>
      </c>
      <c r="E10" s="5">
        <f>COUNTIFS(Data!$H:$H,$B10,Data!$G:$G, E$4, Data!$B:$B, $C$3, Data!$N:$N, TRUE)</f>
        <v>0</v>
      </c>
      <c r="F10" s="5">
        <f>COUNTIFS(Data!$H:$H,$B10,Data!$G:$G, F$4, Data!$B:$B, $C$3, Data!$N:$N, TRUE)</f>
        <v>1</v>
      </c>
      <c r="G10" s="5">
        <f>COUNTIFS(Data!$H:$H,$B10,Data!$G:$G, G$4, Data!$B:$B, $C$3, Data!$N:$N, TRUE)</f>
        <v>1</v>
      </c>
      <c r="H10" s="5">
        <f>COUNTIFS(Data!$H:$H,$B10,Data!$G:$G, H$4, Data!$B:$B, $C$3, Data!$N:$N, TRUE)</f>
        <v>1</v>
      </c>
      <c r="J10" s="4">
        <f t="shared" si="0"/>
        <v>10</v>
      </c>
      <c r="K10" s="5">
        <f>COUNTIFS(Data!$H:$H,$B10,Data!$G:$G, K$4, Data!$B:$B, $K$3, Data!$N:$N, TRUE)</f>
        <v>0</v>
      </c>
      <c r="L10" s="5">
        <f>COUNTIFS(Data!$H:$H,$B10,Data!$G:$G, L$4, Data!$B:$B, $K$3, Data!$N:$N, TRUE)</f>
        <v>0</v>
      </c>
      <c r="M10" s="5">
        <f>COUNTIFS(Data!$H:$H,$B10,Data!$G:$G, M$4, Data!$B:$B, $K$3, Data!$N:$N, TRUE)</f>
        <v>0</v>
      </c>
      <c r="N10" s="5">
        <f>COUNTIFS(Data!$H:$H,$B10,Data!$G:$G, N$4, Data!$B:$B, $K$3, Data!$N:$N, TRUE)</f>
        <v>0</v>
      </c>
      <c r="O10" s="5">
        <f>COUNTIFS(Data!$H:$H,$B10,Data!$G:$G, O$4, Data!$B:$B, $K$3, Data!$N:$N, TRUE)</f>
        <v>0</v>
      </c>
      <c r="P10" s="5">
        <f>COUNTIFS(Data!$H:$H,$B10,Data!$G:$G, P$4, Data!$B:$B, $K$3, Data!$N:$N, TRUE)</f>
        <v>0</v>
      </c>
    </row>
    <row r="11" spans="2:16" x14ac:dyDescent="0.25">
      <c r="B11" s="4">
        <f>Data!H9</f>
        <v>11</v>
      </c>
      <c r="C11" s="5">
        <f>COUNTIFS(Data!$H:$H,$B11,Data!$G:$G, C$4, Data!$B:$B, $C$3, Data!$N:$N, TRUE)</f>
        <v>0</v>
      </c>
      <c r="D11" s="5">
        <f>COUNTIFS(Data!$H:$H,$B11,Data!$G:$G, D$4, Data!$B:$B, $C$3, Data!$N:$N, TRUE)</f>
        <v>0</v>
      </c>
      <c r="E11" s="5">
        <f>COUNTIFS(Data!$H:$H,$B11,Data!$G:$G, E$4, Data!$B:$B, $C$3, Data!$N:$N, TRUE)</f>
        <v>0</v>
      </c>
      <c r="F11" s="5">
        <f>COUNTIFS(Data!$H:$H,$B11,Data!$G:$G, F$4, Data!$B:$B, $C$3, Data!$N:$N, TRUE)</f>
        <v>0</v>
      </c>
      <c r="G11" s="5">
        <f>COUNTIFS(Data!$H:$H,$B11,Data!$G:$G, G$4, Data!$B:$B, $C$3, Data!$N:$N, TRUE)</f>
        <v>1</v>
      </c>
      <c r="H11" s="5">
        <f>COUNTIFS(Data!$H:$H,$B11,Data!$G:$G, H$4, Data!$B:$B, $C$3, Data!$N:$N, TRUE)</f>
        <v>1</v>
      </c>
      <c r="J11" s="4">
        <f t="shared" si="0"/>
        <v>11</v>
      </c>
      <c r="K11" s="5">
        <f>COUNTIFS(Data!$H:$H,$B11,Data!$G:$G, K$4, Data!$B:$B, $K$3, Data!$N:$N, TRUE)</f>
        <v>0</v>
      </c>
      <c r="L11" s="5">
        <f>COUNTIFS(Data!$H:$H,$B11,Data!$G:$G, L$4, Data!$B:$B, $K$3, Data!$N:$N, TRUE)</f>
        <v>0</v>
      </c>
      <c r="M11" s="5">
        <f>COUNTIFS(Data!$H:$H,$B11,Data!$G:$G, M$4, Data!$B:$B, $K$3, Data!$N:$N, TRUE)</f>
        <v>0</v>
      </c>
      <c r="N11" s="5">
        <f>COUNTIFS(Data!$H:$H,$B11,Data!$G:$G, N$4, Data!$B:$B, $K$3, Data!$N:$N, TRUE)</f>
        <v>0</v>
      </c>
      <c r="O11" s="5">
        <f>COUNTIFS(Data!$H:$H,$B11,Data!$G:$G, O$4, Data!$B:$B, $K$3, Data!$N:$N, TRUE)</f>
        <v>0</v>
      </c>
      <c r="P11" s="5">
        <f>COUNTIFS(Data!$H:$H,$B11,Data!$G:$G, P$4, Data!$B:$B, $K$3, Data!$N:$N, TRUE)</f>
        <v>0</v>
      </c>
    </row>
    <row r="12" spans="2:16" x14ac:dyDescent="0.25">
      <c r="B12" s="4">
        <f>Data!H10</f>
        <v>12</v>
      </c>
      <c r="C12" s="5">
        <f>COUNTIFS(Data!$H:$H,$B12,Data!$G:$G, C$4, Data!$B:$B, $C$3, Data!$N:$N, TRUE)</f>
        <v>0</v>
      </c>
      <c r="D12" s="5">
        <f>COUNTIFS(Data!$H:$H,$B12,Data!$G:$G, D$4, Data!$B:$B, $C$3, Data!$N:$N, TRUE)</f>
        <v>0</v>
      </c>
      <c r="E12" s="5">
        <f>COUNTIFS(Data!$H:$H,$B12,Data!$G:$G, E$4, Data!$B:$B, $C$3, Data!$N:$N, TRUE)</f>
        <v>0</v>
      </c>
      <c r="F12" s="5">
        <f>COUNTIFS(Data!$H:$H,$B12,Data!$G:$G, F$4, Data!$B:$B, $C$3, Data!$N:$N, TRUE)</f>
        <v>0</v>
      </c>
      <c r="G12" s="5">
        <f>COUNTIFS(Data!$H:$H,$B12,Data!$G:$G, G$4, Data!$B:$B, $C$3, Data!$N:$N, TRUE)</f>
        <v>1</v>
      </c>
      <c r="H12" s="5">
        <f>COUNTIFS(Data!$H:$H,$B12,Data!$G:$G, H$4, Data!$B:$B, $C$3, Data!$N:$N, TRUE)</f>
        <v>1</v>
      </c>
      <c r="J12" s="4">
        <f t="shared" si="0"/>
        <v>12</v>
      </c>
      <c r="K12" s="5">
        <f>COUNTIFS(Data!$H:$H,$B12,Data!$G:$G, K$4, Data!$B:$B, $K$3, Data!$N:$N, TRUE)</f>
        <v>0</v>
      </c>
      <c r="L12" s="5">
        <f>COUNTIFS(Data!$H:$H,$B12,Data!$G:$G, L$4, Data!$B:$B, $K$3, Data!$N:$N, TRUE)</f>
        <v>0</v>
      </c>
      <c r="M12" s="5">
        <f>COUNTIFS(Data!$H:$H,$B12,Data!$G:$G, M$4, Data!$B:$B, $K$3, Data!$N:$N, TRUE)</f>
        <v>0</v>
      </c>
      <c r="N12" s="5">
        <f>COUNTIFS(Data!$H:$H,$B12,Data!$G:$G, N$4, Data!$B:$B, $K$3, Data!$N:$N, TRUE)</f>
        <v>0</v>
      </c>
      <c r="O12" s="5">
        <f>COUNTIFS(Data!$H:$H,$B12,Data!$G:$G, O$4, Data!$B:$B, $K$3, Data!$N:$N, TRUE)</f>
        <v>0</v>
      </c>
      <c r="P12" s="5">
        <f>COUNTIFS(Data!$H:$H,$B12,Data!$G:$G, P$4, Data!$B:$B, $K$3, Data!$N:$N, TRUE)</f>
        <v>0</v>
      </c>
    </row>
    <row r="13" spans="2:16" x14ac:dyDescent="0.25">
      <c r="B13" s="4">
        <f>Data!H11</f>
        <v>13</v>
      </c>
      <c r="C13" s="5">
        <f>COUNTIFS(Data!$H:$H,$B13,Data!$G:$G, C$4, Data!$B:$B, $C$3, Data!$N:$N, TRUE)</f>
        <v>1</v>
      </c>
      <c r="D13" s="5">
        <f>COUNTIFS(Data!$H:$H,$B13,Data!$G:$G, D$4, Data!$B:$B, $C$3, Data!$N:$N, TRUE)</f>
        <v>1</v>
      </c>
      <c r="E13" s="5">
        <f>COUNTIFS(Data!$H:$H,$B13,Data!$G:$G, E$4, Data!$B:$B, $C$3, Data!$N:$N, TRUE)</f>
        <v>0</v>
      </c>
      <c r="F13" s="5">
        <f>COUNTIFS(Data!$H:$H,$B13,Data!$G:$G, F$4, Data!$B:$B, $C$3, Data!$N:$N, TRUE)</f>
        <v>0</v>
      </c>
      <c r="G13" s="5">
        <f>COUNTIFS(Data!$H:$H,$B13,Data!$G:$G, G$4, Data!$B:$B, $C$3, Data!$N:$N, TRUE)</f>
        <v>0</v>
      </c>
      <c r="H13" s="5">
        <f>COUNTIFS(Data!$H:$H,$B13,Data!$G:$G, H$4, Data!$B:$B, $C$3, Data!$N:$N, TRUE)</f>
        <v>1</v>
      </c>
      <c r="J13" s="4">
        <f t="shared" si="0"/>
        <v>13</v>
      </c>
      <c r="K13" s="5">
        <f>COUNTIFS(Data!$H:$H,$B13,Data!$G:$G, K$4, Data!$B:$B, $K$3, Data!$N:$N, TRUE)</f>
        <v>0</v>
      </c>
      <c r="L13" s="5">
        <f>COUNTIFS(Data!$H:$H,$B13,Data!$G:$G, L$4, Data!$B:$B, $K$3, Data!$N:$N, TRUE)</f>
        <v>0</v>
      </c>
      <c r="M13" s="5">
        <f>COUNTIFS(Data!$H:$H,$B13,Data!$G:$G, M$4, Data!$B:$B, $K$3, Data!$N:$N, TRUE)</f>
        <v>0</v>
      </c>
      <c r="N13" s="5">
        <f>COUNTIFS(Data!$H:$H,$B13,Data!$G:$G, N$4, Data!$B:$B, $K$3, Data!$N:$N, TRUE)</f>
        <v>0</v>
      </c>
      <c r="O13" s="5">
        <f>COUNTIFS(Data!$H:$H,$B13,Data!$G:$G, O$4, Data!$B:$B, $K$3, Data!$N:$N, TRUE)</f>
        <v>0</v>
      </c>
      <c r="P13" s="5">
        <f>COUNTIFS(Data!$H:$H,$B13,Data!$G:$G, P$4, Data!$B:$B, $K$3, Data!$N:$N, TRUE)</f>
        <v>0</v>
      </c>
    </row>
    <row r="14" spans="2:16" x14ac:dyDescent="0.25">
      <c r="B14" s="4">
        <f>Data!H12</f>
        <v>14</v>
      </c>
      <c r="C14" s="5">
        <f>COUNTIFS(Data!$H:$H,$B14,Data!$G:$G, C$4, Data!$B:$B, $C$3, Data!$N:$N, TRUE)</f>
        <v>1</v>
      </c>
      <c r="D14" s="5">
        <f>COUNTIFS(Data!$H:$H,$B14,Data!$G:$G, D$4, Data!$B:$B, $C$3, Data!$N:$N, TRUE)</f>
        <v>1</v>
      </c>
      <c r="E14" s="5">
        <f>COUNTIFS(Data!$H:$H,$B14,Data!$G:$G, E$4, Data!$B:$B, $C$3, Data!$N:$N, TRUE)</f>
        <v>1</v>
      </c>
      <c r="F14" s="5">
        <f>COUNTIFS(Data!$H:$H,$B14,Data!$G:$G, F$4, Data!$B:$B, $C$3, Data!$N:$N, TRUE)</f>
        <v>1</v>
      </c>
      <c r="G14" s="5">
        <f>COUNTIFS(Data!$H:$H,$B14,Data!$G:$G, G$4, Data!$B:$B, $C$3, Data!$N:$N, TRUE)</f>
        <v>1</v>
      </c>
      <c r="H14" s="5">
        <f>COUNTIFS(Data!$H:$H,$B14,Data!$G:$G, H$4, Data!$B:$B, $C$3, Data!$N:$N, TRUE)</f>
        <v>0</v>
      </c>
      <c r="J14" s="4">
        <f t="shared" si="0"/>
        <v>14</v>
      </c>
      <c r="K14" s="5">
        <f>COUNTIFS(Data!$H:$H,$B14,Data!$G:$G, K$4, Data!$B:$B, $K$3, Data!$N:$N, TRUE)</f>
        <v>1</v>
      </c>
      <c r="L14" s="5">
        <f>COUNTIFS(Data!$H:$H,$B14,Data!$G:$G, L$4, Data!$B:$B, $K$3, Data!$N:$N, TRUE)</f>
        <v>0</v>
      </c>
      <c r="M14" s="5">
        <f>COUNTIFS(Data!$H:$H,$B14,Data!$G:$G, M$4, Data!$B:$B, $K$3, Data!$N:$N, TRUE)</f>
        <v>0</v>
      </c>
      <c r="N14" s="5">
        <f>COUNTIFS(Data!$H:$H,$B14,Data!$G:$G, N$4, Data!$B:$B, $K$3, Data!$N:$N, TRUE)</f>
        <v>0</v>
      </c>
      <c r="O14" s="5">
        <f>COUNTIFS(Data!$H:$H,$B14,Data!$G:$G, O$4, Data!$B:$B, $K$3, Data!$N:$N, TRUE)</f>
        <v>0</v>
      </c>
      <c r="P14" s="5">
        <f>COUNTIFS(Data!$H:$H,$B14,Data!$G:$G, P$4, Data!$B:$B, $K$3, Data!$N:$N, TRUE)</f>
        <v>0</v>
      </c>
    </row>
    <row r="15" spans="2:16" x14ac:dyDescent="0.25">
      <c r="B15" s="4">
        <f>Data!H13</f>
        <v>15</v>
      </c>
      <c r="C15" s="5">
        <f>COUNTIFS(Data!$H:$H,$B15,Data!$G:$G, C$4, Data!$B:$B, $C$3, Data!$N:$N, TRUE)</f>
        <v>1</v>
      </c>
      <c r="D15" s="5">
        <f>COUNTIFS(Data!$H:$H,$B15,Data!$G:$G, D$4, Data!$B:$B, $C$3, Data!$N:$N, TRUE)</f>
        <v>1</v>
      </c>
      <c r="E15" s="5">
        <f>COUNTIFS(Data!$H:$H,$B15,Data!$G:$G, E$4, Data!$B:$B, $C$3, Data!$N:$N, TRUE)</f>
        <v>1</v>
      </c>
      <c r="F15" s="5">
        <f>COUNTIFS(Data!$H:$H,$B15,Data!$G:$G, F$4, Data!$B:$B, $C$3, Data!$N:$N, TRUE)</f>
        <v>1</v>
      </c>
      <c r="G15" s="5">
        <f>COUNTIFS(Data!$H:$H,$B15,Data!$G:$G, G$4, Data!$B:$B, $C$3, Data!$N:$N, TRUE)</f>
        <v>1</v>
      </c>
      <c r="H15" s="5">
        <f>COUNTIFS(Data!$H:$H,$B15,Data!$G:$G, H$4, Data!$B:$B, $C$3, Data!$N:$N, TRUE)</f>
        <v>0</v>
      </c>
      <c r="J15" s="4">
        <f t="shared" si="0"/>
        <v>15</v>
      </c>
      <c r="K15" s="5">
        <f>COUNTIFS(Data!$H:$H,$B15,Data!$G:$G, K$4, Data!$B:$B, $K$3, Data!$N:$N, TRUE)</f>
        <v>1</v>
      </c>
      <c r="L15" s="5">
        <f>COUNTIFS(Data!$H:$H,$B15,Data!$G:$G, L$4, Data!$B:$B, $K$3, Data!$N:$N, TRUE)</f>
        <v>1</v>
      </c>
      <c r="M15" s="5">
        <f>COUNTIFS(Data!$H:$H,$B15,Data!$G:$G, M$4, Data!$B:$B, $K$3, Data!$N:$N, TRUE)</f>
        <v>1</v>
      </c>
      <c r="N15" s="5">
        <f>COUNTIFS(Data!$H:$H,$B15,Data!$G:$G, N$4, Data!$B:$B, $K$3, Data!$N:$N, TRUE)</f>
        <v>0</v>
      </c>
      <c r="O15" s="5">
        <f>COUNTIFS(Data!$H:$H,$B15,Data!$G:$G, O$4, Data!$B:$B, $K$3, Data!$N:$N, TRUE)</f>
        <v>0</v>
      </c>
      <c r="P15" s="5">
        <f>COUNTIFS(Data!$H:$H,$B15,Data!$G:$G, P$4, Data!$B:$B, $K$3, Data!$N:$N, TRUE)</f>
        <v>0</v>
      </c>
    </row>
  </sheetData>
  <mergeCells count="4">
    <mergeCell ref="C2:H2"/>
    <mergeCell ref="K2:P2"/>
    <mergeCell ref="C3:H3"/>
    <mergeCell ref="K3:P3"/>
  </mergeCells>
  <conditionalFormatting sqref="K5:P1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:H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8E3-F9A8-4A78-8483-8994E03A10B5}">
  <dimension ref="B2:P15"/>
  <sheetViews>
    <sheetView topLeftCell="A16" workbookViewId="0">
      <selection activeCell="H50" sqref="H50"/>
    </sheetView>
  </sheetViews>
  <sheetFormatPr defaultRowHeight="15" x14ac:dyDescent="0.25"/>
  <sheetData>
    <row r="2" spans="2:16" x14ac:dyDescent="0.25">
      <c r="C2" s="2">
        <v>0</v>
      </c>
      <c r="D2" s="2"/>
      <c r="E2" s="2"/>
      <c r="F2" s="2"/>
      <c r="G2" s="2"/>
      <c r="H2" s="2"/>
      <c r="K2" s="2">
        <v>9</v>
      </c>
      <c r="L2" s="2"/>
      <c r="M2" s="2"/>
      <c r="N2" s="2"/>
      <c r="O2" s="2"/>
      <c r="P2" s="2"/>
    </row>
    <row r="3" spans="2:16" x14ac:dyDescent="0.25">
      <c r="C3" s="6">
        <f>Data!$B$3+'Gradient Analysis'!C2*(Data!$B$70-Data!$B$67)</f>
        <v>80</v>
      </c>
      <c r="D3" s="6"/>
      <c r="E3" s="6"/>
      <c r="F3" s="6"/>
      <c r="G3" s="6"/>
      <c r="H3" s="6"/>
      <c r="K3" s="6">
        <f>Data!$B$3+'Gradient Analysis'!K2*(Data!$B$70-Data!$B$67)</f>
        <v>119.99999999999999</v>
      </c>
      <c r="L3" s="6"/>
      <c r="M3" s="6"/>
      <c r="N3" s="6"/>
      <c r="O3" s="6"/>
      <c r="P3" s="6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SUMIFS(Data!$I:$I, Data!$H:$H,$B5,Data!$G:$G, C$4, Data!$B:$B, $C$3)</f>
        <v>0.450463683</v>
      </c>
      <c r="D5" s="5">
        <f>SUMIFS(Data!$I:$I, Data!$H:$H,$B5,Data!$G:$G, D$4, Data!$B:$B, $C$3)</f>
        <v>0.41599441300000001</v>
      </c>
      <c r="E5" s="5">
        <f>SUMIFS(Data!$I:$I, Data!$H:$H,$B5,Data!$G:$G, E$4, Data!$B:$B, $C$3)</f>
        <v>0.38954644399999999</v>
      </c>
      <c r="F5" s="5">
        <f>SUMIFS(Data!$I:$I, Data!$H:$H,$B5,Data!$G:$G, F$4, Data!$B:$B, $C$3)</f>
        <v>0.37272602199999999</v>
      </c>
      <c r="G5" s="5">
        <f>SUMIFS(Data!$I:$I, Data!$H:$H,$B5,Data!$G:$G, G$4, Data!$B:$B, $C$3)</f>
        <v>0.37316692899999998</v>
      </c>
      <c r="H5" s="5">
        <f>SUMIFS(Data!$I:$I, Data!$H:$H,$B5,Data!$G:$G, H$4, Data!$B:$B, $C$3)</f>
        <v>0.470921427</v>
      </c>
      <c r="J5" s="4">
        <f>B5</f>
        <v>5</v>
      </c>
      <c r="K5" s="5" t="str">
        <f>IF(SUMIFS(Data!$I:$I, Data!$H:$H,$B5,Data!$G:$G, K$4, Data!$B:$B, $K$3, Data!$N:$N, TRUE)=0, "", SUMIFS(Data!$I:$I, Data!$H:$H,$B5,Data!$G:$G, K$4, Data!$B:$B, $K$3, Data!$N:$N, TRUE))</f>
        <v/>
      </c>
      <c r="L5" s="5" t="str">
        <f>IF(SUMIFS(Data!$I:$I, Data!$H:$H,$B5,Data!$G:$G, L$4, Data!$B:$B, $K$3, Data!$N:$N, TRUE)=0, "", SUMIFS(Data!$I:$I, Data!$H:$H,$B5,Data!$G:$G, L$4, Data!$B:$B, $K$3, Data!$N:$N, TRUE))</f>
        <v/>
      </c>
      <c r="M5" s="5">
        <f>IF(SUMIFS(Data!$I:$I, Data!$H:$H,$B5,Data!$G:$G, M$4, Data!$B:$B, $K$3, Data!$N:$N, TRUE)=0, "", SUMIFS(Data!$I:$I, Data!$H:$H,$B5,Data!$G:$G, M$4, Data!$B:$B, $K$3, Data!$N:$N, TRUE))</f>
        <v>0.68467769099999998</v>
      </c>
      <c r="N5" s="5">
        <f>IF(SUMIFS(Data!$I:$I, Data!$H:$H,$B5,Data!$G:$G, N$4, Data!$B:$B, $K$3, Data!$N:$N, TRUE)=0, "", SUMIFS(Data!$I:$I, Data!$H:$H,$B5,Data!$G:$G, N$4, Data!$B:$B, $K$3, Data!$N:$N, TRUE))</f>
        <v>0.68805411999999999</v>
      </c>
      <c r="O5" s="5">
        <f>IF(SUMIFS(Data!$I:$I, Data!$H:$H,$B5,Data!$G:$G, O$4, Data!$B:$B, $K$3, Data!$N:$N, TRUE)=0, "", SUMIFS(Data!$I:$I, Data!$H:$H,$B5,Data!$G:$G, O$4, Data!$B:$B, $K$3, Data!$N:$N, TRUE))</f>
        <v>0.72610025700000003</v>
      </c>
      <c r="P5" s="5">
        <f>IF(SUMIFS(Data!$I:$I, Data!$H:$H,$B5,Data!$G:$G, P$4, Data!$B:$B, $K$3, Data!$N:$N, TRUE)=0, "", SUMIFS(Data!$I:$I, Data!$H:$H,$B5,Data!$G:$G, P$4, Data!$B:$B, $K$3, Data!$N:$N, TRUE))</f>
        <v>0.787182308</v>
      </c>
    </row>
    <row r="6" spans="2:16" x14ac:dyDescent="0.25">
      <c r="B6" s="4">
        <f>Data!H4</f>
        <v>6</v>
      </c>
      <c r="C6" s="5">
        <f>SUMIFS(Data!$I:$I, Data!$H:$H,$B6,Data!$G:$G, C$4, Data!$B:$B, $C$3)</f>
        <v>0.41402788600000001</v>
      </c>
      <c r="D6" s="5">
        <f>SUMIFS(Data!$I:$I, Data!$H:$H,$B6,Data!$G:$G, D$4, Data!$B:$B, $C$3)</f>
        <v>0.37240617199999998</v>
      </c>
      <c r="E6" s="5">
        <f>SUMIFS(Data!$I:$I, Data!$H:$H,$B6,Data!$G:$G, E$4, Data!$B:$B, $C$3)</f>
        <v>0.34586706099999998</v>
      </c>
      <c r="F6" s="5">
        <f>SUMIFS(Data!$I:$I, Data!$H:$H,$B6,Data!$G:$G, F$4, Data!$B:$B, $C$3)</f>
        <v>0.32529330499999998</v>
      </c>
      <c r="G6" s="5">
        <f>SUMIFS(Data!$I:$I, Data!$H:$H,$B6,Data!$G:$G, G$4, Data!$B:$B, $C$3)</f>
        <v>0.31116666399999998</v>
      </c>
      <c r="H6" s="5">
        <f>SUMIFS(Data!$I:$I, Data!$H:$H,$B6,Data!$G:$G, H$4, Data!$B:$B, $C$3)</f>
        <v>0.309484284</v>
      </c>
      <c r="J6" s="4">
        <f t="shared" ref="J6:J15" si="0">B6</f>
        <v>6</v>
      </c>
      <c r="K6" s="5" t="str">
        <f>IF(SUMIFS(Data!$I:$I, Data!$H:$H,$B6,Data!$G:$G, K$4, Data!$B:$B, $K$3, Data!$N:$N, TRUE)=0, "", SUMIFS(Data!$I:$I, Data!$H:$H,$B6,Data!$G:$G, K$4, Data!$B:$B, $K$3, Data!$N:$N, TRUE))</f>
        <v/>
      </c>
      <c r="L6" s="5" t="str">
        <f>IF(SUMIFS(Data!$I:$I, Data!$H:$H,$B6,Data!$G:$G, L$4, Data!$B:$B, $K$3, Data!$N:$N, TRUE)=0, "", SUMIFS(Data!$I:$I, Data!$H:$H,$B6,Data!$G:$G, L$4, Data!$B:$B, $K$3, Data!$N:$N, TRUE))</f>
        <v/>
      </c>
      <c r="M6" s="5" t="str">
        <f>IF(SUMIFS(Data!$I:$I, Data!$H:$H,$B6,Data!$G:$G, M$4, Data!$B:$B, $K$3, Data!$N:$N, TRUE)=0, "", SUMIFS(Data!$I:$I, Data!$H:$H,$B6,Data!$G:$G, M$4, Data!$B:$B, $K$3, Data!$N:$N, TRUE))</f>
        <v/>
      </c>
      <c r="N6" s="5">
        <f>IF(SUMIFS(Data!$I:$I, Data!$H:$H,$B6,Data!$G:$G, N$4, Data!$B:$B, $K$3, Data!$N:$N, TRUE)=0, "", SUMIFS(Data!$I:$I, Data!$H:$H,$B6,Data!$G:$G, N$4, Data!$B:$B, $K$3, Data!$N:$N, TRUE))</f>
        <v>0.57395201299999998</v>
      </c>
      <c r="O6" s="5">
        <f>IF(SUMIFS(Data!$I:$I, Data!$H:$H,$B6,Data!$G:$G, O$4, Data!$B:$B, $K$3, Data!$N:$N, TRUE)=0, "", SUMIFS(Data!$I:$I, Data!$H:$H,$B6,Data!$G:$G, O$4, Data!$B:$B, $K$3, Data!$N:$N, TRUE))</f>
        <v>0.57856670499999996</v>
      </c>
      <c r="P6" s="5">
        <f>IF(SUMIFS(Data!$I:$I, Data!$H:$H,$B6,Data!$G:$G, P$4, Data!$B:$B, $K$3, Data!$N:$N, TRUE)=0, "", SUMIFS(Data!$I:$I, Data!$H:$H,$B6,Data!$G:$G, P$4, Data!$B:$B, $K$3, Data!$N:$N, TRUE))</f>
        <v>0.60455416799999995</v>
      </c>
    </row>
    <row r="7" spans="2:16" x14ac:dyDescent="0.25">
      <c r="B7" s="4">
        <f>Data!H5</f>
        <v>7</v>
      </c>
      <c r="C7" s="5">
        <f>SUMIFS(Data!$I:$I, Data!$H:$H,$B7,Data!$G:$G, C$4, Data!$B:$B, $C$3)</f>
        <v>0.389609498</v>
      </c>
      <c r="D7" s="5">
        <f>SUMIFS(Data!$I:$I, Data!$H:$H,$B7,Data!$G:$G, D$4, Data!$B:$B, $C$3)</f>
        <v>0.349368493</v>
      </c>
      <c r="E7" s="5">
        <f>SUMIFS(Data!$I:$I, Data!$H:$H,$B7,Data!$G:$G, E$4, Data!$B:$B, $C$3)</f>
        <v>0.31629194900000002</v>
      </c>
      <c r="F7" s="5">
        <f>SUMIFS(Data!$I:$I, Data!$H:$H,$B7,Data!$G:$G, F$4, Data!$B:$B, $C$3)</f>
        <v>0.29584105700000002</v>
      </c>
      <c r="G7" s="5">
        <f>SUMIFS(Data!$I:$I, Data!$H:$H,$B7,Data!$G:$G, G$4, Data!$B:$B, $C$3)</f>
        <v>0.278944635</v>
      </c>
      <c r="H7" s="5">
        <f>SUMIFS(Data!$I:$I, Data!$H:$H,$B7,Data!$G:$G, H$4, Data!$B:$B, $C$3)</f>
        <v>0.26707798300000002</v>
      </c>
      <c r="J7" s="4">
        <f t="shared" si="0"/>
        <v>7</v>
      </c>
      <c r="K7" s="5" t="str">
        <f>IF(SUMIFS(Data!$I:$I, Data!$H:$H,$B7,Data!$G:$G, K$4, Data!$B:$B, $K$3, Data!$N:$N, TRUE)=0, "", SUMIFS(Data!$I:$I, Data!$H:$H,$B7,Data!$G:$G, K$4, Data!$B:$B, $K$3, Data!$N:$N, TRUE))</f>
        <v/>
      </c>
      <c r="L7" s="5" t="str">
        <f>IF(SUMIFS(Data!$I:$I, Data!$H:$H,$B7,Data!$G:$G, L$4, Data!$B:$B, $K$3, Data!$N:$N, TRUE)=0, "", SUMIFS(Data!$I:$I, Data!$H:$H,$B7,Data!$G:$G, L$4, Data!$B:$B, $K$3, Data!$N:$N, TRUE))</f>
        <v/>
      </c>
      <c r="M7" s="5" t="str">
        <f>IF(SUMIFS(Data!$I:$I, Data!$H:$H,$B7,Data!$G:$G, M$4, Data!$B:$B, $K$3, Data!$N:$N, TRUE)=0, "", SUMIFS(Data!$I:$I, Data!$H:$H,$B7,Data!$G:$G, M$4, Data!$B:$B, $K$3, Data!$N:$N, TRUE))</f>
        <v/>
      </c>
      <c r="N7" s="5">
        <f>IF(SUMIFS(Data!$I:$I, Data!$H:$H,$B7,Data!$G:$G, N$4, Data!$B:$B, $K$3, Data!$N:$N, TRUE)=0, "", SUMIFS(Data!$I:$I, Data!$H:$H,$B7,Data!$G:$G, N$4, Data!$B:$B, $K$3, Data!$N:$N, TRUE))</f>
        <v>0.52873315600000004</v>
      </c>
      <c r="O7" s="5">
        <f>IF(SUMIFS(Data!$I:$I, Data!$H:$H,$B7,Data!$G:$G, O$4, Data!$B:$B, $K$3, Data!$N:$N, TRUE)=0, "", SUMIFS(Data!$I:$I, Data!$H:$H,$B7,Data!$G:$G, O$4, Data!$B:$B, $K$3, Data!$N:$N, TRUE))</f>
        <v>0.49611106500000002</v>
      </c>
      <c r="P7" s="5">
        <f>IF(SUMIFS(Data!$I:$I, Data!$H:$H,$B7,Data!$G:$G, P$4, Data!$B:$B, $K$3, Data!$N:$N, TRUE)=0, "", SUMIFS(Data!$I:$I, Data!$H:$H,$B7,Data!$G:$G, P$4, Data!$B:$B, $K$3, Data!$N:$N, TRUE))</f>
        <v>0.49898194400000001</v>
      </c>
    </row>
    <row r="8" spans="2:16" x14ac:dyDescent="0.25">
      <c r="B8" s="4">
        <f>Data!H6</f>
        <v>8</v>
      </c>
      <c r="C8" s="5">
        <f>SUMIFS(Data!$I:$I, Data!$H:$H,$B8,Data!$G:$G, C$4, Data!$B:$B, $C$3)</f>
        <v>0.36636243600000001</v>
      </c>
      <c r="D8" s="5">
        <f>SUMIFS(Data!$I:$I, Data!$H:$H,$B8,Data!$G:$G, D$4, Data!$B:$B, $C$3)</f>
        <v>0.331370371</v>
      </c>
      <c r="E8" s="5">
        <f>SUMIFS(Data!$I:$I, Data!$H:$H,$B8,Data!$G:$G, E$4, Data!$B:$B, $C$3)</f>
        <v>0.30029674699999998</v>
      </c>
      <c r="F8" s="5">
        <f>SUMIFS(Data!$I:$I, Data!$H:$H,$B8,Data!$G:$G, F$4, Data!$B:$B, $C$3)</f>
        <v>0.27344589800000002</v>
      </c>
      <c r="G8" s="5">
        <f>SUMIFS(Data!$I:$I, Data!$H:$H,$B8,Data!$G:$G, G$4, Data!$B:$B, $C$3)</f>
        <v>0.25790605799999999</v>
      </c>
      <c r="H8" s="5">
        <f>SUMIFS(Data!$I:$I, Data!$H:$H,$B8,Data!$G:$G, H$4, Data!$B:$B, $C$3)</f>
        <v>0.244304351</v>
      </c>
      <c r="J8" s="4">
        <f t="shared" si="0"/>
        <v>8</v>
      </c>
      <c r="K8" s="5" t="str">
        <f>IF(SUMIFS(Data!$I:$I, Data!$H:$H,$B8,Data!$G:$G, K$4, Data!$B:$B, $K$3, Data!$N:$N, TRUE)=0, "", SUMIFS(Data!$I:$I, Data!$H:$H,$B8,Data!$G:$G, K$4, Data!$B:$B, $K$3, Data!$N:$N, TRUE))</f>
        <v/>
      </c>
      <c r="L8" s="5" t="str">
        <f>IF(SUMIFS(Data!$I:$I, Data!$H:$H,$B8,Data!$G:$G, L$4, Data!$B:$B, $K$3, Data!$N:$N, TRUE)=0, "", SUMIFS(Data!$I:$I, Data!$H:$H,$B8,Data!$G:$G, L$4, Data!$B:$B, $K$3, Data!$N:$N, TRUE))</f>
        <v/>
      </c>
      <c r="M8" s="5" t="str">
        <f>IF(SUMIFS(Data!$I:$I, Data!$H:$H,$B8,Data!$G:$G, M$4, Data!$B:$B, $K$3, Data!$N:$N, TRUE)=0, "", SUMIFS(Data!$I:$I, Data!$H:$H,$B8,Data!$G:$G, M$4, Data!$B:$B, $K$3, Data!$N:$N, TRUE))</f>
        <v/>
      </c>
      <c r="N8" s="5" t="str">
        <f>IF(SUMIFS(Data!$I:$I, Data!$H:$H,$B8,Data!$G:$G, N$4, Data!$B:$B, $K$3, Data!$N:$N, TRUE)=0, "", SUMIFS(Data!$I:$I, Data!$H:$H,$B8,Data!$G:$G, N$4, Data!$B:$B, $K$3, Data!$N:$N, TRUE))</f>
        <v/>
      </c>
      <c r="O8" s="5">
        <f>IF(SUMIFS(Data!$I:$I, Data!$H:$H,$B8,Data!$G:$G, O$4, Data!$B:$B, $K$3, Data!$N:$N, TRUE)=0, "", SUMIFS(Data!$I:$I, Data!$H:$H,$B8,Data!$G:$G, O$4, Data!$B:$B, $K$3, Data!$N:$N, TRUE))</f>
        <v>0.45814251499999997</v>
      </c>
      <c r="P8" s="5">
        <f>IF(SUMIFS(Data!$I:$I, Data!$H:$H,$B8,Data!$G:$G, P$4, Data!$B:$B, $K$3, Data!$N:$N, TRUE)=0, "", SUMIFS(Data!$I:$I, Data!$H:$H,$B8,Data!$G:$G, P$4, Data!$B:$B, $K$3, Data!$N:$N, TRUE))</f>
        <v>0.43879982099999998</v>
      </c>
    </row>
    <row r="9" spans="2:16" x14ac:dyDescent="0.25">
      <c r="B9" s="4">
        <f>Data!H7</f>
        <v>9</v>
      </c>
      <c r="C9" s="5">
        <f>SUMIFS(Data!$I:$I, Data!$H:$H,$B9,Data!$G:$G, C$4, Data!$B:$B, $C$3)</f>
        <v>0.344337583</v>
      </c>
      <c r="D9" s="5">
        <f>SUMIFS(Data!$I:$I, Data!$H:$H,$B9,Data!$G:$G, D$4, Data!$B:$B, $C$3)</f>
        <v>0.31432786000000001</v>
      </c>
      <c r="E9" s="5">
        <f>SUMIFS(Data!$I:$I, Data!$H:$H,$B9,Data!$G:$G, E$4, Data!$B:$B, $C$3)</f>
        <v>0.28605681300000002</v>
      </c>
      <c r="F9" s="5">
        <f>SUMIFS(Data!$I:$I, Data!$H:$H,$B9,Data!$G:$G, F$4, Data!$B:$B, $C$3)</f>
        <v>0.262489062</v>
      </c>
      <c r="G9" s="5">
        <f>SUMIFS(Data!$I:$I, Data!$H:$H,$B9,Data!$G:$G, G$4, Data!$B:$B, $C$3)</f>
        <v>0.241697467</v>
      </c>
      <c r="H9" s="5">
        <f>SUMIFS(Data!$I:$I, Data!$H:$H,$B9,Data!$G:$G, H$4, Data!$B:$B, $C$3)</f>
        <v>0.22902086399999999</v>
      </c>
      <c r="J9" s="4">
        <f t="shared" si="0"/>
        <v>9</v>
      </c>
      <c r="K9" s="5" t="str">
        <f>IF(SUMIFS(Data!$I:$I, Data!$H:$H,$B9,Data!$G:$G, K$4, Data!$B:$B, $K$3, Data!$N:$N, TRUE)=0, "", SUMIFS(Data!$I:$I, Data!$H:$H,$B9,Data!$G:$G, K$4, Data!$B:$B, $K$3, Data!$N:$N, TRUE))</f>
        <v/>
      </c>
      <c r="L9" s="5" t="str">
        <f>IF(SUMIFS(Data!$I:$I, Data!$H:$H,$B9,Data!$G:$G, L$4, Data!$B:$B, $K$3, Data!$N:$N, TRUE)=0, "", SUMIFS(Data!$I:$I, Data!$H:$H,$B9,Data!$G:$G, L$4, Data!$B:$B, $K$3, Data!$N:$N, TRUE))</f>
        <v/>
      </c>
      <c r="M9" s="5" t="str">
        <f>IF(SUMIFS(Data!$I:$I, Data!$H:$H,$B9,Data!$G:$G, M$4, Data!$B:$B, $K$3, Data!$N:$N, TRUE)=0, "", SUMIFS(Data!$I:$I, Data!$H:$H,$B9,Data!$G:$G, M$4, Data!$B:$B, $K$3, Data!$N:$N, TRUE))</f>
        <v/>
      </c>
      <c r="N9" s="5" t="str">
        <f>IF(SUMIFS(Data!$I:$I, Data!$H:$H,$B9,Data!$G:$G, N$4, Data!$B:$B, $K$3, Data!$N:$N, TRUE)=0, "", SUMIFS(Data!$I:$I, Data!$H:$H,$B9,Data!$G:$G, N$4, Data!$B:$B, $K$3, Data!$N:$N, TRUE))</f>
        <v/>
      </c>
      <c r="O9" s="5" t="str">
        <f>IF(SUMIFS(Data!$I:$I, Data!$H:$H,$B9,Data!$G:$G, O$4, Data!$B:$B, $K$3, Data!$N:$N, TRUE)=0, "", SUMIFS(Data!$I:$I, Data!$H:$H,$B9,Data!$G:$G, O$4, Data!$B:$B, $K$3, Data!$N:$N, TRUE))</f>
        <v/>
      </c>
      <c r="P9" s="5">
        <f>IF(SUMIFS(Data!$I:$I, Data!$H:$H,$B9,Data!$G:$G, P$4, Data!$B:$B, $K$3, Data!$N:$N, TRUE)=0, "", SUMIFS(Data!$I:$I, Data!$H:$H,$B9,Data!$G:$G, P$4, Data!$B:$B, $K$3, Data!$N:$N, TRUE))</f>
        <v>0.40653620400000001</v>
      </c>
    </row>
    <row r="10" spans="2:16" x14ac:dyDescent="0.25">
      <c r="B10" s="4">
        <f>Data!H8</f>
        <v>10</v>
      </c>
      <c r="C10" s="5">
        <f>SUMIFS(Data!$I:$I, Data!$H:$H,$B10,Data!$G:$G, C$4, Data!$B:$B, $C$3)</f>
        <v>0.32122032700000003</v>
      </c>
      <c r="D10" s="5">
        <f>SUMIFS(Data!$I:$I, Data!$H:$H,$B10,Data!$G:$G, D$4, Data!$B:$B, $C$3)</f>
        <v>0.29538187199999999</v>
      </c>
      <c r="E10" s="5">
        <f>SUMIFS(Data!$I:$I, Data!$H:$H,$B10,Data!$G:$G, E$4, Data!$B:$B, $C$3)</f>
        <v>0.27180176</v>
      </c>
      <c r="F10" s="5">
        <f>SUMIFS(Data!$I:$I, Data!$H:$H,$B10,Data!$G:$G, F$4, Data!$B:$B, $C$3)</f>
        <v>0.25100043</v>
      </c>
      <c r="G10" s="5">
        <f>SUMIFS(Data!$I:$I, Data!$H:$H,$B10,Data!$G:$G, G$4, Data!$B:$B, $C$3)</f>
        <v>0.23366757699999999</v>
      </c>
      <c r="H10" s="5">
        <f>SUMIFS(Data!$I:$I, Data!$H:$H,$B10,Data!$G:$G, H$4, Data!$B:$B, $C$3)</f>
        <v>0.21833862500000001</v>
      </c>
      <c r="J10" s="4">
        <f t="shared" si="0"/>
        <v>10</v>
      </c>
      <c r="K10" s="5" t="str">
        <f>IF(SUMIFS(Data!$I:$I, Data!$H:$H,$B10,Data!$G:$G, K$4, Data!$B:$B, $K$3, Data!$N:$N, TRUE)=0, "", SUMIFS(Data!$I:$I, Data!$H:$H,$B10,Data!$G:$G, K$4, Data!$B:$B, $K$3, Data!$N:$N, TRUE))</f>
        <v/>
      </c>
      <c r="L10" s="5" t="str">
        <f>IF(SUMIFS(Data!$I:$I, Data!$H:$H,$B10,Data!$G:$G, L$4, Data!$B:$B, $K$3, Data!$N:$N, TRUE)=0, "", SUMIFS(Data!$I:$I, Data!$H:$H,$B10,Data!$G:$G, L$4, Data!$B:$B, $K$3, Data!$N:$N, TRUE))</f>
        <v/>
      </c>
      <c r="M10" s="5" t="str">
        <f>IF(SUMIFS(Data!$I:$I, Data!$H:$H,$B10,Data!$G:$G, M$4, Data!$B:$B, $K$3, Data!$N:$N, TRUE)=0, "", SUMIFS(Data!$I:$I, Data!$H:$H,$B10,Data!$G:$G, M$4, Data!$B:$B, $K$3, Data!$N:$N, TRUE))</f>
        <v/>
      </c>
      <c r="N10" s="5" t="str">
        <f>IF(SUMIFS(Data!$I:$I, Data!$H:$H,$B10,Data!$G:$G, N$4, Data!$B:$B, $K$3, Data!$N:$N, TRUE)=0, "", SUMIFS(Data!$I:$I, Data!$H:$H,$B10,Data!$G:$G, N$4, Data!$B:$B, $K$3, Data!$N:$N, TRUE))</f>
        <v/>
      </c>
      <c r="O10" s="5" t="str">
        <f>IF(SUMIFS(Data!$I:$I, Data!$H:$H,$B10,Data!$G:$G, O$4, Data!$B:$B, $K$3, Data!$N:$N, TRUE)=0, "", SUMIFS(Data!$I:$I, Data!$H:$H,$B10,Data!$G:$G, O$4, Data!$B:$B, $K$3, Data!$N:$N, TRUE))</f>
        <v/>
      </c>
      <c r="P10" s="5" t="str">
        <f>IF(SUMIFS(Data!$I:$I, Data!$H:$H,$B10,Data!$G:$G, P$4, Data!$B:$B, $K$3, Data!$N:$N, TRUE)=0, "", SUMIFS(Data!$I:$I, Data!$H:$H,$B10,Data!$G:$G, P$4, Data!$B:$B, $K$3, Data!$N:$N, TRUE))</f>
        <v/>
      </c>
    </row>
    <row r="11" spans="2:16" x14ac:dyDescent="0.25">
      <c r="B11" s="4">
        <f>Data!H9</f>
        <v>11</v>
      </c>
      <c r="C11" s="5">
        <f>SUMIFS(Data!$I:$I, Data!$H:$H,$B11,Data!$G:$G, C$4, Data!$B:$B, $C$3)</f>
        <v>0.29472990599999999</v>
      </c>
      <c r="D11" s="5">
        <f>SUMIFS(Data!$I:$I, Data!$H:$H,$B11,Data!$G:$G, D$4, Data!$B:$B, $C$3)</f>
        <v>0.27331714699999998</v>
      </c>
      <c r="E11" s="5">
        <f>SUMIFS(Data!$I:$I, Data!$H:$H,$B11,Data!$G:$G, E$4, Data!$B:$B, $C$3)</f>
        <v>0.25556688399999999</v>
      </c>
      <c r="F11" s="5">
        <f>SUMIFS(Data!$I:$I, Data!$H:$H,$B11,Data!$G:$G, F$4, Data!$B:$B, $C$3)</f>
        <v>0.23914164299999999</v>
      </c>
      <c r="G11" s="5">
        <f>SUMIFS(Data!$I:$I, Data!$H:$H,$B11,Data!$G:$G, G$4, Data!$B:$B, $C$3)</f>
        <v>0.224924703</v>
      </c>
      <c r="H11" s="5">
        <f>SUMIFS(Data!$I:$I, Data!$H:$H,$B11,Data!$G:$G, H$4, Data!$B:$B, $C$3)</f>
        <v>0.21264288000000001</v>
      </c>
      <c r="J11" s="4">
        <f t="shared" si="0"/>
        <v>11</v>
      </c>
      <c r="K11" s="5" t="str">
        <f>IF(SUMIFS(Data!$I:$I, Data!$H:$H,$B11,Data!$G:$G, K$4, Data!$B:$B, $K$3, Data!$N:$N, TRUE)=0, "", SUMIFS(Data!$I:$I, Data!$H:$H,$B11,Data!$G:$G, K$4, Data!$B:$B, $K$3, Data!$N:$N, TRUE))</f>
        <v/>
      </c>
      <c r="L11" s="5" t="str">
        <f>IF(SUMIFS(Data!$I:$I, Data!$H:$H,$B11,Data!$G:$G, L$4, Data!$B:$B, $K$3, Data!$N:$N, TRUE)=0, "", SUMIFS(Data!$I:$I, Data!$H:$H,$B11,Data!$G:$G, L$4, Data!$B:$B, $K$3, Data!$N:$N, TRUE))</f>
        <v/>
      </c>
      <c r="M11" s="5" t="str">
        <f>IF(SUMIFS(Data!$I:$I, Data!$H:$H,$B11,Data!$G:$G, M$4, Data!$B:$B, $K$3, Data!$N:$N, TRUE)=0, "", SUMIFS(Data!$I:$I, Data!$H:$H,$B11,Data!$G:$G, M$4, Data!$B:$B, $K$3, Data!$N:$N, TRUE))</f>
        <v/>
      </c>
      <c r="N11" s="5" t="str">
        <f>IF(SUMIFS(Data!$I:$I, Data!$H:$H,$B11,Data!$G:$G, N$4, Data!$B:$B, $K$3, Data!$N:$N, TRUE)=0, "", SUMIFS(Data!$I:$I, Data!$H:$H,$B11,Data!$G:$G, N$4, Data!$B:$B, $K$3, Data!$N:$N, TRUE))</f>
        <v/>
      </c>
      <c r="O11" s="5" t="str">
        <f>IF(SUMIFS(Data!$I:$I, Data!$H:$H,$B11,Data!$G:$G, O$4, Data!$B:$B, $K$3, Data!$N:$N, TRUE)=0, "", SUMIFS(Data!$I:$I, Data!$H:$H,$B11,Data!$G:$G, O$4, Data!$B:$B, $K$3, Data!$N:$N, TRUE))</f>
        <v/>
      </c>
      <c r="P11" s="5" t="str">
        <f>IF(SUMIFS(Data!$I:$I, Data!$H:$H,$B11,Data!$G:$G, P$4, Data!$B:$B, $K$3, Data!$N:$N, TRUE)=0, "", SUMIFS(Data!$I:$I, Data!$H:$H,$B11,Data!$G:$G, P$4, Data!$B:$B, $K$3, Data!$N:$N, TRUE))</f>
        <v/>
      </c>
    </row>
    <row r="12" spans="2:16" x14ac:dyDescent="0.25">
      <c r="B12" s="4">
        <f>Data!H10</f>
        <v>12</v>
      </c>
      <c r="C12" s="5">
        <f>SUMIFS(Data!$I:$I, Data!$H:$H,$B12,Data!$G:$G, C$4, Data!$B:$B, $C$3)</f>
        <v>0.25175355599999999</v>
      </c>
      <c r="D12" s="5">
        <f>SUMIFS(Data!$I:$I, Data!$H:$H,$B12,Data!$G:$G, D$4, Data!$B:$B, $C$3)</f>
        <v>0.245716935</v>
      </c>
      <c r="E12" s="5">
        <f>SUMIFS(Data!$I:$I, Data!$H:$H,$B12,Data!$G:$G, E$4, Data!$B:$B, $C$3)</f>
        <v>0.23524666299999999</v>
      </c>
      <c r="F12" s="5">
        <f>SUMIFS(Data!$I:$I, Data!$H:$H,$B12,Data!$G:$G, F$4, Data!$B:$B, $C$3)</f>
        <v>0.225118702</v>
      </c>
      <c r="G12" s="5">
        <f>SUMIFS(Data!$I:$I, Data!$H:$H,$B12,Data!$G:$G, G$4, Data!$B:$B, $C$3)</f>
        <v>0.21536050600000001</v>
      </c>
      <c r="H12" s="5">
        <f>SUMIFS(Data!$I:$I, Data!$H:$H,$B12,Data!$G:$G, H$4, Data!$B:$B, $C$3)</f>
        <v>0.206659012</v>
      </c>
      <c r="J12" s="4">
        <f t="shared" si="0"/>
        <v>12</v>
      </c>
      <c r="K12" s="5" t="str">
        <f>IF(SUMIFS(Data!$I:$I, Data!$H:$H,$B12,Data!$G:$G, K$4, Data!$B:$B, $K$3, Data!$N:$N, TRUE)=0, "", SUMIFS(Data!$I:$I, Data!$H:$H,$B12,Data!$G:$G, K$4, Data!$B:$B, $K$3, Data!$N:$N, TRUE))</f>
        <v/>
      </c>
      <c r="L12" s="5" t="str">
        <f>IF(SUMIFS(Data!$I:$I, Data!$H:$H,$B12,Data!$G:$G, L$4, Data!$B:$B, $K$3, Data!$N:$N, TRUE)=0, "", SUMIFS(Data!$I:$I, Data!$H:$H,$B12,Data!$G:$G, L$4, Data!$B:$B, $K$3, Data!$N:$N, TRUE))</f>
        <v/>
      </c>
      <c r="M12" s="5" t="str">
        <f>IF(SUMIFS(Data!$I:$I, Data!$H:$H,$B12,Data!$G:$G, M$4, Data!$B:$B, $K$3, Data!$N:$N, TRUE)=0, "", SUMIFS(Data!$I:$I, Data!$H:$H,$B12,Data!$G:$G, M$4, Data!$B:$B, $K$3, Data!$N:$N, TRUE))</f>
        <v/>
      </c>
      <c r="N12" s="5" t="str">
        <f>IF(SUMIFS(Data!$I:$I, Data!$H:$H,$B12,Data!$G:$G, N$4, Data!$B:$B, $K$3, Data!$N:$N, TRUE)=0, "", SUMIFS(Data!$I:$I, Data!$H:$H,$B12,Data!$G:$G, N$4, Data!$B:$B, $K$3, Data!$N:$N, TRUE))</f>
        <v/>
      </c>
      <c r="O12" s="5" t="str">
        <f>IF(SUMIFS(Data!$I:$I, Data!$H:$H,$B12,Data!$G:$G, O$4, Data!$B:$B, $K$3, Data!$N:$N, TRUE)=0, "", SUMIFS(Data!$I:$I, Data!$H:$H,$B12,Data!$G:$G, O$4, Data!$B:$B, $K$3, Data!$N:$N, TRUE))</f>
        <v/>
      </c>
      <c r="P12" s="5" t="str">
        <f>IF(SUMIFS(Data!$I:$I, Data!$H:$H,$B12,Data!$G:$G, P$4, Data!$B:$B, $K$3, Data!$N:$N, TRUE)=0, "", SUMIFS(Data!$I:$I, Data!$H:$H,$B12,Data!$G:$G, P$4, Data!$B:$B, $K$3, Data!$N:$N, TRUE))</f>
        <v/>
      </c>
    </row>
    <row r="13" spans="2:16" x14ac:dyDescent="0.25">
      <c r="B13" s="4">
        <f>Data!H11</f>
        <v>13</v>
      </c>
      <c r="C13" s="5">
        <f>SUMIFS(Data!$I:$I, Data!$H:$H,$B13,Data!$G:$G, C$4, Data!$B:$B, $C$3)</f>
        <v>0.197929625</v>
      </c>
      <c r="D13" s="5">
        <f>SUMIFS(Data!$I:$I, Data!$H:$H,$B13,Data!$G:$G, D$4, Data!$B:$B, $C$3)</f>
        <v>0.20673155700000001</v>
      </c>
      <c r="E13" s="5">
        <f>SUMIFS(Data!$I:$I, Data!$H:$H,$B13,Data!$G:$G, E$4, Data!$B:$B, $C$3)</f>
        <v>0.20874463400000001</v>
      </c>
      <c r="F13" s="5">
        <f>SUMIFS(Data!$I:$I, Data!$H:$H,$B13,Data!$G:$G, F$4, Data!$B:$B, $C$3)</f>
        <v>0.20707634699999999</v>
      </c>
      <c r="G13" s="5">
        <f>SUMIFS(Data!$I:$I, Data!$H:$H,$B13,Data!$G:$G, G$4, Data!$B:$B, $C$3)</f>
        <v>0.203983792</v>
      </c>
      <c r="H13" s="5">
        <f>SUMIFS(Data!$I:$I, Data!$H:$H,$B13,Data!$G:$G, H$4, Data!$B:$B, $C$3)</f>
        <v>0.200434802</v>
      </c>
      <c r="J13" s="4">
        <f t="shared" si="0"/>
        <v>13</v>
      </c>
      <c r="K13" s="5" t="str">
        <f>IF(SUMIFS(Data!$I:$I, Data!$H:$H,$B13,Data!$G:$G, K$4, Data!$B:$B, $K$3, Data!$N:$N, TRUE)=0, "", SUMIFS(Data!$I:$I, Data!$H:$H,$B13,Data!$G:$G, K$4, Data!$B:$B, $K$3, Data!$N:$N, TRUE))</f>
        <v/>
      </c>
      <c r="L13" s="5" t="str">
        <f>IF(SUMIFS(Data!$I:$I, Data!$H:$H,$B13,Data!$G:$G, L$4, Data!$B:$B, $K$3, Data!$N:$N, TRUE)=0, "", SUMIFS(Data!$I:$I, Data!$H:$H,$B13,Data!$G:$G, L$4, Data!$B:$B, $K$3, Data!$N:$N, TRUE))</f>
        <v/>
      </c>
      <c r="M13" s="5" t="str">
        <f>IF(SUMIFS(Data!$I:$I, Data!$H:$H,$B13,Data!$G:$G, M$4, Data!$B:$B, $K$3, Data!$N:$N, TRUE)=0, "", SUMIFS(Data!$I:$I, Data!$H:$H,$B13,Data!$G:$G, M$4, Data!$B:$B, $K$3, Data!$N:$N, TRUE))</f>
        <v/>
      </c>
      <c r="N13" s="5" t="str">
        <f>IF(SUMIFS(Data!$I:$I, Data!$H:$H,$B13,Data!$G:$G, N$4, Data!$B:$B, $K$3, Data!$N:$N, TRUE)=0, "", SUMIFS(Data!$I:$I, Data!$H:$H,$B13,Data!$G:$G, N$4, Data!$B:$B, $K$3, Data!$N:$N, TRUE))</f>
        <v/>
      </c>
      <c r="O13" s="5" t="str">
        <f>IF(SUMIFS(Data!$I:$I, Data!$H:$H,$B13,Data!$G:$G, O$4, Data!$B:$B, $K$3, Data!$N:$N, TRUE)=0, "", SUMIFS(Data!$I:$I, Data!$H:$H,$B13,Data!$G:$G, O$4, Data!$B:$B, $K$3, Data!$N:$N, TRUE))</f>
        <v/>
      </c>
      <c r="P13" s="5" t="str">
        <f>IF(SUMIFS(Data!$I:$I, Data!$H:$H,$B13,Data!$G:$G, P$4, Data!$B:$B, $K$3, Data!$N:$N, TRUE)=0, "", SUMIFS(Data!$I:$I, Data!$H:$H,$B13,Data!$G:$G, P$4, Data!$B:$B, $K$3, Data!$N:$N, TRUE))</f>
        <v/>
      </c>
    </row>
    <row r="14" spans="2:16" x14ac:dyDescent="0.25">
      <c r="B14" s="4">
        <f>Data!H12</f>
        <v>14</v>
      </c>
      <c r="C14" s="5">
        <f>SUMIFS(Data!$I:$I, Data!$H:$H,$B14,Data!$G:$G, C$4, Data!$B:$B, $C$3)</f>
        <v>0.16781183</v>
      </c>
      <c r="D14" s="5">
        <f>SUMIFS(Data!$I:$I, Data!$H:$H,$B14,Data!$G:$G, D$4, Data!$B:$B, $C$3)</f>
        <v>0.17360215400000001</v>
      </c>
      <c r="E14" s="5">
        <f>SUMIFS(Data!$I:$I, Data!$H:$H,$B14,Data!$G:$G, E$4, Data!$B:$B, $C$3)</f>
        <v>0.17943856399999999</v>
      </c>
      <c r="F14" s="5">
        <f>SUMIFS(Data!$I:$I, Data!$H:$H,$B14,Data!$G:$G, F$4, Data!$B:$B, $C$3)</f>
        <v>0.184453215</v>
      </c>
      <c r="G14" s="5">
        <f>SUMIFS(Data!$I:$I, Data!$H:$H,$B14,Data!$G:$G, G$4, Data!$B:$B, $C$3)</f>
        <v>0.18890505599999999</v>
      </c>
      <c r="H14" s="5">
        <f>SUMIFS(Data!$I:$I, Data!$H:$H,$B14,Data!$G:$G, H$4, Data!$B:$B, $C$3)</f>
        <v>0.193029115</v>
      </c>
      <c r="J14" s="4">
        <f t="shared" si="0"/>
        <v>14</v>
      </c>
      <c r="K14" s="5">
        <f>IF(SUMIFS(Data!$I:$I, Data!$H:$H,$B14,Data!$G:$G, K$4, Data!$B:$B, $K$3, Data!$N:$N, TRUE)=0, "", SUMIFS(Data!$I:$I, Data!$H:$H,$B14,Data!$G:$G, K$4, Data!$B:$B, $K$3, Data!$N:$N, TRUE))</f>
        <v>0.299315844</v>
      </c>
      <c r="L14" s="5" t="str">
        <f>IF(SUMIFS(Data!$I:$I, Data!$H:$H,$B14,Data!$G:$G, L$4, Data!$B:$B, $K$3, Data!$N:$N, TRUE)=0, "", SUMIFS(Data!$I:$I, Data!$H:$H,$B14,Data!$G:$G, L$4, Data!$B:$B, $K$3, Data!$N:$N, TRUE))</f>
        <v/>
      </c>
      <c r="M14" s="5" t="str">
        <f>IF(SUMIFS(Data!$I:$I, Data!$H:$H,$B14,Data!$G:$G, M$4, Data!$B:$B, $K$3, Data!$N:$N, TRUE)=0, "", SUMIFS(Data!$I:$I, Data!$H:$H,$B14,Data!$G:$G, M$4, Data!$B:$B, $K$3, Data!$N:$N, TRUE))</f>
        <v/>
      </c>
      <c r="N14" s="5" t="str">
        <f>IF(SUMIFS(Data!$I:$I, Data!$H:$H,$B14,Data!$G:$G, N$4, Data!$B:$B, $K$3, Data!$N:$N, TRUE)=0, "", SUMIFS(Data!$I:$I, Data!$H:$H,$B14,Data!$G:$G, N$4, Data!$B:$B, $K$3, Data!$N:$N, TRUE))</f>
        <v/>
      </c>
      <c r="O14" s="5" t="str">
        <f>IF(SUMIFS(Data!$I:$I, Data!$H:$H,$B14,Data!$G:$G, O$4, Data!$B:$B, $K$3, Data!$N:$N, TRUE)=0, "", SUMIFS(Data!$I:$I, Data!$H:$H,$B14,Data!$G:$G, O$4, Data!$B:$B, $K$3, Data!$N:$N, TRUE))</f>
        <v/>
      </c>
      <c r="P14" s="5" t="str">
        <f>IF(SUMIFS(Data!$I:$I, Data!$H:$H,$B14,Data!$G:$G, P$4, Data!$B:$B, $K$3, Data!$N:$N, TRUE)=0, "", SUMIFS(Data!$I:$I, Data!$H:$H,$B14,Data!$G:$G, P$4, Data!$B:$B, $K$3, Data!$N:$N, TRUE))</f>
        <v/>
      </c>
    </row>
    <row r="15" spans="2:16" x14ac:dyDescent="0.25">
      <c r="B15" s="4">
        <f>Data!H13</f>
        <v>15</v>
      </c>
      <c r="C15" s="5">
        <f>SUMIFS(Data!$I:$I, Data!$H:$H,$B15,Data!$G:$G, C$4, Data!$B:$B, $C$3)</f>
        <v>0.15252938699999999</v>
      </c>
      <c r="D15" s="5">
        <f>SUMIFS(Data!$I:$I, Data!$H:$H,$B15,Data!$G:$G, D$4, Data!$B:$B, $C$3)</f>
        <v>0.15334837600000001</v>
      </c>
      <c r="E15" s="5">
        <f>SUMIFS(Data!$I:$I, Data!$H:$H,$B15,Data!$G:$G, E$4, Data!$B:$B, $C$3)</f>
        <v>0.156380882</v>
      </c>
      <c r="F15" s="5">
        <f>SUMIFS(Data!$I:$I, Data!$H:$H,$B15,Data!$G:$G, F$4, Data!$B:$B, $C$3)</f>
        <v>0.16183223299999999</v>
      </c>
      <c r="G15" s="5">
        <f>SUMIFS(Data!$I:$I, Data!$H:$H,$B15,Data!$G:$G, G$4, Data!$B:$B, $C$3)</f>
        <v>0.170455199</v>
      </c>
      <c r="H15" s="5">
        <f>SUMIFS(Data!$I:$I, Data!$H:$H,$B15,Data!$G:$G, H$4, Data!$B:$B, $C$3)</f>
        <v>0.184168789</v>
      </c>
      <c r="J15" s="4">
        <f t="shared" si="0"/>
        <v>15</v>
      </c>
      <c r="K15" s="5">
        <f>IF(SUMIFS(Data!$I:$I, Data!$H:$H,$B15,Data!$G:$G, K$4, Data!$B:$B, $K$3, Data!$N:$N, TRUE)=0, "", SUMIFS(Data!$I:$I, Data!$H:$H,$B15,Data!$G:$G, K$4, Data!$B:$B, $K$3, Data!$N:$N, TRUE))</f>
        <v>0.298808397</v>
      </c>
      <c r="L15" s="5">
        <f>IF(SUMIFS(Data!$I:$I, Data!$H:$H,$B15,Data!$G:$G, L$4, Data!$B:$B, $K$3, Data!$N:$N, TRUE)=0, "", SUMIFS(Data!$I:$I, Data!$H:$H,$B15,Data!$G:$G, L$4, Data!$B:$B, $K$3, Data!$N:$N, TRUE))</f>
        <v>0.286603465</v>
      </c>
      <c r="M15" s="5">
        <f>IF(SUMIFS(Data!$I:$I, Data!$H:$H,$B15,Data!$G:$G, M$4, Data!$B:$B, $K$3, Data!$N:$N, TRUE)=0, "", SUMIFS(Data!$I:$I, Data!$H:$H,$B15,Data!$G:$G, M$4, Data!$B:$B, $K$3, Data!$N:$N, TRUE))</f>
        <v>0.28226757000000002</v>
      </c>
      <c r="N15" s="5" t="str">
        <f>IF(SUMIFS(Data!$I:$I, Data!$H:$H,$B15,Data!$G:$G, N$4, Data!$B:$B, $K$3, Data!$N:$N, TRUE)=0, "", SUMIFS(Data!$I:$I, Data!$H:$H,$B15,Data!$G:$G, N$4, Data!$B:$B, $K$3, Data!$N:$N, TRUE))</f>
        <v/>
      </c>
      <c r="O15" s="5" t="str">
        <f>IF(SUMIFS(Data!$I:$I, Data!$H:$H,$B15,Data!$G:$G, O$4, Data!$B:$B, $K$3, Data!$N:$N, TRUE)=0, "", SUMIFS(Data!$I:$I, Data!$H:$H,$B15,Data!$G:$G, O$4, Data!$B:$B, $K$3, Data!$N:$N, TRUE))</f>
        <v/>
      </c>
      <c r="P15" s="5" t="str">
        <f>IF(SUMIFS(Data!$I:$I, Data!$H:$H,$B15,Data!$G:$G, P$4, Data!$B:$B, $K$3, Data!$N:$N, TRUE)=0, "", SUMIFS(Data!$I:$I, Data!$H:$H,$B15,Data!$G:$G, P$4, Data!$B:$B, $K$3, Data!$N:$N, TRUE))</f>
        <v/>
      </c>
    </row>
  </sheetData>
  <mergeCells count="4">
    <mergeCell ref="C3:H3"/>
    <mergeCell ref="C2:H2"/>
    <mergeCell ref="K2:P2"/>
    <mergeCell ref="K3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7044-288B-498D-9876-483A9CF32D35}">
  <dimension ref="B2:T15"/>
  <sheetViews>
    <sheetView workbookViewId="0">
      <selection activeCell="H14" sqref="H14"/>
    </sheetView>
  </sheetViews>
  <sheetFormatPr defaultRowHeight="15" x14ac:dyDescent="0.25"/>
  <cols>
    <col min="3" max="3" width="11.85546875" bestFit="1" customWidth="1"/>
    <col min="4" max="4" width="11.5703125" bestFit="1" customWidth="1"/>
    <col min="5" max="7" width="11.5703125" customWidth="1"/>
    <col min="8" max="12" width="12.85546875" bestFit="1" customWidth="1"/>
  </cols>
  <sheetData>
    <row r="2" spans="2:20" x14ac:dyDescent="0.25">
      <c r="C2" s="8">
        <v>50</v>
      </c>
      <c r="D2" s="8"/>
      <c r="E2" s="8"/>
      <c r="F2" s="8"/>
      <c r="G2" s="8"/>
      <c r="H2" s="8"/>
      <c r="I2" s="8"/>
      <c r="J2" s="8"/>
      <c r="K2" s="8"/>
      <c r="L2" s="8"/>
      <c r="O2" s="2"/>
      <c r="P2" s="2"/>
      <c r="Q2" s="2"/>
      <c r="R2" s="2"/>
      <c r="S2" s="2"/>
      <c r="T2" s="2"/>
    </row>
    <row r="3" spans="2:20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O3" s="6"/>
      <c r="P3" s="6"/>
      <c r="Q3" s="6"/>
      <c r="R3" s="6"/>
      <c r="S3" s="6"/>
      <c r="T3" s="6"/>
    </row>
    <row r="4" spans="2:20" x14ac:dyDescent="0.25">
      <c r="C4" s="7">
        <f>Data!$B$3+C3*(Data!$B$70-Data!$B$67)</f>
        <v>80</v>
      </c>
      <c r="D4" s="7">
        <f>Data!$B$3+D3*(Data!$B$70-Data!$B$67)</f>
        <v>84.444444444444443</v>
      </c>
      <c r="E4" s="7">
        <f>Data!$B$3+E3*(Data!$B$70-Data!$B$67)</f>
        <v>88.888888888888886</v>
      </c>
      <c r="F4" s="7">
        <f>Data!$B$3+F3*(Data!$B$70-Data!$B$67)</f>
        <v>93.333333333333329</v>
      </c>
      <c r="G4" s="7">
        <f>Data!$B$3+G3*(Data!$B$70-Data!$B$67)</f>
        <v>97.777777777777771</v>
      </c>
      <c r="H4" s="7">
        <f>Data!$B$3+H3*(Data!$B$70-Data!$B$67)</f>
        <v>102.22222222222221</v>
      </c>
      <c r="I4" s="7">
        <f>Data!$B$3+I3*(Data!$B$70-Data!$B$67)</f>
        <v>106.66666666666666</v>
      </c>
      <c r="J4" s="7">
        <f>Data!$B$3+J3*(Data!$B$70-Data!$B$67)</f>
        <v>111.1111111111111</v>
      </c>
      <c r="K4" s="7">
        <f>Data!$B$3+K3*(Data!$B$70-Data!$B$67)</f>
        <v>115.55555555555554</v>
      </c>
      <c r="L4" s="7">
        <f>Data!$B$3+L3*(Data!$B$70-Data!$B$67)</f>
        <v>119.99999999999999</v>
      </c>
      <c r="O4" s="3">
        <v>50</v>
      </c>
      <c r="P4" s="3">
        <v>55</v>
      </c>
      <c r="Q4" s="3">
        <v>60</v>
      </c>
      <c r="R4" s="3">
        <v>65</v>
      </c>
      <c r="S4" s="3">
        <v>70</v>
      </c>
      <c r="T4" s="3">
        <v>75</v>
      </c>
    </row>
    <row r="5" spans="2:20" x14ac:dyDescent="0.25">
      <c r="B5" s="4">
        <f>Data!H3</f>
        <v>5</v>
      </c>
      <c r="C5" s="5">
        <f xml:space="preserve"> SUMIFS(Data!$I:$I, Data!$H:$H,$B5,Data!$G:$G, $C$2, Data!$B:$B,C$4)</f>
        <v>0.450463683</v>
      </c>
      <c r="D5" s="5">
        <f xml:space="preserve"> SUMIFS(Data!$I:$I, Data!$H:$H,$B5,Data!$G:$G, $C$2, Data!$B:$B,D$4)</f>
        <v>0.48234534099999998</v>
      </c>
      <c r="E5" s="5">
        <f xml:space="preserve"> SUMIFS(Data!$I:$I, Data!$H:$H,$B5,Data!$G:$G, $C$2, Data!$B:$B,E$4)</f>
        <v>0.51695577100000001</v>
      </c>
      <c r="F5" s="5">
        <f xml:space="preserve"> SUMIFS(Data!$I:$I, Data!$H:$H,$B5,Data!$G:$G, $C$2, Data!$B:$B,F$4)</f>
        <v>0.550887986</v>
      </c>
      <c r="G5" s="5">
        <f xml:space="preserve"> SUMIFS(Data!$I:$I, Data!$H:$H,$B5,Data!$G:$G, $C$2, Data!$B:$B,G$4)</f>
        <v>0.58303355899999998</v>
      </c>
      <c r="H5" s="5">
        <f xml:space="preserve"> SUMIFS(Data!$I:$I, Data!$H:$H,$B5,Data!$G:$G, $C$2, Data!$B:$B,H$4)</f>
        <v>0.61427965299999998</v>
      </c>
      <c r="I5" s="5">
        <f xml:space="preserve"> SUMIFS(Data!$I:$I, Data!$H:$H,$B5,Data!$G:$G, $C$2, Data!$B:$B,I$4)</f>
        <v>0.64637206899999999</v>
      </c>
      <c r="J5" s="5">
        <f xml:space="preserve"> SUMIFS(Data!$I:$I, Data!$H:$H,$B5,Data!$G:$G, $C$2, Data!$B:$B,J$4)</f>
        <v>0.72929704100000003</v>
      </c>
      <c r="K5" s="5">
        <f xml:space="preserve"> SUMIFS(Data!$I:$I, Data!$H:$H,$B5,Data!$G:$G, $C$2, Data!$B:$B,K$4)</f>
        <v>0.83956982199999997</v>
      </c>
      <c r="L5" s="5">
        <f xml:space="preserve"> SUMIFS(Data!$I:$I, Data!$H:$H,$B5,Data!$G:$G, $C$2, Data!$B:$B,L$4)</f>
        <v>0.98919517599999995</v>
      </c>
      <c r="N5" s="4">
        <f>B5</f>
        <v>5</v>
      </c>
      <c r="O5" s="5">
        <f>SUMIFS(Data!$I:$I, Data!$H:$H,$B5,Data!$G:$G, O$4, Data!$B:$B, $O$3)</f>
        <v>0</v>
      </c>
      <c r="P5" s="5">
        <f>SUMIFS(Data!$I:$I, Data!$H:$H,$B5,Data!$G:$G, P$4, Data!$B:$B, $O$3)</f>
        <v>0</v>
      </c>
      <c r="Q5" s="5">
        <f>SUMIFS(Data!$I:$I, Data!$H:$H,$B5,Data!$G:$G, Q$4, Data!$B:$B, $O$3)</f>
        <v>0</v>
      </c>
      <c r="R5" s="5">
        <f>SUMIFS(Data!$I:$I, Data!$H:$H,$B5,Data!$G:$G, R$4, Data!$B:$B, $O$3)</f>
        <v>0</v>
      </c>
      <c r="S5" s="5">
        <f>SUMIFS(Data!$I:$I, Data!$H:$H,$B5,Data!$G:$G, S$4, Data!$B:$B, $O$3)</f>
        <v>0</v>
      </c>
      <c r="T5" s="5">
        <f>SUMIFS(Data!$I:$I, Data!$H:$H,$B5,Data!$G:$G, T$4, Data!$B:$B, $O$3)</f>
        <v>0</v>
      </c>
    </row>
    <row r="6" spans="2:20" x14ac:dyDescent="0.25">
      <c r="B6" s="4">
        <f>Data!H4</f>
        <v>6</v>
      </c>
      <c r="C6" s="5">
        <f xml:space="preserve"> SUMIFS(Data!$I:$I, Data!$H:$H,$B6,Data!$G:$G, $C$2, Data!$B:$B,C$4)</f>
        <v>0.41402788600000001</v>
      </c>
      <c r="D6" s="5">
        <f xml:space="preserve"> SUMIFS(Data!$I:$I, Data!$H:$H,$B6,Data!$G:$G, $C$2, Data!$B:$B,D$4)</f>
        <v>0.44334337899999998</v>
      </c>
      <c r="E6" s="5">
        <f xml:space="preserve"> SUMIFS(Data!$I:$I, Data!$H:$H,$B6,Data!$G:$G, $C$2, Data!$B:$B,E$4)</f>
        <v>0.470580161</v>
      </c>
      <c r="F6" s="5">
        <f xml:space="preserve"> SUMIFS(Data!$I:$I, Data!$H:$H,$B6,Data!$G:$G, $C$2, Data!$B:$B,F$4)</f>
        <v>0.49759092300000002</v>
      </c>
      <c r="G6" s="5">
        <f xml:space="preserve"> SUMIFS(Data!$I:$I, Data!$H:$H,$B6,Data!$G:$G, $C$2, Data!$B:$B,G$4)</f>
        <v>0.52446958899999996</v>
      </c>
      <c r="H6" s="5">
        <f xml:space="preserve"> SUMIFS(Data!$I:$I, Data!$H:$H,$B6,Data!$G:$G, $C$2, Data!$B:$B,H$4)</f>
        <v>0.57548090600000001</v>
      </c>
      <c r="I6" s="5">
        <f xml:space="preserve"> SUMIFS(Data!$I:$I, Data!$H:$H,$B6,Data!$G:$G, $C$2, Data!$B:$B,I$4)</f>
        <v>0.65429911100000004</v>
      </c>
      <c r="J6" s="5">
        <f xml:space="preserve"> SUMIFS(Data!$I:$I, Data!$H:$H,$B6,Data!$G:$G, $C$2, Data!$B:$B,J$4)</f>
        <v>0.75998570499999996</v>
      </c>
      <c r="K6" s="5">
        <f xml:space="preserve"> SUMIFS(Data!$I:$I, Data!$H:$H,$B6,Data!$G:$G, $C$2, Data!$B:$B,K$4)</f>
        <v>0.90791017699999998</v>
      </c>
      <c r="L6" s="5">
        <f xml:space="preserve"> SUMIFS(Data!$I:$I, Data!$H:$H,$B6,Data!$G:$G, $C$2, Data!$B:$B,L$4)</f>
        <v>1.1274808700000001</v>
      </c>
      <c r="N6" s="4">
        <f t="shared" ref="N6:N15" si="0">B6</f>
        <v>6</v>
      </c>
      <c r="O6" s="5">
        <f>SUMIFS(Data!$I:$I, Data!$H:$H,$B6,Data!$G:$G, O$4, Data!$B:$B, $O$3)</f>
        <v>0</v>
      </c>
      <c r="P6" s="5">
        <f>SUMIFS(Data!$I:$I, Data!$H:$H,$B6,Data!$G:$G, P$4, Data!$B:$B, $O$3)</f>
        <v>0</v>
      </c>
      <c r="Q6" s="5">
        <f>SUMIFS(Data!$I:$I, Data!$H:$H,$B6,Data!$G:$G, Q$4, Data!$B:$B, $O$3)</f>
        <v>0</v>
      </c>
      <c r="R6" s="5">
        <f>SUMIFS(Data!$I:$I, Data!$H:$H,$B6,Data!$G:$G, R$4, Data!$B:$B, $O$3)</f>
        <v>0</v>
      </c>
      <c r="S6" s="5">
        <f>SUMIFS(Data!$I:$I, Data!$H:$H,$B6,Data!$G:$G, S$4, Data!$B:$B, $O$3)</f>
        <v>0</v>
      </c>
      <c r="T6" s="5">
        <f>SUMIFS(Data!$I:$I, Data!$H:$H,$B6,Data!$G:$G, T$4, Data!$B:$B, $O$3)</f>
        <v>0</v>
      </c>
    </row>
    <row r="7" spans="2:20" x14ac:dyDescent="0.25">
      <c r="B7" s="4">
        <f>Data!H5</f>
        <v>7</v>
      </c>
      <c r="C7" s="5">
        <f xml:space="preserve"> SUMIFS(Data!$I:$I, Data!$H:$H,$B7,Data!$G:$G, $C$2, Data!$B:$B,C$4)</f>
        <v>0.389609498</v>
      </c>
      <c r="D7" s="5">
        <f xml:space="preserve"> SUMIFS(Data!$I:$I, Data!$H:$H,$B7,Data!$G:$G, $C$2, Data!$B:$B,D$4)</f>
        <v>0.41287396399999998</v>
      </c>
      <c r="E7" s="5">
        <f xml:space="preserve"> SUMIFS(Data!$I:$I, Data!$H:$H,$B7,Data!$G:$G, $C$2, Data!$B:$B,E$4)</f>
        <v>0.43585686099999998</v>
      </c>
      <c r="F7" s="5">
        <f xml:space="preserve"> SUMIFS(Data!$I:$I, Data!$H:$H,$B7,Data!$G:$G, $C$2, Data!$B:$B,F$4)</f>
        <v>0.460575758</v>
      </c>
      <c r="G7" s="5">
        <f xml:space="preserve"> SUMIFS(Data!$I:$I, Data!$H:$H,$B7,Data!$G:$G, $C$2, Data!$B:$B,G$4)</f>
        <v>0.51571540999999999</v>
      </c>
      <c r="H7" s="5">
        <f xml:space="preserve"> SUMIFS(Data!$I:$I, Data!$H:$H,$B7,Data!$G:$G, $C$2, Data!$B:$B,H$4)</f>
        <v>0.58768241200000004</v>
      </c>
      <c r="I7" s="5">
        <f xml:space="preserve"> SUMIFS(Data!$I:$I, Data!$H:$H,$B7,Data!$G:$G, $C$2, Data!$B:$B,I$4)</f>
        <v>0.68524527499999999</v>
      </c>
      <c r="J7" s="5">
        <f xml:space="preserve"> SUMIFS(Data!$I:$I, Data!$H:$H,$B7,Data!$G:$G, $C$2, Data!$B:$B,J$4)</f>
        <v>0.82418932700000003</v>
      </c>
      <c r="K7" s="5">
        <f xml:space="preserve"> SUMIFS(Data!$I:$I, Data!$H:$H,$B7,Data!$G:$G, $C$2, Data!$B:$B,K$4)</f>
        <v>1.0361424299999999</v>
      </c>
      <c r="L7" s="5">
        <f xml:space="preserve"> SUMIFS(Data!$I:$I, Data!$H:$H,$B7,Data!$G:$G, $C$2, Data!$B:$B,L$4)</f>
        <v>1.39521812</v>
      </c>
      <c r="N7" s="4">
        <f t="shared" si="0"/>
        <v>7</v>
      </c>
      <c r="O7" s="5">
        <f>SUMIFS(Data!$I:$I, Data!$H:$H,$B7,Data!$G:$G, O$4, Data!$B:$B, $O$3)</f>
        <v>0</v>
      </c>
      <c r="P7" s="5">
        <f>SUMIFS(Data!$I:$I, Data!$H:$H,$B7,Data!$G:$G, P$4, Data!$B:$B, $O$3)</f>
        <v>0</v>
      </c>
      <c r="Q7" s="5">
        <f>SUMIFS(Data!$I:$I, Data!$H:$H,$B7,Data!$G:$G, Q$4, Data!$B:$B, $O$3)</f>
        <v>0</v>
      </c>
      <c r="R7" s="5">
        <f>SUMIFS(Data!$I:$I, Data!$H:$H,$B7,Data!$G:$G, R$4, Data!$B:$B, $O$3)</f>
        <v>0</v>
      </c>
      <c r="S7" s="5">
        <f>SUMIFS(Data!$I:$I, Data!$H:$H,$B7,Data!$G:$G, S$4, Data!$B:$B, $O$3)</f>
        <v>0</v>
      </c>
      <c r="T7" s="5">
        <f>SUMIFS(Data!$I:$I, Data!$H:$H,$B7,Data!$G:$G, T$4, Data!$B:$B, $O$3)</f>
        <v>0</v>
      </c>
    </row>
    <row r="8" spans="2:20" x14ac:dyDescent="0.25">
      <c r="B8" s="4">
        <f>Data!H6</f>
        <v>8</v>
      </c>
      <c r="C8" s="5">
        <f xml:space="preserve"> SUMIFS(Data!$I:$I, Data!$H:$H,$B8,Data!$G:$G, $C$2, Data!$B:$B,C$4)</f>
        <v>0.36636243600000001</v>
      </c>
      <c r="D8" s="5">
        <f xml:space="preserve"> SUMIFS(Data!$I:$I, Data!$H:$H,$B8,Data!$G:$G, $C$2, Data!$B:$B,D$4)</f>
        <v>0.387316875</v>
      </c>
      <c r="E8" s="5">
        <f xml:space="preserve"> SUMIFS(Data!$I:$I, Data!$H:$H,$B8,Data!$G:$G, $C$2, Data!$B:$B,E$4)</f>
        <v>0.40995103700000002</v>
      </c>
      <c r="F8" s="5">
        <f xml:space="preserve"> SUMIFS(Data!$I:$I, Data!$H:$H,$B8,Data!$G:$G, $C$2, Data!$B:$B,F$4)</f>
        <v>0.45824377300000002</v>
      </c>
      <c r="G8" s="5">
        <f xml:space="preserve"> SUMIFS(Data!$I:$I, Data!$H:$H,$B8,Data!$G:$G, $C$2, Data!$B:$B,G$4)</f>
        <v>0.52106294600000003</v>
      </c>
      <c r="H8" s="5">
        <f xml:space="preserve"> SUMIFS(Data!$I:$I, Data!$H:$H,$B8,Data!$G:$G, $C$2, Data!$B:$B,H$4)</f>
        <v>0.60605171899999999</v>
      </c>
      <c r="I8" s="5">
        <f xml:space="preserve"> SUMIFS(Data!$I:$I, Data!$H:$H,$B8,Data!$G:$G, $C$2, Data!$B:$B,I$4)</f>
        <v>0.72705518499999999</v>
      </c>
      <c r="J8" s="5">
        <f xml:space="preserve"> SUMIFS(Data!$I:$I, Data!$H:$H,$B8,Data!$G:$G, $C$2, Data!$B:$B,J$4)</f>
        <v>0.91198676199999995</v>
      </c>
      <c r="K8" s="5">
        <f xml:space="preserve"> SUMIFS(Data!$I:$I, Data!$H:$H,$B8,Data!$G:$G, $C$2, Data!$B:$B,K$4)</f>
        <v>1.2268786199999999</v>
      </c>
      <c r="L8" s="5">
        <f xml:space="preserve"> SUMIFS(Data!$I:$I, Data!$H:$H,$B8,Data!$G:$G, $C$2, Data!$B:$B,L$4)</f>
        <v>1.8749520200000001</v>
      </c>
      <c r="N8" s="4">
        <f t="shared" si="0"/>
        <v>8</v>
      </c>
      <c r="O8" s="5">
        <f>SUMIFS(Data!$I:$I, Data!$H:$H,$B8,Data!$G:$G, O$4, Data!$B:$B, $O$3)</f>
        <v>0</v>
      </c>
      <c r="P8" s="5">
        <f>SUMIFS(Data!$I:$I, Data!$H:$H,$B8,Data!$G:$G, P$4, Data!$B:$B, $O$3)</f>
        <v>0</v>
      </c>
      <c r="Q8" s="5">
        <f>SUMIFS(Data!$I:$I, Data!$H:$H,$B8,Data!$G:$G, Q$4, Data!$B:$B, $O$3)</f>
        <v>0</v>
      </c>
      <c r="R8" s="5">
        <f>SUMIFS(Data!$I:$I, Data!$H:$H,$B8,Data!$G:$G, R$4, Data!$B:$B, $O$3)</f>
        <v>0</v>
      </c>
      <c r="S8" s="5">
        <f>SUMIFS(Data!$I:$I, Data!$H:$H,$B8,Data!$G:$G, S$4, Data!$B:$B, $O$3)</f>
        <v>0</v>
      </c>
      <c r="T8" s="5">
        <f>SUMIFS(Data!$I:$I, Data!$H:$H,$B8,Data!$G:$G, T$4, Data!$B:$B, $O$3)</f>
        <v>0</v>
      </c>
    </row>
    <row r="9" spans="2:20" x14ac:dyDescent="0.25">
      <c r="B9" s="4">
        <f>Data!H7</f>
        <v>9</v>
      </c>
      <c r="C9" s="5">
        <f xml:space="preserve"> SUMIFS(Data!$I:$I, Data!$H:$H,$B9,Data!$G:$G, $C$2, Data!$B:$B,C$4)</f>
        <v>0.344337583</v>
      </c>
      <c r="D9" s="5">
        <f xml:space="preserve"> SUMIFS(Data!$I:$I, Data!$H:$H,$B9,Data!$G:$G, $C$2, Data!$B:$B,D$4)</f>
        <v>0.36322307700000001</v>
      </c>
      <c r="E9" s="5">
        <f xml:space="preserve"> SUMIFS(Data!$I:$I, Data!$H:$H,$B9,Data!$G:$G, $C$2, Data!$B:$B,E$4)</f>
        <v>0.400174853</v>
      </c>
      <c r="F9" s="5">
        <f xml:space="preserve"> SUMIFS(Data!$I:$I, Data!$H:$H,$B9,Data!$G:$G, $C$2, Data!$B:$B,F$4)</f>
        <v>0.45200220699999999</v>
      </c>
      <c r="G9" s="5">
        <f xml:space="preserve"> SUMIFS(Data!$I:$I, Data!$H:$H,$B9,Data!$G:$G, $C$2, Data!$B:$B,G$4)</f>
        <v>0.52106907000000002</v>
      </c>
      <c r="H9" s="5">
        <f xml:space="preserve"> SUMIFS(Data!$I:$I, Data!$H:$H,$B9,Data!$G:$G, $C$2, Data!$B:$B,H$4)</f>
        <v>0.61761384100000005</v>
      </c>
      <c r="I9" s="5">
        <f xml:space="preserve"> SUMIFS(Data!$I:$I, Data!$H:$H,$B9,Data!$G:$G, $C$2, Data!$B:$B,I$4)</f>
        <v>0.76161681999999997</v>
      </c>
      <c r="J9" s="5">
        <f xml:space="preserve"> SUMIFS(Data!$I:$I, Data!$H:$H,$B9,Data!$G:$G, $C$2, Data!$B:$B,J$4)</f>
        <v>0.99797604299999998</v>
      </c>
      <c r="K9" s="5">
        <f xml:space="preserve"> SUMIFS(Data!$I:$I, Data!$H:$H,$B9,Data!$G:$G, $C$2, Data!$B:$B,K$4)</f>
        <v>1.4531191000000001</v>
      </c>
      <c r="L9" s="5">
        <f xml:space="preserve"> SUMIFS(Data!$I:$I, Data!$H:$H,$B9,Data!$G:$G, $C$2, Data!$B:$B,L$4)</f>
        <v>2.67465172</v>
      </c>
      <c r="N9" s="4">
        <f t="shared" si="0"/>
        <v>9</v>
      </c>
      <c r="O9" s="5">
        <f>SUMIFS(Data!$I:$I, Data!$H:$H,$B9,Data!$G:$G, O$4, Data!$B:$B, $O$3)</f>
        <v>0</v>
      </c>
      <c r="P9" s="5">
        <f>SUMIFS(Data!$I:$I, Data!$H:$H,$B9,Data!$G:$G, P$4, Data!$B:$B, $O$3)</f>
        <v>0</v>
      </c>
      <c r="Q9" s="5">
        <f>SUMIFS(Data!$I:$I, Data!$H:$H,$B9,Data!$G:$G, Q$4, Data!$B:$B, $O$3)</f>
        <v>0</v>
      </c>
      <c r="R9" s="5">
        <f>SUMIFS(Data!$I:$I, Data!$H:$H,$B9,Data!$G:$G, R$4, Data!$B:$B, $O$3)</f>
        <v>0</v>
      </c>
      <c r="S9" s="5">
        <f>SUMIFS(Data!$I:$I, Data!$H:$H,$B9,Data!$G:$G, S$4, Data!$B:$B, $O$3)</f>
        <v>0</v>
      </c>
      <c r="T9" s="5">
        <f>SUMIFS(Data!$I:$I, Data!$H:$H,$B9,Data!$G:$G, T$4, Data!$B:$B, $O$3)</f>
        <v>0</v>
      </c>
    </row>
    <row r="10" spans="2:20" x14ac:dyDescent="0.25">
      <c r="B10" s="4">
        <f>Data!H8</f>
        <v>10</v>
      </c>
      <c r="C10" s="5">
        <f xml:space="preserve"> SUMIFS(Data!$I:$I, Data!$H:$H,$B10,Data!$G:$G, $C$2, Data!$B:$B,C$4)</f>
        <v>0.32122032700000003</v>
      </c>
      <c r="D10" s="5">
        <f xml:space="preserve"> SUMIFS(Data!$I:$I, Data!$H:$H,$B10,Data!$G:$G, $C$2, Data!$B:$B,D$4)</f>
        <v>0.34217509899999998</v>
      </c>
      <c r="E10" s="5">
        <f xml:space="preserve"> SUMIFS(Data!$I:$I, Data!$H:$H,$B10,Data!$G:$G, $C$2, Data!$B:$B,E$4)</f>
        <v>0.38248095500000001</v>
      </c>
      <c r="F10" s="5">
        <f xml:space="preserve"> SUMIFS(Data!$I:$I, Data!$H:$H,$B10,Data!$G:$G, $C$2, Data!$B:$B,F$4)</f>
        <v>0.43485470100000001</v>
      </c>
      <c r="G10" s="5">
        <f xml:space="preserve"> SUMIFS(Data!$I:$I, Data!$H:$H,$B10,Data!$G:$G, $C$2, Data!$B:$B,G$4)</f>
        <v>0.50572883000000002</v>
      </c>
      <c r="H10" s="5">
        <f xml:space="preserve"> SUMIFS(Data!$I:$I, Data!$H:$H,$B10,Data!$G:$G, $C$2, Data!$B:$B,H$4)</f>
        <v>0.60692785199999999</v>
      </c>
      <c r="I10" s="5">
        <f xml:space="preserve"> SUMIFS(Data!$I:$I, Data!$H:$H,$B10,Data!$G:$G, $C$2, Data!$B:$B,I$4)</f>
        <v>0.76267811399999996</v>
      </c>
      <c r="J10" s="5">
        <f xml:space="preserve"> SUMIFS(Data!$I:$I, Data!$H:$H,$B10,Data!$G:$G, $C$2, Data!$B:$B,J$4)</f>
        <v>1.0316175999999999</v>
      </c>
      <c r="K10" s="5">
        <f xml:space="preserve"> SUMIFS(Data!$I:$I, Data!$H:$H,$B10,Data!$G:$G, $C$2, Data!$B:$B,K$4)</f>
        <v>1.6017853200000001</v>
      </c>
      <c r="L10" s="5">
        <f xml:space="preserve"> SUMIFS(Data!$I:$I, Data!$H:$H,$B10,Data!$G:$G, $C$2, Data!$B:$B,L$4)</f>
        <v>3.5885055499999998</v>
      </c>
      <c r="N10" s="4">
        <f t="shared" si="0"/>
        <v>10</v>
      </c>
      <c r="O10" s="5">
        <f>SUMIFS(Data!$I:$I, Data!$H:$H,$B10,Data!$G:$G, O$4, Data!$B:$B, $O$3)</f>
        <v>0</v>
      </c>
      <c r="P10" s="5">
        <f>SUMIFS(Data!$I:$I, Data!$H:$H,$B10,Data!$G:$G, P$4, Data!$B:$B, $O$3)</f>
        <v>0</v>
      </c>
      <c r="Q10" s="5">
        <f>SUMIFS(Data!$I:$I, Data!$H:$H,$B10,Data!$G:$G, Q$4, Data!$B:$B, $O$3)</f>
        <v>0</v>
      </c>
      <c r="R10" s="5">
        <f>SUMIFS(Data!$I:$I, Data!$H:$H,$B10,Data!$G:$G, R$4, Data!$B:$B, $O$3)</f>
        <v>0</v>
      </c>
      <c r="S10" s="5">
        <f>SUMIFS(Data!$I:$I, Data!$H:$H,$B10,Data!$G:$G, S$4, Data!$B:$B, $O$3)</f>
        <v>0</v>
      </c>
      <c r="T10" s="5">
        <f>SUMIFS(Data!$I:$I, Data!$H:$H,$B10,Data!$G:$G, T$4, Data!$B:$B, $O$3)</f>
        <v>0</v>
      </c>
    </row>
    <row r="11" spans="2:20" x14ac:dyDescent="0.25">
      <c r="B11" s="4">
        <f>Data!H9</f>
        <v>11</v>
      </c>
      <c r="C11" s="5">
        <f xml:space="preserve"> SUMIFS(Data!$I:$I, Data!$H:$H,$B11,Data!$G:$G, $C$2, Data!$B:$B,C$4)</f>
        <v>0.29472990599999999</v>
      </c>
      <c r="D11" s="5">
        <f xml:space="preserve"> SUMIFS(Data!$I:$I, Data!$H:$H,$B11,Data!$G:$G, $C$2, Data!$B:$B,D$4)</f>
        <v>0.31280150899999998</v>
      </c>
      <c r="E11" s="5">
        <f xml:space="preserve"> SUMIFS(Data!$I:$I, Data!$H:$H,$B11,Data!$G:$G, $C$2, Data!$B:$B,E$4)</f>
        <v>0.34928891000000001</v>
      </c>
      <c r="F11" s="5">
        <f xml:space="preserve"> SUMIFS(Data!$I:$I, Data!$H:$H,$B11,Data!$G:$G, $C$2, Data!$B:$B,F$4)</f>
        <v>0.39658458699999999</v>
      </c>
      <c r="G11" s="5">
        <f xml:space="preserve"> SUMIFS(Data!$I:$I, Data!$H:$H,$B11,Data!$G:$G, $C$2, Data!$B:$B,G$4)</f>
        <v>0.460380126</v>
      </c>
      <c r="H11" s="5">
        <f xml:space="preserve"> SUMIFS(Data!$I:$I, Data!$H:$H,$B11,Data!$G:$G, $C$2, Data!$B:$B,H$4)</f>
        <v>0.55106425400000003</v>
      </c>
      <c r="I11" s="5">
        <f xml:space="preserve"> SUMIFS(Data!$I:$I, Data!$H:$H,$B11,Data!$G:$G, $C$2, Data!$B:$B,I$4)</f>
        <v>0.68970600599999998</v>
      </c>
      <c r="J11" s="5">
        <f xml:space="preserve"> SUMIFS(Data!$I:$I, Data!$H:$H,$B11,Data!$G:$G, $C$2, Data!$B:$B,J$4)</f>
        <v>0.92650327200000004</v>
      </c>
      <c r="K11" s="5">
        <f xml:space="preserve"> SUMIFS(Data!$I:$I, Data!$H:$H,$B11,Data!$G:$G, $C$2, Data!$B:$B,K$4)</f>
        <v>1.4179211700000001</v>
      </c>
      <c r="L11" s="5">
        <f xml:space="preserve"> SUMIFS(Data!$I:$I, Data!$H:$H,$B11,Data!$G:$G, $C$2, Data!$B:$B,L$4)</f>
        <v>3.0253034099999998</v>
      </c>
      <c r="N11" s="4">
        <f t="shared" si="0"/>
        <v>11</v>
      </c>
      <c r="O11" s="5">
        <f>SUMIFS(Data!$I:$I, Data!$H:$H,$B11,Data!$G:$G, O$4, Data!$B:$B, $O$3)</f>
        <v>0</v>
      </c>
      <c r="P11" s="5">
        <f>SUMIFS(Data!$I:$I, Data!$H:$H,$B11,Data!$G:$G, P$4, Data!$B:$B, $O$3)</f>
        <v>0</v>
      </c>
      <c r="Q11" s="5">
        <f>SUMIFS(Data!$I:$I, Data!$H:$H,$B11,Data!$G:$G, Q$4, Data!$B:$B, $O$3)</f>
        <v>0</v>
      </c>
      <c r="R11" s="5">
        <f>SUMIFS(Data!$I:$I, Data!$H:$H,$B11,Data!$G:$G, R$4, Data!$B:$B, $O$3)</f>
        <v>0</v>
      </c>
      <c r="S11" s="5">
        <f>SUMIFS(Data!$I:$I, Data!$H:$H,$B11,Data!$G:$G, S$4, Data!$B:$B, $O$3)</f>
        <v>0</v>
      </c>
      <c r="T11" s="5">
        <f>SUMIFS(Data!$I:$I, Data!$H:$H,$B11,Data!$G:$G, T$4, Data!$B:$B, $O$3)</f>
        <v>0</v>
      </c>
    </row>
    <row r="12" spans="2:20" x14ac:dyDescent="0.25">
      <c r="B12" s="4">
        <f>Data!H10</f>
        <v>12</v>
      </c>
      <c r="C12" s="5">
        <f xml:space="preserve"> SUMIFS(Data!$I:$I, Data!$H:$H,$B12,Data!$G:$G, $C$2, Data!$B:$B,C$4)</f>
        <v>0.25175355599999999</v>
      </c>
      <c r="D12" s="5">
        <f xml:space="preserve"> SUMIFS(Data!$I:$I, Data!$H:$H,$B12,Data!$G:$G, $C$2, Data!$B:$B,D$4)</f>
        <v>0.26669517199999998</v>
      </c>
      <c r="E12" s="5">
        <f xml:space="preserve"> SUMIFS(Data!$I:$I, Data!$H:$H,$B12,Data!$G:$G, $C$2, Data!$B:$B,E$4)</f>
        <v>0.28167105199999998</v>
      </c>
      <c r="F12" s="5">
        <f xml:space="preserve"> SUMIFS(Data!$I:$I, Data!$H:$H,$B12,Data!$G:$G, $C$2, Data!$B:$B,F$4)</f>
        <v>0.30815537300000001</v>
      </c>
      <c r="G12" s="5">
        <f xml:space="preserve"> SUMIFS(Data!$I:$I, Data!$H:$H,$B12,Data!$G:$G, $C$2, Data!$B:$B,G$4)</f>
        <v>0.34796192799999998</v>
      </c>
      <c r="H12" s="5">
        <f xml:space="preserve"> SUMIFS(Data!$I:$I, Data!$H:$H,$B12,Data!$G:$G, $C$2, Data!$B:$B,H$4)</f>
        <v>0.40092781300000002</v>
      </c>
      <c r="I12" s="5">
        <f xml:space="preserve"> SUMIFS(Data!$I:$I, Data!$H:$H,$B12,Data!$G:$G, $C$2, Data!$B:$B,I$4)</f>
        <v>0.47463319700000001</v>
      </c>
      <c r="J12" s="5">
        <f xml:space="preserve"> SUMIFS(Data!$I:$I, Data!$H:$H,$B12,Data!$G:$G, $C$2, Data!$B:$B,J$4)</f>
        <v>0.58357936200000005</v>
      </c>
      <c r="K12" s="5">
        <f xml:space="preserve"> SUMIFS(Data!$I:$I, Data!$H:$H,$B12,Data!$G:$G, $C$2, Data!$B:$B,K$4)</f>
        <v>0.75947449600000005</v>
      </c>
      <c r="L12" s="5">
        <f xml:space="preserve"> SUMIFS(Data!$I:$I, Data!$H:$H,$B12,Data!$G:$G, $C$2, Data!$B:$B,L$4)</f>
        <v>1.0876424099999999</v>
      </c>
      <c r="N12" s="4">
        <f t="shared" si="0"/>
        <v>12</v>
      </c>
      <c r="O12" s="5">
        <f>SUMIFS(Data!$I:$I, Data!$H:$H,$B12,Data!$G:$G, O$4, Data!$B:$B, $O$3)</f>
        <v>0</v>
      </c>
      <c r="P12" s="5">
        <f>SUMIFS(Data!$I:$I, Data!$H:$H,$B12,Data!$G:$G, P$4, Data!$B:$B, $O$3)</f>
        <v>0</v>
      </c>
      <c r="Q12" s="5">
        <f>SUMIFS(Data!$I:$I, Data!$H:$H,$B12,Data!$G:$G, Q$4, Data!$B:$B, $O$3)</f>
        <v>0</v>
      </c>
      <c r="R12" s="5">
        <f>SUMIFS(Data!$I:$I, Data!$H:$H,$B12,Data!$G:$G, R$4, Data!$B:$B, $O$3)</f>
        <v>0</v>
      </c>
      <c r="S12" s="5">
        <f>SUMIFS(Data!$I:$I, Data!$H:$H,$B12,Data!$G:$G, S$4, Data!$B:$B, $O$3)</f>
        <v>0</v>
      </c>
      <c r="T12" s="5">
        <f>SUMIFS(Data!$I:$I, Data!$H:$H,$B12,Data!$G:$G, T$4, Data!$B:$B, $O$3)</f>
        <v>0</v>
      </c>
    </row>
    <row r="13" spans="2:20" x14ac:dyDescent="0.25">
      <c r="B13" s="4">
        <f>Data!H11</f>
        <v>13</v>
      </c>
      <c r="C13" s="5">
        <f xml:space="preserve"> SUMIFS(Data!$I:$I, Data!$H:$H,$B13,Data!$G:$G, $C$2, Data!$B:$B,C$4)</f>
        <v>0.197929625</v>
      </c>
      <c r="D13" s="5">
        <f xml:space="preserve"> SUMIFS(Data!$I:$I, Data!$H:$H,$B13,Data!$G:$G, $C$2, Data!$B:$B,D$4)</f>
        <v>0.21241555100000001</v>
      </c>
      <c r="E13" s="5">
        <f xml:space="preserve"> SUMIFS(Data!$I:$I, Data!$H:$H,$B13,Data!$G:$G, $C$2, Data!$B:$B,E$4)</f>
        <v>0.22774846400000001</v>
      </c>
      <c r="F13" s="5">
        <f xml:space="preserve"> SUMIFS(Data!$I:$I, Data!$H:$H,$B13,Data!$G:$G, $C$2, Data!$B:$B,F$4)</f>
        <v>0.24265788399999999</v>
      </c>
      <c r="G13" s="5">
        <f xml:space="preserve"> SUMIFS(Data!$I:$I, Data!$H:$H,$B13,Data!$G:$G, $C$2, Data!$B:$B,G$4)</f>
        <v>0.25743691400000002</v>
      </c>
      <c r="H13" s="5">
        <f xml:space="preserve"> SUMIFS(Data!$I:$I, Data!$H:$H,$B13,Data!$G:$G, $C$2, Data!$B:$B,H$4)</f>
        <v>0.27204205399999998</v>
      </c>
      <c r="I13" s="5">
        <f xml:space="preserve"> SUMIFS(Data!$I:$I, Data!$H:$H,$B13,Data!$G:$G, $C$2, Data!$B:$B,I$4)</f>
        <v>0.29137236300000002</v>
      </c>
      <c r="J13" s="5">
        <f xml:space="preserve"> SUMIFS(Data!$I:$I, Data!$H:$H,$B13,Data!$G:$G, $C$2, Data!$B:$B,J$4)</f>
        <v>0.33042560799999998</v>
      </c>
      <c r="K13" s="5">
        <f xml:space="preserve"> SUMIFS(Data!$I:$I, Data!$H:$H,$B13,Data!$G:$G, $C$2, Data!$B:$B,K$4)</f>
        <v>0.382061812</v>
      </c>
      <c r="L13" s="5">
        <f xml:space="preserve"> SUMIFS(Data!$I:$I, Data!$H:$H,$B13,Data!$G:$G, $C$2, Data!$B:$B,L$4)</f>
        <v>0.45284988700000001</v>
      </c>
      <c r="N13" s="4">
        <f t="shared" si="0"/>
        <v>13</v>
      </c>
      <c r="O13" s="5">
        <f>SUMIFS(Data!$I:$I, Data!$H:$H,$B13,Data!$G:$G, O$4, Data!$B:$B, $O$3)</f>
        <v>0</v>
      </c>
      <c r="P13" s="5">
        <f>SUMIFS(Data!$I:$I, Data!$H:$H,$B13,Data!$G:$G, P$4, Data!$B:$B, $O$3)</f>
        <v>0</v>
      </c>
      <c r="Q13" s="5">
        <f>SUMIFS(Data!$I:$I, Data!$H:$H,$B13,Data!$G:$G, Q$4, Data!$B:$B, $O$3)</f>
        <v>0</v>
      </c>
      <c r="R13" s="5">
        <f>SUMIFS(Data!$I:$I, Data!$H:$H,$B13,Data!$G:$G, R$4, Data!$B:$B, $O$3)</f>
        <v>0</v>
      </c>
      <c r="S13" s="5">
        <f>SUMIFS(Data!$I:$I, Data!$H:$H,$B13,Data!$G:$G, S$4, Data!$B:$B, $O$3)</f>
        <v>0</v>
      </c>
      <c r="T13" s="5">
        <f>SUMIFS(Data!$I:$I, Data!$H:$H,$B13,Data!$G:$G, T$4, Data!$B:$B, $O$3)</f>
        <v>0</v>
      </c>
    </row>
    <row r="14" spans="2:20" x14ac:dyDescent="0.25">
      <c r="B14" s="4">
        <f>Data!H12</f>
        <v>14</v>
      </c>
      <c r="C14" s="5">
        <f xml:space="preserve"> SUMIFS(Data!$I:$I, Data!$H:$H,$B14,Data!$G:$G, $C$2, Data!$B:$B,C$4)</f>
        <v>0.16781183</v>
      </c>
      <c r="D14" s="5">
        <f xml:space="preserve"> SUMIFS(Data!$I:$I, Data!$H:$H,$B14,Data!$G:$G, $C$2, Data!$B:$B,D$4)</f>
        <v>0.18120095999999999</v>
      </c>
      <c r="E14" s="5">
        <f xml:space="preserve"> SUMIFS(Data!$I:$I, Data!$H:$H,$B14,Data!$G:$G, $C$2, Data!$B:$B,E$4)</f>
        <v>0.19552185899999999</v>
      </c>
      <c r="F14" s="5">
        <f xml:space="preserve"> SUMIFS(Data!$I:$I, Data!$H:$H,$B14,Data!$G:$G, $C$2, Data!$B:$B,F$4)</f>
        <v>0.210366049</v>
      </c>
      <c r="G14" s="5">
        <f xml:space="preserve"> SUMIFS(Data!$I:$I, Data!$H:$H,$B14,Data!$G:$G, $C$2, Data!$B:$B,G$4)</f>
        <v>0.22625625999999999</v>
      </c>
      <c r="H14" s="5">
        <f xml:space="preserve"> SUMIFS(Data!$I:$I, Data!$H:$H,$B14,Data!$G:$G, $C$2, Data!$B:$B,H$4)</f>
        <v>0.242200947</v>
      </c>
      <c r="I14" s="5">
        <f xml:space="preserve"> SUMIFS(Data!$I:$I, Data!$H:$H,$B14,Data!$G:$G, $C$2, Data!$B:$B,I$4)</f>
        <v>0.257072939</v>
      </c>
      <c r="J14" s="5">
        <f xml:space="preserve"> SUMIFS(Data!$I:$I, Data!$H:$H,$B14,Data!$G:$G, $C$2, Data!$B:$B,J$4)</f>
        <v>0.27174984000000002</v>
      </c>
      <c r="K14" s="5">
        <f xml:space="preserve"> SUMIFS(Data!$I:$I, Data!$H:$H,$B14,Data!$G:$G, $C$2, Data!$B:$B,K$4)</f>
        <v>0.28584054800000003</v>
      </c>
      <c r="L14" s="5">
        <f xml:space="preserve"> SUMIFS(Data!$I:$I, Data!$H:$H,$B14,Data!$G:$G, $C$2, Data!$B:$B,L$4)</f>
        <v>0.299315844</v>
      </c>
      <c r="N14" s="4">
        <f t="shared" si="0"/>
        <v>14</v>
      </c>
      <c r="O14" s="5">
        <f>SUMIFS(Data!$I:$I, Data!$H:$H,$B14,Data!$G:$G, O$4, Data!$B:$B, $O$3)</f>
        <v>0</v>
      </c>
      <c r="P14" s="5">
        <f>SUMIFS(Data!$I:$I, Data!$H:$H,$B14,Data!$G:$G, P$4, Data!$B:$B, $O$3)</f>
        <v>0</v>
      </c>
      <c r="Q14" s="5">
        <f>SUMIFS(Data!$I:$I, Data!$H:$H,$B14,Data!$G:$G, Q$4, Data!$B:$B, $O$3)</f>
        <v>0</v>
      </c>
      <c r="R14" s="5">
        <f>SUMIFS(Data!$I:$I, Data!$H:$H,$B14,Data!$G:$G, R$4, Data!$B:$B, $O$3)</f>
        <v>0</v>
      </c>
      <c r="S14" s="5">
        <f>SUMIFS(Data!$I:$I, Data!$H:$H,$B14,Data!$G:$G, S$4, Data!$B:$B, $O$3)</f>
        <v>0</v>
      </c>
      <c r="T14" s="5">
        <f>SUMIFS(Data!$I:$I, Data!$H:$H,$B14,Data!$G:$G, T$4, Data!$B:$B, $O$3)</f>
        <v>0</v>
      </c>
    </row>
    <row r="15" spans="2:20" x14ac:dyDescent="0.25">
      <c r="B15" s="4">
        <f>Data!H13</f>
        <v>15</v>
      </c>
      <c r="C15" s="5">
        <f xml:space="preserve"> SUMIFS(Data!$I:$I, Data!$H:$H,$B15,Data!$G:$G, $C$2, Data!$B:$B,C$4)</f>
        <v>0.15252938699999999</v>
      </c>
      <c r="D15" s="5">
        <f xml:space="preserve"> SUMIFS(Data!$I:$I, Data!$H:$H,$B15,Data!$G:$G, $C$2, Data!$B:$B,D$4)</f>
        <v>0.167917072</v>
      </c>
      <c r="E15" s="5">
        <f xml:space="preserve"> SUMIFS(Data!$I:$I, Data!$H:$H,$B15,Data!$G:$G, $C$2, Data!$B:$B,E$4)</f>
        <v>0.18494750500000001</v>
      </c>
      <c r="F15" s="5">
        <f xml:space="preserve"> SUMIFS(Data!$I:$I, Data!$H:$H,$B15,Data!$G:$G, $C$2, Data!$B:$B,F$4)</f>
        <v>0.20253726499999999</v>
      </c>
      <c r="G15" s="5">
        <f xml:space="preserve"> SUMIFS(Data!$I:$I, Data!$H:$H,$B15,Data!$G:$G, $C$2, Data!$B:$B,G$4)</f>
        <v>0.22074496499999999</v>
      </c>
      <c r="H15" s="5">
        <f xml:space="preserve"> SUMIFS(Data!$I:$I, Data!$H:$H,$B15,Data!$G:$G, $C$2, Data!$B:$B,H$4)</f>
        <v>0.237382919</v>
      </c>
      <c r="I15" s="5">
        <f xml:space="preserve"> SUMIFS(Data!$I:$I, Data!$H:$H,$B15,Data!$G:$G, $C$2, Data!$B:$B,I$4)</f>
        <v>0.25423163900000001</v>
      </c>
      <c r="J15" s="5">
        <f xml:space="preserve"> SUMIFS(Data!$I:$I, Data!$H:$H,$B15,Data!$G:$G, $C$2, Data!$B:$B,J$4)</f>
        <v>0.26930417499999998</v>
      </c>
      <c r="K15" s="5">
        <f xml:space="preserve"> SUMIFS(Data!$I:$I, Data!$H:$H,$B15,Data!$G:$G, $C$2, Data!$B:$B,K$4)</f>
        <v>0.28375106900000002</v>
      </c>
      <c r="L15" s="5">
        <f xml:space="preserve"> SUMIFS(Data!$I:$I, Data!$H:$H,$B15,Data!$G:$G, $C$2, Data!$B:$B,L$4)</f>
        <v>0.298808397</v>
      </c>
      <c r="N15" s="4">
        <f t="shared" si="0"/>
        <v>15</v>
      </c>
      <c r="O15" s="5">
        <f>SUMIFS(Data!$I:$I, Data!$H:$H,$B15,Data!$G:$G, O$4, Data!$B:$B, $O$3)</f>
        <v>0</v>
      </c>
      <c r="P15" s="5">
        <f>SUMIFS(Data!$I:$I, Data!$H:$H,$B15,Data!$G:$G, P$4, Data!$B:$B, $O$3)</f>
        <v>0</v>
      </c>
      <c r="Q15" s="5">
        <f>SUMIFS(Data!$I:$I, Data!$H:$H,$B15,Data!$G:$G, Q$4, Data!$B:$B, $O$3)</f>
        <v>0</v>
      </c>
      <c r="R15" s="5">
        <f>SUMIFS(Data!$I:$I, Data!$H:$H,$B15,Data!$G:$G, R$4, Data!$B:$B, $O$3)</f>
        <v>0</v>
      </c>
      <c r="S15" s="5">
        <f>SUMIFS(Data!$I:$I, Data!$H:$H,$B15,Data!$G:$G, S$4, Data!$B:$B, $O$3)</f>
        <v>0</v>
      </c>
      <c r="T15" s="5">
        <f>SUMIFS(Data!$I:$I, Data!$H:$H,$B15,Data!$G:$G, T$4, Data!$B:$B, $O$3)</f>
        <v>0</v>
      </c>
    </row>
  </sheetData>
  <mergeCells count="3">
    <mergeCell ref="C2:L2"/>
    <mergeCell ref="O2:T2"/>
    <mergeCell ref="O3:T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62"/>
  <sheetViews>
    <sheetView tabSelected="1" workbookViewId="0">
      <selection activeCell="O156" sqref="O156"/>
    </sheetView>
  </sheetViews>
  <sheetFormatPr defaultRowHeight="15" x14ac:dyDescent="0.25"/>
  <cols>
    <col min="2" max="8" width="11" customWidth="1"/>
    <col min="17" max="22" width="11.42578125" bestFit="1" customWidth="1"/>
  </cols>
  <sheetData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4" x14ac:dyDescent="0.25">
      <c r="B3">
        <v>80</v>
      </c>
      <c r="C3">
        <v>40</v>
      </c>
      <c r="D3">
        <v>20</v>
      </c>
      <c r="E3">
        <v>0.8</v>
      </c>
      <c r="F3">
        <v>0.75</v>
      </c>
      <c r="G3">
        <v>50</v>
      </c>
      <c r="H3">
        <v>5</v>
      </c>
      <c r="I3">
        <v>0.450463683</v>
      </c>
      <c r="J3">
        <v>694.71966699999996</v>
      </c>
      <c r="K3">
        <v>-40.359637499999998</v>
      </c>
      <c r="L3">
        <v>80.0479603</v>
      </c>
      <c r="M3" s="9">
        <f>(B3-L3)/B3</f>
        <v>-5.9950374999999671E-4</v>
      </c>
      <c r="N3" t="b">
        <f>ABS(M3)&lt;0.02</f>
        <v>1</v>
      </c>
    </row>
    <row r="4" spans="2:14" x14ac:dyDescent="0.25">
      <c r="B4">
        <v>80</v>
      </c>
      <c r="C4">
        <v>40</v>
      </c>
      <c r="D4">
        <v>20</v>
      </c>
      <c r="E4">
        <v>0.8</v>
      </c>
      <c r="F4">
        <v>0.75</v>
      </c>
      <c r="G4">
        <v>50</v>
      </c>
      <c r="H4">
        <v>6</v>
      </c>
      <c r="I4">
        <v>0.41402788600000001</v>
      </c>
      <c r="J4">
        <v>767.47962299999995</v>
      </c>
      <c r="K4">
        <v>-17.119290700000001</v>
      </c>
      <c r="L4">
        <v>80.014196600000005</v>
      </c>
      <c r="M4" s="9">
        <f t="shared" ref="M4:M67" si="0">(B4-L4)/B4</f>
        <v>-1.7745750000006666E-4</v>
      </c>
      <c r="N4" t="b">
        <f t="shared" ref="N4:N67" si="1">ABS(M4)&lt;0.02</f>
        <v>1</v>
      </c>
    </row>
    <row r="5" spans="2:14" x14ac:dyDescent="0.25">
      <c r="B5">
        <v>80</v>
      </c>
      <c r="C5">
        <v>40</v>
      </c>
      <c r="D5">
        <v>20</v>
      </c>
      <c r="E5">
        <v>0.8</v>
      </c>
      <c r="F5">
        <v>0.75</v>
      </c>
      <c r="G5">
        <v>50</v>
      </c>
      <c r="H5">
        <v>7</v>
      </c>
      <c r="I5">
        <v>0.389609498</v>
      </c>
      <c r="J5">
        <v>826.42494999999997</v>
      </c>
      <c r="K5">
        <v>8.3878846100000004</v>
      </c>
      <c r="L5">
        <v>79.941302300000004</v>
      </c>
      <c r="M5" s="9">
        <f t="shared" si="0"/>
        <v>7.3372124999995238E-4</v>
      </c>
      <c r="N5" t="b">
        <f t="shared" si="1"/>
        <v>1</v>
      </c>
    </row>
    <row r="6" spans="2:14" x14ac:dyDescent="0.25">
      <c r="B6">
        <v>80</v>
      </c>
      <c r="C6">
        <v>40</v>
      </c>
      <c r="D6">
        <v>20</v>
      </c>
      <c r="E6">
        <v>0.8</v>
      </c>
      <c r="F6">
        <v>0.75</v>
      </c>
      <c r="G6">
        <v>50</v>
      </c>
      <c r="H6">
        <v>8</v>
      </c>
      <c r="I6">
        <v>0.36636243600000001</v>
      </c>
      <c r="J6">
        <v>890.35265700000002</v>
      </c>
      <c r="K6">
        <v>38.628917800000004</v>
      </c>
      <c r="L6">
        <v>80.018868100000006</v>
      </c>
      <c r="M6" s="9">
        <f t="shared" si="0"/>
        <v>-2.3585125000007422E-4</v>
      </c>
      <c r="N6" t="b">
        <f t="shared" si="1"/>
        <v>1</v>
      </c>
    </row>
    <row r="7" spans="2:14" x14ac:dyDescent="0.25">
      <c r="B7">
        <v>80</v>
      </c>
      <c r="C7">
        <v>40</v>
      </c>
      <c r="D7">
        <v>20</v>
      </c>
      <c r="E7">
        <v>0.8</v>
      </c>
      <c r="F7">
        <v>0.75</v>
      </c>
      <c r="G7">
        <v>50</v>
      </c>
      <c r="H7">
        <v>9</v>
      </c>
      <c r="I7">
        <v>0.344337583</v>
      </c>
      <c r="J7">
        <v>959.47067000000004</v>
      </c>
      <c r="K7">
        <v>71.329294899999994</v>
      </c>
      <c r="L7">
        <v>79.940326400000004</v>
      </c>
      <c r="M7" s="9">
        <f t="shared" si="0"/>
        <v>7.4591999999995551E-4</v>
      </c>
      <c r="N7" t="b">
        <f t="shared" si="1"/>
        <v>1</v>
      </c>
    </row>
    <row r="8" spans="2:14" x14ac:dyDescent="0.25">
      <c r="B8">
        <v>80</v>
      </c>
      <c r="C8">
        <v>40</v>
      </c>
      <c r="D8">
        <v>20</v>
      </c>
      <c r="E8">
        <v>0.8</v>
      </c>
      <c r="F8">
        <v>0.75</v>
      </c>
      <c r="G8">
        <v>50</v>
      </c>
      <c r="H8">
        <v>10</v>
      </c>
      <c r="I8">
        <v>0.32122032700000003</v>
      </c>
      <c r="J8">
        <v>1042.1151400000001</v>
      </c>
      <c r="K8">
        <v>107.325199</v>
      </c>
      <c r="L8">
        <v>79.988794100000007</v>
      </c>
      <c r="M8" s="9">
        <f t="shared" si="0"/>
        <v>1.4007374999991384E-4</v>
      </c>
      <c r="N8" t="b">
        <f t="shared" si="1"/>
        <v>1</v>
      </c>
    </row>
    <row r="9" spans="2:14" x14ac:dyDescent="0.25">
      <c r="B9">
        <v>80</v>
      </c>
      <c r="C9">
        <v>40</v>
      </c>
      <c r="D9">
        <v>20</v>
      </c>
      <c r="E9">
        <v>0.8</v>
      </c>
      <c r="F9">
        <v>0.75</v>
      </c>
      <c r="G9">
        <v>50</v>
      </c>
      <c r="H9">
        <v>11</v>
      </c>
      <c r="I9">
        <v>0.29472990599999999</v>
      </c>
      <c r="J9">
        <v>1151.19848</v>
      </c>
      <c r="K9">
        <v>146.086772</v>
      </c>
      <c r="L9">
        <v>79.952936899999997</v>
      </c>
      <c r="M9" s="9">
        <f t="shared" si="0"/>
        <v>5.882887500000322E-4</v>
      </c>
      <c r="N9" t="b">
        <f t="shared" si="1"/>
        <v>1</v>
      </c>
    </row>
    <row r="10" spans="2:14" x14ac:dyDescent="0.25">
      <c r="B10">
        <v>80</v>
      </c>
      <c r="C10">
        <v>40</v>
      </c>
      <c r="D10">
        <v>20</v>
      </c>
      <c r="E10">
        <v>0.8</v>
      </c>
      <c r="F10">
        <v>0.75</v>
      </c>
      <c r="G10">
        <v>50</v>
      </c>
      <c r="H10">
        <v>12</v>
      </c>
      <c r="I10">
        <v>0.25175355599999999</v>
      </c>
      <c r="J10">
        <v>1369.0719300000001</v>
      </c>
      <c r="K10">
        <v>191.64649299999999</v>
      </c>
      <c r="L10">
        <v>79.993002500000003</v>
      </c>
      <c r="M10" s="9">
        <f t="shared" si="0"/>
        <v>8.7468749999963796E-5</v>
      </c>
      <c r="N10" t="b">
        <f t="shared" si="1"/>
        <v>1</v>
      </c>
    </row>
    <row r="11" spans="2:14" x14ac:dyDescent="0.25">
      <c r="B11">
        <v>80</v>
      </c>
      <c r="C11">
        <v>40</v>
      </c>
      <c r="D11">
        <v>20</v>
      </c>
      <c r="E11">
        <v>0.8</v>
      </c>
      <c r="F11">
        <v>0.75</v>
      </c>
      <c r="G11">
        <v>50</v>
      </c>
      <c r="H11">
        <v>13</v>
      </c>
      <c r="I11">
        <v>0.197929625</v>
      </c>
      <c r="J11">
        <v>1789.23874</v>
      </c>
      <c r="K11">
        <v>274.98795100000001</v>
      </c>
      <c r="L11">
        <v>80.006085299999995</v>
      </c>
      <c r="M11" s="9">
        <f t="shared" si="0"/>
        <v>-7.6066249999939831E-5</v>
      </c>
      <c r="N11" t="b">
        <f t="shared" si="1"/>
        <v>1</v>
      </c>
    </row>
    <row r="12" spans="2:14" x14ac:dyDescent="0.25">
      <c r="B12">
        <v>80</v>
      </c>
      <c r="C12">
        <v>40</v>
      </c>
      <c r="D12">
        <v>20</v>
      </c>
      <c r="E12">
        <v>0.8</v>
      </c>
      <c r="F12">
        <v>0.75</v>
      </c>
      <c r="G12">
        <v>50</v>
      </c>
      <c r="H12">
        <v>14</v>
      </c>
      <c r="I12">
        <v>0.16781183</v>
      </c>
      <c r="J12">
        <v>2185.0744599999998</v>
      </c>
      <c r="K12">
        <v>394.91330099999999</v>
      </c>
      <c r="L12">
        <v>80.069818699999999</v>
      </c>
      <c r="M12" s="9">
        <f t="shared" si="0"/>
        <v>-8.7273374999998767E-4</v>
      </c>
      <c r="N12" t="b">
        <f t="shared" si="1"/>
        <v>1</v>
      </c>
    </row>
    <row r="13" spans="2:14" x14ac:dyDescent="0.25">
      <c r="B13">
        <v>80</v>
      </c>
      <c r="C13">
        <v>40</v>
      </c>
      <c r="D13">
        <v>20</v>
      </c>
      <c r="E13">
        <v>0.8</v>
      </c>
      <c r="F13">
        <v>0.75</v>
      </c>
      <c r="G13">
        <v>50</v>
      </c>
      <c r="H13">
        <v>15</v>
      </c>
      <c r="I13">
        <v>0.15252938699999999</v>
      </c>
      <c r="J13">
        <v>2512.05996</v>
      </c>
      <c r="K13">
        <v>562.90557799999999</v>
      </c>
      <c r="L13">
        <v>79.987040199999996</v>
      </c>
      <c r="M13" s="9">
        <f t="shared" si="0"/>
        <v>1.6199750000005507E-4</v>
      </c>
      <c r="N13" t="b">
        <f t="shared" si="1"/>
        <v>1</v>
      </c>
    </row>
    <row r="14" spans="2:14" x14ac:dyDescent="0.25">
      <c r="B14">
        <v>80</v>
      </c>
      <c r="C14">
        <v>40</v>
      </c>
      <c r="D14">
        <v>20</v>
      </c>
      <c r="E14">
        <v>0.8</v>
      </c>
      <c r="F14">
        <v>0.75</v>
      </c>
      <c r="G14">
        <v>55</v>
      </c>
      <c r="H14">
        <v>5</v>
      </c>
      <c r="I14">
        <v>0.41599441300000001</v>
      </c>
      <c r="J14">
        <v>754.43729499999995</v>
      </c>
      <c r="K14">
        <v>-70.932762299999993</v>
      </c>
      <c r="L14">
        <v>80.042657300000002</v>
      </c>
      <c r="M14" s="9">
        <f t="shared" si="0"/>
        <v>-5.3321625000002371E-4</v>
      </c>
      <c r="N14" t="b">
        <f t="shared" si="1"/>
        <v>1</v>
      </c>
    </row>
    <row r="15" spans="2:14" x14ac:dyDescent="0.25">
      <c r="B15">
        <v>80</v>
      </c>
      <c r="C15">
        <v>40</v>
      </c>
      <c r="D15">
        <v>20</v>
      </c>
      <c r="E15">
        <v>0.8</v>
      </c>
      <c r="F15">
        <v>0.75</v>
      </c>
      <c r="G15">
        <v>55</v>
      </c>
      <c r="H15">
        <v>6</v>
      </c>
      <c r="I15">
        <v>0.37240617199999998</v>
      </c>
      <c r="J15">
        <v>842.31660399999998</v>
      </c>
      <c r="K15">
        <v>-46.160114100000001</v>
      </c>
      <c r="L15">
        <v>80.028782899999996</v>
      </c>
      <c r="M15" s="9">
        <f t="shared" si="0"/>
        <v>-3.5978624999994936E-4</v>
      </c>
      <c r="N15" t="b">
        <f t="shared" si="1"/>
        <v>1</v>
      </c>
    </row>
    <row r="16" spans="2:14" x14ac:dyDescent="0.25">
      <c r="B16">
        <v>80</v>
      </c>
      <c r="C16">
        <v>40</v>
      </c>
      <c r="D16">
        <v>20</v>
      </c>
      <c r="E16">
        <v>0.8</v>
      </c>
      <c r="F16">
        <v>0.75</v>
      </c>
      <c r="G16">
        <v>55</v>
      </c>
      <c r="H16">
        <v>7</v>
      </c>
      <c r="I16">
        <v>0.349368493</v>
      </c>
      <c r="J16">
        <v>912.96620299999995</v>
      </c>
      <c r="K16">
        <v>-19.323848900000002</v>
      </c>
      <c r="L16">
        <v>79.923296300000004</v>
      </c>
      <c r="M16" s="9">
        <f t="shared" si="0"/>
        <v>9.5879624999994917E-4</v>
      </c>
      <c r="N16" t="b">
        <f t="shared" si="1"/>
        <v>1</v>
      </c>
    </row>
    <row r="17" spans="2:14" x14ac:dyDescent="0.25">
      <c r="B17">
        <v>80</v>
      </c>
      <c r="C17">
        <v>40</v>
      </c>
      <c r="D17">
        <v>20</v>
      </c>
      <c r="E17">
        <v>0.8</v>
      </c>
      <c r="F17">
        <v>0.75</v>
      </c>
      <c r="G17">
        <v>55</v>
      </c>
      <c r="H17">
        <v>8</v>
      </c>
      <c r="I17">
        <v>0.331370371</v>
      </c>
      <c r="J17">
        <v>976.13442899999995</v>
      </c>
      <c r="K17">
        <v>9.6848482899999997</v>
      </c>
      <c r="L17">
        <v>79.970779800000003</v>
      </c>
      <c r="M17" s="9">
        <f t="shared" si="0"/>
        <v>3.6525249999996845E-4</v>
      </c>
      <c r="N17" t="b">
        <f t="shared" si="1"/>
        <v>1</v>
      </c>
    </row>
    <row r="18" spans="2:14" x14ac:dyDescent="0.25">
      <c r="B18">
        <v>80</v>
      </c>
      <c r="C18">
        <v>40</v>
      </c>
      <c r="D18">
        <v>20</v>
      </c>
      <c r="E18">
        <v>0.8</v>
      </c>
      <c r="F18">
        <v>0.75</v>
      </c>
      <c r="G18">
        <v>55</v>
      </c>
      <c r="H18">
        <v>9</v>
      </c>
      <c r="I18">
        <v>0.31432786000000001</v>
      </c>
      <c r="J18">
        <v>1042.67462</v>
      </c>
      <c r="K18">
        <v>41.4353859</v>
      </c>
      <c r="L18">
        <v>80.074789300000006</v>
      </c>
      <c r="M18" s="9">
        <f t="shared" si="0"/>
        <v>-9.3486625000007708E-4</v>
      </c>
      <c r="N18" t="b">
        <f t="shared" si="1"/>
        <v>1</v>
      </c>
    </row>
    <row r="19" spans="2:14" x14ac:dyDescent="0.25">
      <c r="B19">
        <v>80</v>
      </c>
      <c r="C19">
        <v>40</v>
      </c>
      <c r="D19">
        <v>20</v>
      </c>
      <c r="E19">
        <v>0.8</v>
      </c>
      <c r="F19">
        <v>0.75</v>
      </c>
      <c r="G19">
        <v>55</v>
      </c>
      <c r="H19">
        <v>10</v>
      </c>
      <c r="I19">
        <v>0.29538187199999999</v>
      </c>
      <c r="J19">
        <v>1124.31306</v>
      </c>
      <c r="K19">
        <v>76.432311799999994</v>
      </c>
      <c r="L19">
        <v>79.925746899999993</v>
      </c>
      <c r="M19" s="9">
        <f t="shared" si="0"/>
        <v>9.2816375000008837E-4</v>
      </c>
      <c r="N19" t="b">
        <f t="shared" si="1"/>
        <v>1</v>
      </c>
    </row>
    <row r="20" spans="2:14" x14ac:dyDescent="0.25">
      <c r="B20">
        <v>80</v>
      </c>
      <c r="C20">
        <v>40</v>
      </c>
      <c r="D20">
        <v>20</v>
      </c>
      <c r="E20">
        <v>0.8</v>
      </c>
      <c r="F20">
        <v>0.75</v>
      </c>
      <c r="G20">
        <v>55</v>
      </c>
      <c r="H20">
        <v>11</v>
      </c>
      <c r="I20">
        <v>0.27331714699999998</v>
      </c>
      <c r="J20">
        <v>1232.34701</v>
      </c>
      <c r="K20">
        <v>116.151599</v>
      </c>
      <c r="L20">
        <v>80.033681000000001</v>
      </c>
      <c r="M20" s="9">
        <f t="shared" si="0"/>
        <v>-4.2101250000001753E-4</v>
      </c>
      <c r="N20" t="b">
        <f t="shared" si="1"/>
        <v>1</v>
      </c>
    </row>
    <row r="21" spans="2:14" x14ac:dyDescent="0.25">
      <c r="B21">
        <v>80</v>
      </c>
      <c r="C21">
        <v>40</v>
      </c>
      <c r="D21">
        <v>20</v>
      </c>
      <c r="E21">
        <v>0.8</v>
      </c>
      <c r="F21">
        <v>0.75</v>
      </c>
      <c r="G21">
        <v>55</v>
      </c>
      <c r="H21">
        <v>12</v>
      </c>
      <c r="I21">
        <v>0.245716935</v>
      </c>
      <c r="J21">
        <v>1392.0469499999999</v>
      </c>
      <c r="K21">
        <v>161.26425800000001</v>
      </c>
      <c r="L21">
        <v>79.992138499999996</v>
      </c>
      <c r="M21" s="9">
        <f t="shared" si="0"/>
        <v>9.8268750000052313E-5</v>
      </c>
      <c r="N21" t="b">
        <f t="shared" si="1"/>
        <v>1</v>
      </c>
    </row>
    <row r="22" spans="2:14" x14ac:dyDescent="0.25">
      <c r="B22">
        <v>80</v>
      </c>
      <c r="C22">
        <v>40</v>
      </c>
      <c r="D22">
        <v>20</v>
      </c>
      <c r="E22">
        <v>0.8</v>
      </c>
      <c r="F22">
        <v>0.75</v>
      </c>
      <c r="G22">
        <v>55</v>
      </c>
      <c r="H22">
        <v>13</v>
      </c>
      <c r="I22">
        <v>0.20673155700000001</v>
      </c>
      <c r="J22">
        <v>1691.7328399999999</v>
      </c>
      <c r="K22">
        <v>229.160696</v>
      </c>
      <c r="L22">
        <v>80.016209399999994</v>
      </c>
      <c r="M22" s="9">
        <f t="shared" si="0"/>
        <v>-2.0261749999992418E-4</v>
      </c>
      <c r="N22" t="b">
        <f t="shared" si="1"/>
        <v>1</v>
      </c>
    </row>
    <row r="23" spans="2:14" x14ac:dyDescent="0.25">
      <c r="B23">
        <v>80</v>
      </c>
      <c r="C23">
        <v>40</v>
      </c>
      <c r="D23">
        <v>20</v>
      </c>
      <c r="E23">
        <v>0.8</v>
      </c>
      <c r="F23">
        <v>0.75</v>
      </c>
      <c r="G23">
        <v>55</v>
      </c>
      <c r="H23">
        <v>14</v>
      </c>
      <c r="I23">
        <v>0.17360215400000001</v>
      </c>
      <c r="J23">
        <v>2077.7723700000001</v>
      </c>
      <c r="K23">
        <v>331.42555800000002</v>
      </c>
      <c r="L23">
        <v>79.999396000000004</v>
      </c>
      <c r="M23" s="9">
        <f t="shared" si="0"/>
        <v>7.549999999945101E-6</v>
      </c>
      <c r="N23" t="b">
        <f t="shared" si="1"/>
        <v>1</v>
      </c>
    </row>
    <row r="24" spans="2:14" x14ac:dyDescent="0.25">
      <c r="B24">
        <v>80</v>
      </c>
      <c r="C24">
        <v>40</v>
      </c>
      <c r="D24">
        <v>20</v>
      </c>
      <c r="E24">
        <v>0.8</v>
      </c>
      <c r="F24">
        <v>0.75</v>
      </c>
      <c r="G24">
        <v>55</v>
      </c>
      <c r="H24">
        <v>15</v>
      </c>
      <c r="I24">
        <v>0.15334837600000001</v>
      </c>
      <c r="J24">
        <v>2447.8597100000002</v>
      </c>
      <c r="K24">
        <v>477.43016699999998</v>
      </c>
      <c r="L24">
        <v>79.926732000000001</v>
      </c>
      <c r="M24" s="9">
        <f t="shared" si="0"/>
        <v>9.1584999999998478E-4</v>
      </c>
      <c r="N24" t="b">
        <f t="shared" si="1"/>
        <v>1</v>
      </c>
    </row>
    <row r="25" spans="2:14" x14ac:dyDescent="0.25">
      <c r="B25">
        <v>80</v>
      </c>
      <c r="C25">
        <v>40</v>
      </c>
      <c r="D25">
        <v>20</v>
      </c>
      <c r="E25">
        <v>0.8</v>
      </c>
      <c r="F25">
        <v>0.75</v>
      </c>
      <c r="G25">
        <v>60</v>
      </c>
      <c r="H25">
        <v>5</v>
      </c>
      <c r="I25">
        <v>0.38954644399999999</v>
      </c>
      <c r="J25">
        <v>803.76698599999997</v>
      </c>
      <c r="K25">
        <v>-106.044697</v>
      </c>
      <c r="L25">
        <v>80.065816600000005</v>
      </c>
      <c r="M25" s="9">
        <f t="shared" si="0"/>
        <v>-8.2270750000006392E-4</v>
      </c>
      <c r="N25" t="b">
        <f t="shared" si="1"/>
        <v>1</v>
      </c>
    </row>
    <row r="26" spans="2:14" x14ac:dyDescent="0.25">
      <c r="B26">
        <v>80</v>
      </c>
      <c r="C26">
        <v>40</v>
      </c>
      <c r="D26">
        <v>20</v>
      </c>
      <c r="E26">
        <v>0.8</v>
      </c>
      <c r="F26">
        <v>0.75</v>
      </c>
      <c r="G26">
        <v>60</v>
      </c>
      <c r="H26">
        <v>6</v>
      </c>
      <c r="I26">
        <v>0.34586706099999998</v>
      </c>
      <c r="J26">
        <v>909.573982</v>
      </c>
      <c r="K26">
        <v>-79.643775599999998</v>
      </c>
      <c r="L26">
        <v>80.090823999999998</v>
      </c>
      <c r="M26" s="9">
        <f t="shared" si="0"/>
        <v>-1.1352999999999724E-3</v>
      </c>
      <c r="N26" t="b">
        <f t="shared" si="1"/>
        <v>1</v>
      </c>
    </row>
    <row r="27" spans="2:14" x14ac:dyDescent="0.25">
      <c r="B27">
        <v>80</v>
      </c>
      <c r="C27">
        <v>40</v>
      </c>
      <c r="D27">
        <v>20</v>
      </c>
      <c r="E27">
        <v>0.8</v>
      </c>
      <c r="F27">
        <v>0.75</v>
      </c>
      <c r="G27">
        <v>60</v>
      </c>
      <c r="H27">
        <v>7</v>
      </c>
      <c r="I27">
        <v>0.31629194900000002</v>
      </c>
      <c r="J27">
        <v>993.94684800000005</v>
      </c>
      <c r="K27">
        <v>-50.831052399999997</v>
      </c>
      <c r="L27">
        <v>79.958017900000002</v>
      </c>
      <c r="M27" s="9">
        <f t="shared" si="0"/>
        <v>5.247762499999808E-4</v>
      </c>
      <c r="N27" t="b">
        <f t="shared" si="1"/>
        <v>1</v>
      </c>
    </row>
    <row r="28" spans="2:14" x14ac:dyDescent="0.25">
      <c r="B28">
        <v>80</v>
      </c>
      <c r="C28">
        <v>40</v>
      </c>
      <c r="D28">
        <v>20</v>
      </c>
      <c r="E28">
        <v>0.8</v>
      </c>
      <c r="F28">
        <v>0.75</v>
      </c>
      <c r="G28">
        <v>60</v>
      </c>
      <c r="H28">
        <v>8</v>
      </c>
      <c r="I28">
        <v>0.30029674699999998</v>
      </c>
      <c r="J28">
        <v>1066.6263300000001</v>
      </c>
      <c r="K28">
        <v>-20.047439799999999</v>
      </c>
      <c r="L28">
        <v>79.938641099999998</v>
      </c>
      <c r="M28" s="9">
        <f t="shared" si="0"/>
        <v>7.669862500000235E-4</v>
      </c>
      <c r="N28" t="b">
        <f t="shared" si="1"/>
        <v>1</v>
      </c>
    </row>
    <row r="29" spans="2:14" x14ac:dyDescent="0.25">
      <c r="B29">
        <v>80</v>
      </c>
      <c r="C29">
        <v>40</v>
      </c>
      <c r="D29">
        <v>20</v>
      </c>
      <c r="E29">
        <v>0.8</v>
      </c>
      <c r="F29">
        <v>0.75</v>
      </c>
      <c r="G29">
        <v>60</v>
      </c>
      <c r="H29">
        <v>9</v>
      </c>
      <c r="I29">
        <v>0.28605681300000002</v>
      </c>
      <c r="J29">
        <v>1136.5170900000001</v>
      </c>
      <c r="K29">
        <v>12.796802899999999</v>
      </c>
      <c r="L29">
        <v>80.010180399999996</v>
      </c>
      <c r="M29" s="9">
        <f t="shared" si="0"/>
        <v>-1.2725499999994839E-4</v>
      </c>
      <c r="N29" t="b">
        <f t="shared" si="1"/>
        <v>1</v>
      </c>
    </row>
    <row r="30" spans="2:14" x14ac:dyDescent="0.25">
      <c r="B30">
        <v>80</v>
      </c>
      <c r="C30">
        <v>40</v>
      </c>
      <c r="D30">
        <v>20</v>
      </c>
      <c r="E30">
        <v>0.8</v>
      </c>
      <c r="F30">
        <v>0.75</v>
      </c>
      <c r="G30">
        <v>60</v>
      </c>
      <c r="H30">
        <v>10</v>
      </c>
      <c r="I30">
        <v>0.27180176</v>
      </c>
      <c r="J30">
        <v>1212.97219</v>
      </c>
      <c r="K30">
        <v>48.240388400000001</v>
      </c>
      <c r="L30">
        <v>80.064151600000002</v>
      </c>
      <c r="M30" s="9">
        <f t="shared" si="0"/>
        <v>-8.018950000000302E-4</v>
      </c>
      <c r="N30" t="b">
        <f t="shared" si="1"/>
        <v>1</v>
      </c>
    </row>
    <row r="31" spans="2:14" x14ac:dyDescent="0.25">
      <c r="B31">
        <v>80</v>
      </c>
      <c r="C31">
        <v>40</v>
      </c>
      <c r="D31">
        <v>20</v>
      </c>
      <c r="E31">
        <v>0.8</v>
      </c>
      <c r="F31">
        <v>0.75</v>
      </c>
      <c r="G31">
        <v>60</v>
      </c>
      <c r="H31">
        <v>11</v>
      </c>
      <c r="I31">
        <v>0.25556688399999999</v>
      </c>
      <c r="J31">
        <v>1308.66589</v>
      </c>
      <c r="K31">
        <v>87.758659100000003</v>
      </c>
      <c r="L31">
        <v>80.091915799999995</v>
      </c>
      <c r="M31" s="9">
        <f t="shared" si="0"/>
        <v>-1.1489474999999416E-3</v>
      </c>
      <c r="N31" t="b">
        <f t="shared" si="1"/>
        <v>1</v>
      </c>
    </row>
    <row r="32" spans="2:14" x14ac:dyDescent="0.25">
      <c r="B32">
        <v>80</v>
      </c>
      <c r="C32">
        <v>40</v>
      </c>
      <c r="D32">
        <v>20</v>
      </c>
      <c r="E32">
        <v>0.8</v>
      </c>
      <c r="F32">
        <v>0.75</v>
      </c>
      <c r="G32">
        <v>60</v>
      </c>
      <c r="H32">
        <v>12</v>
      </c>
      <c r="I32">
        <v>0.23524666299999999</v>
      </c>
      <c r="J32">
        <v>1444.4268400000001</v>
      </c>
      <c r="K32">
        <v>134.10053600000001</v>
      </c>
      <c r="L32">
        <v>80.080680400000006</v>
      </c>
      <c r="M32" s="9">
        <f t="shared" si="0"/>
        <v>-1.0085050000000705E-3</v>
      </c>
      <c r="N32" t="b">
        <f t="shared" si="1"/>
        <v>1</v>
      </c>
    </row>
    <row r="33" spans="2:14" x14ac:dyDescent="0.25">
      <c r="B33">
        <v>80</v>
      </c>
      <c r="C33">
        <v>40</v>
      </c>
      <c r="D33">
        <v>20</v>
      </c>
      <c r="E33">
        <v>0.8</v>
      </c>
      <c r="F33">
        <v>0.75</v>
      </c>
      <c r="G33">
        <v>60</v>
      </c>
      <c r="H33">
        <v>13</v>
      </c>
      <c r="I33">
        <v>0.20874463400000001</v>
      </c>
      <c r="J33">
        <v>1659.8839700000001</v>
      </c>
      <c r="K33">
        <v>193.806546</v>
      </c>
      <c r="L33">
        <v>80.028760399999996</v>
      </c>
      <c r="M33" s="9">
        <f t="shared" si="0"/>
        <v>-3.5950499999994891E-4</v>
      </c>
      <c r="N33" t="b">
        <f t="shared" si="1"/>
        <v>1</v>
      </c>
    </row>
    <row r="34" spans="2:14" x14ac:dyDescent="0.25">
      <c r="B34">
        <v>80</v>
      </c>
      <c r="C34">
        <v>40</v>
      </c>
      <c r="D34">
        <v>20</v>
      </c>
      <c r="E34">
        <v>0.8</v>
      </c>
      <c r="F34">
        <v>0.75</v>
      </c>
      <c r="G34">
        <v>60</v>
      </c>
      <c r="H34">
        <v>14</v>
      </c>
      <c r="I34">
        <v>0.17943856399999999</v>
      </c>
      <c r="J34">
        <v>1982.81214</v>
      </c>
      <c r="K34">
        <v>279.56005599999997</v>
      </c>
      <c r="L34">
        <v>79.935878799999998</v>
      </c>
      <c r="M34" s="9">
        <f t="shared" si="0"/>
        <v>8.015150000000304E-4</v>
      </c>
      <c r="N34" t="b">
        <f t="shared" si="1"/>
        <v>1</v>
      </c>
    </row>
    <row r="35" spans="2:14" x14ac:dyDescent="0.25">
      <c r="B35">
        <v>80</v>
      </c>
      <c r="C35">
        <v>40</v>
      </c>
      <c r="D35">
        <v>20</v>
      </c>
      <c r="E35">
        <v>0.8</v>
      </c>
      <c r="F35">
        <v>0.75</v>
      </c>
      <c r="G35">
        <v>60</v>
      </c>
      <c r="H35">
        <v>15</v>
      </c>
      <c r="I35">
        <v>0.156380882</v>
      </c>
      <c r="J35">
        <v>2357.9872399999999</v>
      </c>
      <c r="K35">
        <v>405.809888</v>
      </c>
      <c r="L35">
        <v>80.084327200000004</v>
      </c>
      <c r="M35" s="9">
        <f t="shared" si="0"/>
        <v>-1.054090000000052E-3</v>
      </c>
      <c r="N35" t="b">
        <f t="shared" si="1"/>
        <v>1</v>
      </c>
    </row>
    <row r="36" spans="2:14" x14ac:dyDescent="0.25">
      <c r="B36">
        <v>80</v>
      </c>
      <c r="C36">
        <v>40</v>
      </c>
      <c r="D36">
        <v>20</v>
      </c>
      <c r="E36">
        <v>0.8</v>
      </c>
      <c r="F36">
        <v>0.75</v>
      </c>
      <c r="G36">
        <v>65</v>
      </c>
      <c r="H36">
        <v>5</v>
      </c>
      <c r="I36">
        <v>0.37272602199999999</v>
      </c>
      <c r="J36">
        <v>836.20428800000002</v>
      </c>
      <c r="K36">
        <v>-146.37294700000001</v>
      </c>
      <c r="L36">
        <v>80.038837599999994</v>
      </c>
      <c r="M36" s="9">
        <f t="shared" si="0"/>
        <v>-4.8546999999992123E-4</v>
      </c>
      <c r="N36" t="b">
        <f t="shared" si="1"/>
        <v>1</v>
      </c>
    </row>
    <row r="37" spans="2:14" x14ac:dyDescent="0.25">
      <c r="B37">
        <v>80</v>
      </c>
      <c r="C37">
        <v>40</v>
      </c>
      <c r="D37">
        <v>20</v>
      </c>
      <c r="E37">
        <v>0.8</v>
      </c>
      <c r="F37">
        <v>0.75</v>
      </c>
      <c r="G37">
        <v>65</v>
      </c>
      <c r="H37">
        <v>6</v>
      </c>
      <c r="I37">
        <v>0.32529330499999998</v>
      </c>
      <c r="J37">
        <v>964.26251200000002</v>
      </c>
      <c r="K37">
        <v>-119.07725600000001</v>
      </c>
      <c r="L37">
        <v>79.943554899999995</v>
      </c>
      <c r="M37" s="9">
        <f t="shared" si="0"/>
        <v>7.0556375000005998E-4</v>
      </c>
      <c r="N37" t="b">
        <f t="shared" si="1"/>
        <v>1</v>
      </c>
    </row>
    <row r="38" spans="2:14" x14ac:dyDescent="0.25">
      <c r="B38">
        <v>80</v>
      </c>
      <c r="C38">
        <v>40</v>
      </c>
      <c r="D38">
        <v>20</v>
      </c>
      <c r="E38">
        <v>0.8</v>
      </c>
      <c r="F38">
        <v>0.75</v>
      </c>
      <c r="G38">
        <v>65</v>
      </c>
      <c r="H38">
        <v>7</v>
      </c>
      <c r="I38">
        <v>0.29584105700000002</v>
      </c>
      <c r="J38">
        <v>1065.9514300000001</v>
      </c>
      <c r="K38">
        <v>-87.5905719</v>
      </c>
      <c r="L38">
        <v>79.905812600000004</v>
      </c>
      <c r="M38" s="9">
        <f t="shared" si="0"/>
        <v>1.1773424999999449E-3</v>
      </c>
      <c r="N38" t="b">
        <f t="shared" si="1"/>
        <v>1</v>
      </c>
    </row>
    <row r="39" spans="2:14" x14ac:dyDescent="0.25">
      <c r="B39">
        <v>80</v>
      </c>
      <c r="C39">
        <v>40</v>
      </c>
      <c r="D39">
        <v>20</v>
      </c>
      <c r="E39">
        <v>0.8</v>
      </c>
      <c r="F39">
        <v>0.75</v>
      </c>
      <c r="G39">
        <v>65</v>
      </c>
      <c r="H39">
        <v>8</v>
      </c>
      <c r="I39">
        <v>0.27344589800000002</v>
      </c>
      <c r="J39">
        <v>1151.0392999999999</v>
      </c>
      <c r="K39">
        <v>-53.5908467</v>
      </c>
      <c r="L39">
        <v>79.986713899999998</v>
      </c>
      <c r="M39" s="9">
        <f t="shared" si="0"/>
        <v>1.6607625000002456E-4</v>
      </c>
      <c r="N39" t="b">
        <f t="shared" si="1"/>
        <v>1</v>
      </c>
    </row>
    <row r="40" spans="2:14" x14ac:dyDescent="0.25">
      <c r="B40">
        <v>80</v>
      </c>
      <c r="C40">
        <v>40</v>
      </c>
      <c r="D40">
        <v>20</v>
      </c>
      <c r="E40">
        <v>0.8</v>
      </c>
      <c r="F40">
        <v>0.75</v>
      </c>
      <c r="G40">
        <v>65</v>
      </c>
      <c r="H40">
        <v>9</v>
      </c>
      <c r="I40">
        <v>0.262489062</v>
      </c>
      <c r="J40">
        <v>1226.277</v>
      </c>
      <c r="K40">
        <v>-18.352462800000001</v>
      </c>
      <c r="L40">
        <v>79.937785599999998</v>
      </c>
      <c r="M40" s="9">
        <f t="shared" si="0"/>
        <v>7.7768000000002504E-4</v>
      </c>
      <c r="N40" t="b">
        <f t="shared" si="1"/>
        <v>1</v>
      </c>
    </row>
    <row r="41" spans="2:14" x14ac:dyDescent="0.25">
      <c r="B41">
        <v>80</v>
      </c>
      <c r="C41">
        <v>40</v>
      </c>
      <c r="D41">
        <v>20</v>
      </c>
      <c r="E41">
        <v>0.8</v>
      </c>
      <c r="F41">
        <v>0.75</v>
      </c>
      <c r="G41">
        <v>65</v>
      </c>
      <c r="H41">
        <v>10</v>
      </c>
      <c r="I41">
        <v>0.25100043</v>
      </c>
      <c r="J41">
        <v>1303.30591</v>
      </c>
      <c r="K41">
        <v>19.837763500000001</v>
      </c>
      <c r="L41">
        <v>80.083680599999994</v>
      </c>
      <c r="M41" s="9">
        <f t="shared" si="0"/>
        <v>-1.0460074999999237E-3</v>
      </c>
      <c r="N41" t="b">
        <f t="shared" si="1"/>
        <v>1</v>
      </c>
    </row>
    <row r="42" spans="2:14" x14ac:dyDescent="0.25">
      <c r="B42">
        <v>80</v>
      </c>
      <c r="C42">
        <v>40</v>
      </c>
      <c r="D42">
        <v>20</v>
      </c>
      <c r="E42">
        <v>0.8</v>
      </c>
      <c r="F42">
        <v>0.75</v>
      </c>
      <c r="G42">
        <v>65</v>
      </c>
      <c r="H42">
        <v>11</v>
      </c>
      <c r="I42">
        <v>0.23914164299999999</v>
      </c>
      <c r="J42">
        <v>1388.91841</v>
      </c>
      <c r="K42">
        <v>60.636277800000002</v>
      </c>
      <c r="L42">
        <v>80.005298999999994</v>
      </c>
      <c r="M42" s="9">
        <f t="shared" si="0"/>
        <v>-6.6237499999921562E-5</v>
      </c>
      <c r="N42" t="b">
        <f t="shared" si="1"/>
        <v>1</v>
      </c>
    </row>
    <row r="43" spans="2:14" x14ac:dyDescent="0.25">
      <c r="B43">
        <v>80</v>
      </c>
      <c r="C43">
        <v>40</v>
      </c>
      <c r="D43">
        <v>20</v>
      </c>
      <c r="E43">
        <v>0.8</v>
      </c>
      <c r="F43">
        <v>0.75</v>
      </c>
      <c r="G43">
        <v>65</v>
      </c>
      <c r="H43">
        <v>12</v>
      </c>
      <c r="I43">
        <v>0.225118702</v>
      </c>
      <c r="J43">
        <v>1499.1908800000001</v>
      </c>
      <c r="K43">
        <v>106.85989499999999</v>
      </c>
      <c r="L43">
        <v>79.913291900000004</v>
      </c>
      <c r="M43" s="9">
        <f t="shared" si="0"/>
        <v>1.0838512499999453E-3</v>
      </c>
      <c r="N43" t="b">
        <f t="shared" si="1"/>
        <v>1</v>
      </c>
    </row>
    <row r="44" spans="2:14" x14ac:dyDescent="0.25">
      <c r="B44">
        <v>80</v>
      </c>
      <c r="C44">
        <v>40</v>
      </c>
      <c r="D44">
        <v>20</v>
      </c>
      <c r="E44">
        <v>0.8</v>
      </c>
      <c r="F44">
        <v>0.75</v>
      </c>
      <c r="G44">
        <v>65</v>
      </c>
      <c r="H44">
        <v>13</v>
      </c>
      <c r="I44">
        <v>0.20707634699999999</v>
      </c>
      <c r="J44">
        <v>1660.04477</v>
      </c>
      <c r="K44">
        <v>163.110017</v>
      </c>
      <c r="L44">
        <v>79.940202099999993</v>
      </c>
      <c r="M44" s="9">
        <f t="shared" si="0"/>
        <v>7.4747375000008278E-4</v>
      </c>
      <c r="N44" t="b">
        <f t="shared" si="1"/>
        <v>1</v>
      </c>
    </row>
    <row r="45" spans="2:14" x14ac:dyDescent="0.25">
      <c r="B45">
        <v>80</v>
      </c>
      <c r="C45">
        <v>40</v>
      </c>
      <c r="D45">
        <v>20</v>
      </c>
      <c r="E45">
        <v>0.8</v>
      </c>
      <c r="F45">
        <v>0.75</v>
      </c>
      <c r="G45">
        <v>65</v>
      </c>
      <c r="H45">
        <v>14</v>
      </c>
      <c r="I45">
        <v>0.184453215</v>
      </c>
      <c r="J45">
        <v>1907.3891699999999</v>
      </c>
      <c r="K45">
        <v>237.68655899999999</v>
      </c>
      <c r="L45">
        <v>80.036861200000004</v>
      </c>
      <c r="M45" s="9">
        <f t="shared" si="0"/>
        <v>-4.6076500000005185E-4</v>
      </c>
      <c r="N45" t="b">
        <f t="shared" si="1"/>
        <v>1</v>
      </c>
    </row>
    <row r="46" spans="2:14" x14ac:dyDescent="0.25">
      <c r="B46">
        <v>80</v>
      </c>
      <c r="C46">
        <v>40</v>
      </c>
      <c r="D46">
        <v>20</v>
      </c>
      <c r="E46">
        <v>0.8</v>
      </c>
      <c r="F46">
        <v>0.75</v>
      </c>
      <c r="G46">
        <v>65</v>
      </c>
      <c r="H46">
        <v>15</v>
      </c>
      <c r="I46">
        <v>0.16183223299999999</v>
      </c>
      <c r="J46">
        <v>2241.6899699999999</v>
      </c>
      <c r="K46">
        <v>342.76194500000003</v>
      </c>
      <c r="L46">
        <v>80.053869599999999</v>
      </c>
      <c r="M46" s="9">
        <f t="shared" si="0"/>
        <v>-6.7336999999998424E-4</v>
      </c>
      <c r="N46" t="b">
        <f t="shared" si="1"/>
        <v>1</v>
      </c>
    </row>
    <row r="47" spans="2:14" x14ac:dyDescent="0.25">
      <c r="B47">
        <v>80</v>
      </c>
      <c r="C47">
        <v>40</v>
      </c>
      <c r="D47">
        <v>20</v>
      </c>
      <c r="E47">
        <v>0.8</v>
      </c>
      <c r="F47">
        <v>0.75</v>
      </c>
      <c r="G47">
        <v>70</v>
      </c>
      <c r="H47">
        <v>5</v>
      </c>
      <c r="I47">
        <v>0.37316692899999998</v>
      </c>
      <c r="J47">
        <v>829.91978500000005</v>
      </c>
      <c r="K47">
        <v>-192.28725800000001</v>
      </c>
      <c r="L47">
        <v>79.957291400000003</v>
      </c>
      <c r="M47" s="9">
        <f t="shared" si="0"/>
        <v>5.3385749999996786E-4</v>
      </c>
      <c r="N47" t="b">
        <f t="shared" si="1"/>
        <v>1</v>
      </c>
    </row>
    <row r="48" spans="2:14" x14ac:dyDescent="0.25">
      <c r="B48">
        <v>80</v>
      </c>
      <c r="C48">
        <v>40</v>
      </c>
      <c r="D48">
        <v>20</v>
      </c>
      <c r="E48">
        <v>0.8</v>
      </c>
      <c r="F48">
        <v>0.75</v>
      </c>
      <c r="G48">
        <v>70</v>
      </c>
      <c r="H48">
        <v>6</v>
      </c>
      <c r="I48">
        <v>0.31116666399999998</v>
      </c>
      <c r="J48">
        <v>1002.68344</v>
      </c>
      <c r="K48">
        <v>-163.81512499999999</v>
      </c>
      <c r="L48">
        <v>80.0376744</v>
      </c>
      <c r="M48" s="9">
        <f t="shared" si="0"/>
        <v>-4.7093000000000276E-4</v>
      </c>
      <c r="N48" t="b">
        <f t="shared" si="1"/>
        <v>1</v>
      </c>
    </row>
    <row r="49" spans="2:14" x14ac:dyDescent="0.25">
      <c r="B49">
        <v>80</v>
      </c>
      <c r="C49">
        <v>40</v>
      </c>
      <c r="D49">
        <v>20</v>
      </c>
      <c r="E49">
        <v>0.8</v>
      </c>
      <c r="F49">
        <v>0.75</v>
      </c>
      <c r="G49">
        <v>70</v>
      </c>
      <c r="H49">
        <v>7</v>
      </c>
      <c r="I49">
        <v>0.278944635</v>
      </c>
      <c r="J49">
        <v>1126.7000599999999</v>
      </c>
      <c r="K49">
        <v>-129.862898</v>
      </c>
      <c r="L49">
        <v>79.945892299999997</v>
      </c>
      <c r="M49" s="9">
        <f t="shared" si="0"/>
        <v>6.7634625000003725E-4</v>
      </c>
      <c r="N49" t="b">
        <f t="shared" si="1"/>
        <v>1</v>
      </c>
    </row>
    <row r="50" spans="2:14" x14ac:dyDescent="0.25">
      <c r="B50">
        <v>80</v>
      </c>
      <c r="C50">
        <v>40</v>
      </c>
      <c r="D50">
        <v>20</v>
      </c>
      <c r="E50">
        <v>0.8</v>
      </c>
      <c r="F50">
        <v>0.75</v>
      </c>
      <c r="G50">
        <v>70</v>
      </c>
      <c r="H50">
        <v>8</v>
      </c>
      <c r="I50">
        <v>0.25790605799999999</v>
      </c>
      <c r="J50">
        <v>1225.99056</v>
      </c>
      <c r="K50">
        <v>-92.386186499999994</v>
      </c>
      <c r="L50">
        <v>79.948188799999997</v>
      </c>
      <c r="M50" s="9">
        <f t="shared" si="0"/>
        <v>6.4764000000003816E-4</v>
      </c>
      <c r="N50" t="b">
        <f t="shared" si="1"/>
        <v>1</v>
      </c>
    </row>
    <row r="51" spans="2:14" x14ac:dyDescent="0.25">
      <c r="B51">
        <v>80</v>
      </c>
      <c r="C51">
        <v>40</v>
      </c>
      <c r="D51">
        <v>20</v>
      </c>
      <c r="E51">
        <v>0.8</v>
      </c>
      <c r="F51">
        <v>0.75</v>
      </c>
      <c r="G51">
        <v>70</v>
      </c>
      <c r="H51">
        <v>9</v>
      </c>
      <c r="I51">
        <v>0.241697467</v>
      </c>
      <c r="J51">
        <v>1310.9956299999999</v>
      </c>
      <c r="K51">
        <v>-52.351677100000003</v>
      </c>
      <c r="L51">
        <v>80.090225399999994</v>
      </c>
      <c r="M51" s="9">
        <f t="shared" si="0"/>
        <v>-1.1278174999999279E-3</v>
      </c>
      <c r="N51" t="b">
        <f t="shared" si="1"/>
        <v>1</v>
      </c>
    </row>
    <row r="52" spans="2:14" x14ac:dyDescent="0.25">
      <c r="B52">
        <v>80</v>
      </c>
      <c r="C52">
        <v>40</v>
      </c>
      <c r="D52">
        <v>20</v>
      </c>
      <c r="E52">
        <v>0.8</v>
      </c>
      <c r="F52">
        <v>0.75</v>
      </c>
      <c r="G52">
        <v>70</v>
      </c>
      <c r="H52">
        <v>10</v>
      </c>
      <c r="I52">
        <v>0.23366757699999999</v>
      </c>
      <c r="J52">
        <v>1386.58467</v>
      </c>
      <c r="K52">
        <v>-11.4291217</v>
      </c>
      <c r="L52">
        <v>79.947201399999997</v>
      </c>
      <c r="M52" s="9">
        <f t="shared" si="0"/>
        <v>6.5998250000003371E-4</v>
      </c>
      <c r="N52" t="b">
        <f t="shared" si="1"/>
        <v>1</v>
      </c>
    </row>
    <row r="53" spans="2:14" x14ac:dyDescent="0.25">
      <c r="B53">
        <v>80</v>
      </c>
      <c r="C53">
        <v>40</v>
      </c>
      <c r="D53">
        <v>20</v>
      </c>
      <c r="E53">
        <v>0.8</v>
      </c>
      <c r="F53">
        <v>0.75</v>
      </c>
      <c r="G53">
        <v>70</v>
      </c>
      <c r="H53">
        <v>11</v>
      </c>
      <c r="I53">
        <v>0.224924703</v>
      </c>
      <c r="J53">
        <v>1465.8236099999999</v>
      </c>
      <c r="K53">
        <v>33.067296200000001</v>
      </c>
      <c r="L53">
        <v>80.013619300000002</v>
      </c>
      <c r="M53" s="9">
        <f t="shared" si="0"/>
        <v>-1.7024125000002498E-4</v>
      </c>
      <c r="N53" t="b">
        <f t="shared" si="1"/>
        <v>1</v>
      </c>
    </row>
    <row r="54" spans="2:14" x14ac:dyDescent="0.25">
      <c r="B54">
        <v>80</v>
      </c>
      <c r="C54">
        <v>40</v>
      </c>
      <c r="D54">
        <v>20</v>
      </c>
      <c r="E54">
        <v>0.8</v>
      </c>
      <c r="F54">
        <v>0.75</v>
      </c>
      <c r="G54">
        <v>70</v>
      </c>
      <c r="H54">
        <v>12</v>
      </c>
      <c r="I54">
        <v>0.21536050600000001</v>
      </c>
      <c r="J54">
        <v>1557.2352699999999</v>
      </c>
      <c r="K54">
        <v>81.744897199999997</v>
      </c>
      <c r="L54">
        <v>80.082860199999999</v>
      </c>
      <c r="M54" s="9">
        <f t="shared" si="0"/>
        <v>-1.0357524999999868E-3</v>
      </c>
      <c r="N54" t="b">
        <f t="shared" si="1"/>
        <v>1</v>
      </c>
    </row>
    <row r="55" spans="2:14" x14ac:dyDescent="0.25">
      <c r="B55">
        <v>80</v>
      </c>
      <c r="C55">
        <v>40</v>
      </c>
      <c r="D55">
        <v>20</v>
      </c>
      <c r="E55">
        <v>0.8</v>
      </c>
      <c r="F55">
        <v>0.75</v>
      </c>
      <c r="G55">
        <v>70</v>
      </c>
      <c r="H55">
        <v>13</v>
      </c>
      <c r="I55">
        <v>0.203983792</v>
      </c>
      <c r="J55">
        <v>1673.3504399999999</v>
      </c>
      <c r="K55">
        <v>135.71349000000001</v>
      </c>
      <c r="L55">
        <v>79.914051000000001</v>
      </c>
      <c r="M55" s="9">
        <f t="shared" si="0"/>
        <v>1.0743624999999923E-3</v>
      </c>
      <c r="N55" t="b">
        <f t="shared" si="1"/>
        <v>1</v>
      </c>
    </row>
    <row r="56" spans="2:14" x14ac:dyDescent="0.25">
      <c r="B56">
        <v>80</v>
      </c>
      <c r="C56">
        <v>40</v>
      </c>
      <c r="D56">
        <v>20</v>
      </c>
      <c r="E56">
        <v>0.8</v>
      </c>
      <c r="F56">
        <v>0.75</v>
      </c>
      <c r="G56">
        <v>70</v>
      </c>
      <c r="H56">
        <v>14</v>
      </c>
      <c r="I56">
        <v>0.18890505599999999</v>
      </c>
      <c r="J56">
        <v>1844.42723</v>
      </c>
      <c r="K56">
        <v>201.84289200000001</v>
      </c>
      <c r="L56">
        <v>79.987123299999993</v>
      </c>
      <c r="M56" s="9">
        <f t="shared" si="0"/>
        <v>1.609587500000842E-4</v>
      </c>
      <c r="N56" t="b">
        <f t="shared" si="1"/>
        <v>1</v>
      </c>
    </row>
    <row r="57" spans="2:14" x14ac:dyDescent="0.25">
      <c r="B57">
        <v>80</v>
      </c>
      <c r="C57">
        <v>40</v>
      </c>
      <c r="D57">
        <v>20</v>
      </c>
      <c r="E57">
        <v>0.8</v>
      </c>
      <c r="F57">
        <v>0.75</v>
      </c>
      <c r="G57">
        <v>70</v>
      </c>
      <c r="H57">
        <v>15</v>
      </c>
      <c r="I57">
        <v>0.170455199</v>
      </c>
      <c r="J57">
        <v>2096.4144799999999</v>
      </c>
      <c r="K57">
        <v>287.09490399999999</v>
      </c>
      <c r="L57">
        <v>79.913283800000002</v>
      </c>
      <c r="M57" s="9">
        <f t="shared" si="0"/>
        <v>1.0839524999999739E-3</v>
      </c>
      <c r="N57" t="b">
        <f t="shared" si="1"/>
        <v>1</v>
      </c>
    </row>
    <row r="58" spans="2:14" x14ac:dyDescent="0.25">
      <c r="B58">
        <v>80</v>
      </c>
      <c r="C58">
        <v>40</v>
      </c>
      <c r="D58">
        <v>20</v>
      </c>
      <c r="E58">
        <v>0.8</v>
      </c>
      <c r="F58">
        <v>0.75</v>
      </c>
      <c r="G58">
        <v>75</v>
      </c>
      <c r="H58">
        <v>5</v>
      </c>
      <c r="I58">
        <v>0.470921427</v>
      </c>
      <c r="J58">
        <v>652.467398</v>
      </c>
      <c r="K58">
        <v>-243.48196100000001</v>
      </c>
      <c r="L58">
        <v>79.996047000000004</v>
      </c>
      <c r="M58" s="9">
        <f t="shared" si="0"/>
        <v>4.9412499999945683E-5</v>
      </c>
      <c r="N58" t="b">
        <f t="shared" si="1"/>
        <v>1</v>
      </c>
    </row>
    <row r="59" spans="2:14" x14ac:dyDescent="0.25">
      <c r="B59">
        <v>80</v>
      </c>
      <c r="C59">
        <v>40</v>
      </c>
      <c r="D59">
        <v>20</v>
      </c>
      <c r="E59">
        <v>0.8</v>
      </c>
      <c r="F59">
        <v>0.75</v>
      </c>
      <c r="G59">
        <v>75</v>
      </c>
      <c r="H59">
        <v>6</v>
      </c>
      <c r="I59">
        <v>0.309484284</v>
      </c>
      <c r="J59">
        <v>1000.71638</v>
      </c>
      <c r="K59">
        <v>-215.2604</v>
      </c>
      <c r="L59">
        <v>80.031897099999995</v>
      </c>
      <c r="M59" s="9">
        <f t="shared" si="0"/>
        <v>-3.9871374999993491E-4</v>
      </c>
      <c r="N59" t="b">
        <f t="shared" si="1"/>
        <v>1</v>
      </c>
    </row>
    <row r="60" spans="2:14" x14ac:dyDescent="0.25">
      <c r="B60">
        <v>80</v>
      </c>
      <c r="C60">
        <v>40</v>
      </c>
      <c r="D60">
        <v>20</v>
      </c>
      <c r="E60">
        <v>0.8</v>
      </c>
      <c r="F60">
        <v>0.75</v>
      </c>
      <c r="G60">
        <v>75</v>
      </c>
      <c r="H60">
        <v>7</v>
      </c>
      <c r="I60">
        <v>0.26707798300000002</v>
      </c>
      <c r="J60">
        <v>1169.7938999999999</v>
      </c>
      <c r="K60">
        <v>-178.14044000000001</v>
      </c>
      <c r="L60">
        <v>80.098904599999997</v>
      </c>
      <c r="M60" s="9">
        <f t="shared" si="0"/>
        <v>-1.2363074999999669E-3</v>
      </c>
      <c r="N60" t="b">
        <f t="shared" si="1"/>
        <v>1</v>
      </c>
    </row>
    <row r="61" spans="2:14" x14ac:dyDescent="0.25">
      <c r="B61">
        <v>80</v>
      </c>
      <c r="C61">
        <v>40</v>
      </c>
      <c r="D61">
        <v>20</v>
      </c>
      <c r="E61">
        <v>0.8</v>
      </c>
      <c r="F61">
        <v>0.75</v>
      </c>
      <c r="G61">
        <v>75</v>
      </c>
      <c r="H61">
        <v>8</v>
      </c>
      <c r="I61">
        <v>0.244304351</v>
      </c>
      <c r="J61">
        <v>1289.5964100000001</v>
      </c>
      <c r="K61">
        <v>-136.528526</v>
      </c>
      <c r="L61">
        <v>79.998596899999995</v>
      </c>
      <c r="M61" s="9">
        <f t="shared" si="0"/>
        <v>1.753875000005678E-5</v>
      </c>
      <c r="N61" t="b">
        <f t="shared" si="1"/>
        <v>1</v>
      </c>
    </row>
    <row r="62" spans="2:14" x14ac:dyDescent="0.25">
      <c r="B62">
        <v>80</v>
      </c>
      <c r="C62">
        <v>40</v>
      </c>
      <c r="D62">
        <v>20</v>
      </c>
      <c r="E62">
        <v>0.8</v>
      </c>
      <c r="F62">
        <v>0.75</v>
      </c>
      <c r="G62">
        <v>75</v>
      </c>
      <c r="H62">
        <v>9</v>
      </c>
      <c r="I62">
        <v>0.22902086399999999</v>
      </c>
      <c r="J62">
        <v>1384.83178</v>
      </c>
      <c r="K62">
        <v>-91.722152899999998</v>
      </c>
      <c r="L62">
        <v>79.968766400000007</v>
      </c>
      <c r="M62" s="9">
        <f t="shared" si="0"/>
        <v>3.9041999999991364E-4</v>
      </c>
      <c r="N62" t="b">
        <f t="shared" si="1"/>
        <v>1</v>
      </c>
    </row>
    <row r="63" spans="2:14" x14ac:dyDescent="0.25">
      <c r="B63">
        <v>80</v>
      </c>
      <c r="C63">
        <v>40</v>
      </c>
      <c r="D63">
        <v>20</v>
      </c>
      <c r="E63">
        <v>0.8</v>
      </c>
      <c r="F63">
        <v>0.75</v>
      </c>
      <c r="G63">
        <v>75</v>
      </c>
      <c r="H63">
        <v>10</v>
      </c>
      <c r="I63">
        <v>0.21833862500000001</v>
      </c>
      <c r="J63">
        <v>1464.9260300000001</v>
      </c>
      <c r="K63">
        <v>-44.831155799999998</v>
      </c>
      <c r="L63">
        <v>79.951988999999998</v>
      </c>
      <c r="M63" s="9">
        <f t="shared" si="0"/>
        <v>6.001375000000309E-4</v>
      </c>
      <c r="N63" t="b">
        <f t="shared" si="1"/>
        <v>1</v>
      </c>
    </row>
    <row r="64" spans="2:14" x14ac:dyDescent="0.25">
      <c r="B64">
        <v>80</v>
      </c>
      <c r="C64">
        <v>40</v>
      </c>
      <c r="D64">
        <v>20</v>
      </c>
      <c r="E64">
        <v>0.8</v>
      </c>
      <c r="F64">
        <v>0.75</v>
      </c>
      <c r="G64">
        <v>75</v>
      </c>
      <c r="H64">
        <v>11</v>
      </c>
      <c r="I64">
        <v>0.21264288000000001</v>
      </c>
      <c r="J64">
        <v>1537.40302</v>
      </c>
      <c r="K64">
        <v>3.9885644400000002</v>
      </c>
      <c r="L64">
        <v>79.914328400000002</v>
      </c>
      <c r="M64" s="9">
        <f t="shared" si="0"/>
        <v>1.0708949999999717E-3</v>
      </c>
      <c r="N64" t="b">
        <f t="shared" si="1"/>
        <v>1</v>
      </c>
    </row>
    <row r="65" spans="2:14" x14ac:dyDescent="0.25">
      <c r="B65">
        <v>80</v>
      </c>
      <c r="C65">
        <v>40</v>
      </c>
      <c r="D65">
        <v>20</v>
      </c>
      <c r="E65">
        <v>0.8</v>
      </c>
      <c r="F65">
        <v>0.75</v>
      </c>
      <c r="G65">
        <v>75</v>
      </c>
      <c r="H65">
        <v>12</v>
      </c>
      <c r="I65">
        <v>0.206659012</v>
      </c>
      <c r="J65">
        <v>1612.02385</v>
      </c>
      <c r="K65">
        <v>56.396504499999999</v>
      </c>
      <c r="L65">
        <v>80.086099200000007</v>
      </c>
      <c r="M65" s="9">
        <f t="shared" si="0"/>
        <v>-1.0762400000000837E-3</v>
      </c>
      <c r="N65" t="b">
        <f t="shared" si="1"/>
        <v>1</v>
      </c>
    </row>
    <row r="66" spans="2:14" x14ac:dyDescent="0.25">
      <c r="B66">
        <v>80</v>
      </c>
      <c r="C66">
        <v>40</v>
      </c>
      <c r="D66">
        <v>20</v>
      </c>
      <c r="E66">
        <v>0.8</v>
      </c>
      <c r="F66">
        <v>0.75</v>
      </c>
      <c r="G66">
        <v>75</v>
      </c>
      <c r="H66">
        <v>13</v>
      </c>
      <c r="I66">
        <v>0.200434802</v>
      </c>
      <c r="J66">
        <v>1692.2574199999999</v>
      </c>
      <c r="K66">
        <v>111.35867500000001</v>
      </c>
      <c r="L66">
        <v>80.030002199999998</v>
      </c>
      <c r="M66" s="9">
        <f t="shared" si="0"/>
        <v>-3.7502749999998033E-4</v>
      </c>
      <c r="N66" t="b">
        <f t="shared" si="1"/>
        <v>1</v>
      </c>
    </row>
    <row r="67" spans="2:14" x14ac:dyDescent="0.25">
      <c r="B67">
        <v>80</v>
      </c>
      <c r="C67">
        <v>40</v>
      </c>
      <c r="D67">
        <v>20</v>
      </c>
      <c r="E67">
        <v>0.8</v>
      </c>
      <c r="F67">
        <v>0.75</v>
      </c>
      <c r="G67">
        <v>75</v>
      </c>
      <c r="H67">
        <v>14</v>
      </c>
      <c r="I67">
        <v>0.193029115</v>
      </c>
      <c r="J67">
        <v>1790.0840000000001</v>
      </c>
      <c r="K67">
        <v>171.60879399999999</v>
      </c>
      <c r="L67">
        <v>79.997135900000004</v>
      </c>
      <c r="M67" s="9">
        <f t="shared" si="0"/>
        <v>3.5801249999956045E-5</v>
      </c>
      <c r="N67" t="b">
        <f t="shared" si="1"/>
        <v>1</v>
      </c>
    </row>
    <row r="68" spans="2:14" x14ac:dyDescent="0.25">
      <c r="B68">
        <v>80</v>
      </c>
      <c r="C68">
        <v>40</v>
      </c>
      <c r="D68">
        <v>20</v>
      </c>
      <c r="E68">
        <v>0.8</v>
      </c>
      <c r="F68">
        <v>0.75</v>
      </c>
      <c r="G68">
        <v>75</v>
      </c>
      <c r="H68">
        <v>15</v>
      </c>
      <c r="I68">
        <v>0.184168789</v>
      </c>
      <c r="J68">
        <v>1913.81935</v>
      </c>
      <c r="K68">
        <v>239.258633</v>
      </c>
      <c r="L68">
        <v>79.903568699999994</v>
      </c>
      <c r="M68" s="9">
        <f t="shared" ref="M68:M131" si="2">(B68-L68)/B68</f>
        <v>1.2053912500000763E-3</v>
      </c>
      <c r="N68" t="b">
        <f t="shared" ref="N68:N131" si="3">ABS(M68)&lt;0.02</f>
        <v>1</v>
      </c>
    </row>
    <row r="69" spans="2:14" x14ac:dyDescent="0.25">
      <c r="B69">
        <v>84.444444444444443</v>
      </c>
      <c r="C69">
        <v>40</v>
      </c>
      <c r="D69">
        <v>20</v>
      </c>
      <c r="E69">
        <v>0.8</v>
      </c>
      <c r="F69">
        <v>0.75</v>
      </c>
      <c r="G69">
        <v>50</v>
      </c>
      <c r="H69">
        <v>5</v>
      </c>
      <c r="I69">
        <v>0.48234534099999998</v>
      </c>
      <c r="J69">
        <v>651.77929200000005</v>
      </c>
      <c r="K69">
        <v>-31.264126399999999</v>
      </c>
      <c r="L69">
        <v>84.450525400000004</v>
      </c>
      <c r="M69" s="9">
        <f t="shared" si="2"/>
        <v>-7.2011315789535348E-5</v>
      </c>
      <c r="N69" t="b">
        <f t="shared" si="3"/>
        <v>1</v>
      </c>
    </row>
    <row r="70" spans="2:14" x14ac:dyDescent="0.25">
      <c r="B70">
        <v>84.444444444444443</v>
      </c>
      <c r="C70">
        <v>40</v>
      </c>
      <c r="D70">
        <v>20</v>
      </c>
      <c r="E70">
        <v>0.8</v>
      </c>
      <c r="F70">
        <v>0.75</v>
      </c>
      <c r="G70">
        <v>50</v>
      </c>
      <c r="H70">
        <v>6</v>
      </c>
      <c r="I70">
        <v>0.44334337899999998</v>
      </c>
      <c r="J70">
        <v>720.64915800000006</v>
      </c>
      <c r="K70">
        <v>-6.5277288999999996</v>
      </c>
      <c r="L70">
        <v>84.466504599999993</v>
      </c>
      <c r="M70" s="9">
        <f t="shared" si="2"/>
        <v>-2.6123868421046537E-4</v>
      </c>
      <c r="N70" t="b">
        <f t="shared" si="3"/>
        <v>1</v>
      </c>
    </row>
    <row r="71" spans="2:14" x14ac:dyDescent="0.25">
      <c r="B71">
        <v>84.444444444444443</v>
      </c>
      <c r="C71">
        <v>40</v>
      </c>
      <c r="D71">
        <v>20</v>
      </c>
      <c r="E71">
        <v>0.8</v>
      </c>
      <c r="F71">
        <v>0.75</v>
      </c>
      <c r="G71">
        <v>50</v>
      </c>
      <c r="H71">
        <v>7</v>
      </c>
      <c r="I71">
        <v>0.41287396399999998</v>
      </c>
      <c r="J71">
        <v>784.57379700000001</v>
      </c>
      <c r="K71">
        <v>22.8398109</v>
      </c>
      <c r="L71">
        <v>84.450677600000006</v>
      </c>
      <c r="M71" s="9">
        <f t="shared" si="2"/>
        <v>-7.3813684210614834E-5</v>
      </c>
      <c r="N71" t="b">
        <f t="shared" si="3"/>
        <v>1</v>
      </c>
    </row>
    <row r="72" spans="2:14" x14ac:dyDescent="0.25">
      <c r="B72">
        <v>84.444444444444443</v>
      </c>
      <c r="C72">
        <v>40</v>
      </c>
      <c r="D72">
        <v>20</v>
      </c>
      <c r="E72">
        <v>0.8</v>
      </c>
      <c r="F72">
        <v>0.75</v>
      </c>
      <c r="G72">
        <v>50</v>
      </c>
      <c r="H72">
        <v>8</v>
      </c>
      <c r="I72">
        <v>0.387316875</v>
      </c>
      <c r="J72">
        <v>847.64519299999995</v>
      </c>
      <c r="K72">
        <v>55.552274699999998</v>
      </c>
      <c r="L72">
        <v>84.410595200000003</v>
      </c>
      <c r="M72" s="9">
        <f t="shared" si="2"/>
        <v>4.0084631578941892E-4</v>
      </c>
      <c r="N72" t="b">
        <f t="shared" si="3"/>
        <v>1</v>
      </c>
    </row>
    <row r="73" spans="2:14" x14ac:dyDescent="0.25">
      <c r="B73">
        <v>84.444444444444443</v>
      </c>
      <c r="C73">
        <v>40</v>
      </c>
      <c r="D73">
        <v>20</v>
      </c>
      <c r="E73">
        <v>0.8</v>
      </c>
      <c r="F73">
        <v>0.75</v>
      </c>
      <c r="G73">
        <v>50</v>
      </c>
      <c r="H73">
        <v>9</v>
      </c>
      <c r="I73">
        <v>0.36322307700000001</v>
      </c>
      <c r="J73">
        <v>916.16090599999995</v>
      </c>
      <c r="K73">
        <v>91.331017900000006</v>
      </c>
      <c r="L73">
        <v>84.460932400000004</v>
      </c>
      <c r="M73" s="9">
        <f t="shared" si="2"/>
        <v>-1.952521052632281E-4</v>
      </c>
      <c r="N73" t="b">
        <f t="shared" si="3"/>
        <v>1</v>
      </c>
    </row>
    <row r="74" spans="2:14" x14ac:dyDescent="0.25">
      <c r="B74">
        <v>84.444444444444443</v>
      </c>
      <c r="C74">
        <v>40</v>
      </c>
      <c r="D74">
        <v>20</v>
      </c>
      <c r="E74">
        <v>0.8</v>
      </c>
      <c r="F74">
        <v>0.75</v>
      </c>
      <c r="G74">
        <v>50</v>
      </c>
      <c r="H74">
        <v>10</v>
      </c>
      <c r="I74">
        <v>0.34217509899999998</v>
      </c>
      <c r="J74">
        <v>984.42151999999999</v>
      </c>
      <c r="K74">
        <v>125.25016599999999</v>
      </c>
      <c r="L74">
        <v>83.6014737</v>
      </c>
      <c r="M74" s="9">
        <f t="shared" si="2"/>
        <v>9.9825482894736698E-3</v>
      </c>
      <c r="N74" t="b">
        <f t="shared" si="3"/>
        <v>1</v>
      </c>
    </row>
    <row r="75" spans="2:14" x14ac:dyDescent="0.25">
      <c r="B75">
        <v>84.444444444444443</v>
      </c>
      <c r="C75">
        <v>40</v>
      </c>
      <c r="D75">
        <v>20</v>
      </c>
      <c r="E75">
        <v>0.8</v>
      </c>
      <c r="F75">
        <v>0.75</v>
      </c>
      <c r="G75">
        <v>50</v>
      </c>
      <c r="H75">
        <v>11</v>
      </c>
      <c r="I75">
        <v>0.31280150899999998</v>
      </c>
      <c r="J75">
        <v>1092.5401400000001</v>
      </c>
      <c r="K75">
        <v>167.75633999999999</v>
      </c>
      <c r="L75">
        <v>83.941928700000005</v>
      </c>
      <c r="M75" s="9">
        <f t="shared" si="2"/>
        <v>5.9508443421051804E-3</v>
      </c>
      <c r="N75" t="b">
        <f t="shared" si="3"/>
        <v>1</v>
      </c>
    </row>
    <row r="76" spans="2:14" x14ac:dyDescent="0.25">
      <c r="B76">
        <v>84.444444444444443</v>
      </c>
      <c r="C76">
        <v>40</v>
      </c>
      <c r="D76">
        <v>20</v>
      </c>
      <c r="E76">
        <v>0.8</v>
      </c>
      <c r="F76">
        <v>0.75</v>
      </c>
      <c r="G76">
        <v>50</v>
      </c>
      <c r="H76">
        <v>12</v>
      </c>
      <c r="I76">
        <v>0.26669517199999998</v>
      </c>
      <c r="J76">
        <v>1302.65518</v>
      </c>
      <c r="K76">
        <v>216.61998700000001</v>
      </c>
      <c r="L76">
        <v>84.421084500000006</v>
      </c>
      <c r="M76" s="9">
        <f t="shared" si="2"/>
        <v>2.7663092105253826E-4</v>
      </c>
      <c r="N76" t="b">
        <f t="shared" si="3"/>
        <v>1</v>
      </c>
    </row>
    <row r="77" spans="2:14" x14ac:dyDescent="0.25">
      <c r="B77">
        <v>84.444444444444443</v>
      </c>
      <c r="C77">
        <v>40</v>
      </c>
      <c r="D77">
        <v>20</v>
      </c>
      <c r="E77">
        <v>0.8</v>
      </c>
      <c r="F77">
        <v>0.75</v>
      </c>
      <c r="G77">
        <v>50</v>
      </c>
      <c r="H77">
        <v>13</v>
      </c>
      <c r="I77">
        <v>0.21241555100000001</v>
      </c>
      <c r="J77">
        <v>1678.40653</v>
      </c>
      <c r="K77">
        <v>297.669804</v>
      </c>
      <c r="L77">
        <v>84.438654400000004</v>
      </c>
      <c r="M77" s="9">
        <f t="shared" si="2"/>
        <v>6.8566315789403708E-5</v>
      </c>
      <c r="N77" t="b">
        <f t="shared" si="3"/>
        <v>1</v>
      </c>
    </row>
    <row r="78" spans="2:14" x14ac:dyDescent="0.25">
      <c r="B78">
        <v>84.444444444444443</v>
      </c>
      <c r="C78">
        <v>40</v>
      </c>
      <c r="D78">
        <v>20</v>
      </c>
      <c r="E78">
        <v>0.8</v>
      </c>
      <c r="F78">
        <v>0.75</v>
      </c>
      <c r="G78">
        <v>50</v>
      </c>
      <c r="H78">
        <v>14</v>
      </c>
      <c r="I78">
        <v>0.18120095999999999</v>
      </c>
      <c r="J78">
        <v>2037.9521400000001</v>
      </c>
      <c r="K78">
        <v>420.71842800000002</v>
      </c>
      <c r="L78">
        <v>84.361748599999999</v>
      </c>
      <c r="M78" s="9">
        <f t="shared" si="2"/>
        <v>9.792928947368407E-4</v>
      </c>
      <c r="N78" t="b">
        <f t="shared" si="3"/>
        <v>1</v>
      </c>
    </row>
    <row r="79" spans="2:14" x14ac:dyDescent="0.25">
      <c r="B79">
        <v>84.444444444444443</v>
      </c>
      <c r="C79">
        <v>40</v>
      </c>
      <c r="D79">
        <v>20</v>
      </c>
      <c r="E79">
        <v>0.8</v>
      </c>
      <c r="F79">
        <v>0.75</v>
      </c>
      <c r="G79">
        <v>50</v>
      </c>
      <c r="H79">
        <v>15</v>
      </c>
      <c r="I79">
        <v>0.167917072</v>
      </c>
      <c r="J79">
        <v>2300.0878699999998</v>
      </c>
      <c r="K79">
        <v>594.53908300000001</v>
      </c>
      <c r="L79">
        <v>84.4162532</v>
      </c>
      <c r="M79" s="9">
        <f t="shared" si="2"/>
        <v>3.3384368421050906E-4</v>
      </c>
      <c r="N79" t="b">
        <f t="shared" si="3"/>
        <v>1</v>
      </c>
    </row>
    <row r="80" spans="2:14" x14ac:dyDescent="0.25">
      <c r="B80">
        <v>84.444444444444443</v>
      </c>
      <c r="C80">
        <v>40</v>
      </c>
      <c r="D80">
        <v>20</v>
      </c>
      <c r="E80">
        <v>0.8</v>
      </c>
      <c r="F80">
        <v>0.75</v>
      </c>
      <c r="G80">
        <v>55</v>
      </c>
      <c r="H80">
        <v>5</v>
      </c>
      <c r="I80">
        <v>0.444732454</v>
      </c>
      <c r="J80">
        <v>706.06998699999997</v>
      </c>
      <c r="K80">
        <v>-61.273644900000001</v>
      </c>
      <c r="L80">
        <v>84.420021899999995</v>
      </c>
      <c r="M80" s="9">
        <f t="shared" si="2"/>
        <v>2.8921434210530685E-4</v>
      </c>
      <c r="N80" t="b">
        <f t="shared" si="3"/>
        <v>1</v>
      </c>
    </row>
    <row r="81" spans="2:14" x14ac:dyDescent="0.25">
      <c r="B81">
        <v>84.444444444444443</v>
      </c>
      <c r="C81">
        <v>40</v>
      </c>
      <c r="D81">
        <v>20</v>
      </c>
      <c r="E81">
        <v>0.8</v>
      </c>
      <c r="F81">
        <v>0.75</v>
      </c>
      <c r="G81">
        <v>55</v>
      </c>
      <c r="H81">
        <v>6</v>
      </c>
      <c r="I81">
        <v>0.39924893299999997</v>
      </c>
      <c r="J81">
        <v>790.71929899999998</v>
      </c>
      <c r="K81">
        <v>-34.945753799999999</v>
      </c>
      <c r="L81">
        <v>84.528564900000006</v>
      </c>
      <c r="M81" s="9">
        <f t="shared" si="2"/>
        <v>-9.9616328947377784E-4</v>
      </c>
      <c r="N81" t="b">
        <f t="shared" si="3"/>
        <v>1</v>
      </c>
    </row>
    <row r="82" spans="2:14" x14ac:dyDescent="0.25">
      <c r="B82">
        <v>84.444444444444443</v>
      </c>
      <c r="C82">
        <v>40</v>
      </c>
      <c r="D82">
        <v>20</v>
      </c>
      <c r="E82">
        <v>0.8</v>
      </c>
      <c r="F82">
        <v>0.75</v>
      </c>
      <c r="G82">
        <v>55</v>
      </c>
      <c r="H82">
        <v>7</v>
      </c>
      <c r="I82">
        <v>0.37425786500000002</v>
      </c>
      <c r="J82">
        <v>857.54389200000003</v>
      </c>
      <c r="K82">
        <v>-6.7154143800000003</v>
      </c>
      <c r="L82">
        <v>84.440924199999998</v>
      </c>
      <c r="M82" s="9">
        <f t="shared" si="2"/>
        <v>4.1687105263165632E-5</v>
      </c>
      <c r="N82" t="b">
        <f t="shared" si="3"/>
        <v>1</v>
      </c>
    </row>
    <row r="83" spans="2:14" x14ac:dyDescent="0.25">
      <c r="B83">
        <v>84.444444444444443</v>
      </c>
      <c r="C83">
        <v>40</v>
      </c>
      <c r="D83">
        <v>20</v>
      </c>
      <c r="E83">
        <v>0.8</v>
      </c>
      <c r="F83">
        <v>0.75</v>
      </c>
      <c r="G83">
        <v>55</v>
      </c>
      <c r="H83">
        <v>8</v>
      </c>
      <c r="I83">
        <v>0.35342044099999997</v>
      </c>
      <c r="J83">
        <v>920.91902700000003</v>
      </c>
      <c r="K83">
        <v>24.7496087</v>
      </c>
      <c r="L83">
        <v>84.435580099999996</v>
      </c>
      <c r="M83" s="9">
        <f t="shared" si="2"/>
        <v>1.0497250000003227E-4</v>
      </c>
      <c r="N83" t="b">
        <f t="shared" si="3"/>
        <v>1</v>
      </c>
    </row>
    <row r="84" spans="2:14" x14ac:dyDescent="0.25">
      <c r="B84">
        <v>84.444444444444443</v>
      </c>
      <c r="C84">
        <v>40</v>
      </c>
      <c r="D84">
        <v>20</v>
      </c>
      <c r="E84">
        <v>0.8</v>
      </c>
      <c r="F84">
        <v>0.75</v>
      </c>
      <c r="G84">
        <v>55</v>
      </c>
      <c r="H84">
        <v>9</v>
      </c>
      <c r="I84">
        <v>0.33294168499999999</v>
      </c>
      <c r="J84">
        <v>991.23235599999998</v>
      </c>
      <c r="K84">
        <v>60.048649400000002</v>
      </c>
      <c r="L84">
        <v>84.442412700000006</v>
      </c>
      <c r="M84" s="9">
        <f t="shared" si="2"/>
        <v>2.4060131578863026E-5</v>
      </c>
      <c r="N84" t="b">
        <f t="shared" si="3"/>
        <v>1</v>
      </c>
    </row>
    <row r="85" spans="2:14" x14ac:dyDescent="0.25">
      <c r="B85">
        <v>84.444444444444443</v>
      </c>
      <c r="C85">
        <v>40</v>
      </c>
      <c r="D85">
        <v>20</v>
      </c>
      <c r="E85">
        <v>0.8</v>
      </c>
      <c r="F85">
        <v>0.75</v>
      </c>
      <c r="G85">
        <v>55</v>
      </c>
      <c r="H85">
        <v>10</v>
      </c>
      <c r="I85">
        <v>0.312370649</v>
      </c>
      <c r="J85">
        <v>1071.2512999999999</v>
      </c>
      <c r="K85">
        <v>97.9383835</v>
      </c>
      <c r="L85">
        <v>84.430657100000005</v>
      </c>
      <c r="M85" s="9">
        <f t="shared" si="2"/>
        <v>1.6327118421045092E-4</v>
      </c>
      <c r="N85" t="b">
        <f t="shared" si="3"/>
        <v>1</v>
      </c>
    </row>
    <row r="86" spans="2:14" x14ac:dyDescent="0.25">
      <c r="B86">
        <v>84.444444444444443</v>
      </c>
      <c r="C86">
        <v>40</v>
      </c>
      <c r="D86">
        <v>20</v>
      </c>
      <c r="E86">
        <v>0.8</v>
      </c>
      <c r="F86">
        <v>0.75</v>
      </c>
      <c r="G86">
        <v>55</v>
      </c>
      <c r="H86">
        <v>11</v>
      </c>
      <c r="I86">
        <v>0.28924217499999999</v>
      </c>
      <c r="J86">
        <v>1173.68694</v>
      </c>
      <c r="K86">
        <v>139.50055399999999</v>
      </c>
      <c r="L86">
        <v>84.481740099999996</v>
      </c>
      <c r="M86" s="9">
        <f t="shared" si="2"/>
        <v>-4.4165907894734119E-4</v>
      </c>
      <c r="N86" t="b">
        <f t="shared" si="3"/>
        <v>1</v>
      </c>
    </row>
    <row r="87" spans="2:14" x14ac:dyDescent="0.25">
      <c r="B87">
        <v>84.444444444444443</v>
      </c>
      <c r="C87">
        <v>40</v>
      </c>
      <c r="D87">
        <v>20</v>
      </c>
      <c r="E87">
        <v>0.8</v>
      </c>
      <c r="F87">
        <v>0.75</v>
      </c>
      <c r="G87">
        <v>55</v>
      </c>
      <c r="H87">
        <v>12</v>
      </c>
      <c r="I87">
        <v>0.26055863400000001</v>
      </c>
      <c r="J87">
        <v>1323.2304099999999</v>
      </c>
      <c r="K87">
        <v>185.88652099999999</v>
      </c>
      <c r="L87">
        <v>84.375997499999997</v>
      </c>
      <c r="M87" s="9">
        <f t="shared" si="2"/>
        <v>8.1055592105264986E-4</v>
      </c>
      <c r="N87" t="b">
        <f t="shared" si="3"/>
        <v>1</v>
      </c>
    </row>
    <row r="88" spans="2:14" x14ac:dyDescent="0.25">
      <c r="B88">
        <v>84.444444444444443</v>
      </c>
      <c r="C88">
        <v>40</v>
      </c>
      <c r="D88">
        <v>20</v>
      </c>
      <c r="E88">
        <v>0.8</v>
      </c>
      <c r="F88">
        <v>0.75</v>
      </c>
      <c r="G88">
        <v>55</v>
      </c>
      <c r="H88">
        <v>13</v>
      </c>
      <c r="I88">
        <v>0.221738253</v>
      </c>
      <c r="J88">
        <v>1588.0442800000001</v>
      </c>
      <c r="K88">
        <v>251.606765</v>
      </c>
      <c r="L88">
        <v>84.479417400000003</v>
      </c>
      <c r="M88" s="9">
        <f t="shared" si="2"/>
        <v>-4.1415342105268177E-4</v>
      </c>
      <c r="N88" t="b">
        <f t="shared" si="3"/>
        <v>1</v>
      </c>
    </row>
    <row r="89" spans="2:14" x14ac:dyDescent="0.25">
      <c r="B89">
        <v>84.444444444444443</v>
      </c>
      <c r="C89">
        <v>40</v>
      </c>
      <c r="D89">
        <v>20</v>
      </c>
      <c r="E89">
        <v>0.8</v>
      </c>
      <c r="F89">
        <v>0.75</v>
      </c>
      <c r="G89">
        <v>55</v>
      </c>
      <c r="H89">
        <v>14</v>
      </c>
      <c r="I89">
        <v>0.186617122</v>
      </c>
      <c r="J89">
        <v>1947.1217999999999</v>
      </c>
      <c r="K89">
        <v>357.49188199999998</v>
      </c>
      <c r="L89">
        <v>84.516432199999997</v>
      </c>
      <c r="M89" s="9">
        <f t="shared" si="2"/>
        <v>-8.5248657894735171E-4</v>
      </c>
      <c r="N89" t="b">
        <f t="shared" si="3"/>
        <v>1</v>
      </c>
    </row>
    <row r="90" spans="2:14" x14ac:dyDescent="0.25">
      <c r="B90">
        <v>84.444444444444443</v>
      </c>
      <c r="C90">
        <v>40</v>
      </c>
      <c r="D90">
        <v>20</v>
      </c>
      <c r="E90">
        <v>0.8</v>
      </c>
      <c r="F90">
        <v>0.75</v>
      </c>
      <c r="G90">
        <v>55</v>
      </c>
      <c r="H90">
        <v>15</v>
      </c>
      <c r="I90">
        <v>0.16670511199999999</v>
      </c>
      <c r="J90">
        <v>2269.4995899999999</v>
      </c>
      <c r="K90">
        <v>507.561307</v>
      </c>
      <c r="L90">
        <v>84.354803799999999</v>
      </c>
      <c r="M90" s="9">
        <f t="shared" si="2"/>
        <v>1.0615339473684128E-3</v>
      </c>
      <c r="N90" t="b">
        <f t="shared" si="3"/>
        <v>1</v>
      </c>
    </row>
    <row r="91" spans="2:14" x14ac:dyDescent="0.25">
      <c r="B91">
        <v>84.444444444444443</v>
      </c>
      <c r="C91">
        <v>40</v>
      </c>
      <c r="D91">
        <v>20</v>
      </c>
      <c r="E91">
        <v>0.8</v>
      </c>
      <c r="F91">
        <v>0.75</v>
      </c>
      <c r="G91">
        <v>60</v>
      </c>
      <c r="H91">
        <v>5</v>
      </c>
      <c r="I91">
        <v>0.41968216699999999</v>
      </c>
      <c r="J91">
        <v>747.19213200000002</v>
      </c>
      <c r="K91">
        <v>-95.871652900000001</v>
      </c>
      <c r="L91">
        <v>84.354377700000001</v>
      </c>
      <c r="M91" s="9">
        <f t="shared" si="2"/>
        <v>1.0665798684210272E-3</v>
      </c>
      <c r="N91" t="b">
        <f t="shared" si="3"/>
        <v>1</v>
      </c>
    </row>
    <row r="92" spans="2:14" x14ac:dyDescent="0.25">
      <c r="B92">
        <v>84.444444444444443</v>
      </c>
      <c r="C92">
        <v>40</v>
      </c>
      <c r="D92">
        <v>20</v>
      </c>
      <c r="E92">
        <v>0.8</v>
      </c>
      <c r="F92">
        <v>0.75</v>
      </c>
      <c r="G92">
        <v>60</v>
      </c>
      <c r="H92">
        <v>6</v>
      </c>
      <c r="I92">
        <v>0.36976632999999998</v>
      </c>
      <c r="J92">
        <v>851.40247299999999</v>
      </c>
      <c r="K92">
        <v>-67.922132500000004</v>
      </c>
      <c r="L92">
        <v>84.507626200000004</v>
      </c>
      <c r="M92" s="9">
        <f t="shared" si="2"/>
        <v>-7.4820500000006901E-4</v>
      </c>
      <c r="N92" t="b">
        <f t="shared" si="3"/>
        <v>1</v>
      </c>
    </row>
    <row r="93" spans="2:14" x14ac:dyDescent="0.25">
      <c r="B93">
        <v>84.444444444444443</v>
      </c>
      <c r="C93">
        <v>40</v>
      </c>
      <c r="D93">
        <v>20</v>
      </c>
      <c r="E93">
        <v>0.8</v>
      </c>
      <c r="F93">
        <v>0.75</v>
      </c>
      <c r="G93">
        <v>60</v>
      </c>
      <c r="H93">
        <v>7</v>
      </c>
      <c r="I93">
        <v>0.339944464</v>
      </c>
      <c r="J93">
        <v>932.48749399999997</v>
      </c>
      <c r="K93">
        <v>-37.776420399999999</v>
      </c>
      <c r="L93">
        <v>84.419447599999998</v>
      </c>
      <c r="M93" s="9">
        <f t="shared" si="2"/>
        <v>2.9601526315789934E-4</v>
      </c>
      <c r="N93" t="b">
        <f t="shared" si="3"/>
        <v>1</v>
      </c>
    </row>
    <row r="94" spans="2:14" x14ac:dyDescent="0.25">
      <c r="B94">
        <v>84.444444444444443</v>
      </c>
      <c r="C94">
        <v>40</v>
      </c>
      <c r="D94">
        <v>20</v>
      </c>
      <c r="E94">
        <v>0.8</v>
      </c>
      <c r="F94">
        <v>0.75</v>
      </c>
      <c r="G94">
        <v>60</v>
      </c>
      <c r="H94">
        <v>8</v>
      </c>
      <c r="I94">
        <v>0.32205694200000001</v>
      </c>
      <c r="J94">
        <v>1001.27244</v>
      </c>
      <c r="K94">
        <v>-5.7303061900000003</v>
      </c>
      <c r="L94">
        <v>84.393687499999999</v>
      </c>
      <c r="M94" s="9">
        <f t="shared" si="2"/>
        <v>6.0106907894736587E-4</v>
      </c>
      <c r="N94" t="b">
        <f t="shared" si="3"/>
        <v>1</v>
      </c>
    </row>
    <row r="95" spans="2:14" x14ac:dyDescent="0.25">
      <c r="B95">
        <v>84.444444444444443</v>
      </c>
      <c r="C95">
        <v>40</v>
      </c>
      <c r="D95">
        <v>20</v>
      </c>
      <c r="E95">
        <v>0.8</v>
      </c>
      <c r="F95">
        <v>0.75</v>
      </c>
      <c r="G95">
        <v>60</v>
      </c>
      <c r="H95">
        <v>9</v>
      </c>
      <c r="I95">
        <v>0.30660478499999999</v>
      </c>
      <c r="J95">
        <v>1067.1054999999999</v>
      </c>
      <c r="K95">
        <v>28.525388899999999</v>
      </c>
      <c r="L95">
        <v>84.460973800000005</v>
      </c>
      <c r="M95" s="9">
        <f t="shared" si="2"/>
        <v>-1.9574236842113038E-4</v>
      </c>
      <c r="N95" t="b">
        <f t="shared" si="3"/>
        <v>1</v>
      </c>
    </row>
    <row r="96" spans="2:14" x14ac:dyDescent="0.25">
      <c r="B96">
        <v>84.444444444444443</v>
      </c>
      <c r="C96">
        <v>40</v>
      </c>
      <c r="D96">
        <v>20</v>
      </c>
      <c r="E96">
        <v>0.8</v>
      </c>
      <c r="F96">
        <v>0.75</v>
      </c>
      <c r="G96">
        <v>60</v>
      </c>
      <c r="H96">
        <v>10</v>
      </c>
      <c r="I96">
        <v>0.28981564100000001</v>
      </c>
      <c r="J96">
        <v>1145.50595</v>
      </c>
      <c r="K96">
        <v>67.184176800000003</v>
      </c>
      <c r="L96">
        <v>84.485927000000004</v>
      </c>
      <c r="M96" s="9">
        <f t="shared" si="2"/>
        <v>-4.9124078947374754E-4</v>
      </c>
      <c r="N96" t="b">
        <f t="shared" si="3"/>
        <v>1</v>
      </c>
    </row>
    <row r="97" spans="2:14" x14ac:dyDescent="0.25">
      <c r="B97">
        <v>84.444444444444443</v>
      </c>
      <c r="C97">
        <v>40</v>
      </c>
      <c r="D97">
        <v>20</v>
      </c>
      <c r="E97">
        <v>0.8</v>
      </c>
      <c r="F97">
        <v>0.75</v>
      </c>
      <c r="G97">
        <v>60</v>
      </c>
      <c r="H97">
        <v>11</v>
      </c>
      <c r="I97">
        <v>0.27196436600000001</v>
      </c>
      <c r="J97">
        <v>1238.83347</v>
      </c>
      <c r="K97">
        <v>109.05119500000001</v>
      </c>
      <c r="L97">
        <v>84.405381300000002</v>
      </c>
      <c r="M97" s="9">
        <f t="shared" si="2"/>
        <v>4.6258986842101095E-4</v>
      </c>
      <c r="N97" t="b">
        <f t="shared" si="3"/>
        <v>1</v>
      </c>
    </row>
    <row r="98" spans="2:14" x14ac:dyDescent="0.25">
      <c r="B98">
        <v>84.444444444444443</v>
      </c>
      <c r="C98">
        <v>40</v>
      </c>
      <c r="D98">
        <v>20</v>
      </c>
      <c r="E98">
        <v>0.8</v>
      </c>
      <c r="F98">
        <v>0.75</v>
      </c>
      <c r="G98">
        <v>60</v>
      </c>
      <c r="H98">
        <v>12</v>
      </c>
      <c r="I98">
        <v>0.25076570599999998</v>
      </c>
      <c r="J98">
        <v>1365.2112500000001</v>
      </c>
      <c r="K98">
        <v>156.85732899999999</v>
      </c>
      <c r="L98">
        <v>84.452734599999999</v>
      </c>
      <c r="M98" s="9">
        <f t="shared" si="2"/>
        <v>-9.8172894736854073E-5</v>
      </c>
      <c r="N98" t="b">
        <f t="shared" si="3"/>
        <v>1</v>
      </c>
    </row>
    <row r="99" spans="2:14" x14ac:dyDescent="0.25">
      <c r="B99">
        <v>84.444444444444443</v>
      </c>
      <c r="C99">
        <v>40</v>
      </c>
      <c r="D99">
        <v>20</v>
      </c>
      <c r="E99">
        <v>0.8</v>
      </c>
      <c r="F99">
        <v>0.75</v>
      </c>
      <c r="G99">
        <v>60</v>
      </c>
      <c r="H99">
        <v>13</v>
      </c>
      <c r="I99">
        <v>0.22397557900000001</v>
      </c>
      <c r="J99">
        <v>1557.7358099999999</v>
      </c>
      <c r="K99">
        <v>215.977441</v>
      </c>
      <c r="L99">
        <v>84.443948599999999</v>
      </c>
      <c r="M99" s="9">
        <f t="shared" si="2"/>
        <v>5.8718421052586076E-6</v>
      </c>
      <c r="N99" t="b">
        <f t="shared" si="3"/>
        <v>1</v>
      </c>
    </row>
    <row r="100" spans="2:14" x14ac:dyDescent="0.25">
      <c r="B100">
        <v>84.444444444444443</v>
      </c>
      <c r="C100">
        <v>40</v>
      </c>
      <c r="D100">
        <v>20</v>
      </c>
      <c r="E100">
        <v>0.8</v>
      </c>
      <c r="F100">
        <v>0.75</v>
      </c>
      <c r="G100">
        <v>60</v>
      </c>
      <c r="H100">
        <v>14</v>
      </c>
      <c r="I100">
        <v>0.19261578800000001</v>
      </c>
      <c r="J100">
        <v>1860.94688</v>
      </c>
      <c r="K100">
        <v>305.14157999999998</v>
      </c>
      <c r="L100">
        <v>84.495980700000004</v>
      </c>
      <c r="M100" s="9">
        <f t="shared" si="2"/>
        <v>-6.102977631579614E-4</v>
      </c>
      <c r="N100" t="b">
        <f t="shared" si="3"/>
        <v>1</v>
      </c>
    </row>
    <row r="101" spans="2:14" x14ac:dyDescent="0.25">
      <c r="B101">
        <v>84.444444444444443</v>
      </c>
      <c r="C101">
        <v>40</v>
      </c>
      <c r="D101">
        <v>20</v>
      </c>
      <c r="E101">
        <v>0.8</v>
      </c>
      <c r="F101">
        <v>0.75</v>
      </c>
      <c r="G101">
        <v>60</v>
      </c>
      <c r="H101">
        <v>15</v>
      </c>
      <c r="I101">
        <v>0.168955147</v>
      </c>
      <c r="J101">
        <v>2199.3020799999999</v>
      </c>
      <c r="K101">
        <v>434.20331599999997</v>
      </c>
      <c r="L101">
        <v>84.451830200000003</v>
      </c>
      <c r="M101" s="9">
        <f t="shared" si="2"/>
        <v>-8.7462894736901089E-5</v>
      </c>
      <c r="N101" t="b">
        <f t="shared" si="3"/>
        <v>1</v>
      </c>
    </row>
    <row r="102" spans="2:14" x14ac:dyDescent="0.25">
      <c r="B102">
        <v>84.444444444444443</v>
      </c>
      <c r="C102">
        <v>40</v>
      </c>
      <c r="D102">
        <v>20</v>
      </c>
      <c r="E102">
        <v>0.8</v>
      </c>
      <c r="F102">
        <v>0.75</v>
      </c>
      <c r="G102">
        <v>65</v>
      </c>
      <c r="H102">
        <v>5</v>
      </c>
      <c r="I102">
        <v>0.40679669099999999</v>
      </c>
      <c r="J102">
        <v>767.80143799999996</v>
      </c>
      <c r="K102">
        <v>-134.94355100000001</v>
      </c>
      <c r="L102">
        <v>84.5185259</v>
      </c>
      <c r="M102" s="9">
        <f t="shared" si="2"/>
        <v>-8.7728039473686324E-4</v>
      </c>
      <c r="N102" t="b">
        <f t="shared" si="3"/>
        <v>1</v>
      </c>
    </row>
    <row r="103" spans="2:14" x14ac:dyDescent="0.25">
      <c r="B103">
        <v>84.444444444444443</v>
      </c>
      <c r="C103">
        <v>40</v>
      </c>
      <c r="D103">
        <v>20</v>
      </c>
      <c r="E103">
        <v>0.8</v>
      </c>
      <c r="F103">
        <v>0.75</v>
      </c>
      <c r="G103">
        <v>65</v>
      </c>
      <c r="H103">
        <v>6</v>
      </c>
      <c r="I103">
        <v>0.349990248</v>
      </c>
      <c r="J103">
        <v>897.98708699999997</v>
      </c>
      <c r="K103">
        <v>-106.253584</v>
      </c>
      <c r="L103">
        <v>84.453437199999996</v>
      </c>
      <c r="M103" s="9">
        <f t="shared" si="2"/>
        <v>-1.0649315789471066E-4</v>
      </c>
      <c r="N103" t="b">
        <f t="shared" si="3"/>
        <v>1</v>
      </c>
    </row>
    <row r="104" spans="2:14" x14ac:dyDescent="0.25">
      <c r="B104">
        <v>84.444444444444443</v>
      </c>
      <c r="C104">
        <v>40</v>
      </c>
      <c r="D104">
        <v>20</v>
      </c>
      <c r="E104">
        <v>0.8</v>
      </c>
      <c r="F104">
        <v>0.75</v>
      </c>
      <c r="G104">
        <v>65</v>
      </c>
      <c r="H104">
        <v>7</v>
      </c>
      <c r="I104">
        <v>0.31636709400000002</v>
      </c>
      <c r="J104">
        <v>997.71725900000001</v>
      </c>
      <c r="K104">
        <v>-73.655068900000003</v>
      </c>
      <c r="L104">
        <v>84.389403999999999</v>
      </c>
      <c r="M104" s="9">
        <f t="shared" si="2"/>
        <v>6.5179473684209876E-4</v>
      </c>
      <c r="N104" t="b">
        <f t="shared" si="3"/>
        <v>1</v>
      </c>
    </row>
    <row r="105" spans="2:14" x14ac:dyDescent="0.25">
      <c r="B105">
        <v>84.444444444444443</v>
      </c>
      <c r="C105">
        <v>40</v>
      </c>
      <c r="D105">
        <v>20</v>
      </c>
      <c r="E105">
        <v>0.8</v>
      </c>
      <c r="F105">
        <v>0.75</v>
      </c>
      <c r="G105">
        <v>65</v>
      </c>
      <c r="H105">
        <v>8</v>
      </c>
      <c r="I105">
        <v>0.29509907000000002</v>
      </c>
      <c r="J105">
        <v>1079.26945</v>
      </c>
      <c r="K105">
        <v>-38.686246699999998</v>
      </c>
      <c r="L105">
        <v>84.410411100000005</v>
      </c>
      <c r="M105" s="9">
        <f t="shared" si="2"/>
        <v>4.0302644736834811E-4</v>
      </c>
      <c r="N105" t="b">
        <f t="shared" si="3"/>
        <v>1</v>
      </c>
    </row>
    <row r="106" spans="2:14" x14ac:dyDescent="0.25">
      <c r="B106">
        <v>84.444444444444443</v>
      </c>
      <c r="C106">
        <v>40</v>
      </c>
      <c r="D106">
        <v>20</v>
      </c>
      <c r="E106">
        <v>0.8</v>
      </c>
      <c r="F106">
        <v>0.75</v>
      </c>
      <c r="G106">
        <v>65</v>
      </c>
      <c r="H106">
        <v>9</v>
      </c>
      <c r="I106">
        <v>0.28160436599999999</v>
      </c>
      <c r="J106">
        <v>1151.48974</v>
      </c>
      <c r="K106">
        <v>-1.8796875900000001</v>
      </c>
      <c r="L106">
        <v>84.454294300000001</v>
      </c>
      <c r="M106" s="9">
        <f t="shared" si="2"/>
        <v>-1.1664302631581785E-4</v>
      </c>
      <c r="N106" t="b">
        <f t="shared" si="3"/>
        <v>1</v>
      </c>
    </row>
    <row r="107" spans="2:14" x14ac:dyDescent="0.25">
      <c r="B107">
        <v>84.444444444444443</v>
      </c>
      <c r="C107">
        <v>40</v>
      </c>
      <c r="D107">
        <v>20</v>
      </c>
      <c r="E107">
        <v>0.8</v>
      </c>
      <c r="F107">
        <v>0.75</v>
      </c>
      <c r="G107">
        <v>65</v>
      </c>
      <c r="H107">
        <v>10</v>
      </c>
      <c r="I107">
        <v>0.26932924800000002</v>
      </c>
      <c r="J107">
        <v>1222.78577</v>
      </c>
      <c r="K107">
        <v>37.076521900000003</v>
      </c>
      <c r="L107">
        <v>84.440972200000004</v>
      </c>
      <c r="M107" s="9">
        <f t="shared" si="2"/>
        <v>4.1118684210454598E-5</v>
      </c>
      <c r="N107" t="b">
        <f t="shared" si="3"/>
        <v>1</v>
      </c>
    </row>
    <row r="108" spans="2:14" x14ac:dyDescent="0.25">
      <c r="B108">
        <v>84.444444444444443</v>
      </c>
      <c r="C108">
        <v>40</v>
      </c>
      <c r="D108">
        <v>20</v>
      </c>
      <c r="E108">
        <v>0.8</v>
      </c>
      <c r="F108">
        <v>0.75</v>
      </c>
      <c r="G108">
        <v>65</v>
      </c>
      <c r="H108">
        <v>11</v>
      </c>
      <c r="I108">
        <v>0.25647466800000002</v>
      </c>
      <c r="J108">
        <v>1303.94471</v>
      </c>
      <c r="K108">
        <v>79.722789599999999</v>
      </c>
      <c r="L108">
        <v>84.451233000000002</v>
      </c>
      <c r="M108" s="9">
        <f t="shared" si="2"/>
        <v>-8.0390789473726513E-5</v>
      </c>
      <c r="N108" t="b">
        <f t="shared" si="3"/>
        <v>1</v>
      </c>
    </row>
    <row r="109" spans="2:14" x14ac:dyDescent="0.25">
      <c r="B109">
        <v>84.444444444444443</v>
      </c>
      <c r="C109">
        <v>40</v>
      </c>
      <c r="D109">
        <v>20</v>
      </c>
      <c r="E109">
        <v>0.8</v>
      </c>
      <c r="F109">
        <v>0.75</v>
      </c>
      <c r="G109">
        <v>65</v>
      </c>
      <c r="H109">
        <v>12</v>
      </c>
      <c r="I109">
        <v>0.241065788</v>
      </c>
      <c r="J109">
        <v>1410.27577</v>
      </c>
      <c r="K109">
        <v>128.60037199999999</v>
      </c>
      <c r="L109">
        <v>84.520717599999998</v>
      </c>
      <c r="M109" s="9">
        <f t="shared" si="2"/>
        <v>-9.0323473684209509E-4</v>
      </c>
      <c r="N109" t="b">
        <f t="shared" si="3"/>
        <v>1</v>
      </c>
    </row>
    <row r="110" spans="2:14" x14ac:dyDescent="0.25">
      <c r="B110">
        <v>84.444444444444443</v>
      </c>
      <c r="C110">
        <v>40</v>
      </c>
      <c r="D110">
        <v>20</v>
      </c>
      <c r="E110">
        <v>0.8</v>
      </c>
      <c r="F110">
        <v>0.75</v>
      </c>
      <c r="G110">
        <v>65</v>
      </c>
      <c r="H110">
        <v>13</v>
      </c>
      <c r="I110">
        <v>0.22204462799999999</v>
      </c>
      <c r="J110">
        <v>1559.4550999999999</v>
      </c>
      <c r="K110">
        <v>186.037609</v>
      </c>
      <c r="L110">
        <v>84.491928099999996</v>
      </c>
      <c r="M110" s="9">
        <f t="shared" si="2"/>
        <v>-5.6230644736838696E-4</v>
      </c>
      <c r="N110" t="b">
        <f t="shared" si="3"/>
        <v>1</v>
      </c>
    </row>
    <row r="111" spans="2:14" x14ac:dyDescent="0.25">
      <c r="B111">
        <v>84.444444444444443</v>
      </c>
      <c r="C111">
        <v>40</v>
      </c>
      <c r="D111">
        <v>20</v>
      </c>
      <c r="E111">
        <v>0.8</v>
      </c>
      <c r="F111">
        <v>0.75</v>
      </c>
      <c r="G111">
        <v>65</v>
      </c>
      <c r="H111">
        <v>14</v>
      </c>
      <c r="I111">
        <v>0.19797583999999999</v>
      </c>
      <c r="J111">
        <v>1790.28406</v>
      </c>
      <c r="K111">
        <v>262.396635</v>
      </c>
      <c r="L111">
        <v>84.518459100000001</v>
      </c>
      <c r="M111" s="9">
        <f t="shared" si="2"/>
        <v>-8.7648934210529574E-4</v>
      </c>
      <c r="N111" t="b">
        <f t="shared" si="3"/>
        <v>1</v>
      </c>
    </row>
    <row r="112" spans="2:14" x14ac:dyDescent="0.25">
      <c r="B112">
        <v>84.444444444444443</v>
      </c>
      <c r="C112">
        <v>40</v>
      </c>
      <c r="D112">
        <v>20</v>
      </c>
      <c r="E112">
        <v>0.8</v>
      </c>
      <c r="F112">
        <v>0.75</v>
      </c>
      <c r="G112">
        <v>65</v>
      </c>
      <c r="H112">
        <v>15</v>
      </c>
      <c r="I112">
        <v>0.17420189699999999</v>
      </c>
      <c r="J112">
        <v>2098.5239000000001</v>
      </c>
      <c r="K112">
        <v>370.19909799999999</v>
      </c>
      <c r="L112">
        <v>84.4627287</v>
      </c>
      <c r="M112" s="9">
        <f t="shared" si="2"/>
        <v>-2.1652407894738178E-4</v>
      </c>
      <c r="N112" t="b">
        <f t="shared" si="3"/>
        <v>1</v>
      </c>
    </row>
    <row r="113" spans="2:14" x14ac:dyDescent="0.25">
      <c r="B113">
        <v>84.444444444444443</v>
      </c>
      <c r="C113">
        <v>40</v>
      </c>
      <c r="D113">
        <v>20</v>
      </c>
      <c r="E113">
        <v>0.8</v>
      </c>
      <c r="F113">
        <v>0.75</v>
      </c>
      <c r="G113">
        <v>70</v>
      </c>
      <c r="H113">
        <v>5</v>
      </c>
      <c r="I113">
        <v>0.42559508299999999</v>
      </c>
      <c r="J113">
        <v>729.51414799999998</v>
      </c>
      <c r="K113">
        <v>-180.08009200000001</v>
      </c>
      <c r="L113">
        <v>84.416425099999998</v>
      </c>
      <c r="M113" s="9">
        <f t="shared" si="2"/>
        <v>3.3180802631579585E-4</v>
      </c>
      <c r="N113" t="b">
        <f t="shared" si="3"/>
        <v>1</v>
      </c>
    </row>
    <row r="114" spans="2:14" x14ac:dyDescent="0.25">
      <c r="B114">
        <v>84.444444444444443</v>
      </c>
      <c r="C114">
        <v>40</v>
      </c>
      <c r="D114">
        <v>20</v>
      </c>
      <c r="E114">
        <v>0.8</v>
      </c>
      <c r="F114">
        <v>0.75</v>
      </c>
      <c r="G114">
        <v>70</v>
      </c>
      <c r="H114">
        <v>6</v>
      </c>
      <c r="I114">
        <v>0.33964049400000001</v>
      </c>
      <c r="J114">
        <v>920.99895700000002</v>
      </c>
      <c r="K114">
        <v>-150.225188</v>
      </c>
      <c r="L114">
        <v>84.4950525</v>
      </c>
      <c r="M114" s="9">
        <f t="shared" si="2"/>
        <v>-5.9930592105264904E-4</v>
      </c>
      <c r="N114" t="b">
        <f t="shared" si="3"/>
        <v>1</v>
      </c>
    </row>
    <row r="115" spans="2:14" x14ac:dyDescent="0.25">
      <c r="B115">
        <v>84.444444444444443</v>
      </c>
      <c r="C115">
        <v>40</v>
      </c>
      <c r="D115">
        <v>20</v>
      </c>
      <c r="E115">
        <v>0.8</v>
      </c>
      <c r="F115">
        <v>0.75</v>
      </c>
      <c r="G115">
        <v>70</v>
      </c>
      <c r="H115">
        <v>7</v>
      </c>
      <c r="I115">
        <v>0.30026647099999998</v>
      </c>
      <c r="J115">
        <v>1049.1574499999999</v>
      </c>
      <c r="K115">
        <v>-114.843323</v>
      </c>
      <c r="L115">
        <v>84.473019300000004</v>
      </c>
      <c r="M115" s="9">
        <f t="shared" si="2"/>
        <v>-3.3838644736849011E-4</v>
      </c>
      <c r="N115" t="b">
        <f t="shared" si="3"/>
        <v>1</v>
      </c>
    </row>
    <row r="116" spans="2:14" x14ac:dyDescent="0.25">
      <c r="B116">
        <v>84.444444444444443</v>
      </c>
      <c r="C116">
        <v>40</v>
      </c>
      <c r="D116">
        <v>20</v>
      </c>
      <c r="E116">
        <v>0.8</v>
      </c>
      <c r="F116">
        <v>0.75</v>
      </c>
      <c r="G116">
        <v>70</v>
      </c>
      <c r="H116">
        <v>8</v>
      </c>
      <c r="I116">
        <v>0.27576122199999997</v>
      </c>
      <c r="J116">
        <v>1147.7269899999999</v>
      </c>
      <c r="K116">
        <v>-76.185074900000004</v>
      </c>
      <c r="L116">
        <v>84.491242299999996</v>
      </c>
      <c r="M116" s="9">
        <f t="shared" si="2"/>
        <v>-5.5418513157892029E-4</v>
      </c>
      <c r="N116" t="b">
        <f t="shared" si="3"/>
        <v>1</v>
      </c>
    </row>
    <row r="117" spans="2:14" x14ac:dyDescent="0.25">
      <c r="B117">
        <v>84.444444444444443</v>
      </c>
      <c r="C117">
        <v>40</v>
      </c>
      <c r="D117">
        <v>20</v>
      </c>
      <c r="E117">
        <v>0.8</v>
      </c>
      <c r="F117">
        <v>0.75</v>
      </c>
      <c r="G117">
        <v>70</v>
      </c>
      <c r="H117">
        <v>9</v>
      </c>
      <c r="I117">
        <v>0.26083695800000001</v>
      </c>
      <c r="J117">
        <v>1228.4510399999999</v>
      </c>
      <c r="K117">
        <v>-35.698338800000002</v>
      </c>
      <c r="L117">
        <v>84.454643399999995</v>
      </c>
      <c r="M117" s="9">
        <f t="shared" si="2"/>
        <v>-1.2077710526311517E-4</v>
      </c>
      <c r="N117" t="b">
        <f t="shared" si="3"/>
        <v>1</v>
      </c>
    </row>
    <row r="118" spans="2:14" x14ac:dyDescent="0.25">
      <c r="B118">
        <v>84.444444444444443</v>
      </c>
      <c r="C118">
        <v>40</v>
      </c>
      <c r="D118">
        <v>20</v>
      </c>
      <c r="E118">
        <v>0.8</v>
      </c>
      <c r="F118">
        <v>0.75</v>
      </c>
      <c r="G118">
        <v>70</v>
      </c>
      <c r="H118">
        <v>10</v>
      </c>
      <c r="I118">
        <v>0.25080870500000002</v>
      </c>
      <c r="J118">
        <v>1301.93851</v>
      </c>
      <c r="K118">
        <v>7.0808211600000002</v>
      </c>
      <c r="L118">
        <v>84.480835400000004</v>
      </c>
      <c r="M118" s="9">
        <f t="shared" si="2"/>
        <v>-4.3094552631585186E-4</v>
      </c>
      <c r="N118" t="b">
        <f t="shared" si="3"/>
        <v>1</v>
      </c>
    </row>
    <row r="119" spans="2:14" x14ac:dyDescent="0.25">
      <c r="B119">
        <v>84.444444444444443</v>
      </c>
      <c r="C119">
        <v>40</v>
      </c>
      <c r="D119">
        <v>20</v>
      </c>
      <c r="E119">
        <v>0.8</v>
      </c>
      <c r="F119">
        <v>0.75</v>
      </c>
      <c r="G119">
        <v>70</v>
      </c>
      <c r="H119">
        <v>11</v>
      </c>
      <c r="I119">
        <v>0.24138032400000001</v>
      </c>
      <c r="J119">
        <v>1375.79865</v>
      </c>
      <c r="K119">
        <v>52.487305300000003</v>
      </c>
      <c r="L119">
        <v>84.447923599999996</v>
      </c>
      <c r="M119" s="9">
        <f t="shared" si="2"/>
        <v>-4.1200526315757942E-5</v>
      </c>
      <c r="N119" t="b">
        <f t="shared" si="3"/>
        <v>1</v>
      </c>
    </row>
    <row r="120" spans="2:14" x14ac:dyDescent="0.25">
      <c r="B120">
        <v>84.444444444444443</v>
      </c>
      <c r="C120">
        <v>40</v>
      </c>
      <c r="D120">
        <v>20</v>
      </c>
      <c r="E120">
        <v>0.8</v>
      </c>
      <c r="F120">
        <v>0.75</v>
      </c>
      <c r="G120">
        <v>70</v>
      </c>
      <c r="H120">
        <v>12</v>
      </c>
      <c r="I120">
        <v>0.23106349900000001</v>
      </c>
      <c r="J120">
        <v>1461.8947700000001</v>
      </c>
      <c r="K120">
        <v>102.645557</v>
      </c>
      <c r="L120">
        <v>84.522863599999994</v>
      </c>
      <c r="M120" s="9">
        <f t="shared" si="2"/>
        <v>-9.2864789473678705E-4</v>
      </c>
      <c r="N120" t="b">
        <f t="shared" si="3"/>
        <v>1</v>
      </c>
    </row>
    <row r="121" spans="2:14" x14ac:dyDescent="0.25">
      <c r="B121">
        <v>84.444444444444443</v>
      </c>
      <c r="C121">
        <v>40</v>
      </c>
      <c r="D121">
        <v>20</v>
      </c>
      <c r="E121">
        <v>0.8</v>
      </c>
      <c r="F121">
        <v>0.75</v>
      </c>
      <c r="G121">
        <v>70</v>
      </c>
      <c r="H121">
        <v>13</v>
      </c>
      <c r="I121">
        <v>0.21883545600000001</v>
      </c>
      <c r="J121">
        <v>1571.3690899999999</v>
      </c>
      <c r="K121">
        <v>158.53102100000001</v>
      </c>
      <c r="L121">
        <v>84.422403000000003</v>
      </c>
      <c r="M121" s="9">
        <f t="shared" si="2"/>
        <v>2.6101710526310666E-4</v>
      </c>
      <c r="N121" t="b">
        <f t="shared" si="3"/>
        <v>1</v>
      </c>
    </row>
    <row r="122" spans="2:14" x14ac:dyDescent="0.25">
      <c r="B122">
        <v>84.444444444444443</v>
      </c>
      <c r="C122">
        <v>40</v>
      </c>
      <c r="D122">
        <v>20</v>
      </c>
      <c r="E122">
        <v>0.8</v>
      </c>
      <c r="F122">
        <v>0.75</v>
      </c>
      <c r="G122">
        <v>70</v>
      </c>
      <c r="H122">
        <v>14</v>
      </c>
      <c r="I122">
        <v>0.20277055799999999</v>
      </c>
      <c r="J122">
        <v>1731.16164</v>
      </c>
      <c r="K122">
        <v>226.15589800000001</v>
      </c>
      <c r="L122">
        <v>84.440706000000006</v>
      </c>
      <c r="M122" s="9">
        <f t="shared" si="2"/>
        <v>4.4271052631491386E-5</v>
      </c>
      <c r="N122" t="b">
        <f t="shared" si="3"/>
        <v>1</v>
      </c>
    </row>
    <row r="123" spans="2:14" x14ac:dyDescent="0.25">
      <c r="B123">
        <v>84.444444444444443</v>
      </c>
      <c r="C123">
        <v>40</v>
      </c>
      <c r="D123">
        <v>20</v>
      </c>
      <c r="E123">
        <v>0.8</v>
      </c>
      <c r="F123">
        <v>0.75</v>
      </c>
      <c r="G123">
        <v>70</v>
      </c>
      <c r="H123">
        <v>15</v>
      </c>
      <c r="I123">
        <v>0.182980475</v>
      </c>
      <c r="J123">
        <v>1968.37807</v>
      </c>
      <c r="K123">
        <v>314.48739599999999</v>
      </c>
      <c r="L123">
        <v>84.501538100000005</v>
      </c>
      <c r="M123" s="9">
        <f t="shared" si="2"/>
        <v>-6.7610907894744346E-4</v>
      </c>
      <c r="N123" t="b">
        <f t="shared" si="3"/>
        <v>1</v>
      </c>
    </row>
    <row r="124" spans="2:14" x14ac:dyDescent="0.25">
      <c r="B124">
        <v>84.444444444444443</v>
      </c>
      <c r="C124">
        <v>40</v>
      </c>
      <c r="D124">
        <v>20</v>
      </c>
      <c r="E124">
        <v>0.8</v>
      </c>
      <c r="F124">
        <v>0.75</v>
      </c>
      <c r="G124">
        <v>75</v>
      </c>
      <c r="H124">
        <v>5</v>
      </c>
      <c r="I124">
        <v>0.54029577500000003</v>
      </c>
      <c r="J124">
        <v>570.15132900000003</v>
      </c>
      <c r="K124">
        <v>-230.393743</v>
      </c>
      <c r="L124">
        <v>84.474147700000003</v>
      </c>
      <c r="M124" s="9">
        <f t="shared" si="2"/>
        <v>-3.5174907894742466E-4</v>
      </c>
      <c r="N124" t="b">
        <f t="shared" si="3"/>
        <v>1</v>
      </c>
    </row>
    <row r="125" spans="2:14" x14ac:dyDescent="0.25">
      <c r="B125">
        <v>84.444444444444443</v>
      </c>
      <c r="C125">
        <v>40</v>
      </c>
      <c r="D125">
        <v>20</v>
      </c>
      <c r="E125">
        <v>0.8</v>
      </c>
      <c r="F125">
        <v>0.75</v>
      </c>
      <c r="G125">
        <v>75</v>
      </c>
      <c r="H125">
        <v>6</v>
      </c>
      <c r="I125">
        <v>0.35154453499999999</v>
      </c>
      <c r="J125">
        <v>883.64730199999997</v>
      </c>
      <c r="K125">
        <v>-200.87681799999999</v>
      </c>
      <c r="L125">
        <v>84.440465900000007</v>
      </c>
      <c r="M125" s="9">
        <f t="shared" si="2"/>
        <v>4.7114342105165983E-5</v>
      </c>
      <c r="N125" t="b">
        <f t="shared" si="3"/>
        <v>1</v>
      </c>
    </row>
    <row r="126" spans="2:14" x14ac:dyDescent="0.25">
      <c r="B126">
        <v>84.444444444444443</v>
      </c>
      <c r="C126">
        <v>40</v>
      </c>
      <c r="D126">
        <v>20</v>
      </c>
      <c r="E126">
        <v>0.8</v>
      </c>
      <c r="F126">
        <v>0.75</v>
      </c>
      <c r="G126">
        <v>75</v>
      </c>
      <c r="H126">
        <v>7</v>
      </c>
      <c r="I126">
        <v>0.29151829899999998</v>
      </c>
      <c r="J126">
        <v>1074.9652000000001</v>
      </c>
      <c r="K126">
        <v>-162.41428500000001</v>
      </c>
      <c r="L126">
        <v>84.536356999999995</v>
      </c>
      <c r="M126" s="9">
        <f t="shared" si="2"/>
        <v>-1.0884381578947001E-3</v>
      </c>
      <c r="N126" t="b">
        <f t="shared" si="3"/>
        <v>1</v>
      </c>
    </row>
    <row r="127" spans="2:14" x14ac:dyDescent="0.25">
      <c r="B127">
        <v>84.444444444444443</v>
      </c>
      <c r="C127">
        <v>40</v>
      </c>
      <c r="D127">
        <v>20</v>
      </c>
      <c r="E127">
        <v>0.8</v>
      </c>
      <c r="F127">
        <v>0.75</v>
      </c>
      <c r="G127">
        <v>75</v>
      </c>
      <c r="H127">
        <v>8</v>
      </c>
      <c r="I127">
        <v>0.26332673099999998</v>
      </c>
      <c r="J127">
        <v>1199.59175</v>
      </c>
      <c r="K127">
        <v>-119.73794700000001</v>
      </c>
      <c r="L127">
        <v>84.429612700000007</v>
      </c>
      <c r="M127" s="9">
        <f t="shared" si="2"/>
        <v>1.756390789472674E-4</v>
      </c>
      <c r="N127" t="b">
        <f t="shared" si="3"/>
        <v>1</v>
      </c>
    </row>
    <row r="128" spans="2:14" x14ac:dyDescent="0.25">
      <c r="B128">
        <v>84.444444444444443</v>
      </c>
      <c r="C128">
        <v>40</v>
      </c>
      <c r="D128">
        <v>20</v>
      </c>
      <c r="E128">
        <v>0.8</v>
      </c>
      <c r="F128">
        <v>0.75</v>
      </c>
      <c r="G128">
        <v>75</v>
      </c>
      <c r="H128">
        <v>9</v>
      </c>
      <c r="I128">
        <v>0.24514803299999999</v>
      </c>
      <c r="J128">
        <v>1294.4549199999999</v>
      </c>
      <c r="K128">
        <v>-74.059221500000007</v>
      </c>
      <c r="L128">
        <v>84.364168599999999</v>
      </c>
      <c r="M128" s="9">
        <f t="shared" si="2"/>
        <v>9.5063499999998972E-4</v>
      </c>
      <c r="N128" t="b">
        <f t="shared" si="3"/>
        <v>1</v>
      </c>
    </row>
    <row r="129" spans="2:14" x14ac:dyDescent="0.25">
      <c r="B129">
        <v>84.444444444444443</v>
      </c>
      <c r="C129">
        <v>40</v>
      </c>
      <c r="D129">
        <v>20</v>
      </c>
      <c r="E129">
        <v>0.8</v>
      </c>
      <c r="F129">
        <v>0.75</v>
      </c>
      <c r="G129">
        <v>75</v>
      </c>
      <c r="H129">
        <v>10</v>
      </c>
      <c r="I129">
        <v>0.23529814399999999</v>
      </c>
      <c r="J129">
        <v>1372.87355</v>
      </c>
      <c r="K129">
        <v>-25.991551099999999</v>
      </c>
      <c r="L129">
        <v>84.384091999999995</v>
      </c>
      <c r="M129" s="9">
        <f t="shared" si="2"/>
        <v>7.1470000000003532E-4</v>
      </c>
      <c r="N129" t="b">
        <f t="shared" si="3"/>
        <v>1</v>
      </c>
    </row>
    <row r="130" spans="2:14" x14ac:dyDescent="0.25">
      <c r="B130">
        <v>84.444444444444443</v>
      </c>
      <c r="C130">
        <v>40</v>
      </c>
      <c r="D130">
        <v>20</v>
      </c>
      <c r="E130">
        <v>0.8</v>
      </c>
      <c r="F130">
        <v>0.75</v>
      </c>
      <c r="G130">
        <v>75</v>
      </c>
      <c r="H130">
        <v>11</v>
      </c>
      <c r="I130">
        <v>0.22822247600000001</v>
      </c>
      <c r="J130">
        <v>1444.1742400000001</v>
      </c>
      <c r="K130">
        <v>24.740974900000001</v>
      </c>
      <c r="L130">
        <v>84.525176000000002</v>
      </c>
      <c r="M130" s="9">
        <f t="shared" si="2"/>
        <v>-9.560315789474092E-4</v>
      </c>
      <c r="N130" t="b">
        <f t="shared" si="3"/>
        <v>1</v>
      </c>
    </row>
    <row r="131" spans="2:14" x14ac:dyDescent="0.25">
      <c r="B131">
        <v>84.444444444444443</v>
      </c>
      <c r="C131">
        <v>40</v>
      </c>
      <c r="D131">
        <v>20</v>
      </c>
      <c r="E131">
        <v>0.8</v>
      </c>
      <c r="F131">
        <v>0.75</v>
      </c>
      <c r="G131">
        <v>75</v>
      </c>
      <c r="H131">
        <v>12</v>
      </c>
      <c r="I131">
        <v>0.22193996099999999</v>
      </c>
      <c r="J131">
        <v>1512.16751</v>
      </c>
      <c r="K131">
        <v>77.243967499999997</v>
      </c>
      <c r="L131">
        <v>84.447198099999994</v>
      </c>
      <c r="M131" s="9">
        <f t="shared" si="2"/>
        <v>-3.2609078947319262E-5</v>
      </c>
      <c r="N131" t="b">
        <f t="shared" si="3"/>
        <v>1</v>
      </c>
    </row>
    <row r="132" spans="2:14" x14ac:dyDescent="0.25">
      <c r="B132">
        <v>84.444444444444443</v>
      </c>
      <c r="C132">
        <v>40</v>
      </c>
      <c r="D132">
        <v>20</v>
      </c>
      <c r="E132">
        <v>0.8</v>
      </c>
      <c r="F132">
        <v>0.75</v>
      </c>
      <c r="G132">
        <v>75</v>
      </c>
      <c r="H132">
        <v>13</v>
      </c>
      <c r="I132">
        <v>0.21508760499999999</v>
      </c>
      <c r="J132">
        <v>1588.89841</v>
      </c>
      <c r="K132">
        <v>134.13429400000001</v>
      </c>
      <c r="L132">
        <v>84.503293999999997</v>
      </c>
      <c r="M132" s="9">
        <f t="shared" ref="M132:M195" si="4">(B132-L132)/B132</f>
        <v>-6.9690263157892816E-4</v>
      </c>
      <c r="N132" t="b">
        <f t="shared" ref="N132:N195" si="5">ABS(M132)&lt;0.02</f>
        <v>1</v>
      </c>
    </row>
    <row r="133" spans="2:14" x14ac:dyDescent="0.25">
      <c r="B133">
        <v>84.444444444444443</v>
      </c>
      <c r="C133">
        <v>40</v>
      </c>
      <c r="D133">
        <v>20</v>
      </c>
      <c r="E133">
        <v>0.8</v>
      </c>
      <c r="F133">
        <v>0.75</v>
      </c>
      <c r="G133">
        <v>75</v>
      </c>
      <c r="H133">
        <v>14</v>
      </c>
      <c r="I133">
        <v>0.20721533</v>
      </c>
      <c r="J133">
        <v>1680.1697300000001</v>
      </c>
      <c r="K133">
        <v>195.679247</v>
      </c>
      <c r="L133">
        <v>84.431659600000003</v>
      </c>
      <c r="M133" s="9">
        <f t="shared" si="4"/>
        <v>1.5139947368415332E-4</v>
      </c>
      <c r="N133" t="b">
        <f t="shared" si="5"/>
        <v>1</v>
      </c>
    </row>
    <row r="134" spans="2:14" x14ac:dyDescent="0.25">
      <c r="B134">
        <v>84.444444444444443</v>
      </c>
      <c r="C134">
        <v>40</v>
      </c>
      <c r="D134">
        <v>20</v>
      </c>
      <c r="E134">
        <v>0.8</v>
      </c>
      <c r="F134">
        <v>0.75</v>
      </c>
      <c r="G134">
        <v>75</v>
      </c>
      <c r="H134">
        <v>15</v>
      </c>
      <c r="I134">
        <v>0.197620131</v>
      </c>
      <c r="J134">
        <v>1797.59654</v>
      </c>
      <c r="K134">
        <v>265.555746</v>
      </c>
      <c r="L134">
        <v>84.449003399999995</v>
      </c>
      <c r="M134" s="9">
        <f t="shared" si="4"/>
        <v>-5.3987631578908838E-5</v>
      </c>
      <c r="N134" t="b">
        <f t="shared" si="5"/>
        <v>1</v>
      </c>
    </row>
    <row r="135" spans="2:14" x14ac:dyDescent="0.25">
      <c r="B135">
        <v>88.888888888888886</v>
      </c>
      <c r="C135">
        <v>40</v>
      </c>
      <c r="D135">
        <v>20</v>
      </c>
      <c r="E135">
        <v>0.8</v>
      </c>
      <c r="F135">
        <v>0.75</v>
      </c>
      <c r="G135">
        <v>50</v>
      </c>
      <c r="H135">
        <v>5</v>
      </c>
      <c r="I135">
        <v>0.51695577100000001</v>
      </c>
      <c r="J135">
        <v>611.96617700000002</v>
      </c>
      <c r="K135">
        <v>-22.076952599999998</v>
      </c>
      <c r="L135">
        <v>88.879991099999998</v>
      </c>
      <c r="M135" s="9">
        <f t="shared" si="4"/>
        <v>1.0010012499998666E-4</v>
      </c>
      <c r="N135" t="b">
        <f t="shared" si="5"/>
        <v>1</v>
      </c>
    </row>
    <row r="136" spans="2:14" x14ac:dyDescent="0.25">
      <c r="B136">
        <v>88.888888888888886</v>
      </c>
      <c r="C136">
        <v>40</v>
      </c>
      <c r="D136">
        <v>20</v>
      </c>
      <c r="E136">
        <v>0.8</v>
      </c>
      <c r="F136">
        <v>0.75</v>
      </c>
      <c r="G136">
        <v>50</v>
      </c>
      <c r="H136">
        <v>6</v>
      </c>
      <c r="I136">
        <v>0.470580161</v>
      </c>
      <c r="J136">
        <v>682.63307299999997</v>
      </c>
      <c r="K136">
        <v>5.6340055400000004</v>
      </c>
      <c r="L136">
        <v>88.8992164</v>
      </c>
      <c r="M136" s="9">
        <f t="shared" si="4"/>
        <v>-1.1618450000003833E-4</v>
      </c>
      <c r="N136" t="b">
        <f t="shared" si="5"/>
        <v>1</v>
      </c>
    </row>
    <row r="137" spans="2:14" x14ac:dyDescent="0.25">
      <c r="B137">
        <v>88.888888888888886</v>
      </c>
      <c r="C137">
        <v>40</v>
      </c>
      <c r="D137">
        <v>20</v>
      </c>
      <c r="E137">
        <v>0.8</v>
      </c>
      <c r="F137">
        <v>0.75</v>
      </c>
      <c r="G137">
        <v>50</v>
      </c>
      <c r="H137">
        <v>7</v>
      </c>
      <c r="I137">
        <v>0.43585686099999998</v>
      </c>
      <c r="J137">
        <v>747.65790600000003</v>
      </c>
      <c r="K137">
        <v>38.092751800000002</v>
      </c>
      <c r="L137">
        <v>88.935542900000002</v>
      </c>
      <c r="M137" s="9">
        <f t="shared" si="4"/>
        <v>-5.2485762500005257E-4</v>
      </c>
      <c r="N137" t="b">
        <f t="shared" si="5"/>
        <v>1</v>
      </c>
    </row>
    <row r="138" spans="2:14" x14ac:dyDescent="0.25">
      <c r="B138">
        <v>88.888888888888886</v>
      </c>
      <c r="C138">
        <v>40</v>
      </c>
      <c r="D138">
        <v>20</v>
      </c>
      <c r="E138">
        <v>0.8</v>
      </c>
      <c r="F138">
        <v>0.75</v>
      </c>
      <c r="G138">
        <v>50</v>
      </c>
      <c r="H138">
        <v>8</v>
      </c>
      <c r="I138">
        <v>0.40995103700000002</v>
      </c>
      <c r="J138">
        <v>805.67145400000004</v>
      </c>
      <c r="K138">
        <v>71.941073200000005</v>
      </c>
      <c r="L138">
        <v>88.534027800000004</v>
      </c>
      <c r="M138" s="9">
        <f t="shared" si="4"/>
        <v>3.9921872499999187E-3</v>
      </c>
      <c r="N138" t="b">
        <f t="shared" si="5"/>
        <v>1</v>
      </c>
    </row>
    <row r="139" spans="2:14" x14ac:dyDescent="0.25">
      <c r="B139">
        <v>88.888888888888886</v>
      </c>
      <c r="C139">
        <v>40</v>
      </c>
      <c r="D139">
        <v>20</v>
      </c>
      <c r="E139">
        <v>0.8</v>
      </c>
      <c r="F139">
        <v>0.75</v>
      </c>
      <c r="G139">
        <v>50</v>
      </c>
      <c r="H139">
        <v>9</v>
      </c>
      <c r="I139">
        <v>0.400174853</v>
      </c>
      <c r="J139">
        <v>832.83601699999997</v>
      </c>
      <c r="K139">
        <v>95.254321599999997</v>
      </c>
      <c r="L139">
        <v>85.329062399999998</v>
      </c>
      <c r="M139" s="9">
        <f t="shared" si="4"/>
        <v>4.0048047999999989E-2</v>
      </c>
      <c r="N139" t="b">
        <f t="shared" si="5"/>
        <v>0</v>
      </c>
    </row>
    <row r="140" spans="2:14" x14ac:dyDescent="0.25">
      <c r="B140">
        <v>88.888888888888886</v>
      </c>
      <c r="C140">
        <v>40</v>
      </c>
      <c r="D140">
        <v>20</v>
      </c>
      <c r="E140">
        <v>0.8</v>
      </c>
      <c r="F140">
        <v>0.75</v>
      </c>
      <c r="G140">
        <v>50</v>
      </c>
      <c r="H140">
        <v>10</v>
      </c>
      <c r="I140">
        <v>0.38248095500000001</v>
      </c>
      <c r="J140">
        <v>880.85160499999995</v>
      </c>
      <c r="K140">
        <v>125.25016599999999</v>
      </c>
      <c r="L140">
        <v>83.6014737</v>
      </c>
      <c r="M140" s="9">
        <f t="shared" si="4"/>
        <v>5.948342087499997E-2</v>
      </c>
      <c r="N140" t="b">
        <f t="shared" si="5"/>
        <v>0</v>
      </c>
    </row>
    <row r="141" spans="2:14" x14ac:dyDescent="0.25">
      <c r="B141">
        <v>88.888888888888886</v>
      </c>
      <c r="C141">
        <v>40</v>
      </c>
      <c r="D141">
        <v>20</v>
      </c>
      <c r="E141">
        <v>0.8</v>
      </c>
      <c r="F141">
        <v>0.75</v>
      </c>
      <c r="G141">
        <v>50</v>
      </c>
      <c r="H141">
        <v>11</v>
      </c>
      <c r="I141">
        <v>0.34928891000000001</v>
      </c>
      <c r="J141">
        <v>978.61323100000004</v>
      </c>
      <c r="K141">
        <v>167.75633999999999</v>
      </c>
      <c r="L141">
        <v>83.941928700000005</v>
      </c>
      <c r="M141" s="9">
        <f t="shared" si="4"/>
        <v>5.5653302124999908E-2</v>
      </c>
      <c r="N141" t="b">
        <f t="shared" si="5"/>
        <v>0</v>
      </c>
    </row>
    <row r="142" spans="2:14" x14ac:dyDescent="0.25">
      <c r="B142">
        <v>88.888888888888886</v>
      </c>
      <c r="C142">
        <v>40</v>
      </c>
      <c r="D142">
        <v>20</v>
      </c>
      <c r="E142">
        <v>0.8</v>
      </c>
      <c r="F142">
        <v>0.75</v>
      </c>
      <c r="G142">
        <v>50</v>
      </c>
      <c r="H142">
        <v>12</v>
      </c>
      <c r="I142">
        <v>0.28167105199999998</v>
      </c>
      <c r="J142">
        <v>1243.4552200000001</v>
      </c>
      <c r="K142">
        <v>243.05543900000001</v>
      </c>
      <c r="L142">
        <v>88.960693000000006</v>
      </c>
      <c r="M142" s="9">
        <f t="shared" si="4"/>
        <v>-8.0779625000010574E-4</v>
      </c>
      <c r="N142" t="b">
        <f t="shared" si="5"/>
        <v>1</v>
      </c>
    </row>
    <row r="143" spans="2:14" x14ac:dyDescent="0.25">
      <c r="B143">
        <v>88.888888888888886</v>
      </c>
      <c r="C143">
        <v>40</v>
      </c>
      <c r="D143">
        <v>20</v>
      </c>
      <c r="E143">
        <v>0.8</v>
      </c>
      <c r="F143">
        <v>0.75</v>
      </c>
      <c r="G143">
        <v>50</v>
      </c>
      <c r="H143">
        <v>13</v>
      </c>
      <c r="I143">
        <v>0.22774846400000001</v>
      </c>
      <c r="J143">
        <v>1575.6867299999999</v>
      </c>
      <c r="K143">
        <v>320.551805</v>
      </c>
      <c r="L143">
        <v>88.878900900000005</v>
      </c>
      <c r="M143" s="9">
        <f t="shared" si="4"/>
        <v>1.1236487499990844E-4</v>
      </c>
      <c r="N143" t="b">
        <f t="shared" si="5"/>
        <v>1</v>
      </c>
    </row>
    <row r="144" spans="2:14" x14ac:dyDescent="0.25">
      <c r="B144">
        <v>88.888888888888886</v>
      </c>
      <c r="C144">
        <v>40</v>
      </c>
      <c r="D144">
        <v>20</v>
      </c>
      <c r="E144">
        <v>0.8</v>
      </c>
      <c r="F144">
        <v>0.75</v>
      </c>
      <c r="G144">
        <v>50</v>
      </c>
      <c r="H144">
        <v>14</v>
      </c>
      <c r="I144">
        <v>0.19552185899999999</v>
      </c>
      <c r="J144">
        <v>1902.0656200000001</v>
      </c>
      <c r="K144">
        <v>447.40760699999998</v>
      </c>
      <c r="L144">
        <v>88.813169400000007</v>
      </c>
      <c r="M144" s="9">
        <f t="shared" si="4"/>
        <v>8.518442499998891E-4</v>
      </c>
      <c r="N144" t="b">
        <f t="shared" si="5"/>
        <v>1</v>
      </c>
    </row>
    <row r="145" spans="2:14" x14ac:dyDescent="0.25">
      <c r="B145">
        <v>88.888888888888886</v>
      </c>
      <c r="C145">
        <v>40</v>
      </c>
      <c r="D145">
        <v>20</v>
      </c>
      <c r="E145">
        <v>0.8</v>
      </c>
      <c r="F145">
        <v>0.75</v>
      </c>
      <c r="G145">
        <v>50</v>
      </c>
      <c r="H145">
        <v>15</v>
      </c>
      <c r="I145">
        <v>0.18494750500000001</v>
      </c>
      <c r="J145">
        <v>2104.4153799999999</v>
      </c>
      <c r="K145">
        <v>626.2672</v>
      </c>
      <c r="L145">
        <v>88.888500899999997</v>
      </c>
      <c r="M145" s="9">
        <f t="shared" si="4"/>
        <v>4.3648750000002679E-6</v>
      </c>
      <c r="N145" t="b">
        <f t="shared" si="5"/>
        <v>1</v>
      </c>
    </row>
    <row r="146" spans="2:14" x14ac:dyDescent="0.25">
      <c r="B146">
        <v>88.888888888888886</v>
      </c>
      <c r="C146">
        <v>40</v>
      </c>
      <c r="D146">
        <v>20</v>
      </c>
      <c r="E146">
        <v>0.8</v>
      </c>
      <c r="F146">
        <v>0.75</v>
      </c>
      <c r="G146">
        <v>55</v>
      </c>
      <c r="H146">
        <v>5</v>
      </c>
      <c r="I146">
        <v>0.47460681999999998</v>
      </c>
      <c r="J146">
        <v>661.35210300000006</v>
      </c>
      <c r="K146">
        <v>-51.376644900000002</v>
      </c>
      <c r="L146">
        <v>88.917114900000001</v>
      </c>
      <c r="M146" s="9">
        <f t="shared" si="4"/>
        <v>-3.1754262500005126E-4</v>
      </c>
      <c r="N146" t="b">
        <f t="shared" si="5"/>
        <v>1</v>
      </c>
    </row>
    <row r="147" spans="2:14" x14ac:dyDescent="0.25">
      <c r="B147">
        <v>88.888888888888886</v>
      </c>
      <c r="C147">
        <v>40</v>
      </c>
      <c r="D147">
        <v>20</v>
      </c>
      <c r="E147">
        <v>0.8</v>
      </c>
      <c r="F147">
        <v>0.75</v>
      </c>
      <c r="G147">
        <v>55</v>
      </c>
      <c r="H147">
        <v>6</v>
      </c>
      <c r="I147">
        <v>0.42834898799999999</v>
      </c>
      <c r="J147">
        <v>741.998289</v>
      </c>
      <c r="K147">
        <v>-23.9872899</v>
      </c>
      <c r="L147">
        <v>88.912547900000007</v>
      </c>
      <c r="M147" s="9">
        <f t="shared" si="4"/>
        <v>-2.6616387500011385E-4</v>
      </c>
      <c r="N147" t="b">
        <f t="shared" si="5"/>
        <v>1</v>
      </c>
    </row>
    <row r="148" spans="2:14" x14ac:dyDescent="0.25">
      <c r="B148">
        <v>88.888888888888886</v>
      </c>
      <c r="C148">
        <v>40</v>
      </c>
      <c r="D148">
        <v>20</v>
      </c>
      <c r="E148">
        <v>0.8</v>
      </c>
      <c r="F148">
        <v>0.75</v>
      </c>
      <c r="G148">
        <v>55</v>
      </c>
      <c r="H148">
        <v>7</v>
      </c>
      <c r="I148">
        <v>0.39896774800000001</v>
      </c>
      <c r="J148">
        <v>809.13167099999998</v>
      </c>
      <c r="K148">
        <v>6.6974856799999998</v>
      </c>
      <c r="L148">
        <v>88.868287100000003</v>
      </c>
      <c r="M148" s="9">
        <f t="shared" si="4"/>
        <v>2.31770124999926E-4</v>
      </c>
      <c r="N148" t="b">
        <f t="shared" si="5"/>
        <v>1</v>
      </c>
    </row>
    <row r="149" spans="2:14" x14ac:dyDescent="0.25">
      <c r="B149">
        <v>88.888888888888886</v>
      </c>
      <c r="C149">
        <v>40</v>
      </c>
      <c r="D149">
        <v>20</v>
      </c>
      <c r="E149">
        <v>0.8</v>
      </c>
      <c r="F149">
        <v>0.75</v>
      </c>
      <c r="G149">
        <v>55</v>
      </c>
      <c r="H149">
        <v>8</v>
      </c>
      <c r="I149">
        <v>0.37344142899999999</v>
      </c>
      <c r="J149">
        <v>877.36711700000001</v>
      </c>
      <c r="K149">
        <v>42.258970699999999</v>
      </c>
      <c r="L149">
        <v>88.983936499999999</v>
      </c>
      <c r="M149" s="9">
        <f t="shared" si="4"/>
        <v>-1.0692856250000204E-3</v>
      </c>
      <c r="N149" t="b">
        <f t="shared" si="5"/>
        <v>1</v>
      </c>
    </row>
    <row r="150" spans="2:14" x14ac:dyDescent="0.25">
      <c r="B150">
        <v>88.888888888888886</v>
      </c>
      <c r="C150">
        <v>40</v>
      </c>
      <c r="D150">
        <v>20</v>
      </c>
      <c r="E150">
        <v>0.8</v>
      </c>
      <c r="F150">
        <v>0.75</v>
      </c>
      <c r="G150">
        <v>55</v>
      </c>
      <c r="H150">
        <v>9</v>
      </c>
      <c r="I150">
        <v>0.35154749000000002</v>
      </c>
      <c r="J150">
        <v>945.40583600000002</v>
      </c>
      <c r="K150">
        <v>79.825472300000001</v>
      </c>
      <c r="L150">
        <v>88.947249299999996</v>
      </c>
      <c r="M150" s="9">
        <f t="shared" si="4"/>
        <v>-6.5655462499998769E-4</v>
      </c>
      <c r="N150" t="b">
        <f t="shared" si="5"/>
        <v>1</v>
      </c>
    </row>
    <row r="151" spans="2:14" x14ac:dyDescent="0.25">
      <c r="B151">
        <v>88.888888888888886</v>
      </c>
      <c r="C151">
        <v>40</v>
      </c>
      <c r="D151">
        <v>20</v>
      </c>
      <c r="E151">
        <v>0.8</v>
      </c>
      <c r="F151">
        <v>0.75</v>
      </c>
      <c r="G151">
        <v>55</v>
      </c>
      <c r="H151">
        <v>10</v>
      </c>
      <c r="I151">
        <v>0.32999033799999999</v>
      </c>
      <c r="J151">
        <v>1021.55692</v>
      </c>
      <c r="K151">
        <v>119.674408</v>
      </c>
      <c r="L151">
        <v>88.840471899999997</v>
      </c>
      <c r="M151" s="9">
        <f t="shared" si="4"/>
        <v>5.4469112499999639E-4</v>
      </c>
      <c r="N151" t="b">
        <f t="shared" si="5"/>
        <v>1</v>
      </c>
    </row>
    <row r="152" spans="2:14" x14ac:dyDescent="0.25">
      <c r="B152">
        <v>88.888888888888886</v>
      </c>
      <c r="C152">
        <v>40</v>
      </c>
      <c r="D152">
        <v>20</v>
      </c>
      <c r="E152">
        <v>0.8</v>
      </c>
      <c r="F152">
        <v>0.75</v>
      </c>
      <c r="G152">
        <v>55</v>
      </c>
      <c r="H152">
        <v>11</v>
      </c>
      <c r="I152">
        <v>0.30579841800000002</v>
      </c>
      <c r="J152">
        <v>1118.7032099999999</v>
      </c>
      <c r="K152">
        <v>163.11612500000001</v>
      </c>
      <c r="L152">
        <v>88.838362900000007</v>
      </c>
      <c r="M152" s="9">
        <f t="shared" si="4"/>
        <v>5.6841737499988552E-4</v>
      </c>
      <c r="N152" t="b">
        <f t="shared" si="5"/>
        <v>1</v>
      </c>
    </row>
    <row r="153" spans="2:14" x14ac:dyDescent="0.25">
      <c r="B153">
        <v>88.888888888888886</v>
      </c>
      <c r="C153">
        <v>40</v>
      </c>
      <c r="D153">
        <v>20</v>
      </c>
      <c r="E153">
        <v>0.8</v>
      </c>
      <c r="F153">
        <v>0.75</v>
      </c>
      <c r="G153">
        <v>55</v>
      </c>
      <c r="H153">
        <v>12</v>
      </c>
      <c r="I153">
        <v>0.27545393499999998</v>
      </c>
      <c r="J153">
        <v>1261.9350899999999</v>
      </c>
      <c r="K153">
        <v>212.05313899999999</v>
      </c>
      <c r="L153">
        <v>88.895140499999997</v>
      </c>
      <c r="M153" s="9">
        <f t="shared" si="4"/>
        <v>-7.0330624999996878E-5</v>
      </c>
      <c r="N153" t="b">
        <f t="shared" si="5"/>
        <v>1</v>
      </c>
    </row>
    <row r="154" spans="2:14" x14ac:dyDescent="0.25">
      <c r="B154">
        <v>88.888888888888886</v>
      </c>
      <c r="C154">
        <v>40</v>
      </c>
      <c r="D154">
        <v>20</v>
      </c>
      <c r="E154">
        <v>0.8</v>
      </c>
      <c r="F154">
        <v>0.75</v>
      </c>
      <c r="G154">
        <v>55</v>
      </c>
      <c r="H154">
        <v>13</v>
      </c>
      <c r="I154">
        <v>0.236701261</v>
      </c>
      <c r="J154">
        <v>1498.3907799999999</v>
      </c>
      <c r="K154">
        <v>275.90076499999998</v>
      </c>
      <c r="L154">
        <v>88.864848499999994</v>
      </c>
      <c r="M154" s="9">
        <f t="shared" si="4"/>
        <v>2.7045437500003547E-4</v>
      </c>
      <c r="N154" t="b">
        <f t="shared" si="5"/>
        <v>1</v>
      </c>
    </row>
    <row r="155" spans="2:14" x14ac:dyDescent="0.25">
      <c r="B155">
        <v>88.888888888888886</v>
      </c>
      <c r="C155">
        <v>40</v>
      </c>
      <c r="D155">
        <v>20</v>
      </c>
      <c r="E155">
        <v>0.8</v>
      </c>
      <c r="F155">
        <v>0.75</v>
      </c>
      <c r="G155">
        <v>55</v>
      </c>
      <c r="H155">
        <v>14</v>
      </c>
      <c r="I155">
        <v>0.20090076200000001</v>
      </c>
      <c r="J155">
        <v>1820.97182</v>
      </c>
      <c r="K155">
        <v>382.15996799999999</v>
      </c>
      <c r="L155">
        <v>88.790829700000003</v>
      </c>
      <c r="M155" s="9">
        <f t="shared" si="4"/>
        <v>1.1031658749999275E-3</v>
      </c>
      <c r="N155" t="b">
        <f t="shared" si="5"/>
        <v>1</v>
      </c>
    </row>
    <row r="156" spans="2:14" x14ac:dyDescent="0.25">
      <c r="B156">
        <v>88.888888888888886</v>
      </c>
      <c r="C156">
        <v>40</v>
      </c>
      <c r="D156">
        <v>20</v>
      </c>
      <c r="E156">
        <v>0.8</v>
      </c>
      <c r="F156">
        <v>0.75</v>
      </c>
      <c r="G156">
        <v>55</v>
      </c>
      <c r="H156">
        <v>15</v>
      </c>
      <c r="I156">
        <v>0.18137133999999999</v>
      </c>
      <c r="J156">
        <v>2101.8513600000001</v>
      </c>
      <c r="K156">
        <v>537.58668799999998</v>
      </c>
      <c r="L156">
        <v>88.790620399999995</v>
      </c>
      <c r="M156" s="9">
        <f t="shared" si="4"/>
        <v>1.1055205000000258E-3</v>
      </c>
      <c r="N156" t="b">
        <f t="shared" si="5"/>
        <v>1</v>
      </c>
    </row>
    <row r="157" spans="2:14" x14ac:dyDescent="0.25">
      <c r="B157">
        <v>88.888888888888886</v>
      </c>
      <c r="C157">
        <v>40</v>
      </c>
      <c r="D157">
        <v>20</v>
      </c>
      <c r="E157">
        <v>0.8</v>
      </c>
      <c r="F157">
        <v>0.75</v>
      </c>
      <c r="G157">
        <v>60</v>
      </c>
      <c r="H157">
        <v>5</v>
      </c>
      <c r="I157">
        <v>0.45166715699999999</v>
      </c>
      <c r="J157">
        <v>695.17753800000003</v>
      </c>
      <c r="K157">
        <v>-85.254475200000002</v>
      </c>
      <c r="L157">
        <v>88.856042099999996</v>
      </c>
      <c r="M157" s="9">
        <f t="shared" si="4"/>
        <v>3.6952637500000665E-4</v>
      </c>
      <c r="N157" t="b">
        <f t="shared" si="5"/>
        <v>1</v>
      </c>
    </row>
    <row r="158" spans="2:14" x14ac:dyDescent="0.25">
      <c r="B158">
        <v>88.888888888888886</v>
      </c>
      <c r="C158">
        <v>40</v>
      </c>
      <c r="D158">
        <v>20</v>
      </c>
      <c r="E158">
        <v>0.8</v>
      </c>
      <c r="F158">
        <v>0.75</v>
      </c>
      <c r="G158">
        <v>60</v>
      </c>
      <c r="H158">
        <v>6</v>
      </c>
      <c r="I158">
        <v>0.39511120700000002</v>
      </c>
      <c r="J158">
        <v>796.32480899999996</v>
      </c>
      <c r="K158">
        <v>-56.365071</v>
      </c>
      <c r="L158">
        <v>88.874652499999996</v>
      </c>
      <c r="M158" s="9">
        <f t="shared" si="4"/>
        <v>1.6015937500000633E-4</v>
      </c>
      <c r="N158" t="b">
        <f t="shared" si="5"/>
        <v>1</v>
      </c>
    </row>
    <row r="159" spans="2:14" x14ac:dyDescent="0.25">
      <c r="B159">
        <v>88.888888888888886</v>
      </c>
      <c r="C159">
        <v>40</v>
      </c>
      <c r="D159">
        <v>20</v>
      </c>
      <c r="E159">
        <v>0.8</v>
      </c>
      <c r="F159">
        <v>0.75</v>
      </c>
      <c r="G159">
        <v>60</v>
      </c>
      <c r="H159">
        <v>7</v>
      </c>
      <c r="I159">
        <v>0.36474934399999998</v>
      </c>
      <c r="J159">
        <v>875.60640599999999</v>
      </c>
      <c r="K159">
        <v>-24.572228899999999</v>
      </c>
      <c r="L159">
        <v>88.923732099999995</v>
      </c>
      <c r="M159" s="9">
        <f t="shared" si="4"/>
        <v>-3.9198612499998122E-4</v>
      </c>
      <c r="N159" t="b">
        <f t="shared" si="5"/>
        <v>1</v>
      </c>
    </row>
    <row r="160" spans="2:14" x14ac:dyDescent="0.25">
      <c r="B160">
        <v>88.888888888888886</v>
      </c>
      <c r="C160">
        <v>40</v>
      </c>
      <c r="D160">
        <v>20</v>
      </c>
      <c r="E160">
        <v>0.8</v>
      </c>
      <c r="F160">
        <v>0.75</v>
      </c>
      <c r="G160">
        <v>60</v>
      </c>
      <c r="H160">
        <v>8</v>
      </c>
      <c r="I160">
        <v>0.344824093</v>
      </c>
      <c r="J160">
        <v>940.90745900000002</v>
      </c>
      <c r="K160">
        <v>8.7024669699999997</v>
      </c>
      <c r="L160">
        <v>88.832368599999995</v>
      </c>
      <c r="M160" s="9">
        <f t="shared" si="4"/>
        <v>6.35853250000018E-4</v>
      </c>
      <c r="N160" t="b">
        <f t="shared" si="5"/>
        <v>1</v>
      </c>
    </row>
    <row r="161" spans="2:14" x14ac:dyDescent="0.25">
      <c r="B161">
        <v>88.888888888888886</v>
      </c>
      <c r="C161">
        <v>40</v>
      </c>
      <c r="D161">
        <v>20</v>
      </c>
      <c r="E161">
        <v>0.8</v>
      </c>
      <c r="F161">
        <v>0.75</v>
      </c>
      <c r="G161">
        <v>60</v>
      </c>
      <c r="H161">
        <v>9</v>
      </c>
      <c r="I161">
        <v>0.32540995499999997</v>
      </c>
      <c r="J161">
        <v>1012.34347</v>
      </c>
      <c r="K161">
        <v>46.970768</v>
      </c>
      <c r="L161">
        <v>88.818867400000002</v>
      </c>
      <c r="M161" s="9">
        <f t="shared" si="4"/>
        <v>7.8774174999994171E-4</v>
      </c>
      <c r="N161" t="b">
        <f t="shared" si="5"/>
        <v>1</v>
      </c>
    </row>
    <row r="162" spans="2:14" x14ac:dyDescent="0.25">
      <c r="B162">
        <v>88.888888888888886</v>
      </c>
      <c r="C162">
        <v>40</v>
      </c>
      <c r="D162">
        <v>20</v>
      </c>
      <c r="E162">
        <v>0.8</v>
      </c>
      <c r="F162">
        <v>0.75</v>
      </c>
      <c r="G162">
        <v>60</v>
      </c>
      <c r="H162">
        <v>10</v>
      </c>
      <c r="I162">
        <v>0.30665237400000001</v>
      </c>
      <c r="J162">
        <v>1090.73838</v>
      </c>
      <c r="K162">
        <v>88.723540499999999</v>
      </c>
      <c r="L162">
        <v>88.971181700000002</v>
      </c>
      <c r="M162" s="9">
        <f t="shared" si="4"/>
        <v>-9.2579412500006343E-4</v>
      </c>
      <c r="N162" t="b">
        <f t="shared" si="5"/>
        <v>1</v>
      </c>
    </row>
    <row r="163" spans="2:14" x14ac:dyDescent="0.25">
      <c r="B163">
        <v>88.888888888888886</v>
      </c>
      <c r="C163">
        <v>40</v>
      </c>
      <c r="D163">
        <v>20</v>
      </c>
      <c r="E163">
        <v>0.8</v>
      </c>
      <c r="F163">
        <v>0.75</v>
      </c>
      <c r="G163">
        <v>60</v>
      </c>
      <c r="H163">
        <v>11</v>
      </c>
      <c r="I163">
        <v>0.28759020800000001</v>
      </c>
      <c r="J163">
        <v>1180.85691</v>
      </c>
      <c r="K163">
        <v>133.05498700000001</v>
      </c>
      <c r="L163">
        <v>88.939983900000001</v>
      </c>
      <c r="M163" s="9">
        <f t="shared" si="4"/>
        <v>-5.7481887500005163E-4</v>
      </c>
      <c r="N163" t="b">
        <f t="shared" si="5"/>
        <v>1</v>
      </c>
    </row>
    <row r="164" spans="2:14" x14ac:dyDescent="0.25">
      <c r="B164">
        <v>88.888888888888886</v>
      </c>
      <c r="C164">
        <v>40</v>
      </c>
      <c r="D164">
        <v>20</v>
      </c>
      <c r="E164">
        <v>0.8</v>
      </c>
      <c r="F164">
        <v>0.75</v>
      </c>
      <c r="G164">
        <v>60</v>
      </c>
      <c r="H164">
        <v>12</v>
      </c>
      <c r="I164">
        <v>0.26567359000000002</v>
      </c>
      <c r="J164">
        <v>1298.9767899999999</v>
      </c>
      <c r="K164">
        <v>182.16576599999999</v>
      </c>
      <c r="L164">
        <v>88.867195499999994</v>
      </c>
      <c r="M164" s="9">
        <f t="shared" si="4"/>
        <v>2.4405062500003184E-4</v>
      </c>
      <c r="N164" t="b">
        <f t="shared" si="5"/>
        <v>1</v>
      </c>
    </row>
    <row r="165" spans="2:14" x14ac:dyDescent="0.25">
      <c r="B165">
        <v>88.888888888888886</v>
      </c>
      <c r="C165">
        <v>40</v>
      </c>
      <c r="D165">
        <v>20</v>
      </c>
      <c r="E165">
        <v>0.8</v>
      </c>
      <c r="F165">
        <v>0.75</v>
      </c>
      <c r="G165">
        <v>60</v>
      </c>
      <c r="H165">
        <v>13</v>
      </c>
      <c r="I165">
        <v>0.238357085</v>
      </c>
      <c r="J165">
        <v>1475.18433</v>
      </c>
      <c r="K165">
        <v>241.718613</v>
      </c>
      <c r="L165">
        <v>88.845298299999996</v>
      </c>
      <c r="M165" s="9">
        <f t="shared" si="4"/>
        <v>4.9039412500000883E-4</v>
      </c>
      <c r="N165" t="b">
        <f t="shared" si="5"/>
        <v>1</v>
      </c>
    </row>
    <row r="166" spans="2:14" x14ac:dyDescent="0.25">
      <c r="B166">
        <v>88.888888888888886</v>
      </c>
      <c r="C166">
        <v>40</v>
      </c>
      <c r="D166">
        <v>20</v>
      </c>
      <c r="E166">
        <v>0.8</v>
      </c>
      <c r="F166">
        <v>0.75</v>
      </c>
      <c r="G166">
        <v>60</v>
      </c>
      <c r="H166">
        <v>14</v>
      </c>
      <c r="I166">
        <v>0.206977209</v>
      </c>
      <c r="J166">
        <v>1743.7068999999999</v>
      </c>
      <c r="K166">
        <v>329.32966900000002</v>
      </c>
      <c r="L166">
        <v>88.791155099999997</v>
      </c>
      <c r="M166" s="9">
        <f t="shared" si="4"/>
        <v>1.0995051249999932E-3</v>
      </c>
      <c r="N166" t="b">
        <f t="shared" si="5"/>
        <v>1</v>
      </c>
    </row>
    <row r="167" spans="2:14" x14ac:dyDescent="0.25">
      <c r="B167">
        <v>88.888888888888886</v>
      </c>
      <c r="C167">
        <v>40</v>
      </c>
      <c r="D167">
        <v>20</v>
      </c>
      <c r="E167">
        <v>0.8</v>
      </c>
      <c r="F167">
        <v>0.75</v>
      </c>
      <c r="G167">
        <v>60</v>
      </c>
      <c r="H167">
        <v>15</v>
      </c>
      <c r="I167">
        <v>0.182371221</v>
      </c>
      <c r="J167">
        <v>2053.1886599999998</v>
      </c>
      <c r="K167">
        <v>463.54922800000003</v>
      </c>
      <c r="L167">
        <v>88.980649799999995</v>
      </c>
      <c r="M167" s="9">
        <f t="shared" si="4"/>
        <v>-1.0323102499999771E-3</v>
      </c>
      <c r="N167" t="b">
        <f t="shared" si="5"/>
        <v>1</v>
      </c>
    </row>
    <row r="168" spans="2:14" x14ac:dyDescent="0.25">
      <c r="B168">
        <v>88.888888888888886</v>
      </c>
      <c r="C168">
        <v>40</v>
      </c>
      <c r="D168">
        <v>20</v>
      </c>
      <c r="E168">
        <v>0.8</v>
      </c>
      <c r="F168">
        <v>0.75</v>
      </c>
      <c r="G168">
        <v>65</v>
      </c>
      <c r="H168">
        <v>5</v>
      </c>
      <c r="I168">
        <v>0.44601187799999997</v>
      </c>
      <c r="J168">
        <v>701.58258999999998</v>
      </c>
      <c r="K168">
        <v>-124.07145199999999</v>
      </c>
      <c r="L168">
        <v>88.811567699999998</v>
      </c>
      <c r="M168" s="9">
        <f t="shared" si="4"/>
        <v>8.6986337499999071E-4</v>
      </c>
      <c r="N168" t="b">
        <f t="shared" si="5"/>
        <v>1</v>
      </c>
    </row>
    <row r="169" spans="2:14" x14ac:dyDescent="0.25">
      <c r="B169">
        <v>88.888888888888886</v>
      </c>
      <c r="C169">
        <v>40</v>
      </c>
      <c r="D169">
        <v>20</v>
      </c>
      <c r="E169">
        <v>0.8</v>
      </c>
      <c r="F169">
        <v>0.75</v>
      </c>
      <c r="G169">
        <v>65</v>
      </c>
      <c r="H169">
        <v>6</v>
      </c>
      <c r="I169">
        <v>0.37674133599999998</v>
      </c>
      <c r="J169">
        <v>835.55868599999997</v>
      </c>
      <c r="K169">
        <v>-93.523858700000005</v>
      </c>
      <c r="L169">
        <v>88.956760900000006</v>
      </c>
      <c r="M169" s="9">
        <f t="shared" si="4"/>
        <v>-7.6356012500010449E-4</v>
      </c>
      <c r="N169" t="b">
        <f t="shared" si="5"/>
        <v>1</v>
      </c>
    </row>
    <row r="170" spans="2:14" x14ac:dyDescent="0.25">
      <c r="B170">
        <v>88.888888888888886</v>
      </c>
      <c r="C170">
        <v>40</v>
      </c>
      <c r="D170">
        <v>20</v>
      </c>
      <c r="E170">
        <v>0.8</v>
      </c>
      <c r="F170">
        <v>0.75</v>
      </c>
      <c r="G170">
        <v>65</v>
      </c>
      <c r="H170">
        <v>7</v>
      </c>
      <c r="I170">
        <v>0.337907862</v>
      </c>
      <c r="J170">
        <v>933.22543599999995</v>
      </c>
      <c r="K170">
        <v>-59.923904200000003</v>
      </c>
      <c r="L170">
        <v>88.821201400000007</v>
      </c>
      <c r="M170" s="9">
        <f t="shared" si="4"/>
        <v>7.6148424999988862E-4</v>
      </c>
      <c r="N170" t="b">
        <f t="shared" si="5"/>
        <v>1</v>
      </c>
    </row>
    <row r="171" spans="2:14" x14ac:dyDescent="0.25">
      <c r="B171">
        <v>88.888888888888886</v>
      </c>
      <c r="C171">
        <v>40</v>
      </c>
      <c r="D171">
        <v>20</v>
      </c>
      <c r="E171">
        <v>0.8</v>
      </c>
      <c r="F171">
        <v>0.75</v>
      </c>
      <c r="G171">
        <v>65</v>
      </c>
      <c r="H171">
        <v>8</v>
      </c>
      <c r="I171">
        <v>0.31696018100000001</v>
      </c>
      <c r="J171">
        <v>1012.82417</v>
      </c>
      <c r="K171">
        <v>-23.5669021</v>
      </c>
      <c r="L171">
        <v>88.894697199999996</v>
      </c>
      <c r="M171" s="9">
        <f t="shared" si="4"/>
        <v>-6.5343499999990238E-5</v>
      </c>
      <c r="N171" t="b">
        <f t="shared" si="5"/>
        <v>1</v>
      </c>
    </row>
    <row r="172" spans="2:14" x14ac:dyDescent="0.25">
      <c r="B172">
        <v>88.888888888888886</v>
      </c>
      <c r="C172">
        <v>40</v>
      </c>
      <c r="D172">
        <v>20</v>
      </c>
      <c r="E172">
        <v>0.8</v>
      </c>
      <c r="F172">
        <v>0.75</v>
      </c>
      <c r="G172">
        <v>65</v>
      </c>
      <c r="H172">
        <v>9</v>
      </c>
      <c r="I172">
        <v>0.30163839799999997</v>
      </c>
      <c r="J172">
        <v>1082.2641799999999</v>
      </c>
      <c r="K172">
        <v>14.671666999999999</v>
      </c>
      <c r="L172">
        <v>88.964047699999995</v>
      </c>
      <c r="M172" s="9">
        <f t="shared" si="4"/>
        <v>-8.4553662499997628E-4</v>
      </c>
      <c r="N172" t="b">
        <f t="shared" si="5"/>
        <v>1</v>
      </c>
    </row>
    <row r="173" spans="2:14" x14ac:dyDescent="0.25">
      <c r="B173">
        <v>88.888888888888886</v>
      </c>
      <c r="C173">
        <v>40</v>
      </c>
      <c r="D173">
        <v>20</v>
      </c>
      <c r="E173">
        <v>0.8</v>
      </c>
      <c r="F173">
        <v>0.75</v>
      </c>
      <c r="G173">
        <v>65</v>
      </c>
      <c r="H173">
        <v>10</v>
      </c>
      <c r="I173">
        <v>0.28740001900000001</v>
      </c>
      <c r="J173">
        <v>1153.8624199999999</v>
      </c>
      <c r="K173">
        <v>56.139803700000002</v>
      </c>
      <c r="L173">
        <v>88.851581600000003</v>
      </c>
      <c r="M173" s="9">
        <f t="shared" si="4"/>
        <v>4.1970699999993144E-4</v>
      </c>
      <c r="N173" t="b">
        <f t="shared" si="5"/>
        <v>1</v>
      </c>
    </row>
    <row r="174" spans="2:14" x14ac:dyDescent="0.25">
      <c r="B174">
        <v>88.888888888888886</v>
      </c>
      <c r="C174">
        <v>40</v>
      </c>
      <c r="D174">
        <v>20</v>
      </c>
      <c r="E174">
        <v>0.8</v>
      </c>
      <c r="F174">
        <v>0.75</v>
      </c>
      <c r="G174">
        <v>65</v>
      </c>
      <c r="H174">
        <v>11</v>
      </c>
      <c r="I174">
        <v>0.27243994300000002</v>
      </c>
      <c r="J174">
        <v>1236.88095</v>
      </c>
      <c r="K174">
        <v>102.13475699999999</v>
      </c>
      <c r="L174">
        <v>88.804000799999997</v>
      </c>
      <c r="M174" s="9">
        <f t="shared" si="4"/>
        <v>9.5499099999999618E-4</v>
      </c>
      <c r="N174" t="b">
        <f t="shared" si="5"/>
        <v>1</v>
      </c>
    </row>
    <row r="175" spans="2:14" x14ac:dyDescent="0.25">
      <c r="B175">
        <v>88.888888888888886</v>
      </c>
      <c r="C175">
        <v>40</v>
      </c>
      <c r="D175">
        <v>20</v>
      </c>
      <c r="E175">
        <v>0.8</v>
      </c>
      <c r="F175">
        <v>0.75</v>
      </c>
      <c r="G175">
        <v>65</v>
      </c>
      <c r="H175">
        <v>12</v>
      </c>
      <c r="I175">
        <v>0.25601636900000002</v>
      </c>
      <c r="J175">
        <v>1338.3862300000001</v>
      </c>
      <c r="K175">
        <v>152.967162</v>
      </c>
      <c r="L175">
        <v>88.8024226</v>
      </c>
      <c r="M175" s="9">
        <f t="shared" si="4"/>
        <v>9.727457499999659E-4</v>
      </c>
      <c r="N175" t="b">
        <f t="shared" si="5"/>
        <v>1</v>
      </c>
    </row>
    <row r="176" spans="2:14" x14ac:dyDescent="0.25">
      <c r="B176">
        <v>88.888888888888886</v>
      </c>
      <c r="C176">
        <v>40</v>
      </c>
      <c r="D176">
        <v>20</v>
      </c>
      <c r="E176">
        <v>0.8</v>
      </c>
      <c r="F176">
        <v>0.75</v>
      </c>
      <c r="G176">
        <v>65</v>
      </c>
      <c r="H176">
        <v>13</v>
      </c>
      <c r="I176">
        <v>0.23630821699999999</v>
      </c>
      <c r="J176">
        <v>1477.01115</v>
      </c>
      <c r="K176">
        <v>211.88631699999999</v>
      </c>
      <c r="L176">
        <v>88.8990656</v>
      </c>
      <c r="M176" s="9">
        <f t="shared" si="4"/>
        <v>-1.14488000000037E-4</v>
      </c>
      <c r="N176" t="b">
        <f t="shared" si="5"/>
        <v>1</v>
      </c>
    </row>
    <row r="177" spans="2:14" x14ac:dyDescent="0.25">
      <c r="B177">
        <v>88.888888888888886</v>
      </c>
      <c r="C177">
        <v>40</v>
      </c>
      <c r="D177">
        <v>20</v>
      </c>
      <c r="E177">
        <v>0.8</v>
      </c>
      <c r="F177">
        <v>0.75</v>
      </c>
      <c r="G177">
        <v>65</v>
      </c>
      <c r="H177">
        <v>14</v>
      </c>
      <c r="I177">
        <v>0.21248064</v>
      </c>
      <c r="J177">
        <v>1679.7856200000001</v>
      </c>
      <c r="K177">
        <v>286.52463899999998</v>
      </c>
      <c r="L177">
        <v>88.860738600000005</v>
      </c>
      <c r="M177" s="9">
        <f t="shared" si="4"/>
        <v>3.1669074999991054E-4</v>
      </c>
      <c r="N177" t="b">
        <f t="shared" si="5"/>
        <v>1</v>
      </c>
    </row>
    <row r="178" spans="2:14" x14ac:dyDescent="0.25">
      <c r="B178">
        <v>88.888888888888886</v>
      </c>
      <c r="C178">
        <v>40</v>
      </c>
      <c r="D178">
        <v>20</v>
      </c>
      <c r="E178">
        <v>0.8</v>
      </c>
      <c r="F178">
        <v>0.75</v>
      </c>
      <c r="G178">
        <v>65</v>
      </c>
      <c r="H178">
        <v>15</v>
      </c>
      <c r="I178">
        <v>0.187590531</v>
      </c>
      <c r="J178">
        <v>1963.0614700000001</v>
      </c>
      <c r="K178">
        <v>397.21374600000001</v>
      </c>
      <c r="L178">
        <v>88.805391900000004</v>
      </c>
      <c r="M178" s="9">
        <f t="shared" si="4"/>
        <v>9.3934112499992394E-4</v>
      </c>
      <c r="N178" t="b">
        <f t="shared" si="5"/>
        <v>1</v>
      </c>
    </row>
    <row r="179" spans="2:14" x14ac:dyDescent="0.25">
      <c r="B179">
        <v>88.888888888888886</v>
      </c>
      <c r="C179">
        <v>40</v>
      </c>
      <c r="D179">
        <v>20</v>
      </c>
      <c r="E179">
        <v>0.8</v>
      </c>
      <c r="F179">
        <v>0.75</v>
      </c>
      <c r="G179">
        <v>70</v>
      </c>
      <c r="H179">
        <v>5</v>
      </c>
      <c r="I179">
        <v>0.480431261</v>
      </c>
      <c r="J179">
        <v>647.696327</v>
      </c>
      <c r="K179">
        <v>-168.07414800000001</v>
      </c>
      <c r="L179">
        <v>88.838560599999994</v>
      </c>
      <c r="M179" s="9">
        <f t="shared" si="4"/>
        <v>5.6619325000003336E-4</v>
      </c>
      <c r="N179" t="b">
        <f t="shared" si="5"/>
        <v>1</v>
      </c>
    </row>
    <row r="180" spans="2:14" x14ac:dyDescent="0.25">
      <c r="B180">
        <v>88.888888888888886</v>
      </c>
      <c r="C180">
        <v>40</v>
      </c>
      <c r="D180">
        <v>20</v>
      </c>
      <c r="E180">
        <v>0.8</v>
      </c>
      <c r="F180">
        <v>0.75</v>
      </c>
      <c r="G180">
        <v>70</v>
      </c>
      <c r="H180">
        <v>6</v>
      </c>
      <c r="I180">
        <v>0.37171992199999998</v>
      </c>
      <c r="J180">
        <v>843.44657199999995</v>
      </c>
      <c r="K180">
        <v>-136.94556</v>
      </c>
      <c r="L180">
        <v>88.883139400000005</v>
      </c>
      <c r="M180" s="9">
        <f t="shared" si="4"/>
        <v>6.4681749999913058E-5</v>
      </c>
      <c r="N180" t="b">
        <f t="shared" si="5"/>
        <v>1</v>
      </c>
    </row>
    <row r="181" spans="2:14" x14ac:dyDescent="0.25">
      <c r="B181">
        <v>88.888888888888886</v>
      </c>
      <c r="C181">
        <v>40</v>
      </c>
      <c r="D181">
        <v>20</v>
      </c>
      <c r="E181">
        <v>0.8</v>
      </c>
      <c r="F181">
        <v>0.75</v>
      </c>
      <c r="G181">
        <v>70</v>
      </c>
      <c r="H181">
        <v>7</v>
      </c>
      <c r="I181">
        <v>0.324088341</v>
      </c>
      <c r="J181">
        <v>973.82370500000002</v>
      </c>
      <c r="K181">
        <v>-100.59638099999999</v>
      </c>
      <c r="L181">
        <v>88.792378099999993</v>
      </c>
      <c r="M181" s="9">
        <f t="shared" si="4"/>
        <v>1.0857463750000385E-3</v>
      </c>
      <c r="N181" t="b">
        <f t="shared" si="5"/>
        <v>1</v>
      </c>
    </row>
    <row r="182" spans="2:14" x14ac:dyDescent="0.25">
      <c r="B182">
        <v>88.888888888888886</v>
      </c>
      <c r="C182">
        <v>40</v>
      </c>
      <c r="D182">
        <v>20</v>
      </c>
      <c r="E182">
        <v>0.8</v>
      </c>
      <c r="F182">
        <v>0.75</v>
      </c>
      <c r="G182">
        <v>70</v>
      </c>
      <c r="H182">
        <v>8</v>
      </c>
      <c r="I182">
        <v>0.29395429000000001</v>
      </c>
      <c r="J182">
        <v>1073.8626899999999</v>
      </c>
      <c r="K182">
        <v>-60.228982199999997</v>
      </c>
      <c r="L182">
        <v>88.981002500000002</v>
      </c>
      <c r="M182" s="9">
        <f t="shared" si="4"/>
        <v>-1.0362781250000631E-3</v>
      </c>
      <c r="N182" t="b">
        <f t="shared" si="5"/>
        <v>1</v>
      </c>
    </row>
    <row r="183" spans="2:14" x14ac:dyDescent="0.25">
      <c r="B183">
        <v>88.888888888888886</v>
      </c>
      <c r="C183">
        <v>40</v>
      </c>
      <c r="D183">
        <v>20</v>
      </c>
      <c r="E183">
        <v>0.8</v>
      </c>
      <c r="F183">
        <v>0.75</v>
      </c>
      <c r="G183">
        <v>70</v>
      </c>
      <c r="H183">
        <v>9</v>
      </c>
      <c r="I183">
        <v>0.28042531900000001</v>
      </c>
      <c r="J183">
        <v>1151.96072</v>
      </c>
      <c r="K183">
        <v>-18.745871999999999</v>
      </c>
      <c r="L183">
        <v>88.898057100000003</v>
      </c>
      <c r="M183" s="9">
        <f t="shared" si="4"/>
        <v>-1.0314237500006485E-4</v>
      </c>
      <c r="N183" t="b">
        <f t="shared" si="5"/>
        <v>1</v>
      </c>
    </row>
    <row r="184" spans="2:14" x14ac:dyDescent="0.25">
      <c r="B184">
        <v>88.888888888888886</v>
      </c>
      <c r="C184">
        <v>40</v>
      </c>
      <c r="D184">
        <v>20</v>
      </c>
      <c r="E184">
        <v>0.8</v>
      </c>
      <c r="F184">
        <v>0.75</v>
      </c>
      <c r="G184">
        <v>70</v>
      </c>
      <c r="H184">
        <v>10</v>
      </c>
      <c r="I184">
        <v>0.26907495100000001</v>
      </c>
      <c r="J184">
        <v>1222.0868700000001</v>
      </c>
      <c r="K184">
        <v>25.145815200000001</v>
      </c>
      <c r="L184">
        <v>88.885148099999995</v>
      </c>
      <c r="M184" s="9">
        <f t="shared" si="4"/>
        <v>4.2083875000020753E-5</v>
      </c>
      <c r="N184" t="b">
        <f t="shared" si="5"/>
        <v>1</v>
      </c>
    </row>
    <row r="185" spans="2:14" x14ac:dyDescent="0.25">
      <c r="B185">
        <v>88.888888888888886</v>
      </c>
      <c r="C185">
        <v>40</v>
      </c>
      <c r="D185">
        <v>20</v>
      </c>
      <c r="E185">
        <v>0.8</v>
      </c>
      <c r="F185">
        <v>0.75</v>
      </c>
      <c r="G185">
        <v>70</v>
      </c>
      <c r="H185">
        <v>11</v>
      </c>
      <c r="I185">
        <v>0.25861736600000002</v>
      </c>
      <c r="J185">
        <v>1293.05027</v>
      </c>
      <c r="K185">
        <v>72.208452199999996</v>
      </c>
      <c r="L185">
        <v>88.871363500000001</v>
      </c>
      <c r="M185" s="9">
        <f t="shared" si="4"/>
        <v>1.9716062499995247E-4</v>
      </c>
      <c r="N185" t="b">
        <f t="shared" si="5"/>
        <v>1</v>
      </c>
    </row>
    <row r="186" spans="2:14" x14ac:dyDescent="0.25">
      <c r="B186">
        <v>88.888888888888886</v>
      </c>
      <c r="C186">
        <v>40</v>
      </c>
      <c r="D186">
        <v>20</v>
      </c>
      <c r="E186">
        <v>0.8</v>
      </c>
      <c r="F186">
        <v>0.75</v>
      </c>
      <c r="G186">
        <v>70</v>
      </c>
      <c r="H186">
        <v>12</v>
      </c>
      <c r="I186">
        <v>0.246549823</v>
      </c>
      <c r="J186">
        <v>1380.4236900000001</v>
      </c>
      <c r="K186">
        <v>125.554421</v>
      </c>
      <c r="L186">
        <v>88.900626700000004</v>
      </c>
      <c r="M186" s="9">
        <f t="shared" si="4"/>
        <v>-1.3205037500007677E-4</v>
      </c>
      <c r="N186" t="b">
        <f t="shared" si="5"/>
        <v>1</v>
      </c>
    </row>
    <row r="187" spans="2:14" x14ac:dyDescent="0.25">
      <c r="B187">
        <v>88.888888888888886</v>
      </c>
      <c r="C187">
        <v>40</v>
      </c>
      <c r="D187">
        <v>20</v>
      </c>
      <c r="E187">
        <v>0.8</v>
      </c>
      <c r="F187">
        <v>0.75</v>
      </c>
      <c r="G187">
        <v>70</v>
      </c>
      <c r="H187">
        <v>13</v>
      </c>
      <c r="I187">
        <v>0.23318017399999999</v>
      </c>
      <c r="J187">
        <v>1486.52017</v>
      </c>
      <c r="K187">
        <v>184.10778500000001</v>
      </c>
      <c r="L187">
        <v>88.8797268</v>
      </c>
      <c r="M187" s="9">
        <f t="shared" si="4"/>
        <v>1.0307349999996163E-4</v>
      </c>
      <c r="N187" t="b">
        <f t="shared" si="5"/>
        <v>1</v>
      </c>
    </row>
    <row r="188" spans="2:14" x14ac:dyDescent="0.25">
      <c r="B188">
        <v>88.888888888888886</v>
      </c>
      <c r="C188">
        <v>40</v>
      </c>
      <c r="D188">
        <v>20</v>
      </c>
      <c r="E188">
        <v>0.8</v>
      </c>
      <c r="F188">
        <v>0.75</v>
      </c>
      <c r="G188">
        <v>70</v>
      </c>
      <c r="H188">
        <v>14</v>
      </c>
      <c r="I188">
        <v>0.21687979099999999</v>
      </c>
      <c r="J188">
        <v>1630.99404</v>
      </c>
      <c r="K188">
        <v>251.98857899999999</v>
      </c>
      <c r="L188">
        <v>88.907416799999993</v>
      </c>
      <c r="M188" s="9">
        <f t="shared" si="4"/>
        <v>-2.0843899999995586E-4</v>
      </c>
      <c r="N188" t="b">
        <f t="shared" si="5"/>
        <v>1</v>
      </c>
    </row>
    <row r="189" spans="2:14" x14ac:dyDescent="0.25">
      <c r="B189">
        <v>88.888888888888886</v>
      </c>
      <c r="C189">
        <v>40</v>
      </c>
      <c r="D189">
        <v>20</v>
      </c>
      <c r="E189">
        <v>0.8</v>
      </c>
      <c r="F189">
        <v>0.75</v>
      </c>
      <c r="G189">
        <v>70</v>
      </c>
      <c r="H189">
        <v>15</v>
      </c>
      <c r="I189">
        <v>0.19660042899999999</v>
      </c>
      <c r="J189">
        <v>1845.3518999999999</v>
      </c>
      <c r="K189">
        <v>340.38314100000002</v>
      </c>
      <c r="L189">
        <v>88.816514799999993</v>
      </c>
      <c r="M189" s="9">
        <f t="shared" si="4"/>
        <v>8.142085000000421E-4</v>
      </c>
      <c r="N189" t="b">
        <f t="shared" si="5"/>
        <v>1</v>
      </c>
    </row>
    <row r="190" spans="2:14" x14ac:dyDescent="0.25">
      <c r="B190">
        <v>88.888888888888886</v>
      </c>
      <c r="C190">
        <v>40</v>
      </c>
      <c r="D190">
        <v>20</v>
      </c>
      <c r="E190">
        <v>0.8</v>
      </c>
      <c r="F190">
        <v>0.75</v>
      </c>
      <c r="G190">
        <v>75</v>
      </c>
      <c r="H190">
        <v>5</v>
      </c>
      <c r="I190">
        <v>0.58860695900000004</v>
      </c>
      <c r="J190">
        <v>524.64794300000005</v>
      </c>
      <c r="K190">
        <v>-217.440361</v>
      </c>
      <c r="L190">
        <v>88.943766699999998</v>
      </c>
      <c r="M190" s="9">
        <f t="shared" si="4"/>
        <v>-6.1737537500000889E-4</v>
      </c>
      <c r="N190" t="b">
        <f t="shared" si="5"/>
        <v>1</v>
      </c>
    </row>
    <row r="191" spans="2:14" x14ac:dyDescent="0.25">
      <c r="B191">
        <v>88.888888888888886</v>
      </c>
      <c r="C191">
        <v>40</v>
      </c>
      <c r="D191">
        <v>20</v>
      </c>
      <c r="E191">
        <v>0.8</v>
      </c>
      <c r="F191">
        <v>0.75</v>
      </c>
      <c r="G191">
        <v>75</v>
      </c>
      <c r="H191">
        <v>6</v>
      </c>
      <c r="I191">
        <v>0.39524881499999998</v>
      </c>
      <c r="J191">
        <v>788.12708099999998</v>
      </c>
      <c r="K191">
        <v>-186.293508</v>
      </c>
      <c r="L191">
        <v>88.947360200000006</v>
      </c>
      <c r="M191" s="9">
        <f t="shared" si="4"/>
        <v>-6.5780225000009905E-4</v>
      </c>
      <c r="N191" t="b">
        <f t="shared" si="5"/>
        <v>1</v>
      </c>
    </row>
    <row r="192" spans="2:14" x14ac:dyDescent="0.25">
      <c r="B192">
        <v>88.888888888888886</v>
      </c>
      <c r="C192">
        <v>40</v>
      </c>
      <c r="D192">
        <v>20</v>
      </c>
      <c r="E192">
        <v>0.8</v>
      </c>
      <c r="F192">
        <v>0.75</v>
      </c>
      <c r="G192">
        <v>75</v>
      </c>
      <c r="H192">
        <v>7</v>
      </c>
      <c r="I192">
        <v>0.31965533400000001</v>
      </c>
      <c r="J192">
        <v>982.91667500000005</v>
      </c>
      <c r="K192">
        <v>-147.45032699999999</v>
      </c>
      <c r="L192">
        <v>88.789469199999999</v>
      </c>
      <c r="M192" s="9">
        <f t="shared" si="4"/>
        <v>1.1184714999999735E-3</v>
      </c>
      <c r="N192" t="b">
        <f t="shared" si="5"/>
        <v>1</v>
      </c>
    </row>
    <row r="193" spans="2:14" x14ac:dyDescent="0.25">
      <c r="B193">
        <v>88.888888888888886</v>
      </c>
      <c r="C193">
        <v>40</v>
      </c>
      <c r="D193">
        <v>20</v>
      </c>
      <c r="E193">
        <v>0.8</v>
      </c>
      <c r="F193">
        <v>0.75</v>
      </c>
      <c r="G193">
        <v>75</v>
      </c>
      <c r="H193">
        <v>8</v>
      </c>
      <c r="I193">
        <v>0.28365454299999998</v>
      </c>
      <c r="J193">
        <v>1115.9855700000001</v>
      </c>
      <c r="K193">
        <v>-102.657076</v>
      </c>
      <c r="L193">
        <v>88.963937099999995</v>
      </c>
      <c r="M193" s="9">
        <f t="shared" si="4"/>
        <v>-8.4429237499998426E-4</v>
      </c>
      <c r="N193" t="b">
        <f t="shared" si="5"/>
        <v>1</v>
      </c>
    </row>
    <row r="194" spans="2:14" x14ac:dyDescent="0.25">
      <c r="B194">
        <v>88.888888888888886</v>
      </c>
      <c r="C194">
        <v>40</v>
      </c>
      <c r="D194">
        <v>20</v>
      </c>
      <c r="E194">
        <v>0.8</v>
      </c>
      <c r="F194">
        <v>0.75</v>
      </c>
      <c r="G194">
        <v>75</v>
      </c>
      <c r="H194">
        <v>9</v>
      </c>
      <c r="I194">
        <v>0.26243403100000001</v>
      </c>
      <c r="J194">
        <v>1211.0884599999999</v>
      </c>
      <c r="K194">
        <v>-55.893346100000002</v>
      </c>
      <c r="L194">
        <v>88.900882100000004</v>
      </c>
      <c r="M194" s="9">
        <f t="shared" si="4"/>
        <v>-1.349236250000807E-4</v>
      </c>
      <c r="N194" t="b">
        <f t="shared" si="5"/>
        <v>1</v>
      </c>
    </row>
    <row r="195" spans="2:14" x14ac:dyDescent="0.25">
      <c r="B195">
        <v>88.888888888888886</v>
      </c>
      <c r="C195">
        <v>40</v>
      </c>
      <c r="D195">
        <v>20</v>
      </c>
      <c r="E195">
        <v>0.8</v>
      </c>
      <c r="F195">
        <v>0.75</v>
      </c>
      <c r="G195">
        <v>75</v>
      </c>
      <c r="H195">
        <v>10</v>
      </c>
      <c r="I195">
        <v>0.25294549500000002</v>
      </c>
      <c r="J195">
        <v>1287.73621</v>
      </c>
      <c r="K195">
        <v>-6.8271532400000003</v>
      </c>
      <c r="L195">
        <v>88.895078799999993</v>
      </c>
      <c r="M195" s="9">
        <f t="shared" si="4"/>
        <v>-6.9636499999958804E-5</v>
      </c>
      <c r="N195" t="b">
        <f t="shared" si="5"/>
        <v>1</v>
      </c>
    </row>
    <row r="196" spans="2:14" x14ac:dyDescent="0.25">
      <c r="B196">
        <v>88.888888888888886</v>
      </c>
      <c r="C196">
        <v>40</v>
      </c>
      <c r="D196">
        <v>20</v>
      </c>
      <c r="E196">
        <v>0.8</v>
      </c>
      <c r="F196">
        <v>0.75</v>
      </c>
      <c r="G196">
        <v>75</v>
      </c>
      <c r="H196">
        <v>11</v>
      </c>
      <c r="I196">
        <v>0.245077665</v>
      </c>
      <c r="J196">
        <v>1354.56413</v>
      </c>
      <c r="K196">
        <v>44.340270199999999</v>
      </c>
      <c r="L196">
        <v>88.862871299999995</v>
      </c>
      <c r="M196" s="9">
        <f t="shared" ref="M196:M259" si="6">(B196-L196)/B196</f>
        <v>2.9269787500002309E-4</v>
      </c>
      <c r="N196" t="b">
        <f t="shared" ref="N196:N259" si="7">ABS(M196)&lt;0.02</f>
        <v>1</v>
      </c>
    </row>
    <row r="197" spans="2:14" x14ac:dyDescent="0.25">
      <c r="B197">
        <v>88.888888888888886</v>
      </c>
      <c r="C197">
        <v>40</v>
      </c>
      <c r="D197">
        <v>20</v>
      </c>
      <c r="E197">
        <v>0.8</v>
      </c>
      <c r="F197">
        <v>0.75</v>
      </c>
      <c r="G197">
        <v>75</v>
      </c>
      <c r="H197">
        <v>12</v>
      </c>
      <c r="I197">
        <v>0.23811954799999999</v>
      </c>
      <c r="J197">
        <v>1419.4516799999999</v>
      </c>
      <c r="K197">
        <v>98.235543199999995</v>
      </c>
      <c r="L197">
        <v>88.803837799999997</v>
      </c>
      <c r="M197" s="9">
        <f t="shared" si="6"/>
        <v>9.5682475000000275E-4</v>
      </c>
      <c r="N197" t="b">
        <f t="shared" si="7"/>
        <v>1</v>
      </c>
    </row>
    <row r="198" spans="2:14" x14ac:dyDescent="0.25">
      <c r="B198">
        <v>88.888888888888886</v>
      </c>
      <c r="C198">
        <v>40</v>
      </c>
      <c r="D198">
        <v>20</v>
      </c>
      <c r="E198">
        <v>0.8</v>
      </c>
      <c r="F198">
        <v>0.75</v>
      </c>
      <c r="G198">
        <v>75</v>
      </c>
      <c r="H198">
        <v>13</v>
      </c>
      <c r="I198">
        <v>0.22968755299999999</v>
      </c>
      <c r="J198">
        <v>1499.57456</v>
      </c>
      <c r="K198">
        <v>158.75794999999999</v>
      </c>
      <c r="L198">
        <v>88.899747199999993</v>
      </c>
      <c r="M198" s="9">
        <f t="shared" si="6"/>
        <v>-1.2215599999995774E-4</v>
      </c>
      <c r="N198" t="b">
        <f t="shared" si="7"/>
        <v>1</v>
      </c>
    </row>
    <row r="199" spans="2:14" x14ac:dyDescent="0.25">
      <c r="B199">
        <v>88.888888888888886</v>
      </c>
      <c r="C199">
        <v>40</v>
      </c>
      <c r="D199">
        <v>20</v>
      </c>
      <c r="E199">
        <v>0.8</v>
      </c>
      <c r="F199">
        <v>0.75</v>
      </c>
      <c r="G199">
        <v>75</v>
      </c>
      <c r="H199">
        <v>14</v>
      </c>
      <c r="I199">
        <v>0.22044143799999999</v>
      </c>
      <c r="J199">
        <v>1593.0637400000001</v>
      </c>
      <c r="K199">
        <v>224.229985</v>
      </c>
      <c r="L199">
        <v>88.965697399999996</v>
      </c>
      <c r="M199" s="9">
        <f t="shared" si="6"/>
        <v>-8.6409574999999348E-4</v>
      </c>
      <c r="N199" t="b">
        <f t="shared" si="7"/>
        <v>1</v>
      </c>
    </row>
    <row r="200" spans="2:14" x14ac:dyDescent="0.25">
      <c r="B200">
        <v>88.888888888888886</v>
      </c>
      <c r="C200">
        <v>40</v>
      </c>
      <c r="D200">
        <v>20</v>
      </c>
      <c r="E200">
        <v>0.8</v>
      </c>
      <c r="F200">
        <v>0.75</v>
      </c>
      <c r="G200">
        <v>75</v>
      </c>
      <c r="H200">
        <v>15</v>
      </c>
      <c r="I200">
        <v>0.21048841099999999</v>
      </c>
      <c r="J200">
        <v>1702.3031599999999</v>
      </c>
      <c r="K200">
        <v>295.21543400000002</v>
      </c>
      <c r="L200">
        <v>88.849566999999993</v>
      </c>
      <c r="M200" s="9">
        <f t="shared" si="6"/>
        <v>4.4237125000003987E-4</v>
      </c>
      <c r="N200" t="b">
        <f t="shared" si="7"/>
        <v>1</v>
      </c>
    </row>
    <row r="201" spans="2:14" x14ac:dyDescent="0.25">
      <c r="B201">
        <v>93.333333333333329</v>
      </c>
      <c r="C201">
        <v>40</v>
      </c>
      <c r="D201">
        <v>20</v>
      </c>
      <c r="E201">
        <v>0.8</v>
      </c>
      <c r="F201">
        <v>0.75</v>
      </c>
      <c r="G201">
        <v>50</v>
      </c>
      <c r="H201">
        <v>5</v>
      </c>
      <c r="I201">
        <v>0.550887986</v>
      </c>
      <c r="J201">
        <v>577.28312900000003</v>
      </c>
      <c r="K201">
        <v>-12.2355509</v>
      </c>
      <c r="L201">
        <v>93.364637500000001</v>
      </c>
      <c r="M201" s="9">
        <f t="shared" si="6"/>
        <v>-3.3540178571434307E-4</v>
      </c>
      <c r="N201" t="b">
        <f t="shared" si="7"/>
        <v>1</v>
      </c>
    </row>
    <row r="202" spans="2:14" x14ac:dyDescent="0.25">
      <c r="B202">
        <v>93.333333333333329</v>
      </c>
      <c r="C202">
        <v>40</v>
      </c>
      <c r="D202">
        <v>20</v>
      </c>
      <c r="E202">
        <v>0.8</v>
      </c>
      <c r="F202">
        <v>0.75</v>
      </c>
      <c r="G202">
        <v>50</v>
      </c>
      <c r="H202">
        <v>6</v>
      </c>
      <c r="I202">
        <v>0.49759092300000002</v>
      </c>
      <c r="J202">
        <v>648.99508300000002</v>
      </c>
      <c r="K202">
        <v>18.425576800000002</v>
      </c>
      <c r="L202">
        <v>93.250827000000001</v>
      </c>
      <c r="M202" s="9">
        <f t="shared" si="6"/>
        <v>8.8399642857136694E-4</v>
      </c>
      <c r="N202" t="b">
        <f t="shared" si="7"/>
        <v>1</v>
      </c>
    </row>
    <row r="203" spans="2:14" x14ac:dyDescent="0.25">
      <c r="B203">
        <v>93.333333333333329</v>
      </c>
      <c r="C203">
        <v>40</v>
      </c>
      <c r="D203">
        <v>20</v>
      </c>
      <c r="E203">
        <v>0.8</v>
      </c>
      <c r="F203">
        <v>0.75</v>
      </c>
      <c r="G203">
        <v>50</v>
      </c>
      <c r="H203">
        <v>7</v>
      </c>
      <c r="I203">
        <v>0.460575758</v>
      </c>
      <c r="J203">
        <v>711.46075800000006</v>
      </c>
      <c r="K203">
        <v>52.846134399999997</v>
      </c>
      <c r="L203">
        <v>93.153624600000001</v>
      </c>
      <c r="M203" s="9">
        <f t="shared" si="6"/>
        <v>1.9254507142856577E-3</v>
      </c>
      <c r="N203" t="b">
        <f t="shared" si="7"/>
        <v>1</v>
      </c>
    </row>
    <row r="204" spans="2:14" x14ac:dyDescent="0.25">
      <c r="B204">
        <v>93.333333333333329</v>
      </c>
      <c r="C204">
        <v>40</v>
      </c>
      <c r="D204">
        <v>20</v>
      </c>
      <c r="E204">
        <v>0.8</v>
      </c>
      <c r="F204">
        <v>0.75</v>
      </c>
      <c r="G204">
        <v>50</v>
      </c>
      <c r="H204">
        <v>8</v>
      </c>
      <c r="I204">
        <v>0.45824377300000002</v>
      </c>
      <c r="J204">
        <v>720.84715200000005</v>
      </c>
      <c r="K204">
        <v>71.941073200000005</v>
      </c>
      <c r="L204">
        <v>88.534027800000004</v>
      </c>
      <c r="M204" s="9">
        <f t="shared" si="6"/>
        <v>5.1421130714285626E-2</v>
      </c>
      <c r="N204" t="b">
        <f t="shared" si="7"/>
        <v>0</v>
      </c>
    </row>
    <row r="205" spans="2:14" x14ac:dyDescent="0.25">
      <c r="B205">
        <v>93.333333333333329</v>
      </c>
      <c r="C205">
        <v>40</v>
      </c>
      <c r="D205">
        <v>20</v>
      </c>
      <c r="E205">
        <v>0.8</v>
      </c>
      <c r="F205">
        <v>0.75</v>
      </c>
      <c r="G205">
        <v>50</v>
      </c>
      <c r="H205">
        <v>9</v>
      </c>
      <c r="I205">
        <v>0.45200220699999999</v>
      </c>
      <c r="J205">
        <v>737.40867700000001</v>
      </c>
      <c r="K205">
        <v>95.254321599999997</v>
      </c>
      <c r="L205">
        <v>85.329062399999998</v>
      </c>
      <c r="M205" s="9">
        <f t="shared" si="6"/>
        <v>8.5760045714285693E-2</v>
      </c>
      <c r="N205" t="b">
        <f t="shared" si="7"/>
        <v>0</v>
      </c>
    </row>
    <row r="206" spans="2:14" x14ac:dyDescent="0.25">
      <c r="B206">
        <v>93.333333333333329</v>
      </c>
      <c r="C206">
        <v>40</v>
      </c>
      <c r="D206">
        <v>20</v>
      </c>
      <c r="E206">
        <v>0.8</v>
      </c>
      <c r="F206">
        <v>0.75</v>
      </c>
      <c r="G206">
        <v>50</v>
      </c>
      <c r="H206">
        <v>10</v>
      </c>
      <c r="I206">
        <v>0.43485470100000001</v>
      </c>
      <c r="J206">
        <v>774.82122700000002</v>
      </c>
      <c r="K206">
        <v>125.25016599999999</v>
      </c>
      <c r="L206">
        <v>83.6014737</v>
      </c>
      <c r="M206" s="9">
        <f t="shared" si="6"/>
        <v>0.1042699246428571</v>
      </c>
      <c r="N206" t="b">
        <f t="shared" si="7"/>
        <v>0</v>
      </c>
    </row>
    <row r="207" spans="2:14" x14ac:dyDescent="0.25">
      <c r="B207">
        <v>93.333333333333329</v>
      </c>
      <c r="C207">
        <v>40</v>
      </c>
      <c r="D207">
        <v>20</v>
      </c>
      <c r="E207">
        <v>0.8</v>
      </c>
      <c r="F207">
        <v>0.75</v>
      </c>
      <c r="G207">
        <v>50</v>
      </c>
      <c r="H207">
        <v>11</v>
      </c>
      <c r="I207">
        <v>0.39658458699999999</v>
      </c>
      <c r="J207">
        <v>861.97981600000003</v>
      </c>
      <c r="K207">
        <v>167.75633999999999</v>
      </c>
      <c r="L207">
        <v>83.941928700000005</v>
      </c>
      <c r="M207" s="9">
        <f t="shared" si="6"/>
        <v>0.1006221924999999</v>
      </c>
      <c r="N207" t="b">
        <f t="shared" si="7"/>
        <v>0</v>
      </c>
    </row>
    <row r="208" spans="2:14" x14ac:dyDescent="0.25">
      <c r="B208">
        <v>93.333333333333329</v>
      </c>
      <c r="C208">
        <v>40</v>
      </c>
      <c r="D208">
        <v>20</v>
      </c>
      <c r="E208">
        <v>0.8</v>
      </c>
      <c r="F208">
        <v>0.75</v>
      </c>
      <c r="G208">
        <v>50</v>
      </c>
      <c r="H208">
        <v>12</v>
      </c>
      <c r="I208">
        <v>0.30815537300000001</v>
      </c>
      <c r="J208">
        <v>1139.78692</v>
      </c>
      <c r="K208">
        <v>252.049148</v>
      </c>
      <c r="L208">
        <v>90.472063199999994</v>
      </c>
      <c r="M208" s="9">
        <f t="shared" si="6"/>
        <v>3.0656465714285732E-2</v>
      </c>
      <c r="N208" t="b">
        <f t="shared" si="7"/>
        <v>0</v>
      </c>
    </row>
    <row r="209" spans="2:14" x14ac:dyDescent="0.25">
      <c r="B209">
        <v>93.333333333333329</v>
      </c>
      <c r="C209">
        <v>40</v>
      </c>
      <c r="D209">
        <v>20</v>
      </c>
      <c r="E209">
        <v>0.8</v>
      </c>
      <c r="F209">
        <v>0.75</v>
      </c>
      <c r="G209">
        <v>50</v>
      </c>
      <c r="H209">
        <v>13</v>
      </c>
      <c r="I209">
        <v>0.24265788399999999</v>
      </c>
      <c r="J209">
        <v>1489.5442</v>
      </c>
      <c r="K209">
        <v>346.19384600000001</v>
      </c>
      <c r="L209">
        <v>93.394294500000001</v>
      </c>
      <c r="M209" s="9">
        <f t="shared" si="6"/>
        <v>-6.5315535714291733E-4</v>
      </c>
      <c r="N209" t="b">
        <f t="shared" si="7"/>
        <v>1</v>
      </c>
    </row>
    <row r="210" spans="2:14" x14ac:dyDescent="0.25">
      <c r="B210">
        <v>93.333333333333329</v>
      </c>
      <c r="C210">
        <v>40</v>
      </c>
      <c r="D210">
        <v>20</v>
      </c>
      <c r="E210">
        <v>0.8</v>
      </c>
      <c r="F210">
        <v>0.75</v>
      </c>
      <c r="G210">
        <v>50</v>
      </c>
      <c r="H210">
        <v>14</v>
      </c>
      <c r="I210">
        <v>0.210366049</v>
      </c>
      <c r="J210">
        <v>1780.3573200000001</v>
      </c>
      <c r="K210">
        <v>474.80167799999998</v>
      </c>
      <c r="L210">
        <v>93.389364700000002</v>
      </c>
      <c r="M210" s="9">
        <f t="shared" si="6"/>
        <v>-6.0033607142863897E-4</v>
      </c>
      <c r="N210" t="b">
        <f t="shared" si="7"/>
        <v>1</v>
      </c>
    </row>
    <row r="211" spans="2:14" x14ac:dyDescent="0.25">
      <c r="B211">
        <v>93.333333333333329</v>
      </c>
      <c r="C211">
        <v>40</v>
      </c>
      <c r="D211">
        <v>20</v>
      </c>
      <c r="E211">
        <v>0.8</v>
      </c>
      <c r="F211">
        <v>0.75</v>
      </c>
      <c r="G211">
        <v>50</v>
      </c>
      <c r="H211">
        <v>15</v>
      </c>
      <c r="I211">
        <v>0.20253726499999999</v>
      </c>
      <c r="J211">
        <v>1936.0552499999999</v>
      </c>
      <c r="K211">
        <v>658.01579200000003</v>
      </c>
      <c r="L211">
        <v>93.389905499999998</v>
      </c>
      <c r="M211" s="9">
        <f t="shared" si="6"/>
        <v>-6.0613035714288197E-4</v>
      </c>
      <c r="N211" t="b">
        <f t="shared" si="7"/>
        <v>1</v>
      </c>
    </row>
    <row r="212" spans="2:14" x14ac:dyDescent="0.25">
      <c r="B212">
        <v>93.333333333333329</v>
      </c>
      <c r="C212">
        <v>40</v>
      </c>
      <c r="D212">
        <v>20</v>
      </c>
      <c r="E212">
        <v>0.8</v>
      </c>
      <c r="F212">
        <v>0.75</v>
      </c>
      <c r="G212">
        <v>55</v>
      </c>
      <c r="H212">
        <v>5</v>
      </c>
      <c r="I212">
        <v>0.50404338100000001</v>
      </c>
      <c r="J212">
        <v>619.80483500000003</v>
      </c>
      <c r="K212">
        <v>-41.645590900000002</v>
      </c>
      <c r="L212">
        <v>93.343560800000006</v>
      </c>
      <c r="M212" s="9">
        <f t="shared" si="6"/>
        <v>-1.0958000000011379E-4</v>
      </c>
      <c r="N212" t="b">
        <f t="shared" si="7"/>
        <v>1</v>
      </c>
    </row>
    <row r="213" spans="2:14" x14ac:dyDescent="0.25">
      <c r="B213">
        <v>93.333333333333329</v>
      </c>
      <c r="C213">
        <v>40</v>
      </c>
      <c r="D213">
        <v>20</v>
      </c>
      <c r="E213">
        <v>0.8</v>
      </c>
      <c r="F213">
        <v>0.75</v>
      </c>
      <c r="G213">
        <v>55</v>
      </c>
      <c r="H213">
        <v>6</v>
      </c>
      <c r="I213">
        <v>0.45796140200000002</v>
      </c>
      <c r="J213">
        <v>697.94935599999997</v>
      </c>
      <c r="K213">
        <v>-12.721525700000001</v>
      </c>
      <c r="L213">
        <v>93.331549999999993</v>
      </c>
      <c r="M213" s="9">
        <f t="shared" si="6"/>
        <v>1.9107142857168114E-5</v>
      </c>
      <c r="N213" t="b">
        <f t="shared" si="7"/>
        <v>1</v>
      </c>
    </row>
    <row r="214" spans="2:14" x14ac:dyDescent="0.25">
      <c r="B214">
        <v>93.333333333333329</v>
      </c>
      <c r="C214">
        <v>40</v>
      </c>
      <c r="D214">
        <v>20</v>
      </c>
      <c r="E214">
        <v>0.8</v>
      </c>
      <c r="F214">
        <v>0.75</v>
      </c>
      <c r="G214">
        <v>55</v>
      </c>
      <c r="H214">
        <v>7</v>
      </c>
      <c r="I214">
        <v>0.42160345199999999</v>
      </c>
      <c r="J214">
        <v>770.40069500000004</v>
      </c>
      <c r="K214">
        <v>22.162816100000001</v>
      </c>
      <c r="L214">
        <v>93.394614000000004</v>
      </c>
      <c r="M214" s="9">
        <f t="shared" si="6"/>
        <v>-6.5657857142866762E-4</v>
      </c>
      <c r="N214" t="b">
        <f t="shared" si="7"/>
        <v>1</v>
      </c>
    </row>
    <row r="215" spans="2:14" x14ac:dyDescent="0.25">
      <c r="B215">
        <v>93.333333333333329</v>
      </c>
      <c r="C215">
        <v>40</v>
      </c>
      <c r="D215">
        <v>20</v>
      </c>
      <c r="E215">
        <v>0.8</v>
      </c>
      <c r="F215">
        <v>0.75</v>
      </c>
      <c r="G215">
        <v>55</v>
      </c>
      <c r="H215">
        <v>8</v>
      </c>
      <c r="I215">
        <v>0.39495048700000002</v>
      </c>
      <c r="J215">
        <v>834.71228599999995</v>
      </c>
      <c r="K215">
        <v>59.1742098</v>
      </c>
      <c r="L215">
        <v>93.262479099999993</v>
      </c>
      <c r="M215" s="9">
        <f t="shared" si="6"/>
        <v>7.591525000000234E-4</v>
      </c>
      <c r="N215" t="b">
        <f t="shared" si="7"/>
        <v>1</v>
      </c>
    </row>
    <row r="216" spans="2:14" x14ac:dyDescent="0.25">
      <c r="B216">
        <v>93.333333333333329</v>
      </c>
      <c r="C216">
        <v>40</v>
      </c>
      <c r="D216">
        <v>20</v>
      </c>
      <c r="E216">
        <v>0.8</v>
      </c>
      <c r="F216">
        <v>0.75</v>
      </c>
      <c r="G216">
        <v>55</v>
      </c>
      <c r="H216">
        <v>9</v>
      </c>
      <c r="I216">
        <v>0.378555947</v>
      </c>
      <c r="J216">
        <v>881.72106399999996</v>
      </c>
      <c r="K216">
        <v>92.073666599999996</v>
      </c>
      <c r="L216">
        <v>91.669988799999999</v>
      </c>
      <c r="M216" s="9">
        <f t="shared" si="6"/>
        <v>1.7821548571428536E-2</v>
      </c>
      <c r="N216" t="b">
        <f t="shared" si="7"/>
        <v>1</v>
      </c>
    </row>
    <row r="217" spans="2:14" x14ac:dyDescent="0.25">
      <c r="B217">
        <v>93.333333333333329</v>
      </c>
      <c r="C217">
        <v>40</v>
      </c>
      <c r="D217">
        <v>20</v>
      </c>
      <c r="E217">
        <v>0.8</v>
      </c>
      <c r="F217">
        <v>0.75</v>
      </c>
      <c r="G217">
        <v>55</v>
      </c>
      <c r="H217">
        <v>10</v>
      </c>
      <c r="I217">
        <v>0.365688874</v>
      </c>
      <c r="J217">
        <v>922.79591500000004</v>
      </c>
      <c r="K217">
        <v>122.45848100000001</v>
      </c>
      <c r="L217">
        <v>89.395340599999997</v>
      </c>
      <c r="M217" s="9">
        <f t="shared" si="6"/>
        <v>4.2192779285714264E-2</v>
      </c>
      <c r="N217" t="b">
        <f t="shared" si="7"/>
        <v>0</v>
      </c>
    </row>
    <row r="218" spans="2:14" x14ac:dyDescent="0.25">
      <c r="B218">
        <v>93.333333333333329</v>
      </c>
      <c r="C218">
        <v>40</v>
      </c>
      <c r="D218">
        <v>20</v>
      </c>
      <c r="E218">
        <v>0.8</v>
      </c>
      <c r="F218">
        <v>0.75</v>
      </c>
      <c r="G218">
        <v>55</v>
      </c>
      <c r="H218">
        <v>11</v>
      </c>
      <c r="I218">
        <v>0.34064941599999998</v>
      </c>
      <c r="J218">
        <v>1004.71432</v>
      </c>
      <c r="K218">
        <v>164.12601900000001</v>
      </c>
      <c r="L218">
        <v>89.021613400000007</v>
      </c>
      <c r="M218" s="9">
        <f t="shared" si="6"/>
        <v>4.6196999285714163E-2</v>
      </c>
      <c r="N218" t="b">
        <f t="shared" si="7"/>
        <v>0</v>
      </c>
    </row>
    <row r="219" spans="2:14" x14ac:dyDescent="0.25">
      <c r="B219">
        <v>93.333333333333329</v>
      </c>
      <c r="C219">
        <v>40</v>
      </c>
      <c r="D219">
        <v>20</v>
      </c>
      <c r="E219">
        <v>0.8</v>
      </c>
      <c r="F219">
        <v>0.75</v>
      </c>
      <c r="G219">
        <v>55</v>
      </c>
      <c r="H219">
        <v>12</v>
      </c>
      <c r="I219">
        <v>0.29615925999999998</v>
      </c>
      <c r="J219">
        <v>1179.9909700000001</v>
      </c>
      <c r="K219">
        <v>229.40663599999999</v>
      </c>
      <c r="L219">
        <v>91.816412999999997</v>
      </c>
      <c r="M219" s="9">
        <f t="shared" si="6"/>
        <v>1.6252717857142839E-2</v>
      </c>
      <c r="N219" t="b">
        <f t="shared" si="7"/>
        <v>1</v>
      </c>
    </row>
    <row r="220" spans="2:14" x14ac:dyDescent="0.25">
      <c r="B220">
        <v>93.333333333333329</v>
      </c>
      <c r="C220">
        <v>40</v>
      </c>
      <c r="D220">
        <v>20</v>
      </c>
      <c r="E220">
        <v>0.8</v>
      </c>
      <c r="F220">
        <v>0.75</v>
      </c>
      <c r="G220">
        <v>55</v>
      </c>
      <c r="H220">
        <v>13</v>
      </c>
      <c r="I220">
        <v>0.25080644800000002</v>
      </c>
      <c r="J220">
        <v>1425.5288499999999</v>
      </c>
      <c r="K220">
        <v>303.68273900000003</v>
      </c>
      <c r="L220">
        <v>93.337292500000004</v>
      </c>
      <c r="M220" s="9">
        <f t="shared" si="6"/>
        <v>-4.2419642857234007E-5</v>
      </c>
      <c r="N220" t="b">
        <f t="shared" si="7"/>
        <v>1</v>
      </c>
    </row>
    <row r="221" spans="2:14" x14ac:dyDescent="0.25">
      <c r="B221">
        <v>93.333333333333329</v>
      </c>
      <c r="C221">
        <v>40</v>
      </c>
      <c r="D221">
        <v>20</v>
      </c>
      <c r="E221">
        <v>0.8</v>
      </c>
      <c r="F221">
        <v>0.75</v>
      </c>
      <c r="G221">
        <v>55</v>
      </c>
      <c r="H221">
        <v>14</v>
      </c>
      <c r="I221">
        <v>0.21557641899999999</v>
      </c>
      <c r="J221">
        <v>1708.8527899999999</v>
      </c>
      <c r="K221">
        <v>408.25017300000002</v>
      </c>
      <c r="L221">
        <v>93.3012935</v>
      </c>
      <c r="M221" s="9">
        <f t="shared" si="6"/>
        <v>3.4328392857137913E-4</v>
      </c>
      <c r="N221" t="b">
        <f t="shared" si="7"/>
        <v>1</v>
      </c>
    </row>
    <row r="222" spans="2:14" x14ac:dyDescent="0.25">
      <c r="B222">
        <v>93.333333333333329</v>
      </c>
      <c r="C222">
        <v>40</v>
      </c>
      <c r="D222">
        <v>20</v>
      </c>
      <c r="E222">
        <v>0.8</v>
      </c>
      <c r="F222">
        <v>0.75</v>
      </c>
      <c r="G222">
        <v>55</v>
      </c>
      <c r="H222">
        <v>15</v>
      </c>
      <c r="I222">
        <v>0.19639300100000001</v>
      </c>
      <c r="J222">
        <v>1955.9818299999999</v>
      </c>
      <c r="K222">
        <v>568.78661599999998</v>
      </c>
      <c r="L222">
        <v>93.4199828</v>
      </c>
      <c r="M222" s="9">
        <f t="shared" si="6"/>
        <v>-9.2838714285718997E-4</v>
      </c>
      <c r="N222" t="b">
        <f t="shared" si="7"/>
        <v>1</v>
      </c>
    </row>
    <row r="223" spans="2:14" x14ac:dyDescent="0.25">
      <c r="B223">
        <v>93.333333333333329</v>
      </c>
      <c r="C223">
        <v>40</v>
      </c>
      <c r="D223">
        <v>20</v>
      </c>
      <c r="E223">
        <v>0.8</v>
      </c>
      <c r="F223">
        <v>0.75</v>
      </c>
      <c r="G223">
        <v>60</v>
      </c>
      <c r="H223">
        <v>5</v>
      </c>
      <c r="I223">
        <v>0.48522537100000002</v>
      </c>
      <c r="J223">
        <v>647.69348300000001</v>
      </c>
      <c r="K223">
        <v>-74.725826600000005</v>
      </c>
      <c r="L223">
        <v>93.341753999999995</v>
      </c>
      <c r="M223" s="9">
        <f t="shared" si="6"/>
        <v>-9.0221428571421071E-5</v>
      </c>
      <c r="N223" t="b">
        <f t="shared" si="7"/>
        <v>1</v>
      </c>
    </row>
    <row r="224" spans="2:14" x14ac:dyDescent="0.25">
      <c r="B224">
        <v>93.333333333333329</v>
      </c>
      <c r="C224">
        <v>40</v>
      </c>
      <c r="D224">
        <v>20</v>
      </c>
      <c r="E224">
        <v>0.8</v>
      </c>
      <c r="F224">
        <v>0.75</v>
      </c>
      <c r="G224">
        <v>60</v>
      </c>
      <c r="H224">
        <v>6</v>
      </c>
      <c r="I224">
        <v>0.42177240100000002</v>
      </c>
      <c r="J224">
        <v>746.44519300000002</v>
      </c>
      <c r="K224">
        <v>-44.540472299999998</v>
      </c>
      <c r="L224">
        <v>93.348772600000004</v>
      </c>
      <c r="M224" s="9">
        <f t="shared" si="6"/>
        <v>-1.6542071428580536E-4</v>
      </c>
      <c r="N224" t="b">
        <f t="shared" si="7"/>
        <v>1</v>
      </c>
    </row>
    <row r="225" spans="2:14" x14ac:dyDescent="0.25">
      <c r="B225">
        <v>93.333333333333329</v>
      </c>
      <c r="C225">
        <v>40</v>
      </c>
      <c r="D225">
        <v>20</v>
      </c>
      <c r="E225">
        <v>0.8</v>
      </c>
      <c r="F225">
        <v>0.75</v>
      </c>
      <c r="G225">
        <v>60</v>
      </c>
      <c r="H225">
        <v>7</v>
      </c>
      <c r="I225">
        <v>0.39069973600000002</v>
      </c>
      <c r="J225">
        <v>822.45462399999997</v>
      </c>
      <c r="K225">
        <v>-11.6530775</v>
      </c>
      <c r="L225">
        <v>93.310984500000004</v>
      </c>
      <c r="M225" s="9">
        <f t="shared" si="6"/>
        <v>2.3945178571419695E-4</v>
      </c>
      <c r="N225" t="b">
        <f t="shared" si="7"/>
        <v>1</v>
      </c>
    </row>
    <row r="226" spans="2:14" x14ac:dyDescent="0.25">
      <c r="B226">
        <v>93.333333333333329</v>
      </c>
      <c r="C226">
        <v>40</v>
      </c>
      <c r="D226">
        <v>20</v>
      </c>
      <c r="E226">
        <v>0.8</v>
      </c>
      <c r="F226">
        <v>0.75</v>
      </c>
      <c r="G226">
        <v>60</v>
      </c>
      <c r="H226">
        <v>8</v>
      </c>
      <c r="I226">
        <v>0.365123484</v>
      </c>
      <c r="J226">
        <v>894.55534399999999</v>
      </c>
      <c r="K226">
        <v>26.127364100000001</v>
      </c>
      <c r="L226">
        <v>93.311113399999996</v>
      </c>
      <c r="M226" s="9">
        <f t="shared" si="6"/>
        <v>2.3807071428570177E-4</v>
      </c>
      <c r="N226" t="b">
        <f t="shared" si="7"/>
        <v>1</v>
      </c>
    </row>
    <row r="227" spans="2:14" x14ac:dyDescent="0.25">
      <c r="B227">
        <v>93.333333333333329</v>
      </c>
      <c r="C227">
        <v>40</v>
      </c>
      <c r="D227">
        <v>20</v>
      </c>
      <c r="E227">
        <v>0.8</v>
      </c>
      <c r="F227">
        <v>0.75</v>
      </c>
      <c r="G227">
        <v>60</v>
      </c>
      <c r="H227">
        <v>9</v>
      </c>
      <c r="I227">
        <v>0.34361765999999999</v>
      </c>
      <c r="J227">
        <v>965.56081800000004</v>
      </c>
      <c r="K227">
        <v>67.126920900000002</v>
      </c>
      <c r="L227">
        <v>93.396121399999998</v>
      </c>
      <c r="M227" s="9">
        <f t="shared" si="6"/>
        <v>-6.7272928571431934E-4</v>
      </c>
      <c r="N227" t="b">
        <f t="shared" si="7"/>
        <v>1</v>
      </c>
    </row>
    <row r="228" spans="2:14" x14ac:dyDescent="0.25">
      <c r="B228">
        <v>93.333333333333329</v>
      </c>
      <c r="C228">
        <v>40</v>
      </c>
      <c r="D228">
        <v>20</v>
      </c>
      <c r="E228">
        <v>0.8</v>
      </c>
      <c r="F228">
        <v>0.75</v>
      </c>
      <c r="G228">
        <v>60</v>
      </c>
      <c r="H228">
        <v>10</v>
      </c>
      <c r="I228">
        <v>0.324005451</v>
      </c>
      <c r="J228">
        <v>1039.90002</v>
      </c>
      <c r="K228">
        <v>110.57086099999999</v>
      </c>
      <c r="L228">
        <v>93.397057599999997</v>
      </c>
      <c r="M228" s="9">
        <f t="shared" si="6"/>
        <v>-6.8276000000001402E-4</v>
      </c>
      <c r="N228" t="b">
        <f t="shared" si="7"/>
        <v>1</v>
      </c>
    </row>
    <row r="229" spans="2:14" x14ac:dyDescent="0.25">
      <c r="B229">
        <v>93.333333333333329</v>
      </c>
      <c r="C229">
        <v>40</v>
      </c>
      <c r="D229">
        <v>20</v>
      </c>
      <c r="E229">
        <v>0.8</v>
      </c>
      <c r="F229">
        <v>0.75</v>
      </c>
      <c r="G229">
        <v>60</v>
      </c>
      <c r="H229">
        <v>11</v>
      </c>
      <c r="I229">
        <v>0.30369053200000001</v>
      </c>
      <c r="J229">
        <v>1126.9855500000001</v>
      </c>
      <c r="K229">
        <v>157.354118</v>
      </c>
      <c r="L229">
        <v>93.398465799999997</v>
      </c>
      <c r="M229" s="9">
        <f t="shared" si="6"/>
        <v>-6.978478571428732E-4</v>
      </c>
      <c r="N229" t="b">
        <f t="shared" si="7"/>
        <v>1</v>
      </c>
    </row>
    <row r="230" spans="2:14" x14ac:dyDescent="0.25">
      <c r="B230">
        <v>93.333333333333329</v>
      </c>
      <c r="C230">
        <v>40</v>
      </c>
      <c r="D230">
        <v>20</v>
      </c>
      <c r="E230">
        <v>0.8</v>
      </c>
      <c r="F230">
        <v>0.75</v>
      </c>
      <c r="G230">
        <v>60</v>
      </c>
      <c r="H230">
        <v>12</v>
      </c>
      <c r="I230">
        <v>0.28045660500000003</v>
      </c>
      <c r="J230">
        <v>1240.7134599999999</v>
      </c>
      <c r="K230">
        <v>209.06352000000001</v>
      </c>
      <c r="L230">
        <v>93.426200600000001</v>
      </c>
      <c r="M230" s="9">
        <f t="shared" si="6"/>
        <v>-9.9500642857149415E-4</v>
      </c>
      <c r="N230" t="b">
        <f t="shared" si="7"/>
        <v>1</v>
      </c>
    </row>
    <row r="231" spans="2:14" x14ac:dyDescent="0.25">
      <c r="B231">
        <v>93.333333333333329</v>
      </c>
      <c r="C231">
        <v>40</v>
      </c>
      <c r="D231">
        <v>20</v>
      </c>
      <c r="E231">
        <v>0.8</v>
      </c>
      <c r="F231">
        <v>0.75</v>
      </c>
      <c r="G231">
        <v>60</v>
      </c>
      <c r="H231">
        <v>13</v>
      </c>
      <c r="I231">
        <v>0.25256231899999998</v>
      </c>
      <c r="J231">
        <v>1403.6015400000001</v>
      </c>
      <c r="K231">
        <v>269.40370000000001</v>
      </c>
      <c r="L231">
        <v>93.272779099999994</v>
      </c>
      <c r="M231" s="9">
        <f t="shared" si="6"/>
        <v>6.4879535714287124E-4</v>
      </c>
      <c r="N231" t="b">
        <f t="shared" si="7"/>
        <v>1</v>
      </c>
    </row>
    <row r="232" spans="2:14" x14ac:dyDescent="0.25">
      <c r="B232">
        <v>93.333333333333329</v>
      </c>
      <c r="C232">
        <v>40</v>
      </c>
      <c r="D232">
        <v>20</v>
      </c>
      <c r="E232">
        <v>0.8</v>
      </c>
      <c r="F232">
        <v>0.75</v>
      </c>
      <c r="G232">
        <v>60</v>
      </c>
      <c r="H232">
        <v>14</v>
      </c>
      <c r="I232">
        <v>0.22179560100000001</v>
      </c>
      <c r="J232">
        <v>1638.56458</v>
      </c>
      <c r="K232">
        <v>354.642224</v>
      </c>
      <c r="L232">
        <v>93.257109600000007</v>
      </c>
      <c r="M232" s="9">
        <f t="shared" si="6"/>
        <v>8.1668285714273331E-4</v>
      </c>
      <c r="N232" t="b">
        <f t="shared" si="7"/>
        <v>1</v>
      </c>
    </row>
    <row r="233" spans="2:14" x14ac:dyDescent="0.25">
      <c r="B233">
        <v>93.333333333333329</v>
      </c>
      <c r="C233">
        <v>40</v>
      </c>
      <c r="D233">
        <v>20</v>
      </c>
      <c r="E233">
        <v>0.8</v>
      </c>
      <c r="F233">
        <v>0.75</v>
      </c>
      <c r="G233">
        <v>60</v>
      </c>
      <c r="H233">
        <v>15</v>
      </c>
      <c r="I233">
        <v>0.19697110100000001</v>
      </c>
      <c r="J233">
        <v>1914.5394899999999</v>
      </c>
      <c r="K233">
        <v>491.39146199999999</v>
      </c>
      <c r="L233">
        <v>93.286085600000007</v>
      </c>
      <c r="M233" s="9">
        <f t="shared" si="6"/>
        <v>5.0622571428558924E-4</v>
      </c>
      <c r="N233" t="b">
        <f t="shared" si="7"/>
        <v>1</v>
      </c>
    </row>
    <row r="234" spans="2:14" x14ac:dyDescent="0.25">
      <c r="B234">
        <v>93.333333333333329</v>
      </c>
      <c r="C234">
        <v>40</v>
      </c>
      <c r="D234">
        <v>20</v>
      </c>
      <c r="E234">
        <v>0.8</v>
      </c>
      <c r="F234">
        <v>0.75</v>
      </c>
      <c r="G234">
        <v>65</v>
      </c>
      <c r="H234">
        <v>5</v>
      </c>
      <c r="I234">
        <v>0.48485462000000001</v>
      </c>
      <c r="J234">
        <v>646.49116900000001</v>
      </c>
      <c r="K234">
        <v>-112.577608</v>
      </c>
      <c r="L234">
        <v>93.380661599999996</v>
      </c>
      <c r="M234" s="9">
        <f t="shared" si="6"/>
        <v>-5.0708857142858223E-4</v>
      </c>
      <c r="N234" t="b">
        <f t="shared" si="7"/>
        <v>1</v>
      </c>
    </row>
    <row r="235" spans="2:14" x14ac:dyDescent="0.25">
      <c r="B235">
        <v>93.333333333333329</v>
      </c>
      <c r="C235">
        <v>40</v>
      </c>
      <c r="D235">
        <v>20</v>
      </c>
      <c r="E235">
        <v>0.8</v>
      </c>
      <c r="F235">
        <v>0.75</v>
      </c>
      <c r="G235">
        <v>65</v>
      </c>
      <c r="H235">
        <v>6</v>
      </c>
      <c r="I235">
        <v>0.40583071100000001</v>
      </c>
      <c r="J235">
        <v>776.50539400000002</v>
      </c>
      <c r="K235">
        <v>-81.435350299999996</v>
      </c>
      <c r="L235">
        <v>93.253428799999995</v>
      </c>
      <c r="M235" s="9">
        <f t="shared" si="6"/>
        <v>8.5612000000000632E-4</v>
      </c>
      <c r="N235" t="b">
        <f t="shared" si="7"/>
        <v>1</v>
      </c>
    </row>
    <row r="236" spans="2:14" x14ac:dyDescent="0.25">
      <c r="B236">
        <v>93.333333333333329</v>
      </c>
      <c r="C236">
        <v>40</v>
      </c>
      <c r="D236">
        <v>20</v>
      </c>
      <c r="E236">
        <v>0.8</v>
      </c>
      <c r="F236">
        <v>0.75</v>
      </c>
      <c r="G236">
        <v>65</v>
      </c>
      <c r="H236">
        <v>7</v>
      </c>
      <c r="I236">
        <v>0.36197805199999999</v>
      </c>
      <c r="J236">
        <v>875.01364899999999</v>
      </c>
      <c r="K236">
        <v>-45.884482599999998</v>
      </c>
      <c r="L236">
        <v>93.360416499999999</v>
      </c>
      <c r="M236" s="9">
        <f t="shared" si="6"/>
        <v>-2.9017678571433085E-4</v>
      </c>
      <c r="N236" t="b">
        <f t="shared" si="7"/>
        <v>1</v>
      </c>
    </row>
    <row r="237" spans="2:14" x14ac:dyDescent="0.25">
      <c r="B237">
        <v>93.333333333333329</v>
      </c>
      <c r="C237">
        <v>40</v>
      </c>
      <c r="D237">
        <v>20</v>
      </c>
      <c r="E237">
        <v>0.8</v>
      </c>
      <c r="F237">
        <v>0.75</v>
      </c>
      <c r="G237">
        <v>65</v>
      </c>
      <c r="H237">
        <v>8</v>
      </c>
      <c r="I237">
        <v>0.33942988899999998</v>
      </c>
      <c r="J237">
        <v>952.23818400000005</v>
      </c>
      <c r="K237">
        <v>-8.2716920100000006</v>
      </c>
      <c r="L237">
        <v>93.415045800000001</v>
      </c>
      <c r="M237" s="9">
        <f t="shared" si="6"/>
        <v>-8.7549071428578073E-4</v>
      </c>
      <c r="N237" t="b">
        <f t="shared" si="7"/>
        <v>1</v>
      </c>
    </row>
    <row r="238" spans="2:14" x14ac:dyDescent="0.25">
      <c r="B238">
        <v>93.333333333333329</v>
      </c>
      <c r="C238">
        <v>40</v>
      </c>
      <c r="D238">
        <v>20</v>
      </c>
      <c r="E238">
        <v>0.8</v>
      </c>
      <c r="F238">
        <v>0.75</v>
      </c>
      <c r="G238">
        <v>65</v>
      </c>
      <c r="H238">
        <v>9</v>
      </c>
      <c r="I238">
        <v>0.32114306799999998</v>
      </c>
      <c r="J238">
        <v>1023.41234</v>
      </c>
      <c r="K238">
        <v>32.720813800000002</v>
      </c>
      <c r="L238">
        <v>93.316862299999997</v>
      </c>
      <c r="M238" s="9">
        <f t="shared" si="6"/>
        <v>1.7647535714284044E-4</v>
      </c>
      <c r="N238" t="b">
        <f t="shared" si="7"/>
        <v>1</v>
      </c>
    </row>
    <row r="239" spans="2:14" x14ac:dyDescent="0.25">
      <c r="B239">
        <v>93.333333333333329</v>
      </c>
      <c r="C239">
        <v>40</v>
      </c>
      <c r="D239">
        <v>20</v>
      </c>
      <c r="E239">
        <v>0.8</v>
      </c>
      <c r="F239">
        <v>0.75</v>
      </c>
      <c r="G239">
        <v>65</v>
      </c>
      <c r="H239">
        <v>10</v>
      </c>
      <c r="I239">
        <v>0.30461385800000002</v>
      </c>
      <c r="J239">
        <v>1096.6691599999999</v>
      </c>
      <c r="K239">
        <v>77.441535700000003</v>
      </c>
      <c r="L239">
        <v>93.237994</v>
      </c>
      <c r="M239" s="9">
        <f t="shared" si="6"/>
        <v>1.0214928571428013E-3</v>
      </c>
      <c r="N239" t="b">
        <f t="shared" si="7"/>
        <v>1</v>
      </c>
    </row>
    <row r="240" spans="2:14" x14ac:dyDescent="0.25">
      <c r="B240">
        <v>93.333333333333329</v>
      </c>
      <c r="C240">
        <v>40</v>
      </c>
      <c r="D240">
        <v>20</v>
      </c>
      <c r="E240">
        <v>0.8</v>
      </c>
      <c r="F240">
        <v>0.75</v>
      </c>
      <c r="G240">
        <v>65</v>
      </c>
      <c r="H240">
        <v>11</v>
      </c>
      <c r="I240">
        <v>0.28796742600000003</v>
      </c>
      <c r="J240">
        <v>1179.56393</v>
      </c>
      <c r="K240">
        <v>126.631834</v>
      </c>
      <c r="L240">
        <v>93.375449000000003</v>
      </c>
      <c r="M240" s="9">
        <f t="shared" si="6"/>
        <v>-4.5123928571437136E-4</v>
      </c>
      <c r="N240" t="b">
        <f t="shared" si="7"/>
        <v>1</v>
      </c>
    </row>
    <row r="241" spans="2:14" x14ac:dyDescent="0.25">
      <c r="B241">
        <v>93.333333333333329</v>
      </c>
      <c r="C241">
        <v>40</v>
      </c>
      <c r="D241">
        <v>20</v>
      </c>
      <c r="E241">
        <v>0.8</v>
      </c>
      <c r="F241">
        <v>0.75</v>
      </c>
      <c r="G241">
        <v>65</v>
      </c>
      <c r="H241">
        <v>12</v>
      </c>
      <c r="I241">
        <v>0.27089059300000001</v>
      </c>
      <c r="J241">
        <v>1275.2499499999999</v>
      </c>
      <c r="K241">
        <v>179.121793</v>
      </c>
      <c r="L241">
        <v>93.282075000000006</v>
      </c>
      <c r="M241" s="9">
        <f t="shared" si="6"/>
        <v>5.4919642857131283E-4</v>
      </c>
      <c r="N241" t="b">
        <f t="shared" si="7"/>
        <v>1</v>
      </c>
    </row>
    <row r="242" spans="2:14" x14ac:dyDescent="0.25">
      <c r="B242">
        <v>93.333333333333329</v>
      </c>
      <c r="C242">
        <v>40</v>
      </c>
      <c r="D242">
        <v>20</v>
      </c>
      <c r="E242">
        <v>0.8</v>
      </c>
      <c r="F242">
        <v>0.75</v>
      </c>
      <c r="G242">
        <v>65</v>
      </c>
      <c r="H242">
        <v>13</v>
      </c>
      <c r="I242">
        <v>0.250393431</v>
      </c>
      <c r="J242">
        <v>1405.53901</v>
      </c>
      <c r="K242">
        <v>239.682052</v>
      </c>
      <c r="L242">
        <v>93.332566299999996</v>
      </c>
      <c r="M242" s="9">
        <f t="shared" si="6"/>
        <v>8.2182142857029869E-6</v>
      </c>
      <c r="N242" t="b">
        <f t="shared" si="7"/>
        <v>1</v>
      </c>
    </row>
    <row r="243" spans="2:14" x14ac:dyDescent="0.25">
      <c r="B243">
        <v>93.333333333333329</v>
      </c>
      <c r="C243">
        <v>40</v>
      </c>
      <c r="D243">
        <v>20</v>
      </c>
      <c r="E243">
        <v>0.8</v>
      </c>
      <c r="F243">
        <v>0.75</v>
      </c>
      <c r="G243">
        <v>65</v>
      </c>
      <c r="H243">
        <v>14</v>
      </c>
      <c r="I243">
        <v>0.226274848</v>
      </c>
      <c r="J243">
        <v>1590.02592</v>
      </c>
      <c r="K243">
        <v>314.67489499999999</v>
      </c>
      <c r="L243">
        <v>93.315203499999996</v>
      </c>
      <c r="M243" s="9">
        <f t="shared" si="6"/>
        <v>1.9424821428571144E-4</v>
      </c>
      <c r="N243" t="b">
        <f t="shared" si="7"/>
        <v>1</v>
      </c>
    </row>
    <row r="244" spans="2:14" x14ac:dyDescent="0.25">
      <c r="B244">
        <v>93.333333333333329</v>
      </c>
      <c r="C244">
        <v>40</v>
      </c>
      <c r="D244">
        <v>20</v>
      </c>
      <c r="E244">
        <v>0.8</v>
      </c>
      <c r="F244">
        <v>0.75</v>
      </c>
      <c r="G244">
        <v>65</v>
      </c>
      <c r="H244">
        <v>15</v>
      </c>
      <c r="I244">
        <v>0.20130694700000001</v>
      </c>
      <c r="J244">
        <v>1843.09573</v>
      </c>
      <c r="K244">
        <v>425.75949100000003</v>
      </c>
      <c r="L244">
        <v>93.386759600000005</v>
      </c>
      <c r="M244" s="9">
        <f t="shared" si="6"/>
        <v>-5.7242428571438865E-4</v>
      </c>
      <c r="N244" t="b">
        <f t="shared" si="7"/>
        <v>1</v>
      </c>
    </row>
    <row r="245" spans="2:14" x14ac:dyDescent="0.25">
      <c r="B245">
        <v>93.333333333333329</v>
      </c>
      <c r="C245">
        <v>40</v>
      </c>
      <c r="D245">
        <v>20</v>
      </c>
      <c r="E245">
        <v>0.8</v>
      </c>
      <c r="F245">
        <v>0.75</v>
      </c>
      <c r="G245">
        <v>70</v>
      </c>
      <c r="H245">
        <v>5</v>
      </c>
      <c r="I245">
        <v>0.5282154</v>
      </c>
      <c r="J245">
        <v>590.34607800000003</v>
      </c>
      <c r="K245">
        <v>-155.915504</v>
      </c>
      <c r="L245">
        <v>93.351667699999993</v>
      </c>
      <c r="M245" s="9">
        <f t="shared" si="6"/>
        <v>-1.9643964285711899E-4</v>
      </c>
      <c r="N245" t="b">
        <f t="shared" si="7"/>
        <v>1</v>
      </c>
    </row>
    <row r="246" spans="2:14" x14ac:dyDescent="0.25">
      <c r="B246">
        <v>93.333333333333329</v>
      </c>
      <c r="C246">
        <v>40</v>
      </c>
      <c r="D246">
        <v>20</v>
      </c>
      <c r="E246">
        <v>0.8</v>
      </c>
      <c r="F246">
        <v>0.75</v>
      </c>
      <c r="G246">
        <v>70</v>
      </c>
      <c r="H246">
        <v>6</v>
      </c>
      <c r="I246">
        <v>0.40503282899999998</v>
      </c>
      <c r="J246">
        <v>775.66447000000005</v>
      </c>
      <c r="K246">
        <v>-123.625264</v>
      </c>
      <c r="L246">
        <v>93.3138498</v>
      </c>
      <c r="M246" s="9">
        <f t="shared" si="6"/>
        <v>2.0875214285709376E-4</v>
      </c>
      <c r="N246" t="b">
        <f t="shared" si="7"/>
        <v>1</v>
      </c>
    </row>
    <row r="247" spans="2:14" x14ac:dyDescent="0.25">
      <c r="B247">
        <v>93.333333333333329</v>
      </c>
      <c r="C247">
        <v>40</v>
      </c>
      <c r="D247">
        <v>20</v>
      </c>
      <c r="E247">
        <v>0.8</v>
      </c>
      <c r="F247">
        <v>0.75</v>
      </c>
      <c r="G247">
        <v>70</v>
      </c>
      <c r="H247">
        <v>7</v>
      </c>
      <c r="I247">
        <v>0.34833946700000001</v>
      </c>
      <c r="J247">
        <v>907.19484199999999</v>
      </c>
      <c r="K247">
        <v>-85.780826300000001</v>
      </c>
      <c r="L247">
        <v>93.305606800000007</v>
      </c>
      <c r="M247" s="9">
        <f t="shared" si="6"/>
        <v>2.9706999999987719E-4</v>
      </c>
      <c r="N247" t="b">
        <f t="shared" si="7"/>
        <v>1</v>
      </c>
    </row>
    <row r="248" spans="2:14" x14ac:dyDescent="0.25">
      <c r="B248">
        <v>93.333333333333329</v>
      </c>
      <c r="C248">
        <v>40</v>
      </c>
      <c r="D248">
        <v>20</v>
      </c>
      <c r="E248">
        <v>0.8</v>
      </c>
      <c r="F248">
        <v>0.75</v>
      </c>
      <c r="G248">
        <v>70</v>
      </c>
      <c r="H248">
        <v>8</v>
      </c>
      <c r="I248">
        <v>0.31707241800000002</v>
      </c>
      <c r="J248">
        <v>1005.40194</v>
      </c>
      <c r="K248">
        <v>-44.510835499999999</v>
      </c>
      <c r="L248">
        <v>93.412853999999996</v>
      </c>
      <c r="M248" s="9">
        <f t="shared" si="6"/>
        <v>-8.5200714285714907E-4</v>
      </c>
      <c r="N248" t="b">
        <f t="shared" si="7"/>
        <v>1</v>
      </c>
    </row>
    <row r="249" spans="2:14" x14ac:dyDescent="0.25">
      <c r="B249">
        <v>93.333333333333329</v>
      </c>
      <c r="C249">
        <v>40</v>
      </c>
      <c r="D249">
        <v>20</v>
      </c>
      <c r="E249">
        <v>0.8</v>
      </c>
      <c r="F249">
        <v>0.75</v>
      </c>
      <c r="G249">
        <v>70</v>
      </c>
      <c r="H249">
        <v>9</v>
      </c>
      <c r="I249">
        <v>0.30063941399999999</v>
      </c>
      <c r="J249">
        <v>1082.2745</v>
      </c>
      <c r="K249">
        <v>-1.54817447</v>
      </c>
      <c r="L249">
        <v>93.394114000000002</v>
      </c>
      <c r="M249" s="9">
        <f t="shared" si="6"/>
        <v>-6.5122142857149915E-4</v>
      </c>
      <c r="N249" t="b">
        <f t="shared" si="7"/>
        <v>1</v>
      </c>
    </row>
    <row r="250" spans="2:14" x14ac:dyDescent="0.25">
      <c r="B250">
        <v>93.333333333333329</v>
      </c>
      <c r="C250">
        <v>40</v>
      </c>
      <c r="D250">
        <v>20</v>
      </c>
      <c r="E250">
        <v>0.8</v>
      </c>
      <c r="F250">
        <v>0.75</v>
      </c>
      <c r="G250">
        <v>70</v>
      </c>
      <c r="H250">
        <v>10</v>
      </c>
      <c r="I250">
        <v>0.28725651000000002</v>
      </c>
      <c r="J250">
        <v>1152.84413</v>
      </c>
      <c r="K250">
        <v>44.652266300000001</v>
      </c>
      <c r="L250">
        <v>93.349782200000007</v>
      </c>
      <c r="M250" s="9">
        <f t="shared" si="6"/>
        <v>-1.7623785714298331E-4</v>
      </c>
      <c r="N250" t="b">
        <f t="shared" si="7"/>
        <v>1</v>
      </c>
    </row>
    <row r="251" spans="2:14" x14ac:dyDescent="0.25">
      <c r="B251">
        <v>93.333333333333329</v>
      </c>
      <c r="C251">
        <v>40</v>
      </c>
      <c r="D251">
        <v>20</v>
      </c>
      <c r="E251">
        <v>0.8</v>
      </c>
      <c r="F251">
        <v>0.75</v>
      </c>
      <c r="G251">
        <v>70</v>
      </c>
      <c r="H251">
        <v>11</v>
      </c>
      <c r="I251">
        <v>0.274234592</v>
      </c>
      <c r="J251">
        <v>1229.09096</v>
      </c>
      <c r="K251">
        <v>95.932107599999995</v>
      </c>
      <c r="L251">
        <v>93.330842099999998</v>
      </c>
      <c r="M251" s="9">
        <f t="shared" si="6"/>
        <v>2.6691785714254888E-5</v>
      </c>
      <c r="N251" t="b">
        <f t="shared" si="7"/>
        <v>1</v>
      </c>
    </row>
    <row r="252" spans="2:14" x14ac:dyDescent="0.25">
      <c r="B252">
        <v>93.333333333333329</v>
      </c>
      <c r="C252">
        <v>40</v>
      </c>
      <c r="D252">
        <v>20</v>
      </c>
      <c r="E252">
        <v>0.8</v>
      </c>
      <c r="F252">
        <v>0.75</v>
      </c>
      <c r="G252">
        <v>70</v>
      </c>
      <c r="H252">
        <v>12</v>
      </c>
      <c r="I252">
        <v>0.26126060400000001</v>
      </c>
      <c r="J252">
        <v>1313.40301</v>
      </c>
      <c r="K252">
        <v>151.42896999999999</v>
      </c>
      <c r="L252">
        <v>93.357944900000007</v>
      </c>
      <c r="M252" s="9">
        <f t="shared" si="6"/>
        <v>-2.636953571429806E-4</v>
      </c>
      <c r="N252" t="b">
        <f t="shared" si="7"/>
        <v>1</v>
      </c>
    </row>
    <row r="253" spans="2:14" x14ac:dyDescent="0.25">
      <c r="B253">
        <v>93.333333333333329</v>
      </c>
      <c r="C253">
        <v>40</v>
      </c>
      <c r="D253">
        <v>20</v>
      </c>
      <c r="E253">
        <v>0.8</v>
      </c>
      <c r="F253">
        <v>0.75</v>
      </c>
      <c r="G253">
        <v>70</v>
      </c>
      <c r="H253">
        <v>13</v>
      </c>
      <c r="I253">
        <v>0.24728836000000001</v>
      </c>
      <c r="J253">
        <v>1413.45028</v>
      </c>
      <c r="K253">
        <v>211.65663499999999</v>
      </c>
      <c r="L253">
        <v>93.2728161</v>
      </c>
      <c r="M253" s="9">
        <f t="shared" si="6"/>
        <v>6.4839892857137778E-4</v>
      </c>
      <c r="N253" t="b">
        <f t="shared" si="7"/>
        <v>1</v>
      </c>
    </row>
    <row r="254" spans="2:14" x14ac:dyDescent="0.25">
      <c r="B254">
        <v>93.333333333333329</v>
      </c>
      <c r="C254">
        <v>40</v>
      </c>
      <c r="D254">
        <v>20</v>
      </c>
      <c r="E254">
        <v>0.8</v>
      </c>
      <c r="F254">
        <v>0.75</v>
      </c>
      <c r="G254">
        <v>70</v>
      </c>
      <c r="H254">
        <v>14</v>
      </c>
      <c r="I254">
        <v>0.230055596</v>
      </c>
      <c r="J254">
        <v>1550.96048</v>
      </c>
      <c r="K254">
        <v>281.90232200000003</v>
      </c>
      <c r="L254">
        <v>93.372188800000004</v>
      </c>
      <c r="M254" s="9">
        <f t="shared" si="6"/>
        <v>-4.1630857142866014E-4</v>
      </c>
      <c r="N254" t="b">
        <f t="shared" si="7"/>
        <v>1</v>
      </c>
    </row>
    <row r="255" spans="2:14" x14ac:dyDescent="0.25">
      <c r="B255">
        <v>93.333333333333329</v>
      </c>
      <c r="C255">
        <v>40</v>
      </c>
      <c r="D255">
        <v>20</v>
      </c>
      <c r="E255">
        <v>0.8</v>
      </c>
      <c r="F255">
        <v>0.75</v>
      </c>
      <c r="G255">
        <v>70</v>
      </c>
      <c r="H255">
        <v>15</v>
      </c>
      <c r="I255">
        <v>0.21034451000000001</v>
      </c>
      <c r="J255">
        <v>1738.01541</v>
      </c>
      <c r="K255">
        <v>368.41583700000001</v>
      </c>
      <c r="L255">
        <v>93.310957400000007</v>
      </c>
      <c r="M255" s="9">
        <f t="shared" si="6"/>
        <v>2.3974214285702139E-4</v>
      </c>
      <c r="N255" t="b">
        <f t="shared" si="7"/>
        <v>1</v>
      </c>
    </row>
    <row r="256" spans="2:14" x14ac:dyDescent="0.25">
      <c r="B256">
        <v>93.333333333333329</v>
      </c>
      <c r="C256">
        <v>40</v>
      </c>
      <c r="D256">
        <v>20</v>
      </c>
      <c r="E256">
        <v>0.8</v>
      </c>
      <c r="F256">
        <v>0.75</v>
      </c>
      <c r="G256">
        <v>75</v>
      </c>
      <c r="H256">
        <v>5</v>
      </c>
      <c r="I256">
        <v>0.62757206899999995</v>
      </c>
      <c r="J256">
        <v>493.25172900000001</v>
      </c>
      <c r="K256">
        <v>-204.627286</v>
      </c>
      <c r="L256">
        <v>93.4003455</v>
      </c>
      <c r="M256" s="9">
        <f t="shared" si="6"/>
        <v>-7.1798750000005341E-4</v>
      </c>
      <c r="N256" t="b">
        <f t="shared" si="7"/>
        <v>1</v>
      </c>
    </row>
    <row r="257" spans="2:14" x14ac:dyDescent="0.25">
      <c r="B257">
        <v>93.333333333333329</v>
      </c>
      <c r="C257">
        <v>40</v>
      </c>
      <c r="D257">
        <v>20</v>
      </c>
      <c r="E257">
        <v>0.8</v>
      </c>
      <c r="F257">
        <v>0.75</v>
      </c>
      <c r="G257">
        <v>75</v>
      </c>
      <c r="H257">
        <v>6</v>
      </c>
      <c r="I257">
        <v>0.435567072</v>
      </c>
      <c r="J257">
        <v>716.99281299999996</v>
      </c>
      <c r="K257">
        <v>-171.97690399999999</v>
      </c>
      <c r="L257">
        <v>93.405966500000005</v>
      </c>
      <c r="M257" s="9">
        <f t="shared" si="6"/>
        <v>-7.7821250000010677E-4</v>
      </c>
      <c r="N257" t="b">
        <f t="shared" si="7"/>
        <v>1</v>
      </c>
    </row>
    <row r="258" spans="2:14" x14ac:dyDescent="0.25">
      <c r="B258">
        <v>93.333333333333329</v>
      </c>
      <c r="C258">
        <v>40</v>
      </c>
      <c r="D258">
        <v>20</v>
      </c>
      <c r="E258">
        <v>0.8</v>
      </c>
      <c r="F258">
        <v>0.75</v>
      </c>
      <c r="G258">
        <v>75</v>
      </c>
      <c r="H258">
        <v>7</v>
      </c>
      <c r="I258">
        <v>0.34775231899999998</v>
      </c>
      <c r="J258">
        <v>905.72398599999997</v>
      </c>
      <c r="K258">
        <v>-131.62587600000001</v>
      </c>
      <c r="L258">
        <v>93.3166023</v>
      </c>
      <c r="M258" s="9">
        <f t="shared" si="6"/>
        <v>1.792610714285254E-4</v>
      </c>
      <c r="N258" t="b">
        <f t="shared" si="7"/>
        <v>1</v>
      </c>
    </row>
    <row r="259" spans="2:14" x14ac:dyDescent="0.25">
      <c r="B259">
        <v>93.333333333333329</v>
      </c>
      <c r="C259">
        <v>40</v>
      </c>
      <c r="D259">
        <v>20</v>
      </c>
      <c r="E259">
        <v>0.8</v>
      </c>
      <c r="F259">
        <v>0.75</v>
      </c>
      <c r="G259">
        <v>75</v>
      </c>
      <c r="H259">
        <v>8</v>
      </c>
      <c r="I259">
        <v>0.30561914099999998</v>
      </c>
      <c r="J259">
        <v>1037.0392899999999</v>
      </c>
      <c r="K259">
        <v>-86.440562299999996</v>
      </c>
      <c r="L259">
        <v>93.289482100000001</v>
      </c>
      <c r="M259" s="9">
        <f t="shared" si="6"/>
        <v>4.6983464285708416E-4</v>
      </c>
      <c r="N259" t="b">
        <f t="shared" si="7"/>
        <v>1</v>
      </c>
    </row>
    <row r="260" spans="2:14" x14ac:dyDescent="0.25">
      <c r="B260">
        <v>93.333333333333329</v>
      </c>
      <c r="C260">
        <v>40</v>
      </c>
      <c r="D260">
        <v>20</v>
      </c>
      <c r="E260">
        <v>0.8</v>
      </c>
      <c r="F260">
        <v>0.75</v>
      </c>
      <c r="G260">
        <v>75</v>
      </c>
      <c r="H260">
        <v>9</v>
      </c>
      <c r="I260">
        <v>0.28332668599999999</v>
      </c>
      <c r="J260">
        <v>1133.9831799999999</v>
      </c>
      <c r="K260">
        <v>-38.006459800000002</v>
      </c>
      <c r="L260">
        <v>93.378066899999993</v>
      </c>
      <c r="M260" s="9">
        <f t="shared" ref="M260:M323" si="8">(B260-L260)/B260</f>
        <v>-4.7928821428569235E-4</v>
      </c>
      <c r="N260" t="b">
        <f t="shared" ref="N260:N323" si="9">ABS(M260)&lt;0.02</f>
        <v>1</v>
      </c>
    </row>
    <row r="261" spans="2:14" x14ac:dyDescent="0.25">
      <c r="B261">
        <v>93.333333333333329</v>
      </c>
      <c r="C261">
        <v>40</v>
      </c>
      <c r="D261">
        <v>20</v>
      </c>
      <c r="E261">
        <v>0.8</v>
      </c>
      <c r="F261">
        <v>0.75</v>
      </c>
      <c r="G261">
        <v>75</v>
      </c>
      <c r="H261">
        <v>10</v>
      </c>
      <c r="I261">
        <v>0.27154293899999998</v>
      </c>
      <c r="J261">
        <v>1208.39581</v>
      </c>
      <c r="K261">
        <v>11.9679804</v>
      </c>
      <c r="L261">
        <v>93.310222400000001</v>
      </c>
      <c r="M261" s="9">
        <f t="shared" si="8"/>
        <v>2.4761714285708488E-4</v>
      </c>
      <c r="N261" t="b">
        <f t="shared" si="9"/>
        <v>1</v>
      </c>
    </row>
    <row r="262" spans="2:14" x14ac:dyDescent="0.25">
      <c r="B262">
        <v>93.333333333333329</v>
      </c>
      <c r="C262">
        <v>40</v>
      </c>
      <c r="D262">
        <v>20</v>
      </c>
      <c r="E262">
        <v>0.8</v>
      </c>
      <c r="F262">
        <v>0.75</v>
      </c>
      <c r="G262">
        <v>75</v>
      </c>
      <c r="H262">
        <v>11</v>
      </c>
      <c r="I262">
        <v>0.26237635999999998</v>
      </c>
      <c r="J262">
        <v>1274.2668699999999</v>
      </c>
      <c r="K262">
        <v>64.780530200000001</v>
      </c>
      <c r="L262">
        <v>93.245311900000004</v>
      </c>
      <c r="M262" s="9">
        <f t="shared" si="8"/>
        <v>9.4308678571418836E-4</v>
      </c>
      <c r="N262" t="b">
        <f t="shared" si="9"/>
        <v>1</v>
      </c>
    </row>
    <row r="263" spans="2:14" x14ac:dyDescent="0.25">
      <c r="B263">
        <v>93.333333333333329</v>
      </c>
      <c r="C263">
        <v>40</v>
      </c>
      <c r="D263">
        <v>20</v>
      </c>
      <c r="E263">
        <v>0.8</v>
      </c>
      <c r="F263">
        <v>0.75</v>
      </c>
      <c r="G263">
        <v>75</v>
      </c>
      <c r="H263">
        <v>12</v>
      </c>
      <c r="I263">
        <v>0.25275962600000002</v>
      </c>
      <c r="J263">
        <v>1348.35923</v>
      </c>
      <c r="K263">
        <v>123.968864</v>
      </c>
      <c r="L263">
        <v>93.315229900000006</v>
      </c>
      <c r="M263" s="9">
        <f t="shared" si="8"/>
        <v>1.9396535714274625E-4</v>
      </c>
      <c r="N263" t="b">
        <f t="shared" si="9"/>
        <v>1</v>
      </c>
    </row>
    <row r="264" spans="2:14" x14ac:dyDescent="0.25">
      <c r="B264">
        <v>93.333333333333329</v>
      </c>
      <c r="C264">
        <v>40</v>
      </c>
      <c r="D264">
        <v>20</v>
      </c>
      <c r="E264">
        <v>0.8</v>
      </c>
      <c r="F264">
        <v>0.75</v>
      </c>
      <c r="G264">
        <v>75</v>
      </c>
      <c r="H264">
        <v>13</v>
      </c>
      <c r="I264">
        <v>0.24344848599999999</v>
      </c>
      <c r="J264">
        <v>1427.06665</v>
      </c>
      <c r="K264">
        <v>186.893945</v>
      </c>
      <c r="L264">
        <v>93.3847734</v>
      </c>
      <c r="M264" s="9">
        <f t="shared" si="8"/>
        <v>-5.5114357142862504E-4</v>
      </c>
      <c r="N264" t="b">
        <f t="shared" si="9"/>
        <v>1</v>
      </c>
    </row>
    <row r="265" spans="2:14" x14ac:dyDescent="0.25">
      <c r="B265">
        <v>93.333333333333329</v>
      </c>
      <c r="C265">
        <v>40</v>
      </c>
      <c r="D265">
        <v>20</v>
      </c>
      <c r="E265">
        <v>0.8</v>
      </c>
      <c r="F265">
        <v>0.75</v>
      </c>
      <c r="G265">
        <v>75</v>
      </c>
      <c r="H265">
        <v>14</v>
      </c>
      <c r="I265">
        <v>0.233677254</v>
      </c>
      <c r="J265">
        <v>1516.1396500000001</v>
      </c>
      <c r="K265">
        <v>254.20976300000001</v>
      </c>
      <c r="L265">
        <v>93.403738399999995</v>
      </c>
      <c r="M265" s="9">
        <f t="shared" si="8"/>
        <v>-7.5433999999999311E-4</v>
      </c>
      <c r="N265" t="b">
        <f t="shared" si="9"/>
        <v>1</v>
      </c>
    </row>
    <row r="266" spans="2:14" x14ac:dyDescent="0.25">
      <c r="B266">
        <v>93.333333333333329</v>
      </c>
      <c r="C266">
        <v>40</v>
      </c>
      <c r="D266">
        <v>20</v>
      </c>
      <c r="E266">
        <v>0.8</v>
      </c>
      <c r="F266">
        <v>0.75</v>
      </c>
      <c r="G266">
        <v>75</v>
      </c>
      <c r="H266">
        <v>15</v>
      </c>
      <c r="I266">
        <v>0.22323395200000001</v>
      </c>
      <c r="J266">
        <v>1619.6637800000001</v>
      </c>
      <c r="K266">
        <v>327.11591099999998</v>
      </c>
      <c r="L266">
        <v>93.276082200000005</v>
      </c>
      <c r="M266" s="9">
        <f t="shared" si="8"/>
        <v>6.1340499999989876E-4</v>
      </c>
      <c r="N266" t="b">
        <f t="shared" si="9"/>
        <v>1</v>
      </c>
    </row>
    <row r="267" spans="2:14" x14ac:dyDescent="0.25">
      <c r="B267">
        <v>97.777777777777771</v>
      </c>
      <c r="C267">
        <v>40</v>
      </c>
      <c r="D267">
        <v>20</v>
      </c>
      <c r="E267">
        <v>0.8</v>
      </c>
      <c r="F267">
        <v>0.75</v>
      </c>
      <c r="G267">
        <v>50</v>
      </c>
      <c r="H267">
        <v>5</v>
      </c>
      <c r="I267">
        <v>0.58303355899999998</v>
      </c>
      <c r="J267">
        <v>548.16046100000005</v>
      </c>
      <c r="K267">
        <v>-1.41781511</v>
      </c>
      <c r="L267">
        <v>97.714530199999999</v>
      </c>
      <c r="M267" s="9">
        <f t="shared" si="8"/>
        <v>6.4685022727267629E-4</v>
      </c>
      <c r="N267" t="b">
        <f t="shared" si="9"/>
        <v>1</v>
      </c>
    </row>
    <row r="268" spans="2:14" x14ac:dyDescent="0.25">
      <c r="B268">
        <v>97.777777777777771</v>
      </c>
      <c r="C268">
        <v>40</v>
      </c>
      <c r="D268">
        <v>20</v>
      </c>
      <c r="E268">
        <v>0.8</v>
      </c>
      <c r="F268">
        <v>0.75</v>
      </c>
      <c r="G268">
        <v>50</v>
      </c>
      <c r="H268">
        <v>6</v>
      </c>
      <c r="I268">
        <v>0.52446958899999996</v>
      </c>
      <c r="J268">
        <v>618.96858099999997</v>
      </c>
      <c r="K268">
        <v>31.787224599999998</v>
      </c>
      <c r="L268">
        <v>97.688665400000005</v>
      </c>
      <c r="M268" s="9">
        <f t="shared" si="8"/>
        <v>9.1137659090897549E-4</v>
      </c>
      <c r="N268" t="b">
        <f t="shared" si="9"/>
        <v>1</v>
      </c>
    </row>
    <row r="269" spans="2:14" x14ac:dyDescent="0.25">
      <c r="B269">
        <v>97.777777777777771</v>
      </c>
      <c r="C269">
        <v>40</v>
      </c>
      <c r="D269">
        <v>20</v>
      </c>
      <c r="E269">
        <v>0.8</v>
      </c>
      <c r="F269">
        <v>0.75</v>
      </c>
      <c r="G269">
        <v>50</v>
      </c>
      <c r="H269">
        <v>7</v>
      </c>
      <c r="I269">
        <v>0.51571540999999999</v>
      </c>
      <c r="J269">
        <v>635.43098399999997</v>
      </c>
      <c r="K269">
        <v>52.846134399999997</v>
      </c>
      <c r="L269">
        <v>93.153624600000001</v>
      </c>
      <c r="M269" s="9">
        <f t="shared" si="8"/>
        <v>4.7292475681818116E-2</v>
      </c>
      <c r="N269" t="b">
        <f t="shared" si="9"/>
        <v>0</v>
      </c>
    </row>
    <row r="270" spans="2:14" x14ac:dyDescent="0.25">
      <c r="B270">
        <v>97.777777777777771</v>
      </c>
      <c r="C270">
        <v>40</v>
      </c>
      <c r="D270">
        <v>20</v>
      </c>
      <c r="E270">
        <v>0.8</v>
      </c>
      <c r="F270">
        <v>0.75</v>
      </c>
      <c r="G270">
        <v>50</v>
      </c>
      <c r="H270">
        <v>8</v>
      </c>
      <c r="I270">
        <v>0.52106294600000003</v>
      </c>
      <c r="J270">
        <v>633.95598099999995</v>
      </c>
      <c r="K270">
        <v>71.941073200000005</v>
      </c>
      <c r="L270">
        <v>88.534027800000004</v>
      </c>
      <c r="M270" s="9">
        <f t="shared" si="8"/>
        <v>9.4538352045454452E-2</v>
      </c>
      <c r="N270" t="b">
        <f t="shared" si="9"/>
        <v>0</v>
      </c>
    </row>
    <row r="271" spans="2:14" x14ac:dyDescent="0.25">
      <c r="B271">
        <v>97.777777777777771</v>
      </c>
      <c r="C271">
        <v>40</v>
      </c>
      <c r="D271">
        <v>20</v>
      </c>
      <c r="E271">
        <v>0.8</v>
      </c>
      <c r="F271">
        <v>0.75</v>
      </c>
      <c r="G271">
        <v>50</v>
      </c>
      <c r="H271">
        <v>9</v>
      </c>
      <c r="I271">
        <v>0.52106907000000002</v>
      </c>
      <c r="J271">
        <v>639.65611000000001</v>
      </c>
      <c r="K271">
        <v>95.254321599999997</v>
      </c>
      <c r="L271">
        <v>85.329062399999998</v>
      </c>
      <c r="M271" s="9">
        <f t="shared" si="8"/>
        <v>0.12731640727272725</v>
      </c>
      <c r="N271" t="b">
        <f t="shared" si="9"/>
        <v>0</v>
      </c>
    </row>
    <row r="272" spans="2:14" x14ac:dyDescent="0.25">
      <c r="B272">
        <v>97.777777777777771</v>
      </c>
      <c r="C272">
        <v>40</v>
      </c>
      <c r="D272">
        <v>20</v>
      </c>
      <c r="E272">
        <v>0.8</v>
      </c>
      <c r="F272">
        <v>0.75</v>
      </c>
      <c r="G272">
        <v>50</v>
      </c>
      <c r="H272">
        <v>10</v>
      </c>
      <c r="I272">
        <v>0.50572883000000002</v>
      </c>
      <c r="J272">
        <v>666.20726400000001</v>
      </c>
      <c r="K272">
        <v>125.25016599999999</v>
      </c>
      <c r="L272">
        <v>83.6014737</v>
      </c>
      <c r="M272" s="9">
        <f t="shared" si="8"/>
        <v>0.14498492806818178</v>
      </c>
      <c r="N272" t="b">
        <f t="shared" si="9"/>
        <v>0</v>
      </c>
    </row>
    <row r="273" spans="2:14" x14ac:dyDescent="0.25">
      <c r="B273">
        <v>97.777777777777771</v>
      </c>
      <c r="C273">
        <v>40</v>
      </c>
      <c r="D273">
        <v>20</v>
      </c>
      <c r="E273">
        <v>0.8</v>
      </c>
      <c r="F273">
        <v>0.75</v>
      </c>
      <c r="G273">
        <v>50</v>
      </c>
      <c r="H273">
        <v>11</v>
      </c>
      <c r="I273">
        <v>0.460380126</v>
      </c>
      <c r="J273">
        <v>742.504456</v>
      </c>
      <c r="K273">
        <v>167.75633999999999</v>
      </c>
      <c r="L273">
        <v>83.941928700000005</v>
      </c>
      <c r="M273" s="9">
        <f t="shared" si="8"/>
        <v>0.14150300193181808</v>
      </c>
      <c r="N273" t="b">
        <f t="shared" si="9"/>
        <v>0</v>
      </c>
    </row>
    <row r="274" spans="2:14" x14ac:dyDescent="0.25">
      <c r="B274">
        <v>97.777777777777771</v>
      </c>
      <c r="C274">
        <v>40</v>
      </c>
      <c r="D274">
        <v>20</v>
      </c>
      <c r="E274">
        <v>0.8</v>
      </c>
      <c r="F274">
        <v>0.75</v>
      </c>
      <c r="G274">
        <v>50</v>
      </c>
      <c r="H274">
        <v>12</v>
      </c>
      <c r="I274">
        <v>0.34796192799999998</v>
      </c>
      <c r="J274">
        <v>1009.45016</v>
      </c>
      <c r="K274">
        <v>252.049148</v>
      </c>
      <c r="L274">
        <v>90.472063199999994</v>
      </c>
      <c r="M274" s="9">
        <f t="shared" si="8"/>
        <v>7.4717535454545458E-2</v>
      </c>
      <c r="N274" t="b">
        <f t="shared" si="9"/>
        <v>0</v>
      </c>
    </row>
    <row r="275" spans="2:14" x14ac:dyDescent="0.25">
      <c r="B275">
        <v>97.777777777777771</v>
      </c>
      <c r="C275">
        <v>40</v>
      </c>
      <c r="D275">
        <v>20</v>
      </c>
      <c r="E275">
        <v>0.8</v>
      </c>
      <c r="F275">
        <v>0.75</v>
      </c>
      <c r="G275">
        <v>50</v>
      </c>
      <c r="H275">
        <v>13</v>
      </c>
      <c r="I275">
        <v>0.25743691400000002</v>
      </c>
      <c r="J275">
        <v>1414.66139</v>
      </c>
      <c r="K275">
        <v>373.50125500000001</v>
      </c>
      <c r="L275">
        <v>97.741067799999996</v>
      </c>
      <c r="M275" s="9">
        <f t="shared" si="8"/>
        <v>3.7544295454542916E-4</v>
      </c>
      <c r="N275" t="b">
        <f t="shared" si="9"/>
        <v>1</v>
      </c>
    </row>
    <row r="276" spans="2:14" x14ac:dyDescent="0.25">
      <c r="B276">
        <v>97.777777777777771</v>
      </c>
      <c r="C276">
        <v>40</v>
      </c>
      <c r="D276">
        <v>20</v>
      </c>
      <c r="E276">
        <v>0.8</v>
      </c>
      <c r="F276">
        <v>0.75</v>
      </c>
      <c r="G276">
        <v>50</v>
      </c>
      <c r="H276">
        <v>14</v>
      </c>
      <c r="I276">
        <v>0.22625625999999999</v>
      </c>
      <c r="J276">
        <v>1666.21028</v>
      </c>
      <c r="K276">
        <v>500.80967500000003</v>
      </c>
      <c r="L276">
        <v>97.734005400000001</v>
      </c>
      <c r="M276" s="9">
        <f t="shared" si="8"/>
        <v>4.4767204545447149E-4</v>
      </c>
      <c r="N276" t="b">
        <f t="shared" si="9"/>
        <v>1</v>
      </c>
    </row>
    <row r="277" spans="2:14" x14ac:dyDescent="0.25">
      <c r="B277">
        <v>97.777777777777771</v>
      </c>
      <c r="C277">
        <v>40</v>
      </c>
      <c r="D277">
        <v>20</v>
      </c>
      <c r="E277">
        <v>0.8</v>
      </c>
      <c r="F277">
        <v>0.75</v>
      </c>
      <c r="G277">
        <v>50</v>
      </c>
      <c r="H277">
        <v>15</v>
      </c>
      <c r="I277">
        <v>0.22074496499999999</v>
      </c>
      <c r="J277">
        <v>1788.7531300000001</v>
      </c>
      <c r="K277">
        <v>688.24795300000005</v>
      </c>
      <c r="L277">
        <v>97.697534599999997</v>
      </c>
      <c r="M277" s="9">
        <f t="shared" si="8"/>
        <v>8.2066886363632628E-4</v>
      </c>
      <c r="N277" t="b">
        <f t="shared" si="9"/>
        <v>1</v>
      </c>
    </row>
    <row r="278" spans="2:14" x14ac:dyDescent="0.25">
      <c r="B278">
        <v>97.777777777777771</v>
      </c>
      <c r="C278">
        <v>40</v>
      </c>
      <c r="D278">
        <v>20</v>
      </c>
      <c r="E278">
        <v>0.8</v>
      </c>
      <c r="F278">
        <v>0.75</v>
      </c>
      <c r="G278">
        <v>55</v>
      </c>
      <c r="H278">
        <v>5</v>
      </c>
      <c r="I278">
        <v>0.54166254999999996</v>
      </c>
      <c r="J278">
        <v>582.76311699999997</v>
      </c>
      <c r="K278">
        <v>-31.728049800000001</v>
      </c>
      <c r="L278">
        <v>97.849061899999995</v>
      </c>
      <c r="M278" s="9">
        <f t="shared" si="8"/>
        <v>-7.2904215909092528E-4</v>
      </c>
      <c r="N278" t="b">
        <f t="shared" si="9"/>
        <v>1</v>
      </c>
    </row>
    <row r="279" spans="2:14" x14ac:dyDescent="0.25">
      <c r="B279">
        <v>97.777777777777771</v>
      </c>
      <c r="C279">
        <v>40</v>
      </c>
      <c r="D279">
        <v>20</v>
      </c>
      <c r="E279">
        <v>0.8</v>
      </c>
      <c r="F279">
        <v>0.75</v>
      </c>
      <c r="G279">
        <v>55</v>
      </c>
      <c r="H279">
        <v>6</v>
      </c>
      <c r="I279">
        <v>0.48466302500000003</v>
      </c>
      <c r="J279">
        <v>663.28209600000002</v>
      </c>
      <c r="K279">
        <v>0.53746983800000003</v>
      </c>
      <c r="L279">
        <v>97.778342800000004</v>
      </c>
      <c r="M279" s="9">
        <f t="shared" si="8"/>
        <v>-5.7786363637452551E-6</v>
      </c>
      <c r="N279" t="b">
        <f t="shared" si="9"/>
        <v>1</v>
      </c>
    </row>
    <row r="280" spans="2:14" x14ac:dyDescent="0.25">
      <c r="B280">
        <v>97.777777777777771</v>
      </c>
      <c r="C280">
        <v>40</v>
      </c>
      <c r="D280">
        <v>20</v>
      </c>
      <c r="E280">
        <v>0.8</v>
      </c>
      <c r="F280">
        <v>0.75</v>
      </c>
      <c r="G280">
        <v>55</v>
      </c>
      <c r="H280">
        <v>7</v>
      </c>
      <c r="I280">
        <v>0.44521716900000002</v>
      </c>
      <c r="J280">
        <v>733.774405</v>
      </c>
      <c r="K280">
        <v>37.496401900000002</v>
      </c>
      <c r="L280">
        <v>97.779760600000003</v>
      </c>
      <c r="M280" s="9">
        <f t="shared" si="8"/>
        <v>-2.0278863636459156E-5</v>
      </c>
      <c r="N280" t="b">
        <f t="shared" si="9"/>
        <v>1</v>
      </c>
    </row>
    <row r="281" spans="2:14" x14ac:dyDescent="0.25">
      <c r="B281">
        <v>97.777777777777771</v>
      </c>
      <c r="C281">
        <v>40</v>
      </c>
      <c r="D281">
        <v>20</v>
      </c>
      <c r="E281">
        <v>0.8</v>
      </c>
      <c r="F281">
        <v>0.75</v>
      </c>
      <c r="G281">
        <v>55</v>
      </c>
      <c r="H281">
        <v>8</v>
      </c>
      <c r="I281">
        <v>0.42826539600000002</v>
      </c>
      <c r="J281">
        <v>772.28045199999997</v>
      </c>
      <c r="K281">
        <v>68.250590299999999</v>
      </c>
      <c r="L281">
        <v>95.513022599999999</v>
      </c>
      <c r="M281" s="9">
        <f t="shared" si="8"/>
        <v>2.3162268863636308E-2</v>
      </c>
      <c r="N281" t="b">
        <f t="shared" si="9"/>
        <v>0</v>
      </c>
    </row>
    <row r="282" spans="2:14" x14ac:dyDescent="0.25">
      <c r="B282">
        <v>97.777777777777771</v>
      </c>
      <c r="C282">
        <v>40</v>
      </c>
      <c r="D282">
        <v>20</v>
      </c>
      <c r="E282">
        <v>0.8</v>
      </c>
      <c r="F282">
        <v>0.75</v>
      </c>
      <c r="G282">
        <v>55</v>
      </c>
      <c r="H282">
        <v>9</v>
      </c>
      <c r="I282">
        <v>0.42578242900000002</v>
      </c>
      <c r="J282">
        <v>783.96849699999996</v>
      </c>
      <c r="K282">
        <v>92.073666599999996</v>
      </c>
      <c r="L282">
        <v>91.669988799999999</v>
      </c>
      <c r="M282" s="9">
        <f t="shared" si="8"/>
        <v>6.2466023636363589E-2</v>
      </c>
      <c r="N282" t="b">
        <f t="shared" si="9"/>
        <v>0</v>
      </c>
    </row>
    <row r="283" spans="2:14" x14ac:dyDescent="0.25">
      <c r="B283">
        <v>97.777777777777771</v>
      </c>
      <c r="C283">
        <v>40</v>
      </c>
      <c r="D283">
        <v>20</v>
      </c>
      <c r="E283">
        <v>0.8</v>
      </c>
      <c r="F283">
        <v>0.75</v>
      </c>
      <c r="G283">
        <v>55</v>
      </c>
      <c r="H283">
        <v>10</v>
      </c>
      <c r="I283">
        <v>0.41448758600000002</v>
      </c>
      <c r="J283">
        <v>814.18195200000002</v>
      </c>
      <c r="K283">
        <v>122.45848100000001</v>
      </c>
      <c r="L283">
        <v>89.395340599999997</v>
      </c>
      <c r="M283" s="9">
        <f t="shared" si="8"/>
        <v>8.5729471136363603E-2</v>
      </c>
      <c r="N283" t="b">
        <f t="shared" si="9"/>
        <v>0</v>
      </c>
    </row>
    <row r="284" spans="2:14" x14ac:dyDescent="0.25">
      <c r="B284">
        <v>97.777777777777771</v>
      </c>
      <c r="C284">
        <v>40</v>
      </c>
      <c r="D284">
        <v>20</v>
      </c>
      <c r="E284">
        <v>0.8</v>
      </c>
      <c r="F284">
        <v>0.75</v>
      </c>
      <c r="G284">
        <v>55</v>
      </c>
      <c r="H284">
        <v>11</v>
      </c>
      <c r="I284">
        <v>0.38663767500000001</v>
      </c>
      <c r="J284">
        <v>885.23896400000001</v>
      </c>
      <c r="K284">
        <v>164.12601900000001</v>
      </c>
      <c r="L284">
        <v>89.021613400000007</v>
      </c>
      <c r="M284" s="9">
        <f t="shared" si="8"/>
        <v>8.9551681136363512E-2</v>
      </c>
      <c r="N284" t="b">
        <f t="shared" si="9"/>
        <v>0</v>
      </c>
    </row>
    <row r="285" spans="2:14" x14ac:dyDescent="0.25">
      <c r="B285">
        <v>97.777777777777771</v>
      </c>
      <c r="C285">
        <v>40</v>
      </c>
      <c r="D285">
        <v>20</v>
      </c>
      <c r="E285">
        <v>0.8</v>
      </c>
      <c r="F285">
        <v>0.75</v>
      </c>
      <c r="G285">
        <v>55</v>
      </c>
      <c r="H285">
        <v>12</v>
      </c>
      <c r="I285">
        <v>0.33295707200000002</v>
      </c>
      <c r="J285">
        <v>1049.6542199999999</v>
      </c>
      <c r="K285">
        <v>229.40663599999999</v>
      </c>
      <c r="L285">
        <v>91.816412999999997</v>
      </c>
      <c r="M285" s="9">
        <f t="shared" si="8"/>
        <v>6.096850340909088E-2</v>
      </c>
      <c r="N285" t="b">
        <f t="shared" si="9"/>
        <v>0</v>
      </c>
    </row>
    <row r="286" spans="2:14" x14ac:dyDescent="0.25">
      <c r="B286">
        <v>97.777777777777771</v>
      </c>
      <c r="C286">
        <v>40</v>
      </c>
      <c r="D286">
        <v>20</v>
      </c>
      <c r="E286">
        <v>0.8</v>
      </c>
      <c r="F286">
        <v>0.75</v>
      </c>
      <c r="G286">
        <v>55</v>
      </c>
      <c r="H286">
        <v>13</v>
      </c>
      <c r="I286">
        <v>0.26526018400000001</v>
      </c>
      <c r="J286">
        <v>1358.66461</v>
      </c>
      <c r="K286">
        <v>331.971811</v>
      </c>
      <c r="L286">
        <v>97.780207399999995</v>
      </c>
      <c r="M286" s="9">
        <f t="shared" si="8"/>
        <v>-2.4848409090920275E-5</v>
      </c>
      <c r="N286" t="b">
        <f t="shared" si="9"/>
        <v>1</v>
      </c>
    </row>
    <row r="287" spans="2:14" x14ac:dyDescent="0.25">
      <c r="B287">
        <v>97.777777777777771</v>
      </c>
      <c r="C287">
        <v>40</v>
      </c>
      <c r="D287">
        <v>20</v>
      </c>
      <c r="E287">
        <v>0.8</v>
      </c>
      <c r="F287">
        <v>0.75</v>
      </c>
      <c r="G287">
        <v>55</v>
      </c>
      <c r="H287">
        <v>14</v>
      </c>
      <c r="I287">
        <v>0.23061670400000001</v>
      </c>
      <c r="J287">
        <v>1608.4610399999999</v>
      </c>
      <c r="K287">
        <v>434.70928500000002</v>
      </c>
      <c r="L287">
        <v>97.854206399999995</v>
      </c>
      <c r="M287" s="9">
        <f t="shared" si="8"/>
        <v>-7.8165636363638092E-4</v>
      </c>
      <c r="N287" t="b">
        <f t="shared" si="9"/>
        <v>1</v>
      </c>
    </row>
    <row r="288" spans="2:14" x14ac:dyDescent="0.25">
      <c r="B288">
        <v>97.777777777777771</v>
      </c>
      <c r="C288">
        <v>40</v>
      </c>
      <c r="D288">
        <v>20</v>
      </c>
      <c r="E288">
        <v>0.8</v>
      </c>
      <c r="F288">
        <v>0.75</v>
      </c>
      <c r="G288">
        <v>55</v>
      </c>
      <c r="H288">
        <v>15</v>
      </c>
      <c r="I288">
        <v>0.21231112799999999</v>
      </c>
      <c r="J288">
        <v>1822.2342900000001</v>
      </c>
      <c r="K288">
        <v>598.42027399999995</v>
      </c>
      <c r="L288">
        <v>97.831384499999999</v>
      </c>
      <c r="M288" s="9">
        <f t="shared" si="8"/>
        <v>-5.4825056818186887E-4</v>
      </c>
      <c r="N288" t="b">
        <f t="shared" si="9"/>
        <v>1</v>
      </c>
    </row>
    <row r="289" spans="2:14" x14ac:dyDescent="0.25">
      <c r="B289">
        <v>97.777777777777771</v>
      </c>
      <c r="C289">
        <v>40</v>
      </c>
      <c r="D289">
        <v>20</v>
      </c>
      <c r="E289">
        <v>0.8</v>
      </c>
      <c r="F289">
        <v>0.75</v>
      </c>
      <c r="G289">
        <v>60</v>
      </c>
      <c r="H289">
        <v>5</v>
      </c>
      <c r="I289">
        <v>0.51944251500000005</v>
      </c>
      <c r="J289">
        <v>605.25159900000006</v>
      </c>
      <c r="K289">
        <v>-64.292772099999993</v>
      </c>
      <c r="L289">
        <v>97.803556999999998</v>
      </c>
      <c r="M289" s="9">
        <f t="shared" si="8"/>
        <v>-2.6365113636367903E-4</v>
      </c>
      <c r="N289" t="b">
        <f t="shared" si="9"/>
        <v>1</v>
      </c>
    </row>
    <row r="290" spans="2:14" x14ac:dyDescent="0.25">
      <c r="B290">
        <v>97.777777777777771</v>
      </c>
      <c r="C290">
        <v>40</v>
      </c>
      <c r="D290">
        <v>20</v>
      </c>
      <c r="E290">
        <v>0.8</v>
      </c>
      <c r="F290">
        <v>0.75</v>
      </c>
      <c r="G290">
        <v>60</v>
      </c>
      <c r="H290">
        <v>6</v>
      </c>
      <c r="I290">
        <v>0.453024761</v>
      </c>
      <c r="J290">
        <v>700.69690900000001</v>
      </c>
      <c r="K290">
        <v>-32.900411499999997</v>
      </c>
      <c r="L290">
        <v>97.748893100000004</v>
      </c>
      <c r="M290" s="9">
        <f t="shared" si="8"/>
        <v>2.9541147727262543E-4</v>
      </c>
      <c r="N290" t="b">
        <f t="shared" si="9"/>
        <v>1</v>
      </c>
    </row>
    <row r="291" spans="2:14" x14ac:dyDescent="0.25">
      <c r="B291">
        <v>97.777777777777771</v>
      </c>
      <c r="C291">
        <v>40</v>
      </c>
      <c r="D291">
        <v>20</v>
      </c>
      <c r="E291">
        <v>0.8</v>
      </c>
      <c r="F291">
        <v>0.75</v>
      </c>
      <c r="G291">
        <v>60</v>
      </c>
      <c r="H291">
        <v>7</v>
      </c>
      <c r="I291">
        <v>0.414745217</v>
      </c>
      <c r="J291">
        <v>779.57113000000004</v>
      </c>
      <c r="K291">
        <v>3.2838377699999999</v>
      </c>
      <c r="L291">
        <v>97.712348500000004</v>
      </c>
      <c r="M291" s="9">
        <f t="shared" si="8"/>
        <v>6.6916306818170764E-4</v>
      </c>
      <c r="N291" t="b">
        <f t="shared" si="9"/>
        <v>1</v>
      </c>
    </row>
    <row r="292" spans="2:14" x14ac:dyDescent="0.25">
      <c r="B292">
        <v>97.777777777777771</v>
      </c>
      <c r="C292">
        <v>40</v>
      </c>
      <c r="D292">
        <v>20</v>
      </c>
      <c r="E292">
        <v>0.8</v>
      </c>
      <c r="F292">
        <v>0.75</v>
      </c>
      <c r="G292">
        <v>60</v>
      </c>
      <c r="H292">
        <v>8</v>
      </c>
      <c r="I292">
        <v>0.38576686199999999</v>
      </c>
      <c r="J292">
        <v>852.19839100000002</v>
      </c>
      <c r="K292">
        <v>43.899664899999998</v>
      </c>
      <c r="L292">
        <v>97.780338</v>
      </c>
      <c r="M292" s="9">
        <f t="shared" si="8"/>
        <v>-2.6184090909159803E-5</v>
      </c>
      <c r="N292" t="b">
        <f t="shared" si="9"/>
        <v>1</v>
      </c>
    </row>
    <row r="293" spans="2:14" x14ac:dyDescent="0.25">
      <c r="B293">
        <v>97.777777777777771</v>
      </c>
      <c r="C293">
        <v>40</v>
      </c>
      <c r="D293">
        <v>20</v>
      </c>
      <c r="E293">
        <v>0.8</v>
      </c>
      <c r="F293">
        <v>0.75</v>
      </c>
      <c r="G293">
        <v>60</v>
      </c>
      <c r="H293">
        <v>9</v>
      </c>
      <c r="I293">
        <v>0.36310735199999999</v>
      </c>
      <c r="J293">
        <v>919.82945099999995</v>
      </c>
      <c r="K293">
        <v>86.602721900000006</v>
      </c>
      <c r="L293">
        <v>97.7085115</v>
      </c>
      <c r="M293" s="9">
        <f t="shared" si="8"/>
        <v>7.0840511363629726E-4</v>
      </c>
      <c r="N293" t="b">
        <f t="shared" si="9"/>
        <v>1</v>
      </c>
    </row>
    <row r="294" spans="2:14" x14ac:dyDescent="0.25">
      <c r="B294">
        <v>97.777777777777771</v>
      </c>
      <c r="C294">
        <v>40</v>
      </c>
      <c r="D294">
        <v>20</v>
      </c>
      <c r="E294">
        <v>0.8</v>
      </c>
      <c r="F294">
        <v>0.75</v>
      </c>
      <c r="G294">
        <v>60</v>
      </c>
      <c r="H294">
        <v>10</v>
      </c>
      <c r="I294">
        <v>0.35441373100000001</v>
      </c>
      <c r="J294">
        <v>953.26210500000002</v>
      </c>
      <c r="K294">
        <v>118.707291</v>
      </c>
      <c r="L294">
        <v>95.014576399999996</v>
      </c>
      <c r="M294" s="9">
        <f t="shared" si="8"/>
        <v>2.8260014090909072E-2</v>
      </c>
      <c r="N294" t="b">
        <f t="shared" si="9"/>
        <v>0</v>
      </c>
    </row>
    <row r="295" spans="2:14" x14ac:dyDescent="0.25">
      <c r="B295">
        <v>97.777777777777771</v>
      </c>
      <c r="C295">
        <v>40</v>
      </c>
      <c r="D295">
        <v>20</v>
      </c>
      <c r="E295">
        <v>0.8</v>
      </c>
      <c r="F295">
        <v>0.75</v>
      </c>
      <c r="G295">
        <v>60</v>
      </c>
      <c r="H295">
        <v>11</v>
      </c>
      <c r="I295">
        <v>0.33885715999999999</v>
      </c>
      <c r="J295">
        <v>1010.45418</v>
      </c>
      <c r="K295">
        <v>158.439716</v>
      </c>
      <c r="L295">
        <v>93.594659699999994</v>
      </c>
      <c r="M295" s="9">
        <f t="shared" si="8"/>
        <v>4.2781889431818182E-2</v>
      </c>
      <c r="N295" t="b">
        <f t="shared" si="9"/>
        <v>0</v>
      </c>
    </row>
    <row r="296" spans="2:14" x14ac:dyDescent="0.25">
      <c r="B296">
        <v>97.777777777777771</v>
      </c>
      <c r="C296">
        <v>40</v>
      </c>
      <c r="D296">
        <v>20</v>
      </c>
      <c r="E296">
        <v>0.8</v>
      </c>
      <c r="F296">
        <v>0.75</v>
      </c>
      <c r="G296">
        <v>60</v>
      </c>
      <c r="H296">
        <v>12</v>
      </c>
      <c r="I296">
        <v>0.30943378500000002</v>
      </c>
      <c r="J296">
        <v>1126.6393499999999</v>
      </c>
      <c r="K296">
        <v>215.052144</v>
      </c>
      <c r="L296">
        <v>94.423254</v>
      </c>
      <c r="M296" s="9">
        <f t="shared" si="8"/>
        <v>3.4307629545454486E-2</v>
      </c>
      <c r="N296" t="b">
        <f t="shared" si="9"/>
        <v>0</v>
      </c>
    </row>
    <row r="297" spans="2:14" x14ac:dyDescent="0.25">
      <c r="B297">
        <v>97.777777777777771</v>
      </c>
      <c r="C297">
        <v>40</v>
      </c>
      <c r="D297">
        <v>20</v>
      </c>
      <c r="E297">
        <v>0.8</v>
      </c>
      <c r="F297">
        <v>0.75</v>
      </c>
      <c r="G297">
        <v>60</v>
      </c>
      <c r="H297">
        <v>13</v>
      </c>
      <c r="I297">
        <v>0.26680624600000002</v>
      </c>
      <c r="J297">
        <v>1339.7188599999999</v>
      </c>
      <c r="K297">
        <v>298.26833800000003</v>
      </c>
      <c r="L297">
        <v>97.771638499999995</v>
      </c>
      <c r="M297" s="9">
        <f t="shared" si="8"/>
        <v>6.278806818180918E-5</v>
      </c>
      <c r="N297" t="b">
        <f t="shared" si="9"/>
        <v>1</v>
      </c>
    </row>
    <row r="298" spans="2:14" x14ac:dyDescent="0.25">
      <c r="B298">
        <v>97.777777777777771</v>
      </c>
      <c r="C298">
        <v>40</v>
      </c>
      <c r="D298">
        <v>20</v>
      </c>
      <c r="E298">
        <v>0.8</v>
      </c>
      <c r="F298">
        <v>0.75</v>
      </c>
      <c r="G298">
        <v>60</v>
      </c>
      <c r="H298">
        <v>14</v>
      </c>
      <c r="I298">
        <v>0.235179738</v>
      </c>
      <c r="J298">
        <v>1558.2724000000001</v>
      </c>
      <c r="K298">
        <v>385.38249100000002</v>
      </c>
      <c r="L298">
        <v>97.869725799999998</v>
      </c>
      <c r="M298" s="9">
        <f t="shared" si="8"/>
        <v>-9.4037750000004077E-4</v>
      </c>
      <c r="N298" t="b">
        <f t="shared" si="9"/>
        <v>1</v>
      </c>
    </row>
    <row r="299" spans="2:14" x14ac:dyDescent="0.25">
      <c r="B299">
        <v>97.777777777777771</v>
      </c>
      <c r="C299">
        <v>40</v>
      </c>
      <c r="D299">
        <v>20</v>
      </c>
      <c r="E299">
        <v>0.8</v>
      </c>
      <c r="F299">
        <v>0.75</v>
      </c>
      <c r="G299">
        <v>60</v>
      </c>
      <c r="H299">
        <v>15</v>
      </c>
      <c r="I299">
        <v>0.21186835600000001</v>
      </c>
      <c r="J299">
        <v>1792.66238</v>
      </c>
      <c r="K299">
        <v>520.05687599999999</v>
      </c>
      <c r="L299">
        <v>97.721834799999996</v>
      </c>
      <c r="M299" s="9">
        <f t="shared" si="8"/>
        <v>5.7214409090906382E-4</v>
      </c>
      <c r="N299" t="b">
        <f t="shared" si="9"/>
        <v>1</v>
      </c>
    </row>
    <row r="300" spans="2:14" x14ac:dyDescent="0.25">
      <c r="B300">
        <v>97.777777777777771</v>
      </c>
      <c r="C300">
        <v>40</v>
      </c>
      <c r="D300">
        <v>20</v>
      </c>
      <c r="E300">
        <v>0.8</v>
      </c>
      <c r="F300">
        <v>0.75</v>
      </c>
      <c r="G300">
        <v>65</v>
      </c>
      <c r="H300">
        <v>5</v>
      </c>
      <c r="I300">
        <v>0.524840737</v>
      </c>
      <c r="J300">
        <v>598.09733300000005</v>
      </c>
      <c r="K300">
        <v>-101.638291</v>
      </c>
      <c r="L300">
        <v>97.7555026</v>
      </c>
      <c r="M300" s="9">
        <f t="shared" si="8"/>
        <v>2.2781431818175561E-4</v>
      </c>
      <c r="N300" t="b">
        <f t="shared" si="9"/>
        <v>1</v>
      </c>
    </row>
    <row r="301" spans="2:14" x14ac:dyDescent="0.25">
      <c r="B301">
        <v>97.777777777777771</v>
      </c>
      <c r="C301">
        <v>40</v>
      </c>
      <c r="D301">
        <v>20</v>
      </c>
      <c r="E301">
        <v>0.8</v>
      </c>
      <c r="F301">
        <v>0.75</v>
      </c>
      <c r="G301">
        <v>65</v>
      </c>
      <c r="H301">
        <v>6</v>
      </c>
      <c r="I301">
        <v>0.43447483599999998</v>
      </c>
      <c r="J301">
        <v>725.56879400000003</v>
      </c>
      <c r="K301">
        <v>-68.899062700000002</v>
      </c>
      <c r="L301">
        <v>97.7257757</v>
      </c>
      <c r="M301" s="9">
        <f t="shared" si="8"/>
        <v>5.3183943181811934E-4</v>
      </c>
      <c r="N301" t="b">
        <f t="shared" si="9"/>
        <v>1</v>
      </c>
    </row>
    <row r="302" spans="2:14" x14ac:dyDescent="0.25">
      <c r="B302">
        <v>97.777777777777771</v>
      </c>
      <c r="C302">
        <v>40</v>
      </c>
      <c r="D302">
        <v>20</v>
      </c>
      <c r="E302">
        <v>0.8</v>
      </c>
      <c r="F302">
        <v>0.75</v>
      </c>
      <c r="G302">
        <v>65</v>
      </c>
      <c r="H302">
        <v>7</v>
      </c>
      <c r="I302">
        <v>0.38857536399999998</v>
      </c>
      <c r="J302">
        <v>821.77103299999999</v>
      </c>
      <c r="K302">
        <v>-32.0739728</v>
      </c>
      <c r="L302">
        <v>97.823335499999999</v>
      </c>
      <c r="M302" s="9">
        <f t="shared" si="8"/>
        <v>-4.6593125000005326E-4</v>
      </c>
      <c r="N302" t="b">
        <f t="shared" si="9"/>
        <v>1</v>
      </c>
    </row>
    <row r="303" spans="2:14" x14ac:dyDescent="0.25">
      <c r="B303">
        <v>97.777777777777771</v>
      </c>
      <c r="C303">
        <v>40</v>
      </c>
      <c r="D303">
        <v>20</v>
      </c>
      <c r="E303">
        <v>0.8</v>
      </c>
      <c r="F303">
        <v>0.75</v>
      </c>
      <c r="G303">
        <v>65</v>
      </c>
      <c r="H303">
        <v>8</v>
      </c>
      <c r="I303">
        <v>0.36162285199999999</v>
      </c>
      <c r="J303">
        <v>899.59303399999999</v>
      </c>
      <c r="K303">
        <v>7.9609226299999998</v>
      </c>
      <c r="L303">
        <v>97.763297399999999</v>
      </c>
      <c r="M303" s="9">
        <f t="shared" si="8"/>
        <v>1.4809477272721821E-4</v>
      </c>
      <c r="N303" t="b">
        <f t="shared" si="9"/>
        <v>1</v>
      </c>
    </row>
    <row r="304" spans="2:14" x14ac:dyDescent="0.25">
      <c r="B304">
        <v>97.777777777777771</v>
      </c>
      <c r="C304">
        <v>40</v>
      </c>
      <c r="D304">
        <v>20</v>
      </c>
      <c r="E304">
        <v>0.8</v>
      </c>
      <c r="F304">
        <v>0.75</v>
      </c>
      <c r="G304">
        <v>65</v>
      </c>
      <c r="H304">
        <v>9</v>
      </c>
      <c r="I304">
        <v>0.339980542</v>
      </c>
      <c r="J304">
        <v>973.47526400000004</v>
      </c>
      <c r="K304">
        <v>52.436974999999997</v>
      </c>
      <c r="L304">
        <v>97.740700399999994</v>
      </c>
      <c r="M304" s="9">
        <f t="shared" si="8"/>
        <v>3.7920045454544751E-4</v>
      </c>
      <c r="N304" t="b">
        <f t="shared" si="9"/>
        <v>1</v>
      </c>
    </row>
    <row r="305" spans="2:14" x14ac:dyDescent="0.25">
      <c r="B305">
        <v>97.777777777777771</v>
      </c>
      <c r="C305">
        <v>40</v>
      </c>
      <c r="D305">
        <v>20</v>
      </c>
      <c r="E305">
        <v>0.8</v>
      </c>
      <c r="F305">
        <v>0.75</v>
      </c>
      <c r="G305">
        <v>65</v>
      </c>
      <c r="H305">
        <v>10</v>
      </c>
      <c r="I305">
        <v>0.32136598799999999</v>
      </c>
      <c r="J305">
        <v>1047.4096400000001</v>
      </c>
      <c r="K305">
        <v>100.28814</v>
      </c>
      <c r="L305">
        <v>97.832156299999994</v>
      </c>
      <c r="M305" s="9">
        <f t="shared" si="8"/>
        <v>-5.5614397727273132E-4</v>
      </c>
      <c r="N305" t="b">
        <f t="shared" si="9"/>
        <v>1</v>
      </c>
    </row>
    <row r="306" spans="2:14" x14ac:dyDescent="0.25">
      <c r="B306">
        <v>97.777777777777771</v>
      </c>
      <c r="C306">
        <v>40</v>
      </c>
      <c r="D306">
        <v>20</v>
      </c>
      <c r="E306">
        <v>0.8</v>
      </c>
      <c r="F306">
        <v>0.75</v>
      </c>
      <c r="G306">
        <v>65</v>
      </c>
      <c r="H306">
        <v>11</v>
      </c>
      <c r="I306">
        <v>0.30459878000000001</v>
      </c>
      <c r="J306">
        <v>1123.5407600000001</v>
      </c>
      <c r="K306">
        <v>150.306308</v>
      </c>
      <c r="L306">
        <v>97.682003600000002</v>
      </c>
      <c r="M306" s="9">
        <f t="shared" si="8"/>
        <v>9.7950863636355541E-4</v>
      </c>
      <c r="N306" t="b">
        <f t="shared" si="9"/>
        <v>1</v>
      </c>
    </row>
    <row r="307" spans="2:14" x14ac:dyDescent="0.25">
      <c r="B307">
        <v>97.777777777777771</v>
      </c>
      <c r="C307">
        <v>40</v>
      </c>
      <c r="D307">
        <v>20</v>
      </c>
      <c r="E307">
        <v>0.8</v>
      </c>
      <c r="F307">
        <v>0.75</v>
      </c>
      <c r="G307">
        <v>65</v>
      </c>
      <c r="H307">
        <v>12</v>
      </c>
      <c r="I307">
        <v>0.28759628399999998</v>
      </c>
      <c r="J307">
        <v>1209.9858200000001</v>
      </c>
      <c r="K307">
        <v>203.17706100000001</v>
      </c>
      <c r="L307">
        <v>97.299532600000006</v>
      </c>
      <c r="M307" s="9">
        <f t="shared" si="8"/>
        <v>4.8911438636362351E-3</v>
      </c>
      <c r="N307" t="b">
        <f t="shared" si="9"/>
        <v>1</v>
      </c>
    </row>
    <row r="308" spans="2:14" x14ac:dyDescent="0.25">
      <c r="B308">
        <v>97.777777777777771</v>
      </c>
      <c r="C308">
        <v>40</v>
      </c>
      <c r="D308">
        <v>20</v>
      </c>
      <c r="E308">
        <v>0.8</v>
      </c>
      <c r="F308">
        <v>0.75</v>
      </c>
      <c r="G308">
        <v>65</v>
      </c>
      <c r="H308">
        <v>13</v>
      </c>
      <c r="I308">
        <v>0.26485481500000002</v>
      </c>
      <c r="J308">
        <v>1339.77341</v>
      </c>
      <c r="K308">
        <v>267.96317800000003</v>
      </c>
      <c r="L308">
        <v>97.730999600000004</v>
      </c>
      <c r="M308" s="9">
        <f t="shared" si="8"/>
        <v>4.7841318181807553E-4</v>
      </c>
      <c r="N308" t="b">
        <f t="shared" si="9"/>
        <v>1</v>
      </c>
    </row>
    <row r="309" spans="2:14" x14ac:dyDescent="0.25">
      <c r="B309">
        <v>97.777777777777771</v>
      </c>
      <c r="C309">
        <v>40</v>
      </c>
      <c r="D309">
        <v>20</v>
      </c>
      <c r="E309">
        <v>0.8</v>
      </c>
      <c r="F309">
        <v>0.75</v>
      </c>
      <c r="G309">
        <v>65</v>
      </c>
      <c r="H309">
        <v>14</v>
      </c>
      <c r="I309">
        <v>0.239663129</v>
      </c>
      <c r="J309">
        <v>1514.0423499999999</v>
      </c>
      <c r="K309">
        <v>345.35191200000003</v>
      </c>
      <c r="L309">
        <v>97.824695899999995</v>
      </c>
      <c r="M309" s="9">
        <f t="shared" si="8"/>
        <v>-4.7984443181819231E-4</v>
      </c>
      <c r="N309" t="b">
        <f t="shared" si="9"/>
        <v>1</v>
      </c>
    </row>
    <row r="310" spans="2:14" x14ac:dyDescent="0.25">
      <c r="B310">
        <v>97.777777777777771</v>
      </c>
      <c r="C310">
        <v>40</v>
      </c>
      <c r="D310">
        <v>20</v>
      </c>
      <c r="E310">
        <v>0.8</v>
      </c>
      <c r="F310">
        <v>0.75</v>
      </c>
      <c r="G310">
        <v>65</v>
      </c>
      <c r="H310">
        <v>15</v>
      </c>
      <c r="I310">
        <v>0.21600711</v>
      </c>
      <c r="J310">
        <v>1729.7004999999999</v>
      </c>
      <c r="K310">
        <v>452.86594100000002</v>
      </c>
      <c r="L310">
        <v>97.719763900000004</v>
      </c>
      <c r="M310" s="9">
        <f t="shared" si="8"/>
        <v>5.933237499998967E-4</v>
      </c>
      <c r="N310" t="b">
        <f t="shared" si="9"/>
        <v>1</v>
      </c>
    </row>
    <row r="311" spans="2:14" x14ac:dyDescent="0.25">
      <c r="B311">
        <v>97.777777777777771</v>
      </c>
      <c r="C311">
        <v>40</v>
      </c>
      <c r="D311">
        <v>20</v>
      </c>
      <c r="E311">
        <v>0.8</v>
      </c>
      <c r="F311">
        <v>0.75</v>
      </c>
      <c r="G311">
        <v>70</v>
      </c>
      <c r="H311">
        <v>5</v>
      </c>
      <c r="I311">
        <v>0.57264693799999999</v>
      </c>
      <c r="J311">
        <v>545.57458699999995</v>
      </c>
      <c r="K311">
        <v>-144.31368399999999</v>
      </c>
      <c r="L311">
        <v>97.688661199999999</v>
      </c>
      <c r="M311" s="9">
        <f t="shared" si="8"/>
        <v>9.1141954545449592E-4</v>
      </c>
      <c r="N311" t="b">
        <f t="shared" si="9"/>
        <v>1</v>
      </c>
    </row>
    <row r="312" spans="2:14" x14ac:dyDescent="0.25">
      <c r="B312">
        <v>97.777777777777771</v>
      </c>
      <c r="C312">
        <v>40</v>
      </c>
      <c r="D312">
        <v>20</v>
      </c>
      <c r="E312">
        <v>0.8</v>
      </c>
      <c r="F312">
        <v>0.75</v>
      </c>
      <c r="G312">
        <v>70</v>
      </c>
      <c r="H312">
        <v>6</v>
      </c>
      <c r="I312">
        <v>0.437731335</v>
      </c>
      <c r="J312">
        <v>719.00846899999999</v>
      </c>
      <c r="K312">
        <v>-110.29477300000001</v>
      </c>
      <c r="L312">
        <v>97.774147799999994</v>
      </c>
      <c r="M312" s="9">
        <f t="shared" si="8"/>
        <v>3.7124772727265508E-5</v>
      </c>
      <c r="N312" t="b">
        <f t="shared" si="9"/>
        <v>1</v>
      </c>
    </row>
    <row r="313" spans="2:14" x14ac:dyDescent="0.25">
      <c r="B313">
        <v>97.777777777777771</v>
      </c>
      <c r="C313">
        <v>40</v>
      </c>
      <c r="D313">
        <v>20</v>
      </c>
      <c r="E313">
        <v>0.8</v>
      </c>
      <c r="F313">
        <v>0.75</v>
      </c>
      <c r="G313">
        <v>70</v>
      </c>
      <c r="H313">
        <v>7</v>
      </c>
      <c r="I313">
        <v>0.37279093600000002</v>
      </c>
      <c r="J313">
        <v>847.79608199999996</v>
      </c>
      <c r="K313">
        <v>-71.103263699999999</v>
      </c>
      <c r="L313">
        <v>97.794031000000004</v>
      </c>
      <c r="M313" s="9">
        <f t="shared" si="8"/>
        <v>-1.6622613636374113E-4</v>
      </c>
      <c r="N313" t="b">
        <f t="shared" si="9"/>
        <v>1</v>
      </c>
    </row>
    <row r="314" spans="2:14" x14ac:dyDescent="0.25">
      <c r="B314">
        <v>97.777777777777771</v>
      </c>
      <c r="C314">
        <v>40</v>
      </c>
      <c r="D314">
        <v>20</v>
      </c>
      <c r="E314">
        <v>0.8</v>
      </c>
      <c r="F314">
        <v>0.75</v>
      </c>
      <c r="G314">
        <v>70</v>
      </c>
      <c r="H314">
        <v>8</v>
      </c>
      <c r="I314">
        <v>0.34084524300000002</v>
      </c>
      <c r="J314">
        <v>942.75214500000004</v>
      </c>
      <c r="K314">
        <v>-29.0091368</v>
      </c>
      <c r="L314">
        <v>97.783546200000004</v>
      </c>
      <c r="M314" s="9">
        <f t="shared" si="8"/>
        <v>-5.8995227272827904E-5</v>
      </c>
      <c r="N314" t="b">
        <f t="shared" si="9"/>
        <v>1</v>
      </c>
    </row>
    <row r="315" spans="2:14" x14ac:dyDescent="0.25">
      <c r="B315">
        <v>97.777777777777771</v>
      </c>
      <c r="C315">
        <v>40</v>
      </c>
      <c r="D315">
        <v>20</v>
      </c>
      <c r="E315">
        <v>0.8</v>
      </c>
      <c r="F315">
        <v>0.75</v>
      </c>
      <c r="G315">
        <v>70</v>
      </c>
      <c r="H315">
        <v>9</v>
      </c>
      <c r="I315">
        <v>0.321482981</v>
      </c>
      <c r="J315">
        <v>1018.82375</v>
      </c>
      <c r="K315">
        <v>15.7257248</v>
      </c>
      <c r="L315">
        <v>97.682429400000004</v>
      </c>
      <c r="M315" s="9">
        <f t="shared" si="8"/>
        <v>9.751538636362609E-4</v>
      </c>
      <c r="N315" t="b">
        <f t="shared" si="9"/>
        <v>1</v>
      </c>
    </row>
    <row r="316" spans="2:14" x14ac:dyDescent="0.25">
      <c r="B316">
        <v>97.777777777777771</v>
      </c>
      <c r="C316">
        <v>40</v>
      </c>
      <c r="D316">
        <v>20</v>
      </c>
      <c r="E316">
        <v>0.8</v>
      </c>
      <c r="F316">
        <v>0.75</v>
      </c>
      <c r="G316">
        <v>70</v>
      </c>
      <c r="H316">
        <v>10</v>
      </c>
      <c r="I316">
        <v>0.30436360000000001</v>
      </c>
      <c r="J316">
        <v>1096.2661499999999</v>
      </c>
      <c r="K316">
        <v>66.659851599999996</v>
      </c>
      <c r="L316">
        <v>97.804485099999994</v>
      </c>
      <c r="M316" s="9">
        <f t="shared" si="8"/>
        <v>-2.7314306818181875E-4</v>
      </c>
      <c r="N316" t="b">
        <f t="shared" si="9"/>
        <v>1</v>
      </c>
    </row>
    <row r="317" spans="2:14" x14ac:dyDescent="0.25">
      <c r="B317">
        <v>97.777777777777771</v>
      </c>
      <c r="C317">
        <v>40</v>
      </c>
      <c r="D317">
        <v>20</v>
      </c>
      <c r="E317">
        <v>0.8</v>
      </c>
      <c r="F317">
        <v>0.75</v>
      </c>
      <c r="G317">
        <v>70</v>
      </c>
      <c r="H317">
        <v>11</v>
      </c>
      <c r="I317">
        <v>0.29018847399999997</v>
      </c>
      <c r="J317">
        <v>1170.6055699999999</v>
      </c>
      <c r="K317">
        <v>120.136836</v>
      </c>
      <c r="L317">
        <v>97.780860300000001</v>
      </c>
      <c r="M317" s="9">
        <f t="shared" si="8"/>
        <v>-3.1525795454615236E-5</v>
      </c>
      <c r="N317" t="b">
        <f t="shared" si="9"/>
        <v>1</v>
      </c>
    </row>
    <row r="318" spans="2:14" x14ac:dyDescent="0.25">
      <c r="B318">
        <v>97.777777777777771</v>
      </c>
      <c r="C318">
        <v>40</v>
      </c>
      <c r="D318">
        <v>20</v>
      </c>
      <c r="E318">
        <v>0.8</v>
      </c>
      <c r="F318">
        <v>0.75</v>
      </c>
      <c r="G318">
        <v>70</v>
      </c>
      <c r="H318">
        <v>12</v>
      </c>
      <c r="I318">
        <v>0.27632728200000001</v>
      </c>
      <c r="J318">
        <v>1251.87779</v>
      </c>
      <c r="K318">
        <v>177.771625</v>
      </c>
      <c r="L318">
        <v>97.787893199999999</v>
      </c>
      <c r="M318" s="9">
        <f t="shared" si="8"/>
        <v>-1.0345318181823806E-4</v>
      </c>
      <c r="N318" t="b">
        <f t="shared" si="9"/>
        <v>1</v>
      </c>
    </row>
    <row r="319" spans="2:14" x14ac:dyDescent="0.25">
      <c r="B319">
        <v>97.777777777777771</v>
      </c>
      <c r="C319">
        <v>40</v>
      </c>
      <c r="D319">
        <v>20</v>
      </c>
      <c r="E319">
        <v>0.8</v>
      </c>
      <c r="F319">
        <v>0.75</v>
      </c>
      <c r="G319">
        <v>70</v>
      </c>
      <c r="H319">
        <v>13</v>
      </c>
      <c r="I319">
        <v>0.26144368899999998</v>
      </c>
      <c r="J319">
        <v>1348.3012200000001</v>
      </c>
      <c r="K319">
        <v>240.432289</v>
      </c>
      <c r="L319">
        <v>97.749496800000003</v>
      </c>
      <c r="M319" s="9">
        <f t="shared" si="8"/>
        <v>2.8923727272717903E-4</v>
      </c>
      <c r="N319" t="b">
        <f t="shared" si="9"/>
        <v>1</v>
      </c>
    </row>
    <row r="320" spans="2:14" x14ac:dyDescent="0.25">
      <c r="B320">
        <v>97.777777777777771</v>
      </c>
      <c r="C320">
        <v>40</v>
      </c>
      <c r="D320">
        <v>20</v>
      </c>
      <c r="E320">
        <v>0.8</v>
      </c>
      <c r="F320">
        <v>0.75</v>
      </c>
      <c r="G320">
        <v>70</v>
      </c>
      <c r="H320">
        <v>14</v>
      </c>
      <c r="I320">
        <v>0.24356035200000001</v>
      </c>
      <c r="J320">
        <v>1477.6335099999999</v>
      </c>
      <c r="K320">
        <v>312.39504899999997</v>
      </c>
      <c r="L320">
        <v>97.816825699999995</v>
      </c>
      <c r="M320" s="9">
        <f t="shared" si="8"/>
        <v>-3.9935375000001795E-4</v>
      </c>
      <c r="N320" t="b">
        <f t="shared" si="9"/>
        <v>1</v>
      </c>
    </row>
    <row r="321" spans="2:14" x14ac:dyDescent="0.25">
      <c r="B321">
        <v>97.777777777777771</v>
      </c>
      <c r="C321">
        <v>40</v>
      </c>
      <c r="D321">
        <v>20</v>
      </c>
      <c r="E321">
        <v>0.8</v>
      </c>
      <c r="F321">
        <v>0.75</v>
      </c>
      <c r="G321">
        <v>70</v>
      </c>
      <c r="H321">
        <v>15</v>
      </c>
      <c r="I321">
        <v>0.223479703</v>
      </c>
      <c r="J321">
        <v>1649.8963100000001</v>
      </c>
      <c r="K321">
        <v>400.11852399999998</v>
      </c>
      <c r="L321">
        <v>97.682388599999996</v>
      </c>
      <c r="M321" s="9">
        <f t="shared" si="8"/>
        <v>9.7557113636361371E-4</v>
      </c>
      <c r="N321" t="b">
        <f t="shared" si="9"/>
        <v>1</v>
      </c>
    </row>
    <row r="322" spans="2:14" x14ac:dyDescent="0.25">
      <c r="B322">
        <v>97.777777777777771</v>
      </c>
      <c r="C322">
        <v>40</v>
      </c>
      <c r="D322">
        <v>20</v>
      </c>
      <c r="E322">
        <v>0.8</v>
      </c>
      <c r="F322">
        <v>0.75</v>
      </c>
      <c r="G322">
        <v>75</v>
      </c>
      <c r="H322">
        <v>5</v>
      </c>
      <c r="I322">
        <v>0.66121647400000005</v>
      </c>
      <c r="J322">
        <v>469.23878000000002</v>
      </c>
      <c r="K322">
        <v>-191.95859799999999</v>
      </c>
      <c r="L322">
        <v>97.839866999999998</v>
      </c>
      <c r="M322" s="9">
        <f t="shared" si="8"/>
        <v>-6.3500340909095477E-4</v>
      </c>
      <c r="N322" t="b">
        <f t="shared" si="9"/>
        <v>1</v>
      </c>
    </row>
    <row r="323" spans="2:14" x14ac:dyDescent="0.25">
      <c r="B323">
        <v>97.777777777777771</v>
      </c>
      <c r="C323">
        <v>40</v>
      </c>
      <c r="D323">
        <v>20</v>
      </c>
      <c r="E323">
        <v>0.8</v>
      </c>
      <c r="F323">
        <v>0.75</v>
      </c>
      <c r="G323">
        <v>75</v>
      </c>
      <c r="H323">
        <v>6</v>
      </c>
      <c r="I323">
        <v>0.47353409600000002</v>
      </c>
      <c r="J323">
        <v>661.01214100000004</v>
      </c>
      <c r="K323">
        <v>-158.310441</v>
      </c>
      <c r="L323">
        <v>97.691631599999994</v>
      </c>
      <c r="M323" s="9">
        <f t="shared" si="8"/>
        <v>8.810404545454535E-4</v>
      </c>
      <c r="N323" t="b">
        <f t="shared" si="9"/>
        <v>1</v>
      </c>
    </row>
    <row r="324" spans="2:14" x14ac:dyDescent="0.25">
      <c r="B324">
        <v>97.777777777777771</v>
      </c>
      <c r="C324">
        <v>40</v>
      </c>
      <c r="D324">
        <v>20</v>
      </c>
      <c r="E324">
        <v>0.8</v>
      </c>
      <c r="F324">
        <v>0.75</v>
      </c>
      <c r="G324">
        <v>75</v>
      </c>
      <c r="H324">
        <v>7</v>
      </c>
      <c r="I324">
        <v>0.375195891</v>
      </c>
      <c r="J324">
        <v>841.25480600000003</v>
      </c>
      <c r="K324">
        <v>-115.825728</v>
      </c>
      <c r="L324">
        <v>97.863743400000004</v>
      </c>
      <c r="M324" s="9">
        <f t="shared" ref="M324:M387" si="10">(B324-L324)/B324</f>
        <v>-8.7919386363647083E-4</v>
      </c>
      <c r="N324" t="b">
        <f t="shared" ref="N324:N387" si="11">ABS(M324)&lt;0.02</f>
        <v>1</v>
      </c>
    </row>
    <row r="325" spans="2:14" x14ac:dyDescent="0.25">
      <c r="B325">
        <v>97.777777777777771</v>
      </c>
      <c r="C325">
        <v>40</v>
      </c>
      <c r="D325">
        <v>20</v>
      </c>
      <c r="E325">
        <v>0.8</v>
      </c>
      <c r="F325">
        <v>0.75</v>
      </c>
      <c r="G325">
        <v>75</v>
      </c>
      <c r="H325">
        <v>8</v>
      </c>
      <c r="I325">
        <v>0.32674946399999999</v>
      </c>
      <c r="J325">
        <v>969.16843600000004</v>
      </c>
      <c r="K325">
        <v>-69.627221199999994</v>
      </c>
      <c r="L325">
        <v>97.791198600000001</v>
      </c>
      <c r="M325" s="9">
        <f t="shared" si="10"/>
        <v>-1.3725840909098704E-4</v>
      </c>
      <c r="N325" t="b">
        <f t="shared" si="11"/>
        <v>1</v>
      </c>
    </row>
    <row r="326" spans="2:14" x14ac:dyDescent="0.25">
      <c r="B326">
        <v>97.777777777777771</v>
      </c>
      <c r="C326">
        <v>40</v>
      </c>
      <c r="D326">
        <v>20</v>
      </c>
      <c r="E326">
        <v>0.8</v>
      </c>
      <c r="F326">
        <v>0.75</v>
      </c>
      <c r="G326">
        <v>75</v>
      </c>
      <c r="H326">
        <v>9</v>
      </c>
      <c r="I326">
        <v>0.30450139399999998</v>
      </c>
      <c r="J326">
        <v>1063.5797</v>
      </c>
      <c r="K326">
        <v>-20.375412600000001</v>
      </c>
      <c r="L326">
        <v>97.792499500000005</v>
      </c>
      <c r="M326" s="9">
        <f t="shared" si="10"/>
        <v>-1.505630681819364E-4</v>
      </c>
      <c r="N326" t="b">
        <f t="shared" si="11"/>
        <v>1</v>
      </c>
    </row>
    <row r="327" spans="2:14" x14ac:dyDescent="0.25">
      <c r="B327">
        <v>97.777777777777771</v>
      </c>
      <c r="C327">
        <v>40</v>
      </c>
      <c r="D327">
        <v>20</v>
      </c>
      <c r="E327">
        <v>0.8</v>
      </c>
      <c r="F327">
        <v>0.75</v>
      </c>
      <c r="G327">
        <v>75</v>
      </c>
      <c r="H327">
        <v>10</v>
      </c>
      <c r="I327">
        <v>0.29024641699999998</v>
      </c>
      <c r="J327">
        <v>1138.6318100000001</v>
      </c>
      <c r="K327">
        <v>31.597874999999998</v>
      </c>
      <c r="L327">
        <v>97.790788399999997</v>
      </c>
      <c r="M327" s="9">
        <f t="shared" si="10"/>
        <v>-1.3306318181821296E-4</v>
      </c>
      <c r="N327" t="b">
        <f t="shared" si="11"/>
        <v>1</v>
      </c>
    </row>
    <row r="328" spans="2:14" x14ac:dyDescent="0.25">
      <c r="B328">
        <v>97.777777777777771</v>
      </c>
      <c r="C328">
        <v>40</v>
      </c>
      <c r="D328">
        <v>20</v>
      </c>
      <c r="E328">
        <v>0.8</v>
      </c>
      <c r="F328">
        <v>0.75</v>
      </c>
      <c r="G328">
        <v>75</v>
      </c>
      <c r="H328">
        <v>11</v>
      </c>
      <c r="I328">
        <v>0.27799665400000001</v>
      </c>
      <c r="J328">
        <v>1212.44696</v>
      </c>
      <c r="K328">
        <v>89.363151599999995</v>
      </c>
      <c r="L328">
        <v>97.779359200000002</v>
      </c>
      <c r="M328" s="9">
        <f t="shared" si="10"/>
        <v>-1.6173636363719429E-5</v>
      </c>
      <c r="N328" t="b">
        <f t="shared" si="11"/>
        <v>1</v>
      </c>
    </row>
    <row r="329" spans="2:14" x14ac:dyDescent="0.25">
      <c r="B329">
        <v>97.777777777777771</v>
      </c>
      <c r="C329">
        <v>40</v>
      </c>
      <c r="D329">
        <v>20</v>
      </c>
      <c r="E329">
        <v>0.8</v>
      </c>
      <c r="F329">
        <v>0.75</v>
      </c>
      <c r="G329">
        <v>75</v>
      </c>
      <c r="H329">
        <v>12</v>
      </c>
      <c r="I329">
        <v>0.26745037900000002</v>
      </c>
      <c r="J329">
        <v>1284.9485299999999</v>
      </c>
      <c r="K329">
        <v>150.69349299999999</v>
      </c>
      <c r="L329">
        <v>97.832107300000004</v>
      </c>
      <c r="M329" s="9">
        <f t="shared" si="10"/>
        <v>-5.5564284090919749E-4</v>
      </c>
      <c r="N329" t="b">
        <f t="shared" si="11"/>
        <v>1</v>
      </c>
    </row>
    <row r="330" spans="2:14" x14ac:dyDescent="0.25">
      <c r="B330">
        <v>97.777777777777771</v>
      </c>
      <c r="C330">
        <v>40</v>
      </c>
      <c r="D330">
        <v>20</v>
      </c>
      <c r="E330">
        <v>0.8</v>
      </c>
      <c r="F330">
        <v>0.75</v>
      </c>
      <c r="G330">
        <v>75</v>
      </c>
      <c r="H330">
        <v>13</v>
      </c>
      <c r="I330">
        <v>0.25788163400000003</v>
      </c>
      <c r="J330">
        <v>1358.4583700000001</v>
      </c>
      <c r="K330">
        <v>214.81026900000001</v>
      </c>
      <c r="L330">
        <v>97.729937699999994</v>
      </c>
      <c r="M330" s="9">
        <f t="shared" si="10"/>
        <v>4.8927352272727382E-4</v>
      </c>
      <c r="N330" t="b">
        <f t="shared" si="11"/>
        <v>1</v>
      </c>
    </row>
    <row r="331" spans="2:14" x14ac:dyDescent="0.25">
      <c r="B331">
        <v>97.777777777777771</v>
      </c>
      <c r="C331">
        <v>40</v>
      </c>
      <c r="D331">
        <v>20</v>
      </c>
      <c r="E331">
        <v>0.8</v>
      </c>
      <c r="F331">
        <v>0.75</v>
      </c>
      <c r="G331">
        <v>75</v>
      </c>
      <c r="H331">
        <v>14</v>
      </c>
      <c r="I331">
        <v>0.24727254700000001</v>
      </c>
      <c r="J331">
        <v>1445.36041</v>
      </c>
      <c r="K331">
        <v>284.71161599999999</v>
      </c>
      <c r="L331">
        <v>97.806663200000003</v>
      </c>
      <c r="M331" s="9">
        <f t="shared" si="10"/>
        <v>-2.9541909090918301E-4</v>
      </c>
      <c r="N331" t="b">
        <f t="shared" si="11"/>
        <v>1</v>
      </c>
    </row>
    <row r="332" spans="2:14" x14ac:dyDescent="0.25">
      <c r="B332">
        <v>97.777777777777771</v>
      </c>
      <c r="C332">
        <v>40</v>
      </c>
      <c r="D332">
        <v>20</v>
      </c>
      <c r="E332">
        <v>0.8</v>
      </c>
      <c r="F332">
        <v>0.75</v>
      </c>
      <c r="G332">
        <v>75</v>
      </c>
      <c r="H332">
        <v>15</v>
      </c>
      <c r="I332">
        <v>0.23604111999999999</v>
      </c>
      <c r="J332">
        <v>1545.9087199999999</v>
      </c>
      <c r="K332">
        <v>360.37698499999999</v>
      </c>
      <c r="L332">
        <v>97.773853599999995</v>
      </c>
      <c r="M332" s="9">
        <f t="shared" si="10"/>
        <v>4.0133636363619152E-5</v>
      </c>
      <c r="N332" t="b">
        <f t="shared" si="11"/>
        <v>1</v>
      </c>
    </row>
    <row r="333" spans="2:14" x14ac:dyDescent="0.25">
      <c r="B333">
        <v>102.2222222222222</v>
      </c>
      <c r="C333">
        <v>40</v>
      </c>
      <c r="D333">
        <v>20</v>
      </c>
      <c r="E333">
        <v>0.8</v>
      </c>
      <c r="F333">
        <v>0.75</v>
      </c>
      <c r="G333">
        <v>50</v>
      </c>
      <c r="H333">
        <v>5</v>
      </c>
      <c r="I333">
        <v>0.61427965299999998</v>
      </c>
      <c r="J333">
        <v>522.80500500000005</v>
      </c>
      <c r="K333">
        <v>9.9747064999999999</v>
      </c>
      <c r="L333">
        <v>102.207633</v>
      </c>
      <c r="M333" s="9">
        <f t="shared" si="10"/>
        <v>1.4272065217368421E-4</v>
      </c>
      <c r="N333" t="b">
        <f t="shared" si="11"/>
        <v>1</v>
      </c>
    </row>
    <row r="334" spans="2:14" x14ac:dyDescent="0.25">
      <c r="B334">
        <v>102.2222222222222</v>
      </c>
      <c r="C334">
        <v>40</v>
      </c>
      <c r="D334">
        <v>20</v>
      </c>
      <c r="E334">
        <v>0.8</v>
      </c>
      <c r="F334">
        <v>0.75</v>
      </c>
      <c r="G334">
        <v>50</v>
      </c>
      <c r="H334">
        <v>6</v>
      </c>
      <c r="I334">
        <v>0.57548090600000001</v>
      </c>
      <c r="J334">
        <v>565.09200499999997</v>
      </c>
      <c r="K334">
        <v>36.359730300000003</v>
      </c>
      <c r="L334">
        <v>99.182679699999994</v>
      </c>
      <c r="M334" s="9">
        <f t="shared" si="10"/>
        <v>2.9734655108695499E-2</v>
      </c>
      <c r="N334" t="b">
        <f t="shared" si="11"/>
        <v>0</v>
      </c>
    </row>
    <row r="335" spans="2:14" x14ac:dyDescent="0.25">
      <c r="B335">
        <v>102.2222222222222</v>
      </c>
      <c r="C335">
        <v>40</v>
      </c>
      <c r="D335">
        <v>20</v>
      </c>
      <c r="E335">
        <v>0.8</v>
      </c>
      <c r="F335">
        <v>0.75</v>
      </c>
      <c r="G335">
        <v>50</v>
      </c>
      <c r="H335">
        <v>7</v>
      </c>
      <c r="I335">
        <v>0.58768241200000004</v>
      </c>
      <c r="J335">
        <v>557.60534099999995</v>
      </c>
      <c r="K335">
        <v>52.846134399999997</v>
      </c>
      <c r="L335">
        <v>93.153624600000001</v>
      </c>
      <c r="M335" s="9">
        <f t="shared" si="10"/>
        <v>8.8714541956521537E-2</v>
      </c>
      <c r="N335" t="b">
        <f t="shared" si="11"/>
        <v>0</v>
      </c>
    </row>
    <row r="336" spans="2:14" x14ac:dyDescent="0.25">
      <c r="B336">
        <v>102.2222222222222</v>
      </c>
      <c r="C336">
        <v>40</v>
      </c>
      <c r="D336">
        <v>20</v>
      </c>
      <c r="E336">
        <v>0.8</v>
      </c>
      <c r="F336">
        <v>0.75</v>
      </c>
      <c r="G336">
        <v>50</v>
      </c>
      <c r="H336">
        <v>8</v>
      </c>
      <c r="I336">
        <v>0.60605171899999999</v>
      </c>
      <c r="J336">
        <v>545.01238899999998</v>
      </c>
      <c r="K336">
        <v>71.941073200000005</v>
      </c>
      <c r="L336">
        <v>88.534027800000004</v>
      </c>
      <c r="M336" s="9">
        <f t="shared" si="10"/>
        <v>0.13390624978260846</v>
      </c>
      <c r="N336" t="b">
        <f t="shared" si="11"/>
        <v>0</v>
      </c>
    </row>
    <row r="337" spans="2:14" x14ac:dyDescent="0.25">
      <c r="B337">
        <v>102.2222222222222</v>
      </c>
      <c r="C337">
        <v>40</v>
      </c>
      <c r="D337">
        <v>20</v>
      </c>
      <c r="E337">
        <v>0.8</v>
      </c>
      <c r="F337">
        <v>0.75</v>
      </c>
      <c r="G337">
        <v>50</v>
      </c>
      <c r="H337">
        <v>9</v>
      </c>
      <c r="I337">
        <v>0.61761384100000005</v>
      </c>
      <c r="J337">
        <v>539.59456899999998</v>
      </c>
      <c r="K337">
        <v>95.254321599999997</v>
      </c>
      <c r="L337">
        <v>85.329062399999998</v>
      </c>
      <c r="M337" s="9">
        <f t="shared" si="10"/>
        <v>0.16525917217391289</v>
      </c>
      <c r="N337" t="b">
        <f t="shared" si="11"/>
        <v>0</v>
      </c>
    </row>
    <row r="338" spans="2:14" x14ac:dyDescent="0.25">
      <c r="B338">
        <v>102.2222222222222</v>
      </c>
      <c r="C338">
        <v>40</v>
      </c>
      <c r="D338">
        <v>20</v>
      </c>
      <c r="E338">
        <v>0.8</v>
      </c>
      <c r="F338">
        <v>0.75</v>
      </c>
      <c r="G338">
        <v>50</v>
      </c>
      <c r="H338">
        <v>10</v>
      </c>
      <c r="I338">
        <v>0.60692785199999999</v>
      </c>
      <c r="J338">
        <v>555.02777400000002</v>
      </c>
      <c r="K338">
        <v>125.25016599999999</v>
      </c>
      <c r="L338">
        <v>83.6014737</v>
      </c>
      <c r="M338" s="9">
        <f t="shared" si="10"/>
        <v>0.1821594964130433</v>
      </c>
      <c r="N338" t="b">
        <f t="shared" si="11"/>
        <v>0</v>
      </c>
    </row>
    <row r="339" spans="2:14" x14ac:dyDescent="0.25">
      <c r="B339">
        <v>102.2222222222222</v>
      </c>
      <c r="C339">
        <v>40</v>
      </c>
      <c r="D339">
        <v>20</v>
      </c>
      <c r="E339">
        <v>0.8</v>
      </c>
      <c r="F339">
        <v>0.75</v>
      </c>
      <c r="G339">
        <v>50</v>
      </c>
      <c r="H339">
        <v>11</v>
      </c>
      <c r="I339">
        <v>0.55106425400000003</v>
      </c>
      <c r="J339">
        <v>620.20701699999995</v>
      </c>
      <c r="K339">
        <v>167.75633999999999</v>
      </c>
      <c r="L339">
        <v>83.941928700000005</v>
      </c>
      <c r="M339" s="9">
        <f t="shared" si="10"/>
        <v>0.178828958369565</v>
      </c>
      <c r="N339" t="b">
        <f t="shared" si="11"/>
        <v>0</v>
      </c>
    </row>
    <row r="340" spans="2:14" x14ac:dyDescent="0.25">
      <c r="B340">
        <v>102.2222222222222</v>
      </c>
      <c r="C340">
        <v>40</v>
      </c>
      <c r="D340">
        <v>20</v>
      </c>
      <c r="E340">
        <v>0.8</v>
      </c>
      <c r="F340">
        <v>0.75</v>
      </c>
      <c r="G340">
        <v>50</v>
      </c>
      <c r="H340">
        <v>12</v>
      </c>
      <c r="I340">
        <v>0.40092781300000002</v>
      </c>
      <c r="J340">
        <v>876.03477199999998</v>
      </c>
      <c r="K340">
        <v>252.049148</v>
      </c>
      <c r="L340">
        <v>90.472063199999994</v>
      </c>
      <c r="M340" s="9">
        <f t="shared" si="10"/>
        <v>0.11494720782608682</v>
      </c>
      <c r="N340" t="b">
        <f t="shared" si="11"/>
        <v>0</v>
      </c>
    </row>
    <row r="341" spans="2:14" x14ac:dyDescent="0.25">
      <c r="B341">
        <v>102.2222222222222</v>
      </c>
      <c r="C341">
        <v>40</v>
      </c>
      <c r="D341">
        <v>20</v>
      </c>
      <c r="E341">
        <v>0.8</v>
      </c>
      <c r="F341">
        <v>0.75</v>
      </c>
      <c r="G341">
        <v>50</v>
      </c>
      <c r="H341">
        <v>13</v>
      </c>
      <c r="I341">
        <v>0.27204205399999998</v>
      </c>
      <c r="J341">
        <v>1349.15273</v>
      </c>
      <c r="K341">
        <v>402.21768800000001</v>
      </c>
      <c r="L341">
        <v>102.21430700000001</v>
      </c>
      <c r="M341" s="9">
        <f t="shared" si="10"/>
        <v>7.7431521738863997E-5</v>
      </c>
      <c r="N341" t="b">
        <f t="shared" si="11"/>
        <v>1</v>
      </c>
    </row>
    <row r="342" spans="2:14" x14ac:dyDescent="0.25">
      <c r="B342">
        <v>102.2222222222222</v>
      </c>
      <c r="C342">
        <v>40</v>
      </c>
      <c r="D342">
        <v>20</v>
      </c>
      <c r="E342">
        <v>0.8</v>
      </c>
      <c r="F342">
        <v>0.75</v>
      </c>
      <c r="G342">
        <v>50</v>
      </c>
      <c r="H342">
        <v>14</v>
      </c>
      <c r="I342">
        <v>0.242200947</v>
      </c>
      <c r="J342">
        <v>1566.81726</v>
      </c>
      <c r="K342">
        <v>527.47559999999999</v>
      </c>
      <c r="L342">
        <v>102.179046</v>
      </c>
      <c r="M342" s="9">
        <f t="shared" si="10"/>
        <v>4.2237608695630953E-4</v>
      </c>
      <c r="N342" t="b">
        <f t="shared" si="11"/>
        <v>1</v>
      </c>
    </row>
    <row r="343" spans="2:14" x14ac:dyDescent="0.25">
      <c r="B343">
        <v>102.2222222222222</v>
      </c>
      <c r="C343">
        <v>40</v>
      </c>
      <c r="D343">
        <v>20</v>
      </c>
      <c r="E343">
        <v>0.8</v>
      </c>
      <c r="F343">
        <v>0.75</v>
      </c>
      <c r="G343">
        <v>50</v>
      </c>
      <c r="H343">
        <v>15</v>
      </c>
      <c r="I343">
        <v>0.237382919</v>
      </c>
      <c r="J343">
        <v>1675.3340499999999</v>
      </c>
      <c r="K343">
        <v>719.93362100000002</v>
      </c>
      <c r="L343">
        <v>102.23105099999999</v>
      </c>
      <c r="M343" s="9">
        <f t="shared" si="10"/>
        <v>-8.6368478261023988E-5</v>
      </c>
      <c r="N343" t="b">
        <f t="shared" si="11"/>
        <v>1</v>
      </c>
    </row>
    <row r="344" spans="2:14" x14ac:dyDescent="0.25">
      <c r="B344">
        <v>102.2222222222222</v>
      </c>
      <c r="C344">
        <v>40</v>
      </c>
      <c r="D344">
        <v>20</v>
      </c>
      <c r="E344">
        <v>0.8</v>
      </c>
      <c r="F344">
        <v>0.75</v>
      </c>
      <c r="G344">
        <v>55</v>
      </c>
      <c r="H344">
        <v>5</v>
      </c>
      <c r="I344">
        <v>0.57628034800000005</v>
      </c>
      <c r="J344">
        <v>551.00453300000004</v>
      </c>
      <c r="K344">
        <v>-21.214560299999999</v>
      </c>
      <c r="L344">
        <v>102.311775</v>
      </c>
      <c r="M344" s="9">
        <f t="shared" si="10"/>
        <v>-8.7605978260888514E-4</v>
      </c>
      <c r="N344" t="b">
        <f t="shared" si="11"/>
        <v>1</v>
      </c>
    </row>
    <row r="345" spans="2:14" x14ac:dyDescent="0.25">
      <c r="B345">
        <v>102.2222222222222</v>
      </c>
      <c r="C345">
        <v>40</v>
      </c>
      <c r="D345">
        <v>20</v>
      </c>
      <c r="E345">
        <v>0.8</v>
      </c>
      <c r="F345">
        <v>0.75</v>
      </c>
      <c r="G345">
        <v>55</v>
      </c>
      <c r="H345">
        <v>6</v>
      </c>
      <c r="I345">
        <v>0.51136838699999998</v>
      </c>
      <c r="J345">
        <v>632.09341700000004</v>
      </c>
      <c r="K345">
        <v>14.106831400000001</v>
      </c>
      <c r="L345">
        <v>102.244106</v>
      </c>
      <c r="M345" s="9">
        <f t="shared" si="10"/>
        <v>-2.1408043478284608E-4</v>
      </c>
      <c r="N345" t="b">
        <f t="shared" si="11"/>
        <v>1</v>
      </c>
    </row>
    <row r="346" spans="2:14" x14ac:dyDescent="0.25">
      <c r="B346">
        <v>102.2222222222222</v>
      </c>
      <c r="C346">
        <v>40</v>
      </c>
      <c r="D346">
        <v>20</v>
      </c>
      <c r="E346">
        <v>0.8</v>
      </c>
      <c r="F346">
        <v>0.75</v>
      </c>
      <c r="G346">
        <v>55</v>
      </c>
      <c r="H346">
        <v>7</v>
      </c>
      <c r="I346">
        <v>0.47763243300000002</v>
      </c>
      <c r="J346">
        <v>686.72281899999996</v>
      </c>
      <c r="K346">
        <v>48.476004799999998</v>
      </c>
      <c r="L346">
        <v>100.858445</v>
      </c>
      <c r="M346" s="9">
        <f t="shared" si="10"/>
        <v>1.3341298913043233E-2</v>
      </c>
      <c r="N346" t="b">
        <f t="shared" si="11"/>
        <v>1</v>
      </c>
    </row>
    <row r="347" spans="2:14" x14ac:dyDescent="0.25">
      <c r="B347">
        <v>102.2222222222222</v>
      </c>
      <c r="C347">
        <v>40</v>
      </c>
      <c r="D347">
        <v>20</v>
      </c>
      <c r="E347">
        <v>0.8</v>
      </c>
      <c r="F347">
        <v>0.75</v>
      </c>
      <c r="G347">
        <v>55</v>
      </c>
      <c r="H347">
        <v>8</v>
      </c>
      <c r="I347">
        <v>0.48400932400000002</v>
      </c>
      <c r="J347">
        <v>683.33686</v>
      </c>
      <c r="K347">
        <v>68.250590299999999</v>
      </c>
      <c r="L347">
        <v>95.513022599999999</v>
      </c>
      <c r="M347" s="9">
        <f t="shared" si="10"/>
        <v>6.563347456521719E-2</v>
      </c>
      <c r="N347" t="b">
        <f t="shared" si="11"/>
        <v>0</v>
      </c>
    </row>
    <row r="348" spans="2:14" x14ac:dyDescent="0.25">
      <c r="B348">
        <v>102.2222222222222</v>
      </c>
      <c r="C348">
        <v>40</v>
      </c>
      <c r="D348">
        <v>20</v>
      </c>
      <c r="E348">
        <v>0.8</v>
      </c>
      <c r="F348">
        <v>0.75</v>
      </c>
      <c r="G348">
        <v>55</v>
      </c>
      <c r="H348">
        <v>9</v>
      </c>
      <c r="I348">
        <v>0.48805773400000002</v>
      </c>
      <c r="J348">
        <v>683.90695600000004</v>
      </c>
      <c r="K348">
        <v>92.073666599999996</v>
      </c>
      <c r="L348">
        <v>91.669988799999999</v>
      </c>
      <c r="M348" s="9">
        <f t="shared" si="10"/>
        <v>0.10322837043478243</v>
      </c>
      <c r="N348" t="b">
        <f t="shared" si="11"/>
        <v>0</v>
      </c>
    </row>
    <row r="349" spans="2:14" x14ac:dyDescent="0.25">
      <c r="B349">
        <v>102.2222222222222</v>
      </c>
      <c r="C349">
        <v>40</v>
      </c>
      <c r="D349">
        <v>20</v>
      </c>
      <c r="E349">
        <v>0.8</v>
      </c>
      <c r="F349">
        <v>0.75</v>
      </c>
      <c r="G349">
        <v>55</v>
      </c>
      <c r="H349">
        <v>10</v>
      </c>
      <c r="I349">
        <v>0.48000214699999999</v>
      </c>
      <c r="J349">
        <v>703.00246200000004</v>
      </c>
      <c r="K349">
        <v>122.45848100000001</v>
      </c>
      <c r="L349">
        <v>89.395340599999997</v>
      </c>
      <c r="M349" s="9">
        <f t="shared" si="10"/>
        <v>0.12548036369565202</v>
      </c>
      <c r="N349" t="b">
        <f t="shared" si="11"/>
        <v>0</v>
      </c>
    </row>
    <row r="350" spans="2:14" x14ac:dyDescent="0.25">
      <c r="B350">
        <v>102.2222222222222</v>
      </c>
      <c r="C350">
        <v>40</v>
      </c>
      <c r="D350">
        <v>20</v>
      </c>
      <c r="E350">
        <v>0.8</v>
      </c>
      <c r="F350">
        <v>0.75</v>
      </c>
      <c r="G350">
        <v>55</v>
      </c>
      <c r="H350">
        <v>11</v>
      </c>
      <c r="I350">
        <v>0.44857596</v>
      </c>
      <c r="J350">
        <v>762.94152499999996</v>
      </c>
      <c r="K350">
        <v>164.12601900000001</v>
      </c>
      <c r="L350">
        <v>89.021613400000007</v>
      </c>
      <c r="M350" s="9">
        <f t="shared" si="10"/>
        <v>0.12913639065217367</v>
      </c>
      <c r="N350" t="b">
        <f t="shared" si="11"/>
        <v>0</v>
      </c>
    </row>
    <row r="351" spans="2:14" x14ac:dyDescent="0.25">
      <c r="B351">
        <v>102.2222222222222</v>
      </c>
      <c r="C351">
        <v>40</v>
      </c>
      <c r="D351">
        <v>20</v>
      </c>
      <c r="E351">
        <v>0.8</v>
      </c>
      <c r="F351">
        <v>0.75</v>
      </c>
      <c r="G351">
        <v>55</v>
      </c>
      <c r="H351">
        <v>12</v>
      </c>
      <c r="I351">
        <v>0.38142153699999998</v>
      </c>
      <c r="J351">
        <v>916.23882700000001</v>
      </c>
      <c r="K351">
        <v>229.40663599999999</v>
      </c>
      <c r="L351">
        <v>91.816412999999997</v>
      </c>
      <c r="M351" s="9">
        <f t="shared" si="10"/>
        <v>0.10179595978260852</v>
      </c>
      <c r="N351" t="b">
        <f t="shared" si="11"/>
        <v>0</v>
      </c>
    </row>
    <row r="352" spans="2:14" x14ac:dyDescent="0.25">
      <c r="B352">
        <v>102.2222222222222</v>
      </c>
      <c r="C352">
        <v>40</v>
      </c>
      <c r="D352">
        <v>20</v>
      </c>
      <c r="E352">
        <v>0.8</v>
      </c>
      <c r="F352">
        <v>0.75</v>
      </c>
      <c r="G352">
        <v>55</v>
      </c>
      <c r="H352">
        <v>13</v>
      </c>
      <c r="I352">
        <v>0.28643569600000002</v>
      </c>
      <c r="J352">
        <v>1264.4146499999999</v>
      </c>
      <c r="K352">
        <v>349.62431199999997</v>
      </c>
      <c r="L352">
        <v>100.49733999999999</v>
      </c>
      <c r="M352" s="9">
        <f t="shared" si="10"/>
        <v>1.6873847826086801E-2</v>
      </c>
      <c r="N352" t="b">
        <f t="shared" si="11"/>
        <v>1</v>
      </c>
    </row>
    <row r="353" spans="2:14" x14ac:dyDescent="0.25">
      <c r="B353">
        <v>102.2222222222222</v>
      </c>
      <c r="C353">
        <v>40</v>
      </c>
      <c r="D353">
        <v>20</v>
      </c>
      <c r="E353">
        <v>0.8</v>
      </c>
      <c r="F353">
        <v>0.75</v>
      </c>
      <c r="G353">
        <v>55</v>
      </c>
      <c r="H353">
        <v>14</v>
      </c>
      <c r="I353">
        <v>0.24541703100000001</v>
      </c>
      <c r="J353">
        <v>1522.8647900000001</v>
      </c>
      <c r="K353">
        <v>463.62551999999999</v>
      </c>
      <c r="L353">
        <v>102.13064900000001</v>
      </c>
      <c r="M353" s="9">
        <f t="shared" si="10"/>
        <v>8.9582499999973171E-4</v>
      </c>
      <c r="N353" t="b">
        <f t="shared" si="11"/>
        <v>1</v>
      </c>
    </row>
    <row r="354" spans="2:14" x14ac:dyDescent="0.25">
      <c r="B354">
        <v>102.2222222222222</v>
      </c>
      <c r="C354">
        <v>40</v>
      </c>
      <c r="D354">
        <v>20</v>
      </c>
      <c r="E354">
        <v>0.8</v>
      </c>
      <c r="F354">
        <v>0.75</v>
      </c>
      <c r="G354">
        <v>55</v>
      </c>
      <c r="H354">
        <v>15</v>
      </c>
      <c r="I354">
        <v>0.228381425</v>
      </c>
      <c r="J354">
        <v>1705.78575</v>
      </c>
      <c r="K354">
        <v>627.85585000000003</v>
      </c>
      <c r="L354">
        <v>102.22303100000001</v>
      </c>
      <c r="M354" s="9">
        <f t="shared" si="10"/>
        <v>-7.9119565220138298E-6</v>
      </c>
      <c r="N354" t="b">
        <f t="shared" si="11"/>
        <v>1</v>
      </c>
    </row>
    <row r="355" spans="2:14" x14ac:dyDescent="0.25">
      <c r="B355">
        <v>102.2222222222222</v>
      </c>
      <c r="C355">
        <v>40</v>
      </c>
      <c r="D355">
        <v>20</v>
      </c>
      <c r="E355">
        <v>0.8</v>
      </c>
      <c r="F355">
        <v>0.75</v>
      </c>
      <c r="G355">
        <v>60</v>
      </c>
      <c r="H355">
        <v>5</v>
      </c>
      <c r="I355">
        <v>0.55331430999999998</v>
      </c>
      <c r="J355">
        <v>567.78340400000002</v>
      </c>
      <c r="K355">
        <v>-53.957494500000003</v>
      </c>
      <c r="L355">
        <v>102.234848</v>
      </c>
      <c r="M355" s="9">
        <f t="shared" si="10"/>
        <v>-1.2351304347847227E-4</v>
      </c>
      <c r="N355" t="b">
        <f t="shared" si="11"/>
        <v>1</v>
      </c>
    </row>
    <row r="356" spans="2:14" x14ac:dyDescent="0.25">
      <c r="B356">
        <v>102.2222222222222</v>
      </c>
      <c r="C356">
        <v>40</v>
      </c>
      <c r="D356">
        <v>20</v>
      </c>
      <c r="E356">
        <v>0.8</v>
      </c>
      <c r="F356">
        <v>0.75</v>
      </c>
      <c r="G356">
        <v>60</v>
      </c>
      <c r="H356">
        <v>6</v>
      </c>
      <c r="I356">
        <v>0.48253938499999999</v>
      </c>
      <c r="J356">
        <v>662.01295600000003</v>
      </c>
      <c r="K356">
        <v>-20.418036099999998</v>
      </c>
      <c r="L356">
        <v>102.25004300000001</v>
      </c>
      <c r="M356" s="9">
        <f t="shared" si="10"/>
        <v>-2.7215978260896207E-4</v>
      </c>
      <c r="N356" t="b">
        <f t="shared" si="11"/>
        <v>1</v>
      </c>
    </row>
    <row r="357" spans="2:14" x14ac:dyDescent="0.25">
      <c r="B357">
        <v>102.2222222222222</v>
      </c>
      <c r="C357">
        <v>40</v>
      </c>
      <c r="D357">
        <v>20</v>
      </c>
      <c r="E357">
        <v>0.8</v>
      </c>
      <c r="F357">
        <v>0.75</v>
      </c>
      <c r="G357">
        <v>60</v>
      </c>
      <c r="H357">
        <v>7</v>
      </c>
      <c r="I357">
        <v>0.43820134100000002</v>
      </c>
      <c r="J357">
        <v>742.34698500000002</v>
      </c>
      <c r="K357">
        <v>19.053380099999998</v>
      </c>
      <c r="L357">
        <v>102.168458</v>
      </c>
      <c r="M357" s="9">
        <f t="shared" si="10"/>
        <v>5.2595434782585994E-4</v>
      </c>
      <c r="N357" t="b">
        <f t="shared" si="11"/>
        <v>1</v>
      </c>
    </row>
    <row r="358" spans="2:14" x14ac:dyDescent="0.25">
      <c r="B358">
        <v>102.2222222222222</v>
      </c>
      <c r="C358">
        <v>40</v>
      </c>
      <c r="D358">
        <v>20</v>
      </c>
      <c r="E358">
        <v>0.8</v>
      </c>
      <c r="F358">
        <v>0.75</v>
      </c>
      <c r="G358">
        <v>60</v>
      </c>
      <c r="H358">
        <v>8</v>
      </c>
      <c r="I358">
        <v>0.40660955500000001</v>
      </c>
      <c r="J358">
        <v>813.66766199999995</v>
      </c>
      <c r="K358">
        <v>61.995510600000003</v>
      </c>
      <c r="L358">
        <v>102.230298</v>
      </c>
      <c r="M358" s="9">
        <f t="shared" si="10"/>
        <v>-7.9002173913306472E-5</v>
      </c>
      <c r="N358" t="b">
        <f t="shared" si="11"/>
        <v>1</v>
      </c>
    </row>
    <row r="359" spans="2:14" x14ac:dyDescent="0.25">
      <c r="B359">
        <v>102.2222222222222</v>
      </c>
      <c r="C359">
        <v>40</v>
      </c>
      <c r="D359">
        <v>20</v>
      </c>
      <c r="E359">
        <v>0.8</v>
      </c>
      <c r="F359">
        <v>0.75</v>
      </c>
      <c r="G359">
        <v>60</v>
      </c>
      <c r="H359">
        <v>9</v>
      </c>
      <c r="I359">
        <v>0.40503635900000001</v>
      </c>
      <c r="J359">
        <v>825.155709</v>
      </c>
      <c r="K359">
        <v>88.516026999999994</v>
      </c>
      <c r="L359">
        <v>98.126443699999996</v>
      </c>
      <c r="M359" s="9">
        <f t="shared" si="10"/>
        <v>4.0067398586956356E-2</v>
      </c>
      <c r="N359" t="b">
        <f t="shared" si="11"/>
        <v>0</v>
      </c>
    </row>
    <row r="360" spans="2:14" x14ac:dyDescent="0.25">
      <c r="B360">
        <v>102.2222222222222</v>
      </c>
      <c r="C360">
        <v>40</v>
      </c>
      <c r="D360">
        <v>20</v>
      </c>
      <c r="E360">
        <v>0.8</v>
      </c>
      <c r="F360">
        <v>0.75</v>
      </c>
      <c r="G360">
        <v>60</v>
      </c>
      <c r="H360">
        <v>10</v>
      </c>
      <c r="I360">
        <v>0.40120504299999998</v>
      </c>
      <c r="J360">
        <v>842.08261500000003</v>
      </c>
      <c r="K360">
        <v>118.707291</v>
      </c>
      <c r="L360">
        <v>95.014576399999996</v>
      </c>
      <c r="M360" s="9">
        <f t="shared" si="10"/>
        <v>7.0509578695652012E-2</v>
      </c>
      <c r="N360" t="b">
        <f t="shared" si="11"/>
        <v>0</v>
      </c>
    </row>
    <row r="361" spans="2:14" x14ac:dyDescent="0.25">
      <c r="B361">
        <v>102.2222222222222</v>
      </c>
      <c r="C361">
        <v>40</v>
      </c>
      <c r="D361">
        <v>20</v>
      </c>
      <c r="E361">
        <v>0.8</v>
      </c>
      <c r="F361">
        <v>0.75</v>
      </c>
      <c r="G361">
        <v>60</v>
      </c>
      <c r="H361">
        <v>11</v>
      </c>
      <c r="I361">
        <v>0.38550869700000001</v>
      </c>
      <c r="J361">
        <v>888.156744</v>
      </c>
      <c r="K361">
        <v>158.439716</v>
      </c>
      <c r="L361">
        <v>93.594659699999994</v>
      </c>
      <c r="M361" s="9">
        <f t="shared" si="10"/>
        <v>8.4400068152173768E-2</v>
      </c>
      <c r="N361" t="b">
        <f t="shared" si="11"/>
        <v>0</v>
      </c>
    </row>
    <row r="362" spans="2:14" x14ac:dyDescent="0.25">
      <c r="B362">
        <v>102.2222222222222</v>
      </c>
      <c r="C362">
        <v>40</v>
      </c>
      <c r="D362">
        <v>20</v>
      </c>
      <c r="E362">
        <v>0.8</v>
      </c>
      <c r="F362">
        <v>0.75</v>
      </c>
      <c r="G362">
        <v>60</v>
      </c>
      <c r="H362">
        <v>12</v>
      </c>
      <c r="I362">
        <v>0.350994417</v>
      </c>
      <c r="J362">
        <v>993.22396600000002</v>
      </c>
      <c r="K362">
        <v>215.052144</v>
      </c>
      <c r="L362">
        <v>94.423254</v>
      </c>
      <c r="M362" s="9">
        <f t="shared" si="10"/>
        <v>7.6294254347825885E-2</v>
      </c>
      <c r="N362" t="b">
        <f t="shared" si="11"/>
        <v>0</v>
      </c>
    </row>
    <row r="363" spans="2:14" x14ac:dyDescent="0.25">
      <c r="B363">
        <v>102.2222222222222</v>
      </c>
      <c r="C363">
        <v>40</v>
      </c>
      <c r="D363">
        <v>20</v>
      </c>
      <c r="E363">
        <v>0.8</v>
      </c>
      <c r="F363">
        <v>0.75</v>
      </c>
      <c r="G363">
        <v>60</v>
      </c>
      <c r="H363">
        <v>13</v>
      </c>
      <c r="I363">
        <v>0.29440786600000002</v>
      </c>
      <c r="J363">
        <v>1216.7488499999999</v>
      </c>
      <c r="K363">
        <v>305.85093499999999</v>
      </c>
      <c r="L363">
        <v>98.934157200000001</v>
      </c>
      <c r="M363" s="9">
        <f t="shared" si="10"/>
        <v>3.2165853478260648E-2</v>
      </c>
      <c r="N363" t="b">
        <f t="shared" si="11"/>
        <v>0</v>
      </c>
    </row>
    <row r="364" spans="2:14" x14ac:dyDescent="0.25">
      <c r="B364">
        <v>102.2222222222222</v>
      </c>
      <c r="C364">
        <v>40</v>
      </c>
      <c r="D364">
        <v>20</v>
      </c>
      <c r="E364">
        <v>0.8</v>
      </c>
      <c r="F364">
        <v>0.75</v>
      </c>
      <c r="G364">
        <v>60</v>
      </c>
      <c r="H364">
        <v>14</v>
      </c>
      <c r="I364">
        <v>0.24922461800000001</v>
      </c>
      <c r="J364">
        <v>1482.3428100000001</v>
      </c>
      <c r="K364">
        <v>415.58379200000002</v>
      </c>
      <c r="L364">
        <v>102.247479</v>
      </c>
      <c r="M364" s="9">
        <f t="shared" si="10"/>
        <v>-2.470771739132446E-4</v>
      </c>
      <c r="N364" t="b">
        <f t="shared" si="11"/>
        <v>1</v>
      </c>
    </row>
    <row r="365" spans="2:14" x14ac:dyDescent="0.25">
      <c r="B365">
        <v>102.2222222222222</v>
      </c>
      <c r="C365">
        <v>40</v>
      </c>
      <c r="D365">
        <v>20</v>
      </c>
      <c r="E365">
        <v>0.8</v>
      </c>
      <c r="F365">
        <v>0.75</v>
      </c>
      <c r="G365">
        <v>60</v>
      </c>
      <c r="H365">
        <v>15</v>
      </c>
      <c r="I365">
        <v>0.226717163</v>
      </c>
      <c r="J365">
        <v>1687.29764</v>
      </c>
      <c r="K365">
        <v>549.41663200000005</v>
      </c>
      <c r="L365">
        <v>102.258388</v>
      </c>
      <c r="M365" s="9">
        <f t="shared" si="10"/>
        <v>-3.5379565217409523E-4</v>
      </c>
      <c r="N365" t="b">
        <f t="shared" si="11"/>
        <v>1</v>
      </c>
    </row>
    <row r="366" spans="2:14" x14ac:dyDescent="0.25">
      <c r="B366">
        <v>102.2222222222222</v>
      </c>
      <c r="C366">
        <v>40</v>
      </c>
      <c r="D366">
        <v>20</v>
      </c>
      <c r="E366">
        <v>0.8</v>
      </c>
      <c r="F366">
        <v>0.75</v>
      </c>
      <c r="G366">
        <v>65</v>
      </c>
      <c r="H366">
        <v>5</v>
      </c>
      <c r="I366">
        <v>0.56293435400000003</v>
      </c>
      <c r="J366">
        <v>558.29799700000001</v>
      </c>
      <c r="K366">
        <v>-90.688249499999998</v>
      </c>
      <c r="L366">
        <v>102.157285</v>
      </c>
      <c r="M366" s="9">
        <f t="shared" si="10"/>
        <v>6.3525543478237616E-4</v>
      </c>
      <c r="N366" t="b">
        <f t="shared" si="11"/>
        <v>1</v>
      </c>
    </row>
    <row r="367" spans="2:14" x14ac:dyDescent="0.25">
      <c r="B367">
        <v>102.2222222222222</v>
      </c>
      <c r="C367">
        <v>40</v>
      </c>
      <c r="D367">
        <v>20</v>
      </c>
      <c r="E367">
        <v>0.8</v>
      </c>
      <c r="F367">
        <v>0.75</v>
      </c>
      <c r="G367">
        <v>65</v>
      </c>
      <c r="H367">
        <v>6</v>
      </c>
      <c r="I367">
        <v>0.46233139400000001</v>
      </c>
      <c r="J367">
        <v>680.65571299999999</v>
      </c>
      <c r="K367">
        <v>-56.481960000000001</v>
      </c>
      <c r="L367">
        <v>102.167134</v>
      </c>
      <c r="M367" s="9">
        <f t="shared" si="10"/>
        <v>5.3890652173887185E-4</v>
      </c>
      <c r="N367" t="b">
        <f t="shared" si="11"/>
        <v>1</v>
      </c>
    </row>
    <row r="368" spans="2:14" x14ac:dyDescent="0.25">
      <c r="B368">
        <v>102.2222222222222</v>
      </c>
      <c r="C368">
        <v>40</v>
      </c>
      <c r="D368">
        <v>20</v>
      </c>
      <c r="E368">
        <v>0.8</v>
      </c>
      <c r="F368">
        <v>0.75</v>
      </c>
      <c r="G368">
        <v>65</v>
      </c>
      <c r="H368">
        <v>7</v>
      </c>
      <c r="I368">
        <v>0.41515374199999999</v>
      </c>
      <c r="J368">
        <v>774.17158500000005</v>
      </c>
      <c r="K368">
        <v>-18.1642464</v>
      </c>
      <c r="L368">
        <v>102.22179300000001</v>
      </c>
      <c r="M368" s="9">
        <f t="shared" si="10"/>
        <v>4.1989130432107881E-6</v>
      </c>
      <c r="N368" t="b">
        <f t="shared" si="11"/>
        <v>1</v>
      </c>
    </row>
    <row r="369" spans="2:14" x14ac:dyDescent="0.25">
      <c r="B369">
        <v>102.2222222222222</v>
      </c>
      <c r="C369">
        <v>40</v>
      </c>
      <c r="D369">
        <v>20</v>
      </c>
      <c r="E369">
        <v>0.8</v>
      </c>
      <c r="F369">
        <v>0.75</v>
      </c>
      <c r="G369">
        <v>65</v>
      </c>
      <c r="H369">
        <v>8</v>
      </c>
      <c r="I369">
        <v>0.38255250699999999</v>
      </c>
      <c r="J369">
        <v>856.06313</v>
      </c>
      <c r="K369">
        <v>25.9384877</v>
      </c>
      <c r="L369">
        <v>102.212445</v>
      </c>
      <c r="M369" s="9">
        <f t="shared" si="10"/>
        <v>9.5646739130194711E-5</v>
      </c>
      <c r="N369" t="b">
        <f t="shared" si="11"/>
        <v>1</v>
      </c>
    </row>
    <row r="370" spans="2:14" x14ac:dyDescent="0.25">
      <c r="B370">
        <v>102.2222222222222</v>
      </c>
      <c r="C370">
        <v>40</v>
      </c>
      <c r="D370">
        <v>20</v>
      </c>
      <c r="E370">
        <v>0.8</v>
      </c>
      <c r="F370">
        <v>0.75</v>
      </c>
      <c r="G370">
        <v>65</v>
      </c>
      <c r="H370">
        <v>9</v>
      </c>
      <c r="I370">
        <v>0.35845202799999998</v>
      </c>
      <c r="J370">
        <v>929.82916</v>
      </c>
      <c r="K370">
        <v>73.102394399999994</v>
      </c>
      <c r="L370">
        <v>102.28036299999999</v>
      </c>
      <c r="M370" s="9">
        <f t="shared" si="10"/>
        <v>-5.6876847826102864E-4</v>
      </c>
      <c r="N370" t="b">
        <f t="shared" si="11"/>
        <v>1</v>
      </c>
    </row>
    <row r="371" spans="2:14" x14ac:dyDescent="0.25">
      <c r="B371">
        <v>102.2222222222222</v>
      </c>
      <c r="C371">
        <v>40</v>
      </c>
      <c r="D371">
        <v>20</v>
      </c>
      <c r="E371">
        <v>0.8</v>
      </c>
      <c r="F371">
        <v>0.75</v>
      </c>
      <c r="G371">
        <v>65</v>
      </c>
      <c r="H371">
        <v>10</v>
      </c>
      <c r="I371">
        <v>0.346204497</v>
      </c>
      <c r="J371">
        <v>976.82045500000004</v>
      </c>
      <c r="K371">
        <v>114.72292299999999</v>
      </c>
      <c r="L371">
        <v>100.677368</v>
      </c>
      <c r="M371" s="9">
        <f t="shared" si="10"/>
        <v>1.5112704347825861E-2</v>
      </c>
      <c r="N371" t="b">
        <f t="shared" si="11"/>
        <v>1</v>
      </c>
    </row>
    <row r="372" spans="2:14" x14ac:dyDescent="0.25">
      <c r="B372">
        <v>102.2222222222222</v>
      </c>
      <c r="C372">
        <v>40</v>
      </c>
      <c r="D372">
        <v>20</v>
      </c>
      <c r="E372">
        <v>0.8</v>
      </c>
      <c r="F372">
        <v>0.75</v>
      </c>
      <c r="G372">
        <v>65</v>
      </c>
      <c r="H372">
        <v>11</v>
      </c>
      <c r="I372">
        <v>0.339829033</v>
      </c>
      <c r="J372">
        <v>1007.81592</v>
      </c>
      <c r="K372">
        <v>152.632306</v>
      </c>
      <c r="L372">
        <v>98.099352300000007</v>
      </c>
      <c r="M372" s="9">
        <f t="shared" si="10"/>
        <v>4.0332423152173641E-2</v>
      </c>
      <c r="N372" t="b">
        <f t="shared" si="11"/>
        <v>0</v>
      </c>
    </row>
    <row r="373" spans="2:14" x14ac:dyDescent="0.25">
      <c r="B373">
        <v>102.2222222222222</v>
      </c>
      <c r="C373">
        <v>40</v>
      </c>
      <c r="D373">
        <v>20</v>
      </c>
      <c r="E373">
        <v>0.8</v>
      </c>
      <c r="F373">
        <v>0.75</v>
      </c>
      <c r="G373">
        <v>65</v>
      </c>
      <c r="H373">
        <v>12</v>
      </c>
      <c r="I373">
        <v>0.323244425</v>
      </c>
      <c r="J373">
        <v>1076.57043</v>
      </c>
      <c r="K373">
        <v>203.17706100000001</v>
      </c>
      <c r="L373">
        <v>97.299532600000006</v>
      </c>
      <c r="M373" s="9">
        <f t="shared" si="10"/>
        <v>4.8156746304347561E-2</v>
      </c>
      <c r="N373" t="b">
        <f t="shared" si="11"/>
        <v>0</v>
      </c>
    </row>
    <row r="374" spans="2:14" x14ac:dyDescent="0.25">
      <c r="B374">
        <v>102.2222222222222</v>
      </c>
      <c r="C374">
        <v>40</v>
      </c>
      <c r="D374">
        <v>20</v>
      </c>
      <c r="E374">
        <v>0.8</v>
      </c>
      <c r="F374">
        <v>0.75</v>
      </c>
      <c r="G374">
        <v>65</v>
      </c>
      <c r="H374">
        <v>13</v>
      </c>
      <c r="I374">
        <v>0.291836447</v>
      </c>
      <c r="J374">
        <v>1218.8267900000001</v>
      </c>
      <c r="K374">
        <v>276.26975099999999</v>
      </c>
      <c r="L374">
        <v>99.001905699999995</v>
      </c>
      <c r="M374" s="9">
        <f t="shared" si="10"/>
        <v>3.1503096413043323E-2</v>
      </c>
      <c r="N374" t="b">
        <f t="shared" si="11"/>
        <v>0</v>
      </c>
    </row>
    <row r="375" spans="2:14" x14ac:dyDescent="0.25">
      <c r="B375">
        <v>102.2222222222222</v>
      </c>
      <c r="C375">
        <v>40</v>
      </c>
      <c r="D375">
        <v>20</v>
      </c>
      <c r="E375">
        <v>0.8</v>
      </c>
      <c r="F375">
        <v>0.75</v>
      </c>
      <c r="G375">
        <v>65</v>
      </c>
      <c r="H375">
        <v>14</v>
      </c>
      <c r="I375">
        <v>0.25322385400000003</v>
      </c>
      <c r="J375">
        <v>1445.18841</v>
      </c>
      <c r="K375">
        <v>376.62464</v>
      </c>
      <c r="L375">
        <v>102.319451</v>
      </c>
      <c r="M375" s="9">
        <f t="shared" si="10"/>
        <v>-9.5115108695674618E-4</v>
      </c>
      <c r="N375" t="b">
        <f t="shared" si="11"/>
        <v>1</v>
      </c>
    </row>
    <row r="376" spans="2:14" x14ac:dyDescent="0.25">
      <c r="B376">
        <v>102.2222222222222</v>
      </c>
      <c r="C376">
        <v>40</v>
      </c>
      <c r="D376">
        <v>20</v>
      </c>
      <c r="E376">
        <v>0.8</v>
      </c>
      <c r="F376">
        <v>0.75</v>
      </c>
      <c r="G376">
        <v>65</v>
      </c>
      <c r="H376">
        <v>15</v>
      </c>
      <c r="I376">
        <v>0.229765</v>
      </c>
      <c r="J376">
        <v>1639.2878000000001</v>
      </c>
      <c r="K376">
        <v>484.40244899999999</v>
      </c>
      <c r="L376">
        <v>102.18974</v>
      </c>
      <c r="M376" s="9">
        <f t="shared" si="10"/>
        <v>3.1776086956499666E-4</v>
      </c>
      <c r="N376" t="b">
        <f t="shared" si="11"/>
        <v>1</v>
      </c>
    </row>
    <row r="377" spans="2:14" x14ac:dyDescent="0.25">
      <c r="B377">
        <v>102.2222222222222</v>
      </c>
      <c r="C377">
        <v>40</v>
      </c>
      <c r="D377">
        <v>20</v>
      </c>
      <c r="E377">
        <v>0.8</v>
      </c>
      <c r="F377">
        <v>0.75</v>
      </c>
      <c r="G377">
        <v>70</v>
      </c>
      <c r="H377">
        <v>5</v>
      </c>
      <c r="I377">
        <v>0.60875491100000001</v>
      </c>
      <c r="J377">
        <v>514.17298600000004</v>
      </c>
      <c r="K377">
        <v>-132.26033699999999</v>
      </c>
      <c r="L377">
        <v>102.223956</v>
      </c>
      <c r="M377" s="9">
        <f t="shared" si="10"/>
        <v>-1.6960869565444939E-5</v>
      </c>
      <c r="N377" t="b">
        <f t="shared" si="11"/>
        <v>1</v>
      </c>
    </row>
    <row r="378" spans="2:14" x14ac:dyDescent="0.25">
      <c r="B378">
        <v>102.2222222222222</v>
      </c>
      <c r="C378">
        <v>40</v>
      </c>
      <c r="D378">
        <v>20</v>
      </c>
      <c r="E378">
        <v>0.8</v>
      </c>
      <c r="F378">
        <v>0.75</v>
      </c>
      <c r="G378">
        <v>70</v>
      </c>
      <c r="H378">
        <v>6</v>
      </c>
      <c r="I378">
        <v>0.46879184200000001</v>
      </c>
      <c r="J378">
        <v>672.35737200000005</v>
      </c>
      <c r="K378">
        <v>-96.979472099999995</v>
      </c>
      <c r="L378">
        <v>102.25244600000001</v>
      </c>
      <c r="M378" s="9">
        <f t="shared" si="10"/>
        <v>-2.9566739130462445E-4</v>
      </c>
      <c r="N378" t="b">
        <f t="shared" si="11"/>
        <v>1</v>
      </c>
    </row>
    <row r="379" spans="2:14" x14ac:dyDescent="0.25">
      <c r="B379">
        <v>102.2222222222222</v>
      </c>
      <c r="C379">
        <v>40</v>
      </c>
      <c r="D379">
        <v>20</v>
      </c>
      <c r="E379">
        <v>0.8</v>
      </c>
      <c r="F379">
        <v>0.75</v>
      </c>
      <c r="G379">
        <v>70</v>
      </c>
      <c r="H379">
        <v>7</v>
      </c>
      <c r="I379">
        <v>0.39630206600000001</v>
      </c>
      <c r="J379">
        <v>795.489419</v>
      </c>
      <c r="K379">
        <v>-56.567230299999999</v>
      </c>
      <c r="L379">
        <v>102.251052</v>
      </c>
      <c r="M379" s="9">
        <f t="shared" si="10"/>
        <v>-2.8203043478283854E-4</v>
      </c>
      <c r="N379" t="b">
        <f t="shared" si="11"/>
        <v>1</v>
      </c>
    </row>
    <row r="380" spans="2:14" x14ac:dyDescent="0.25">
      <c r="B380">
        <v>102.2222222222222</v>
      </c>
      <c r="C380">
        <v>40</v>
      </c>
      <c r="D380">
        <v>20</v>
      </c>
      <c r="E380">
        <v>0.8</v>
      </c>
      <c r="F380">
        <v>0.75</v>
      </c>
      <c r="G380">
        <v>70</v>
      </c>
      <c r="H380">
        <v>8</v>
      </c>
      <c r="I380">
        <v>0.36444860800000001</v>
      </c>
      <c r="J380">
        <v>887.77646700000003</v>
      </c>
      <c r="K380">
        <v>-13.175306900000001</v>
      </c>
      <c r="L380">
        <v>102.240707</v>
      </c>
      <c r="M380" s="9">
        <f t="shared" si="10"/>
        <v>-1.8082934782630763E-4</v>
      </c>
      <c r="N380" t="b">
        <f t="shared" si="11"/>
        <v>1</v>
      </c>
    </row>
    <row r="381" spans="2:14" x14ac:dyDescent="0.25">
      <c r="B381">
        <v>102.2222222222222</v>
      </c>
      <c r="C381">
        <v>40</v>
      </c>
      <c r="D381">
        <v>20</v>
      </c>
      <c r="E381">
        <v>0.8</v>
      </c>
      <c r="F381">
        <v>0.75</v>
      </c>
      <c r="G381">
        <v>70</v>
      </c>
      <c r="H381">
        <v>9</v>
      </c>
      <c r="I381">
        <v>0.33995508699999999</v>
      </c>
      <c r="J381">
        <v>970.61596299999997</v>
      </c>
      <c r="K381">
        <v>36.4695806</v>
      </c>
      <c r="L381">
        <v>102.250145</v>
      </c>
      <c r="M381" s="9">
        <f t="shared" si="10"/>
        <v>-2.7315760869590168E-4</v>
      </c>
      <c r="N381" t="b">
        <f t="shared" si="11"/>
        <v>1</v>
      </c>
    </row>
    <row r="382" spans="2:14" x14ac:dyDescent="0.25">
      <c r="B382">
        <v>102.2222222222222</v>
      </c>
      <c r="C382">
        <v>40</v>
      </c>
      <c r="D382">
        <v>20</v>
      </c>
      <c r="E382">
        <v>0.8</v>
      </c>
      <c r="F382">
        <v>0.75</v>
      </c>
      <c r="G382">
        <v>70</v>
      </c>
      <c r="H382">
        <v>10</v>
      </c>
      <c r="I382">
        <v>0.321608691</v>
      </c>
      <c r="J382">
        <v>1045.20676</v>
      </c>
      <c r="K382">
        <v>89.153059900000002</v>
      </c>
      <c r="L382">
        <v>102.267166</v>
      </c>
      <c r="M382" s="9">
        <f t="shared" si="10"/>
        <v>-4.3966739130459471E-4</v>
      </c>
      <c r="N382" t="b">
        <f t="shared" si="11"/>
        <v>1</v>
      </c>
    </row>
    <row r="383" spans="2:14" x14ac:dyDescent="0.25">
      <c r="B383">
        <v>102.2222222222222</v>
      </c>
      <c r="C383">
        <v>40</v>
      </c>
      <c r="D383">
        <v>20</v>
      </c>
      <c r="E383">
        <v>0.8</v>
      </c>
      <c r="F383">
        <v>0.75</v>
      </c>
      <c r="G383">
        <v>70</v>
      </c>
      <c r="H383">
        <v>11</v>
      </c>
      <c r="I383">
        <v>0.30636725100000001</v>
      </c>
      <c r="J383">
        <v>1117.3668</v>
      </c>
      <c r="K383">
        <v>144.79019400000001</v>
      </c>
      <c r="L383">
        <v>102.211735</v>
      </c>
      <c r="M383" s="9">
        <f t="shared" si="10"/>
        <v>1.0259239130408809E-4</v>
      </c>
      <c r="N383" t="b">
        <f t="shared" si="11"/>
        <v>1</v>
      </c>
    </row>
    <row r="384" spans="2:14" x14ac:dyDescent="0.25">
      <c r="B384">
        <v>102.2222222222222</v>
      </c>
      <c r="C384">
        <v>40</v>
      </c>
      <c r="D384">
        <v>20</v>
      </c>
      <c r="E384">
        <v>0.8</v>
      </c>
      <c r="F384">
        <v>0.75</v>
      </c>
      <c r="G384">
        <v>70</v>
      </c>
      <c r="H384">
        <v>12</v>
      </c>
      <c r="I384">
        <v>0.29926854400000003</v>
      </c>
      <c r="J384">
        <v>1161.19947</v>
      </c>
      <c r="K384">
        <v>192.904619</v>
      </c>
      <c r="L384">
        <v>100.284734</v>
      </c>
      <c r="M384" s="9">
        <f t="shared" si="10"/>
        <v>1.8953689130434569E-2</v>
      </c>
      <c r="N384" t="b">
        <f t="shared" si="11"/>
        <v>1</v>
      </c>
    </row>
    <row r="385" spans="2:14" x14ac:dyDescent="0.25">
      <c r="B385">
        <v>102.2222222222222</v>
      </c>
      <c r="C385">
        <v>40</v>
      </c>
      <c r="D385">
        <v>20</v>
      </c>
      <c r="E385">
        <v>0.8</v>
      </c>
      <c r="F385">
        <v>0.75</v>
      </c>
      <c r="G385">
        <v>70</v>
      </c>
      <c r="H385">
        <v>13</v>
      </c>
      <c r="I385">
        <v>0.28541910100000001</v>
      </c>
      <c r="J385">
        <v>1239.5891200000001</v>
      </c>
      <c r="K385">
        <v>253.073004</v>
      </c>
      <c r="L385">
        <v>99.680804499999994</v>
      </c>
      <c r="M385" s="9">
        <f t="shared" si="10"/>
        <v>2.4861695108695504E-2</v>
      </c>
      <c r="N385" t="b">
        <f t="shared" si="11"/>
        <v>0</v>
      </c>
    </row>
    <row r="386" spans="2:14" x14ac:dyDescent="0.25">
      <c r="B386">
        <v>102.2222222222222</v>
      </c>
      <c r="C386">
        <v>40</v>
      </c>
      <c r="D386">
        <v>20</v>
      </c>
      <c r="E386">
        <v>0.8</v>
      </c>
      <c r="F386">
        <v>0.75</v>
      </c>
      <c r="G386">
        <v>70</v>
      </c>
      <c r="H386">
        <v>14</v>
      </c>
      <c r="I386">
        <v>0.25949693499999998</v>
      </c>
      <c r="J386">
        <v>1397.0736300000001</v>
      </c>
      <c r="K386">
        <v>338.83972999999997</v>
      </c>
      <c r="L386">
        <v>101.58662</v>
      </c>
      <c r="M386" s="9">
        <f t="shared" si="10"/>
        <v>6.2178478260867774E-3</v>
      </c>
      <c r="N386" t="b">
        <f t="shared" si="11"/>
        <v>1</v>
      </c>
    </row>
    <row r="387" spans="2:14" x14ac:dyDescent="0.25">
      <c r="B387">
        <v>102.2222222222222</v>
      </c>
      <c r="C387">
        <v>40</v>
      </c>
      <c r="D387">
        <v>20</v>
      </c>
      <c r="E387">
        <v>0.8</v>
      </c>
      <c r="F387">
        <v>0.75</v>
      </c>
      <c r="G387">
        <v>70</v>
      </c>
      <c r="H387">
        <v>15</v>
      </c>
      <c r="I387">
        <v>0.23644300500000001</v>
      </c>
      <c r="J387">
        <v>1573.2318299999999</v>
      </c>
      <c r="K387">
        <v>433.51701300000002</v>
      </c>
      <c r="L387">
        <v>102.193789</v>
      </c>
      <c r="M387" s="9">
        <f t="shared" si="10"/>
        <v>2.7815108695635127E-4</v>
      </c>
      <c r="N387" t="b">
        <f t="shared" si="11"/>
        <v>1</v>
      </c>
    </row>
    <row r="388" spans="2:14" x14ac:dyDescent="0.25">
      <c r="B388">
        <v>102.2222222222222</v>
      </c>
      <c r="C388">
        <v>40</v>
      </c>
      <c r="D388">
        <v>20</v>
      </c>
      <c r="E388">
        <v>0.8</v>
      </c>
      <c r="F388">
        <v>0.75</v>
      </c>
      <c r="G388">
        <v>75</v>
      </c>
      <c r="H388">
        <v>5</v>
      </c>
      <c r="I388">
        <v>0.69142685500000001</v>
      </c>
      <c r="J388">
        <v>449.73925200000002</v>
      </c>
      <c r="K388">
        <v>-179.43715</v>
      </c>
      <c r="L388">
        <v>102.258808</v>
      </c>
      <c r="M388" s="9">
        <f t="shared" ref="M388:M451" si="12">(B388-L388)/B388</f>
        <v>-3.5790434782632214E-4</v>
      </c>
      <c r="N388" t="b">
        <f t="shared" ref="N388:N451" si="13">ABS(M388)&lt;0.02</f>
        <v>1</v>
      </c>
    </row>
    <row r="389" spans="2:14" x14ac:dyDescent="0.25">
      <c r="B389">
        <v>102.2222222222222</v>
      </c>
      <c r="C389">
        <v>40</v>
      </c>
      <c r="D389">
        <v>20</v>
      </c>
      <c r="E389">
        <v>0.8</v>
      </c>
      <c r="F389">
        <v>0.75</v>
      </c>
      <c r="G389">
        <v>75</v>
      </c>
      <c r="H389">
        <v>6</v>
      </c>
      <c r="I389">
        <v>0.50322799900000004</v>
      </c>
      <c r="J389">
        <v>623.441238</v>
      </c>
      <c r="K389">
        <v>-143.73179400000001</v>
      </c>
      <c r="L389">
        <v>102.29294400000001</v>
      </c>
      <c r="M389" s="9">
        <f t="shared" si="12"/>
        <v>-6.9184347826114123E-4</v>
      </c>
      <c r="N389" t="b">
        <f t="shared" si="13"/>
        <v>1</v>
      </c>
    </row>
    <row r="390" spans="2:14" x14ac:dyDescent="0.25">
      <c r="B390">
        <v>102.2222222222222</v>
      </c>
      <c r="C390">
        <v>40</v>
      </c>
      <c r="D390">
        <v>20</v>
      </c>
      <c r="E390">
        <v>0.8</v>
      </c>
      <c r="F390">
        <v>0.75</v>
      </c>
      <c r="G390">
        <v>75</v>
      </c>
      <c r="H390">
        <v>7</v>
      </c>
      <c r="I390">
        <v>0.40290574699999998</v>
      </c>
      <c r="J390">
        <v>784.65540299999998</v>
      </c>
      <c r="K390">
        <v>-100.77528</v>
      </c>
      <c r="L390">
        <v>102.217152</v>
      </c>
      <c r="M390" s="9">
        <f t="shared" si="12"/>
        <v>4.9599999999796678E-5</v>
      </c>
      <c r="N390" t="b">
        <f t="shared" si="13"/>
        <v>1</v>
      </c>
    </row>
    <row r="391" spans="2:14" x14ac:dyDescent="0.25">
      <c r="B391">
        <v>102.2222222222222</v>
      </c>
      <c r="C391">
        <v>40</v>
      </c>
      <c r="D391">
        <v>20</v>
      </c>
      <c r="E391">
        <v>0.8</v>
      </c>
      <c r="F391">
        <v>0.75</v>
      </c>
      <c r="G391">
        <v>75</v>
      </c>
      <c r="H391">
        <v>8</v>
      </c>
      <c r="I391">
        <v>0.350099893</v>
      </c>
      <c r="J391">
        <v>909.47777299999996</v>
      </c>
      <c r="K391">
        <v>-52.978213599999997</v>
      </c>
      <c r="L391">
        <v>102.261059</v>
      </c>
      <c r="M391" s="9">
        <f t="shared" si="12"/>
        <v>-3.7992500000024604E-4</v>
      </c>
      <c r="N391" t="b">
        <f t="shared" si="13"/>
        <v>1</v>
      </c>
    </row>
    <row r="392" spans="2:14" x14ac:dyDescent="0.25">
      <c r="B392">
        <v>102.2222222222222</v>
      </c>
      <c r="C392">
        <v>40</v>
      </c>
      <c r="D392">
        <v>20</v>
      </c>
      <c r="E392">
        <v>0.8</v>
      </c>
      <c r="F392">
        <v>0.75</v>
      </c>
      <c r="G392">
        <v>75</v>
      </c>
      <c r="H392">
        <v>9</v>
      </c>
      <c r="I392">
        <v>0.32621171900000001</v>
      </c>
      <c r="J392">
        <v>999.75036999999998</v>
      </c>
      <c r="K392">
        <v>-2.9796745100000002</v>
      </c>
      <c r="L392">
        <v>102.141986</v>
      </c>
      <c r="M392" s="9">
        <f t="shared" si="12"/>
        <v>7.8491956521714752E-4</v>
      </c>
      <c r="N392" t="b">
        <f t="shared" si="13"/>
        <v>1</v>
      </c>
    </row>
    <row r="393" spans="2:14" x14ac:dyDescent="0.25">
      <c r="B393">
        <v>102.2222222222222</v>
      </c>
      <c r="C393">
        <v>40</v>
      </c>
      <c r="D393">
        <v>20</v>
      </c>
      <c r="E393">
        <v>0.8</v>
      </c>
      <c r="F393">
        <v>0.75</v>
      </c>
      <c r="G393">
        <v>75</v>
      </c>
      <c r="H393">
        <v>10</v>
      </c>
      <c r="I393">
        <v>0.30745683699999998</v>
      </c>
      <c r="J393">
        <v>1083.23964</v>
      </c>
      <c r="K393">
        <v>54.2356567</v>
      </c>
      <c r="L393">
        <v>102.281187</v>
      </c>
      <c r="M393" s="9">
        <f t="shared" si="12"/>
        <v>-5.7682934782633019E-4</v>
      </c>
      <c r="N393" t="b">
        <f t="shared" si="13"/>
        <v>1</v>
      </c>
    </row>
    <row r="394" spans="2:14" x14ac:dyDescent="0.25">
      <c r="B394">
        <v>102.2222222222222</v>
      </c>
      <c r="C394">
        <v>40</v>
      </c>
      <c r="D394">
        <v>20</v>
      </c>
      <c r="E394">
        <v>0.8</v>
      </c>
      <c r="F394">
        <v>0.75</v>
      </c>
      <c r="G394">
        <v>75</v>
      </c>
      <c r="H394">
        <v>11</v>
      </c>
      <c r="I394">
        <v>0.29369855</v>
      </c>
      <c r="J394">
        <v>1156.84013</v>
      </c>
      <c r="K394">
        <v>114.469165</v>
      </c>
      <c r="L394">
        <v>102.31857100000001</v>
      </c>
      <c r="M394" s="9">
        <f t="shared" si="12"/>
        <v>-9.425423913046201E-4</v>
      </c>
      <c r="N394" t="b">
        <f t="shared" si="13"/>
        <v>1</v>
      </c>
    </row>
    <row r="395" spans="2:14" x14ac:dyDescent="0.25">
      <c r="B395">
        <v>102.2222222222222</v>
      </c>
      <c r="C395">
        <v>40</v>
      </c>
      <c r="D395">
        <v>20</v>
      </c>
      <c r="E395">
        <v>0.8</v>
      </c>
      <c r="F395">
        <v>0.75</v>
      </c>
      <c r="G395">
        <v>75</v>
      </c>
      <c r="H395">
        <v>12</v>
      </c>
      <c r="I395">
        <v>0.28273106999999997</v>
      </c>
      <c r="J395">
        <v>1225.3091300000001</v>
      </c>
      <c r="K395">
        <v>177.21074300000001</v>
      </c>
      <c r="L395">
        <v>102.21478500000001</v>
      </c>
      <c r="M395" s="9">
        <f t="shared" si="12"/>
        <v>7.2755434782331601E-5</v>
      </c>
      <c r="N395" t="b">
        <f t="shared" si="13"/>
        <v>1</v>
      </c>
    </row>
    <row r="396" spans="2:14" x14ac:dyDescent="0.25">
      <c r="B396">
        <v>102.2222222222222</v>
      </c>
      <c r="C396">
        <v>40</v>
      </c>
      <c r="D396">
        <v>20</v>
      </c>
      <c r="E396">
        <v>0.8</v>
      </c>
      <c r="F396">
        <v>0.75</v>
      </c>
      <c r="G396">
        <v>75</v>
      </c>
      <c r="H396">
        <v>13</v>
      </c>
      <c r="I396">
        <v>0.27811095499999999</v>
      </c>
      <c r="J396">
        <v>1266.51469</v>
      </c>
      <c r="K396">
        <v>233.39775499999999</v>
      </c>
      <c r="L396">
        <v>100.566655</v>
      </c>
      <c r="M396" s="9">
        <f t="shared" si="12"/>
        <v>1.6195766304347641E-2</v>
      </c>
      <c r="N396" t="b">
        <f t="shared" si="13"/>
        <v>1</v>
      </c>
    </row>
    <row r="397" spans="2:14" x14ac:dyDescent="0.25">
      <c r="B397">
        <v>102.2222222222222</v>
      </c>
      <c r="C397">
        <v>40</v>
      </c>
      <c r="D397">
        <v>20</v>
      </c>
      <c r="E397">
        <v>0.8</v>
      </c>
      <c r="F397">
        <v>0.75</v>
      </c>
      <c r="G397">
        <v>75</v>
      </c>
      <c r="H397">
        <v>14</v>
      </c>
      <c r="I397">
        <v>0.27245382600000001</v>
      </c>
      <c r="J397">
        <v>1315.1232299999999</v>
      </c>
      <c r="K397">
        <v>293.67017900000002</v>
      </c>
      <c r="L397">
        <v>99.078863400000003</v>
      </c>
      <c r="M397" s="9">
        <f t="shared" si="12"/>
        <v>3.0750249347825848E-2</v>
      </c>
      <c r="N397" t="b">
        <f t="shared" si="13"/>
        <v>0</v>
      </c>
    </row>
    <row r="398" spans="2:14" x14ac:dyDescent="0.25">
      <c r="B398">
        <v>102.2222222222222</v>
      </c>
      <c r="C398">
        <v>40</v>
      </c>
      <c r="D398">
        <v>20</v>
      </c>
      <c r="E398">
        <v>0.8</v>
      </c>
      <c r="F398">
        <v>0.75</v>
      </c>
      <c r="G398">
        <v>75</v>
      </c>
      <c r="H398">
        <v>15</v>
      </c>
      <c r="I398">
        <v>0.26052176700000002</v>
      </c>
      <c r="J398">
        <v>1404.0088599999999</v>
      </c>
      <c r="K398">
        <v>369.11474099999998</v>
      </c>
      <c r="L398">
        <v>98.936074399999995</v>
      </c>
      <c r="M398" s="9">
        <f t="shared" si="12"/>
        <v>3.2147098260869401E-2</v>
      </c>
      <c r="N398" t="b">
        <f t="shared" si="13"/>
        <v>0</v>
      </c>
    </row>
    <row r="399" spans="2:14" x14ac:dyDescent="0.25">
      <c r="B399">
        <v>106.6666666666667</v>
      </c>
      <c r="C399">
        <v>40</v>
      </c>
      <c r="D399">
        <v>20</v>
      </c>
      <c r="E399">
        <v>0.8</v>
      </c>
      <c r="F399">
        <v>0.75</v>
      </c>
      <c r="G399">
        <v>50</v>
      </c>
      <c r="H399">
        <v>5</v>
      </c>
      <c r="I399">
        <v>0.64637206899999999</v>
      </c>
      <c r="J399">
        <v>499.11842200000001</v>
      </c>
      <c r="K399">
        <v>21.288047299999999</v>
      </c>
      <c r="L399">
        <v>106.581391</v>
      </c>
      <c r="M399" s="9">
        <f t="shared" si="12"/>
        <v>7.9945937500034401E-4</v>
      </c>
      <c r="N399" t="b">
        <f t="shared" si="13"/>
        <v>1</v>
      </c>
    </row>
    <row r="400" spans="2:14" x14ac:dyDescent="0.25">
      <c r="B400">
        <v>106.6666666666667</v>
      </c>
      <c r="C400">
        <v>40</v>
      </c>
      <c r="D400">
        <v>20</v>
      </c>
      <c r="E400">
        <v>0.8</v>
      </c>
      <c r="F400">
        <v>0.75</v>
      </c>
      <c r="G400">
        <v>50</v>
      </c>
      <c r="H400">
        <v>6</v>
      </c>
      <c r="I400">
        <v>0.65429911100000004</v>
      </c>
      <c r="J400">
        <v>496.9991</v>
      </c>
      <c r="K400">
        <v>36.359730300000003</v>
      </c>
      <c r="L400">
        <v>99.182679699999994</v>
      </c>
      <c r="M400" s="9">
        <f t="shared" si="12"/>
        <v>7.0162377812500343E-2</v>
      </c>
      <c r="N400" t="b">
        <f t="shared" si="13"/>
        <v>0</v>
      </c>
    </row>
    <row r="401" spans="2:14" x14ac:dyDescent="0.25">
      <c r="B401">
        <v>106.6666666666667</v>
      </c>
      <c r="C401">
        <v>40</v>
      </c>
      <c r="D401">
        <v>20</v>
      </c>
      <c r="E401">
        <v>0.8</v>
      </c>
      <c r="F401">
        <v>0.75</v>
      </c>
      <c r="G401">
        <v>50</v>
      </c>
      <c r="H401">
        <v>7</v>
      </c>
      <c r="I401">
        <v>0.68524527499999999</v>
      </c>
      <c r="J401">
        <v>478.16361799999999</v>
      </c>
      <c r="K401">
        <v>52.846134399999997</v>
      </c>
      <c r="L401">
        <v>93.153624600000001</v>
      </c>
      <c r="M401" s="9">
        <f t="shared" si="12"/>
        <v>0.12668476937500026</v>
      </c>
      <c r="N401" t="b">
        <f t="shared" si="13"/>
        <v>0</v>
      </c>
    </row>
    <row r="402" spans="2:14" x14ac:dyDescent="0.25">
      <c r="B402">
        <v>106.6666666666667</v>
      </c>
      <c r="C402">
        <v>40</v>
      </c>
      <c r="D402">
        <v>20</v>
      </c>
      <c r="E402">
        <v>0.8</v>
      </c>
      <c r="F402">
        <v>0.75</v>
      </c>
      <c r="G402">
        <v>50</v>
      </c>
      <c r="H402">
        <v>8</v>
      </c>
      <c r="I402">
        <v>0.72705518499999999</v>
      </c>
      <c r="J402">
        <v>454.22184900000002</v>
      </c>
      <c r="K402">
        <v>71.941073200000005</v>
      </c>
      <c r="L402">
        <v>88.534027800000004</v>
      </c>
      <c r="M402" s="9">
        <f t="shared" si="12"/>
        <v>0.16999348937500022</v>
      </c>
      <c r="N402" t="b">
        <f t="shared" si="13"/>
        <v>0</v>
      </c>
    </row>
    <row r="403" spans="2:14" x14ac:dyDescent="0.25">
      <c r="B403">
        <v>106.6666666666667</v>
      </c>
      <c r="C403">
        <v>40</v>
      </c>
      <c r="D403">
        <v>20</v>
      </c>
      <c r="E403">
        <v>0.8</v>
      </c>
      <c r="F403">
        <v>0.75</v>
      </c>
      <c r="G403">
        <v>50</v>
      </c>
      <c r="H403">
        <v>9</v>
      </c>
      <c r="I403">
        <v>0.76161681999999997</v>
      </c>
      <c r="J403">
        <v>437.45521200000002</v>
      </c>
      <c r="K403">
        <v>95.254321599999997</v>
      </c>
      <c r="L403">
        <v>85.329062399999998</v>
      </c>
      <c r="M403" s="9">
        <f t="shared" si="12"/>
        <v>0.20004004000000028</v>
      </c>
      <c r="N403" t="b">
        <f t="shared" si="13"/>
        <v>0</v>
      </c>
    </row>
    <row r="404" spans="2:14" x14ac:dyDescent="0.25">
      <c r="B404">
        <v>106.6666666666667</v>
      </c>
      <c r="C404">
        <v>40</v>
      </c>
      <c r="D404">
        <v>20</v>
      </c>
      <c r="E404">
        <v>0.8</v>
      </c>
      <c r="F404">
        <v>0.75</v>
      </c>
      <c r="G404">
        <v>50</v>
      </c>
      <c r="H404">
        <v>10</v>
      </c>
      <c r="I404">
        <v>0.76267811399999996</v>
      </c>
      <c r="J404">
        <v>441.53959900000001</v>
      </c>
      <c r="K404">
        <v>125.25016599999999</v>
      </c>
      <c r="L404">
        <v>83.6014737</v>
      </c>
      <c r="M404" s="9">
        <f t="shared" si="12"/>
        <v>0.21623618406250025</v>
      </c>
      <c r="N404" t="b">
        <f t="shared" si="13"/>
        <v>0</v>
      </c>
    </row>
    <row r="405" spans="2:14" x14ac:dyDescent="0.25">
      <c r="B405">
        <v>106.6666666666667</v>
      </c>
      <c r="C405">
        <v>40</v>
      </c>
      <c r="D405">
        <v>20</v>
      </c>
      <c r="E405">
        <v>0.8</v>
      </c>
      <c r="F405">
        <v>0.75</v>
      </c>
      <c r="G405">
        <v>50</v>
      </c>
      <c r="H405">
        <v>11</v>
      </c>
      <c r="I405">
        <v>0.68970600599999998</v>
      </c>
      <c r="J405">
        <v>495.370025</v>
      </c>
      <c r="K405">
        <v>167.75633999999999</v>
      </c>
      <c r="L405">
        <v>83.941928700000005</v>
      </c>
      <c r="M405" s="9">
        <f t="shared" si="12"/>
        <v>0.21304441843750019</v>
      </c>
      <c r="N405" t="b">
        <f t="shared" si="13"/>
        <v>0</v>
      </c>
    </row>
    <row r="406" spans="2:14" x14ac:dyDescent="0.25">
      <c r="B406">
        <v>106.6666666666667</v>
      </c>
      <c r="C406">
        <v>40</v>
      </c>
      <c r="D406">
        <v>20</v>
      </c>
      <c r="E406">
        <v>0.8</v>
      </c>
      <c r="F406">
        <v>0.75</v>
      </c>
      <c r="G406">
        <v>50</v>
      </c>
      <c r="H406">
        <v>12</v>
      </c>
      <c r="I406">
        <v>0.47463319700000001</v>
      </c>
      <c r="J406">
        <v>739.84896200000003</v>
      </c>
      <c r="K406">
        <v>252.049148</v>
      </c>
      <c r="L406">
        <v>90.472063199999994</v>
      </c>
      <c r="M406" s="9">
        <f t="shared" si="12"/>
        <v>0.15182440750000031</v>
      </c>
      <c r="N406" t="b">
        <f t="shared" si="13"/>
        <v>0</v>
      </c>
    </row>
    <row r="407" spans="2:14" x14ac:dyDescent="0.25">
      <c r="B407">
        <v>106.6666666666667</v>
      </c>
      <c r="C407">
        <v>40</v>
      </c>
      <c r="D407">
        <v>20</v>
      </c>
      <c r="E407">
        <v>0.8</v>
      </c>
      <c r="F407">
        <v>0.75</v>
      </c>
      <c r="G407">
        <v>50</v>
      </c>
      <c r="H407">
        <v>13</v>
      </c>
      <c r="I407">
        <v>0.29137236300000002</v>
      </c>
      <c r="J407">
        <v>1266.98588</v>
      </c>
      <c r="K407">
        <v>424.07076000000001</v>
      </c>
      <c r="L407">
        <v>105.552573</v>
      </c>
      <c r="M407" s="9">
        <f t="shared" si="12"/>
        <v>1.0444628125000351E-2</v>
      </c>
      <c r="N407" t="b">
        <f t="shared" si="13"/>
        <v>1</v>
      </c>
    </row>
    <row r="408" spans="2:14" x14ac:dyDescent="0.25">
      <c r="B408">
        <v>106.6666666666667</v>
      </c>
      <c r="C408">
        <v>40</v>
      </c>
      <c r="D408">
        <v>20</v>
      </c>
      <c r="E408">
        <v>0.8</v>
      </c>
      <c r="F408">
        <v>0.75</v>
      </c>
      <c r="G408">
        <v>50</v>
      </c>
      <c r="H408">
        <v>14</v>
      </c>
      <c r="I408">
        <v>0.257072939</v>
      </c>
      <c r="J408">
        <v>1486.9990299999999</v>
      </c>
      <c r="K408">
        <v>557.16994</v>
      </c>
      <c r="L408">
        <v>106.741056</v>
      </c>
      <c r="M408" s="9">
        <f t="shared" si="12"/>
        <v>-6.9739999999969245E-4</v>
      </c>
      <c r="N408" t="b">
        <f t="shared" si="13"/>
        <v>1</v>
      </c>
    </row>
    <row r="409" spans="2:14" x14ac:dyDescent="0.25">
      <c r="B409">
        <v>106.6666666666667</v>
      </c>
      <c r="C409">
        <v>40</v>
      </c>
      <c r="D409">
        <v>20</v>
      </c>
      <c r="E409">
        <v>0.8</v>
      </c>
      <c r="F409">
        <v>0.75</v>
      </c>
      <c r="G409">
        <v>50</v>
      </c>
      <c r="H409">
        <v>15</v>
      </c>
      <c r="I409">
        <v>0.25423163900000001</v>
      </c>
      <c r="J409">
        <v>1574.86779</v>
      </c>
      <c r="K409">
        <v>750.142425</v>
      </c>
      <c r="L409">
        <v>106.567933</v>
      </c>
      <c r="M409" s="9">
        <f t="shared" si="12"/>
        <v>9.2562812500034369E-4</v>
      </c>
      <c r="N409" t="b">
        <f t="shared" si="13"/>
        <v>1</v>
      </c>
    </row>
    <row r="410" spans="2:14" x14ac:dyDescent="0.25">
      <c r="B410">
        <v>106.6666666666667</v>
      </c>
      <c r="C410">
        <v>40</v>
      </c>
      <c r="D410">
        <v>20</v>
      </c>
      <c r="E410">
        <v>0.8</v>
      </c>
      <c r="F410">
        <v>0.75</v>
      </c>
      <c r="G410">
        <v>55</v>
      </c>
      <c r="H410">
        <v>5</v>
      </c>
      <c r="I410">
        <v>0.60973438700000004</v>
      </c>
      <c r="J410">
        <v>523.49291500000004</v>
      </c>
      <c r="K410">
        <v>-10.078349299999999</v>
      </c>
      <c r="L410">
        <v>106.61521399999999</v>
      </c>
      <c r="M410" s="9">
        <f t="shared" si="12"/>
        <v>4.8236875000036135E-4</v>
      </c>
      <c r="N410" t="b">
        <f t="shared" si="13"/>
        <v>1</v>
      </c>
    </row>
    <row r="411" spans="2:14" x14ac:dyDescent="0.25">
      <c r="B411">
        <v>106.6666666666667</v>
      </c>
      <c r="C411">
        <v>40</v>
      </c>
      <c r="D411">
        <v>20</v>
      </c>
      <c r="E411">
        <v>0.8</v>
      </c>
      <c r="F411">
        <v>0.75</v>
      </c>
      <c r="G411">
        <v>55</v>
      </c>
      <c r="H411">
        <v>6</v>
      </c>
      <c r="I411">
        <v>0.53880349299999997</v>
      </c>
      <c r="J411">
        <v>603.01932699999998</v>
      </c>
      <c r="K411">
        <v>27.592592100000001</v>
      </c>
      <c r="L411">
        <v>106.597695</v>
      </c>
      <c r="M411" s="9">
        <f t="shared" si="12"/>
        <v>6.4660937500029528E-4</v>
      </c>
      <c r="N411" t="b">
        <f t="shared" si="13"/>
        <v>1</v>
      </c>
    </row>
    <row r="412" spans="2:14" x14ac:dyDescent="0.25">
      <c r="B412">
        <v>106.6666666666667</v>
      </c>
      <c r="C412">
        <v>40</v>
      </c>
      <c r="D412">
        <v>20</v>
      </c>
      <c r="E412">
        <v>0.8</v>
      </c>
      <c r="F412">
        <v>0.75</v>
      </c>
      <c r="G412">
        <v>55</v>
      </c>
      <c r="H412">
        <v>7</v>
      </c>
      <c r="I412">
        <v>0.54009680999999998</v>
      </c>
      <c r="J412">
        <v>607.28109700000005</v>
      </c>
      <c r="K412">
        <v>48.476004799999998</v>
      </c>
      <c r="L412">
        <v>100.858445</v>
      </c>
      <c r="M412" s="9">
        <f t="shared" si="12"/>
        <v>5.4452078125000261E-2</v>
      </c>
      <c r="N412" t="b">
        <f t="shared" si="13"/>
        <v>0</v>
      </c>
    </row>
    <row r="413" spans="2:14" x14ac:dyDescent="0.25">
      <c r="B413">
        <v>106.6666666666667</v>
      </c>
      <c r="C413">
        <v>40</v>
      </c>
      <c r="D413">
        <v>20</v>
      </c>
      <c r="E413">
        <v>0.8</v>
      </c>
      <c r="F413">
        <v>0.75</v>
      </c>
      <c r="G413">
        <v>55</v>
      </c>
      <c r="H413">
        <v>8</v>
      </c>
      <c r="I413">
        <v>0.55811946700000004</v>
      </c>
      <c r="J413">
        <v>592.54632000000004</v>
      </c>
      <c r="K413">
        <v>68.250590299999999</v>
      </c>
      <c r="L413">
        <v>95.513022599999999</v>
      </c>
      <c r="M413" s="9">
        <f t="shared" si="12"/>
        <v>0.10456541312500028</v>
      </c>
      <c r="N413" t="b">
        <f t="shared" si="13"/>
        <v>0</v>
      </c>
    </row>
    <row r="414" spans="2:14" x14ac:dyDescent="0.25">
      <c r="B414">
        <v>106.6666666666667</v>
      </c>
      <c r="C414">
        <v>40</v>
      </c>
      <c r="D414">
        <v>20</v>
      </c>
      <c r="E414">
        <v>0.8</v>
      </c>
      <c r="F414">
        <v>0.75</v>
      </c>
      <c r="G414">
        <v>55</v>
      </c>
      <c r="H414">
        <v>9</v>
      </c>
      <c r="I414">
        <v>0.57365869300000005</v>
      </c>
      <c r="J414">
        <v>581.76759800000002</v>
      </c>
      <c r="K414">
        <v>92.073666599999996</v>
      </c>
      <c r="L414">
        <v>91.669988799999999</v>
      </c>
      <c r="M414" s="9">
        <f t="shared" si="12"/>
        <v>0.14059385500000027</v>
      </c>
      <c r="N414" t="b">
        <f t="shared" si="13"/>
        <v>0</v>
      </c>
    </row>
    <row r="415" spans="2:14" x14ac:dyDescent="0.25">
      <c r="B415">
        <v>106.6666666666667</v>
      </c>
      <c r="C415">
        <v>40</v>
      </c>
      <c r="D415">
        <v>20</v>
      </c>
      <c r="E415">
        <v>0.8</v>
      </c>
      <c r="F415">
        <v>0.75</v>
      </c>
      <c r="G415">
        <v>55</v>
      </c>
      <c r="H415">
        <v>10</v>
      </c>
      <c r="I415">
        <v>0.57229396499999996</v>
      </c>
      <c r="J415">
        <v>589.51428699999997</v>
      </c>
      <c r="K415">
        <v>122.45848100000001</v>
      </c>
      <c r="L415">
        <v>89.395340599999997</v>
      </c>
      <c r="M415" s="9">
        <f t="shared" si="12"/>
        <v>0.16191868187500028</v>
      </c>
      <c r="N415" t="b">
        <f t="shared" si="13"/>
        <v>0</v>
      </c>
    </row>
    <row r="416" spans="2:14" x14ac:dyDescent="0.25">
      <c r="B416">
        <v>106.6666666666667</v>
      </c>
      <c r="C416">
        <v>40</v>
      </c>
      <c r="D416">
        <v>20</v>
      </c>
      <c r="E416">
        <v>0.8</v>
      </c>
      <c r="F416">
        <v>0.75</v>
      </c>
      <c r="G416">
        <v>55</v>
      </c>
      <c r="H416">
        <v>11</v>
      </c>
      <c r="I416">
        <v>0.53621704000000003</v>
      </c>
      <c r="J416">
        <v>638.10453199999995</v>
      </c>
      <c r="K416">
        <v>164.12601900000001</v>
      </c>
      <c r="L416">
        <v>89.021613400000007</v>
      </c>
      <c r="M416" s="9">
        <f t="shared" si="12"/>
        <v>0.16542237437500021</v>
      </c>
      <c r="N416" t="b">
        <f t="shared" si="13"/>
        <v>0</v>
      </c>
    </row>
    <row r="417" spans="2:14" x14ac:dyDescent="0.25">
      <c r="B417">
        <v>106.6666666666667</v>
      </c>
      <c r="C417">
        <v>40</v>
      </c>
      <c r="D417">
        <v>20</v>
      </c>
      <c r="E417">
        <v>0.8</v>
      </c>
      <c r="F417">
        <v>0.75</v>
      </c>
      <c r="G417">
        <v>55</v>
      </c>
      <c r="H417">
        <v>12</v>
      </c>
      <c r="I417">
        <v>0.44793360399999999</v>
      </c>
      <c r="J417">
        <v>780.05301699999995</v>
      </c>
      <c r="K417">
        <v>229.40663599999999</v>
      </c>
      <c r="L417">
        <v>91.816412999999997</v>
      </c>
      <c r="M417" s="9">
        <f t="shared" si="12"/>
        <v>0.13922112812500029</v>
      </c>
      <c r="N417" t="b">
        <f t="shared" si="13"/>
        <v>0</v>
      </c>
    </row>
    <row r="418" spans="2:14" x14ac:dyDescent="0.25">
      <c r="B418">
        <v>106.6666666666667</v>
      </c>
      <c r="C418">
        <v>40</v>
      </c>
      <c r="D418">
        <v>20</v>
      </c>
      <c r="E418">
        <v>0.8</v>
      </c>
      <c r="F418">
        <v>0.75</v>
      </c>
      <c r="G418">
        <v>55</v>
      </c>
      <c r="H418">
        <v>13</v>
      </c>
      <c r="I418">
        <v>0.32425607699999998</v>
      </c>
      <c r="J418">
        <v>1116.8800200000001</v>
      </c>
      <c r="K418">
        <v>349.62431199999997</v>
      </c>
      <c r="L418">
        <v>100.49733999999999</v>
      </c>
      <c r="M418" s="9">
        <f t="shared" si="12"/>
        <v>5.7837437500000345E-2</v>
      </c>
      <c r="N418" t="b">
        <f t="shared" si="13"/>
        <v>0</v>
      </c>
    </row>
    <row r="419" spans="2:14" x14ac:dyDescent="0.25">
      <c r="B419">
        <v>106.6666666666667</v>
      </c>
      <c r="C419">
        <v>40</v>
      </c>
      <c r="D419">
        <v>20</v>
      </c>
      <c r="E419">
        <v>0.8</v>
      </c>
      <c r="F419">
        <v>0.75</v>
      </c>
      <c r="G419">
        <v>55</v>
      </c>
      <c r="H419">
        <v>14</v>
      </c>
      <c r="I419">
        <v>0.25898321899999999</v>
      </c>
      <c r="J419">
        <v>1455.0443</v>
      </c>
      <c r="K419">
        <v>495.87523800000002</v>
      </c>
      <c r="L419">
        <v>106.74332099999999</v>
      </c>
      <c r="M419" s="9">
        <f t="shared" si="12"/>
        <v>-7.1863437499963801E-4</v>
      </c>
      <c r="N419" t="b">
        <f t="shared" si="13"/>
        <v>1</v>
      </c>
    </row>
    <row r="420" spans="2:14" x14ac:dyDescent="0.25">
      <c r="B420">
        <v>106.6666666666667</v>
      </c>
      <c r="C420">
        <v>40</v>
      </c>
      <c r="D420">
        <v>20</v>
      </c>
      <c r="E420">
        <v>0.8</v>
      </c>
      <c r="F420">
        <v>0.75</v>
      </c>
      <c r="G420">
        <v>55</v>
      </c>
      <c r="H420">
        <v>15</v>
      </c>
      <c r="I420">
        <v>0.24439968200000001</v>
      </c>
      <c r="J420">
        <v>1604.82177</v>
      </c>
      <c r="K420">
        <v>657.09525099999996</v>
      </c>
      <c r="L420">
        <v>106.588313</v>
      </c>
      <c r="M420" s="9">
        <f t="shared" si="12"/>
        <v>7.3456562500031611E-4</v>
      </c>
      <c r="N420" t="b">
        <f t="shared" si="13"/>
        <v>1</v>
      </c>
    </row>
    <row r="421" spans="2:14" x14ac:dyDescent="0.25">
      <c r="B421">
        <v>106.6666666666667</v>
      </c>
      <c r="C421">
        <v>40</v>
      </c>
      <c r="D421">
        <v>20</v>
      </c>
      <c r="E421">
        <v>0.8</v>
      </c>
      <c r="F421">
        <v>0.75</v>
      </c>
      <c r="G421">
        <v>60</v>
      </c>
      <c r="H421">
        <v>5</v>
      </c>
      <c r="I421">
        <v>0.58672922199999999</v>
      </c>
      <c r="J421">
        <v>534.87650499999995</v>
      </c>
      <c r="K421">
        <v>-43.714531800000003</v>
      </c>
      <c r="L421">
        <v>106.630207</v>
      </c>
      <c r="M421" s="9">
        <f t="shared" si="12"/>
        <v>3.4180937500032359E-4</v>
      </c>
      <c r="N421" t="b">
        <f t="shared" si="13"/>
        <v>1</v>
      </c>
    </row>
    <row r="422" spans="2:14" x14ac:dyDescent="0.25">
      <c r="B422">
        <v>106.6666666666667</v>
      </c>
      <c r="C422">
        <v>40</v>
      </c>
      <c r="D422">
        <v>20</v>
      </c>
      <c r="E422">
        <v>0.8</v>
      </c>
      <c r="F422">
        <v>0.75</v>
      </c>
      <c r="G422">
        <v>60</v>
      </c>
      <c r="H422">
        <v>6</v>
      </c>
      <c r="I422">
        <v>0.51062692200000004</v>
      </c>
      <c r="J422">
        <v>629.26315999999997</v>
      </c>
      <c r="K422">
        <v>-6.9168985799999998</v>
      </c>
      <c r="L422">
        <v>106.600262</v>
      </c>
      <c r="M422" s="9">
        <f t="shared" si="12"/>
        <v>6.2254375000030376E-4</v>
      </c>
      <c r="N422" t="b">
        <f t="shared" si="13"/>
        <v>1</v>
      </c>
    </row>
    <row r="423" spans="2:14" x14ac:dyDescent="0.25">
      <c r="B423">
        <v>106.6666666666667</v>
      </c>
      <c r="C423">
        <v>40</v>
      </c>
      <c r="D423">
        <v>20</v>
      </c>
      <c r="E423">
        <v>0.8</v>
      </c>
      <c r="F423">
        <v>0.75</v>
      </c>
      <c r="G423">
        <v>60</v>
      </c>
      <c r="H423">
        <v>7</v>
      </c>
      <c r="I423">
        <v>0.46146024400000002</v>
      </c>
      <c r="J423">
        <v>709.12453200000004</v>
      </c>
      <c r="K423">
        <v>35.176243900000003</v>
      </c>
      <c r="L423">
        <v>106.63962100000001</v>
      </c>
      <c r="M423" s="9">
        <f t="shared" si="12"/>
        <v>2.5355312500026085E-4</v>
      </c>
      <c r="N423" t="b">
        <f t="shared" si="13"/>
        <v>1</v>
      </c>
    </row>
    <row r="424" spans="2:14" x14ac:dyDescent="0.25">
      <c r="B424">
        <v>106.6666666666667</v>
      </c>
      <c r="C424">
        <v>40</v>
      </c>
      <c r="D424">
        <v>20</v>
      </c>
      <c r="E424">
        <v>0.8</v>
      </c>
      <c r="F424">
        <v>0.75</v>
      </c>
      <c r="G424">
        <v>60</v>
      </c>
      <c r="H424">
        <v>8</v>
      </c>
      <c r="I424">
        <v>0.45383860999999998</v>
      </c>
      <c r="J424">
        <v>729.54961100000003</v>
      </c>
      <c r="K424">
        <v>64.272006500000003</v>
      </c>
      <c r="L424">
        <v>102.78304799999999</v>
      </c>
      <c r="M424" s="9">
        <f t="shared" si="12"/>
        <v>3.6408925000000356E-2</v>
      </c>
      <c r="N424" t="b">
        <f t="shared" si="13"/>
        <v>0</v>
      </c>
    </row>
    <row r="425" spans="2:14" x14ac:dyDescent="0.25">
      <c r="B425">
        <v>106.6666666666667</v>
      </c>
      <c r="C425">
        <v>40</v>
      </c>
      <c r="D425">
        <v>20</v>
      </c>
      <c r="E425">
        <v>0.8</v>
      </c>
      <c r="F425">
        <v>0.75</v>
      </c>
      <c r="G425">
        <v>60</v>
      </c>
      <c r="H425">
        <v>9</v>
      </c>
      <c r="I425">
        <v>0.46222437300000002</v>
      </c>
      <c r="J425">
        <v>723.01635199999998</v>
      </c>
      <c r="K425">
        <v>88.516026999999994</v>
      </c>
      <c r="L425">
        <v>98.126443699999996</v>
      </c>
      <c r="M425" s="9">
        <f t="shared" si="12"/>
        <v>8.0064590312500322E-2</v>
      </c>
      <c r="N425" t="b">
        <f t="shared" si="13"/>
        <v>0</v>
      </c>
    </row>
    <row r="426" spans="2:14" x14ac:dyDescent="0.25">
      <c r="B426">
        <v>106.6666666666667</v>
      </c>
      <c r="C426">
        <v>40</v>
      </c>
      <c r="D426">
        <v>20</v>
      </c>
      <c r="E426">
        <v>0.8</v>
      </c>
      <c r="F426">
        <v>0.75</v>
      </c>
      <c r="G426">
        <v>60</v>
      </c>
      <c r="H426">
        <v>10</v>
      </c>
      <c r="I426">
        <v>0.46364653700000003</v>
      </c>
      <c r="J426">
        <v>728.59443999999996</v>
      </c>
      <c r="K426">
        <v>118.707291</v>
      </c>
      <c r="L426">
        <v>95.014576399999996</v>
      </c>
      <c r="M426" s="9">
        <f t="shared" si="12"/>
        <v>0.10923834625000031</v>
      </c>
      <c r="N426" t="b">
        <f t="shared" si="13"/>
        <v>0</v>
      </c>
    </row>
    <row r="427" spans="2:14" x14ac:dyDescent="0.25">
      <c r="B427">
        <v>106.6666666666667</v>
      </c>
      <c r="C427">
        <v>40</v>
      </c>
      <c r="D427">
        <v>20</v>
      </c>
      <c r="E427">
        <v>0.8</v>
      </c>
      <c r="F427">
        <v>0.75</v>
      </c>
      <c r="G427">
        <v>60</v>
      </c>
      <c r="H427">
        <v>11</v>
      </c>
      <c r="I427">
        <v>0.44849434599999999</v>
      </c>
      <c r="J427">
        <v>763.31975199999999</v>
      </c>
      <c r="K427">
        <v>158.439716</v>
      </c>
      <c r="L427">
        <v>93.594659699999994</v>
      </c>
      <c r="M427" s="9">
        <f t="shared" si="12"/>
        <v>0.12255006531250033</v>
      </c>
      <c r="N427" t="b">
        <f t="shared" si="13"/>
        <v>0</v>
      </c>
    </row>
    <row r="428" spans="2:14" x14ac:dyDescent="0.25">
      <c r="B428">
        <v>106.6666666666667</v>
      </c>
      <c r="C428">
        <v>40</v>
      </c>
      <c r="D428">
        <v>20</v>
      </c>
      <c r="E428">
        <v>0.8</v>
      </c>
      <c r="F428">
        <v>0.75</v>
      </c>
      <c r="G428">
        <v>60</v>
      </c>
      <c r="H428">
        <v>12</v>
      </c>
      <c r="I428">
        <v>0.40671452800000002</v>
      </c>
      <c r="J428">
        <v>857.03815599999996</v>
      </c>
      <c r="K428">
        <v>215.052144</v>
      </c>
      <c r="L428">
        <v>94.423254</v>
      </c>
      <c r="M428" s="9">
        <f t="shared" si="12"/>
        <v>0.11478199375000027</v>
      </c>
      <c r="N428" t="b">
        <f t="shared" si="13"/>
        <v>0</v>
      </c>
    </row>
    <row r="429" spans="2:14" x14ac:dyDescent="0.25">
      <c r="B429">
        <v>106.6666666666667</v>
      </c>
      <c r="C429">
        <v>40</v>
      </c>
      <c r="D429">
        <v>20</v>
      </c>
      <c r="E429">
        <v>0.8</v>
      </c>
      <c r="F429">
        <v>0.75</v>
      </c>
      <c r="G429">
        <v>60</v>
      </c>
      <c r="H429">
        <v>13</v>
      </c>
      <c r="I429">
        <v>0.33500761899999998</v>
      </c>
      <c r="J429">
        <v>1069.21423</v>
      </c>
      <c r="K429">
        <v>305.85093499999999</v>
      </c>
      <c r="L429">
        <v>98.934157200000001</v>
      </c>
      <c r="M429" s="9">
        <f t="shared" si="12"/>
        <v>7.2492276250000279E-2</v>
      </c>
      <c r="N429" t="b">
        <f t="shared" si="13"/>
        <v>0</v>
      </c>
    </row>
    <row r="430" spans="2:14" x14ac:dyDescent="0.25">
      <c r="B430">
        <v>106.6666666666667</v>
      </c>
      <c r="C430">
        <v>40</v>
      </c>
      <c r="D430">
        <v>20</v>
      </c>
      <c r="E430">
        <v>0.8</v>
      </c>
      <c r="F430">
        <v>0.75</v>
      </c>
      <c r="G430">
        <v>60</v>
      </c>
      <c r="H430">
        <v>14</v>
      </c>
      <c r="I430">
        <v>0.263334291</v>
      </c>
      <c r="J430">
        <v>1414.3112699999999</v>
      </c>
      <c r="K430">
        <v>446.50131599999997</v>
      </c>
      <c r="L430">
        <v>106.639867</v>
      </c>
      <c r="M430" s="9">
        <f t="shared" si="12"/>
        <v>2.5124687500035483E-4</v>
      </c>
      <c r="N430" t="b">
        <f t="shared" si="13"/>
        <v>1</v>
      </c>
    </row>
    <row r="431" spans="2:14" x14ac:dyDescent="0.25">
      <c r="B431">
        <v>106.6666666666667</v>
      </c>
      <c r="C431">
        <v>40</v>
      </c>
      <c r="D431">
        <v>20</v>
      </c>
      <c r="E431">
        <v>0.8</v>
      </c>
      <c r="F431">
        <v>0.75</v>
      </c>
      <c r="G431">
        <v>60</v>
      </c>
      <c r="H431">
        <v>15</v>
      </c>
      <c r="I431">
        <v>0.24198533899999999</v>
      </c>
      <c r="J431">
        <v>1592.0128099999999</v>
      </c>
      <c r="K431">
        <v>578.60531500000002</v>
      </c>
      <c r="L431">
        <v>106.587552</v>
      </c>
      <c r="M431" s="9">
        <f t="shared" si="12"/>
        <v>7.4170000000028913E-4</v>
      </c>
      <c r="N431" t="b">
        <f t="shared" si="13"/>
        <v>1</v>
      </c>
    </row>
    <row r="432" spans="2:14" x14ac:dyDescent="0.25">
      <c r="B432">
        <v>106.6666666666667</v>
      </c>
      <c r="C432">
        <v>40</v>
      </c>
      <c r="D432">
        <v>20</v>
      </c>
      <c r="E432">
        <v>0.8</v>
      </c>
      <c r="F432">
        <v>0.75</v>
      </c>
      <c r="G432">
        <v>65</v>
      </c>
      <c r="H432">
        <v>5</v>
      </c>
      <c r="I432">
        <v>0.59860497899999998</v>
      </c>
      <c r="J432">
        <v>525.50051299999996</v>
      </c>
      <c r="K432">
        <v>-79.747057900000001</v>
      </c>
      <c r="L432">
        <v>106.575227</v>
      </c>
      <c r="M432" s="9">
        <f t="shared" si="12"/>
        <v>8.5724687500032793E-4</v>
      </c>
      <c r="N432" t="b">
        <f t="shared" si="13"/>
        <v>1</v>
      </c>
    </row>
    <row r="433" spans="2:14" x14ac:dyDescent="0.25">
      <c r="B433">
        <v>106.6666666666667</v>
      </c>
      <c r="C433">
        <v>40</v>
      </c>
      <c r="D433">
        <v>20</v>
      </c>
      <c r="E433">
        <v>0.8</v>
      </c>
      <c r="F433">
        <v>0.75</v>
      </c>
      <c r="G433">
        <v>65</v>
      </c>
      <c r="H433">
        <v>6</v>
      </c>
      <c r="I433">
        <v>0.492026978</v>
      </c>
      <c r="J433">
        <v>643.15796699999999</v>
      </c>
      <c r="K433">
        <v>-43.715406799999997</v>
      </c>
      <c r="L433">
        <v>106.73742300000001</v>
      </c>
      <c r="M433" s="9">
        <f t="shared" si="12"/>
        <v>-6.6334062499975291E-4</v>
      </c>
      <c r="N433" t="b">
        <f t="shared" si="13"/>
        <v>1</v>
      </c>
    </row>
    <row r="434" spans="2:14" x14ac:dyDescent="0.25">
      <c r="B434">
        <v>106.6666666666667</v>
      </c>
      <c r="C434">
        <v>40</v>
      </c>
      <c r="D434">
        <v>20</v>
      </c>
      <c r="E434">
        <v>0.8</v>
      </c>
      <c r="F434">
        <v>0.75</v>
      </c>
      <c r="G434">
        <v>65</v>
      </c>
      <c r="H434">
        <v>7</v>
      </c>
      <c r="I434">
        <v>0.43929531999999999</v>
      </c>
      <c r="J434">
        <v>736.39049999999997</v>
      </c>
      <c r="K434">
        <v>-2.1921095500000001</v>
      </c>
      <c r="L434">
        <v>106.63360900000001</v>
      </c>
      <c r="M434" s="9">
        <f t="shared" si="12"/>
        <v>3.0991562500024542E-4</v>
      </c>
      <c r="N434" t="b">
        <f t="shared" si="13"/>
        <v>1</v>
      </c>
    </row>
    <row r="435" spans="2:14" x14ac:dyDescent="0.25">
      <c r="B435">
        <v>106.6666666666667</v>
      </c>
      <c r="C435">
        <v>40</v>
      </c>
      <c r="D435">
        <v>20</v>
      </c>
      <c r="E435">
        <v>0.8</v>
      </c>
      <c r="F435">
        <v>0.75</v>
      </c>
      <c r="G435">
        <v>65</v>
      </c>
      <c r="H435">
        <v>8</v>
      </c>
      <c r="I435">
        <v>0.403285055</v>
      </c>
      <c r="J435">
        <v>817.36846700000001</v>
      </c>
      <c r="K435">
        <v>44.3460106</v>
      </c>
      <c r="L435">
        <v>106.686772</v>
      </c>
      <c r="M435" s="9">
        <f t="shared" si="12"/>
        <v>-1.8848749999973428E-4</v>
      </c>
      <c r="N435" t="b">
        <f t="shared" si="13"/>
        <v>1</v>
      </c>
    </row>
    <row r="436" spans="2:14" x14ac:dyDescent="0.25">
      <c r="B436">
        <v>106.6666666666667</v>
      </c>
      <c r="C436">
        <v>40</v>
      </c>
      <c r="D436">
        <v>20</v>
      </c>
      <c r="E436">
        <v>0.8</v>
      </c>
      <c r="F436">
        <v>0.75</v>
      </c>
      <c r="G436">
        <v>65</v>
      </c>
      <c r="H436">
        <v>9</v>
      </c>
      <c r="I436">
        <v>0.38821517</v>
      </c>
      <c r="J436">
        <v>861.85649999999998</v>
      </c>
      <c r="K436">
        <v>84.748366300000001</v>
      </c>
      <c r="L436">
        <v>104.795599</v>
      </c>
      <c r="M436" s="9">
        <f t="shared" si="12"/>
        <v>1.7541259375000347E-2</v>
      </c>
      <c r="N436" t="b">
        <f t="shared" si="13"/>
        <v>1</v>
      </c>
    </row>
    <row r="437" spans="2:14" x14ac:dyDescent="0.25">
      <c r="B437">
        <v>106.6666666666667</v>
      </c>
      <c r="C437">
        <v>40</v>
      </c>
      <c r="D437">
        <v>20</v>
      </c>
      <c r="E437">
        <v>0.8</v>
      </c>
      <c r="F437">
        <v>0.75</v>
      </c>
      <c r="G437">
        <v>65</v>
      </c>
      <c r="H437">
        <v>10</v>
      </c>
      <c r="I437">
        <v>0.39169765400000001</v>
      </c>
      <c r="J437">
        <v>863.33227999999997</v>
      </c>
      <c r="K437">
        <v>114.72292299999999</v>
      </c>
      <c r="L437">
        <v>100.677368</v>
      </c>
      <c r="M437" s="9">
        <f t="shared" si="12"/>
        <v>5.6149675000000281E-2</v>
      </c>
      <c r="N437" t="b">
        <f t="shared" si="13"/>
        <v>0</v>
      </c>
    </row>
    <row r="438" spans="2:14" x14ac:dyDescent="0.25">
      <c r="B438">
        <v>106.6666666666667</v>
      </c>
      <c r="C438">
        <v>40</v>
      </c>
      <c r="D438">
        <v>20</v>
      </c>
      <c r="E438">
        <v>0.8</v>
      </c>
      <c r="F438">
        <v>0.75</v>
      </c>
      <c r="G438">
        <v>65</v>
      </c>
      <c r="H438">
        <v>11</v>
      </c>
      <c r="I438">
        <v>0.38784511799999999</v>
      </c>
      <c r="J438">
        <v>882.978927</v>
      </c>
      <c r="K438">
        <v>152.632306</v>
      </c>
      <c r="L438">
        <v>98.099352300000007</v>
      </c>
      <c r="M438" s="9">
        <f t="shared" si="12"/>
        <v>8.0318572187500228E-2</v>
      </c>
      <c r="N438" t="b">
        <f t="shared" si="13"/>
        <v>0</v>
      </c>
    </row>
    <row r="439" spans="2:14" x14ac:dyDescent="0.25">
      <c r="B439">
        <v>106.6666666666667</v>
      </c>
      <c r="C439">
        <v>40</v>
      </c>
      <c r="D439">
        <v>20</v>
      </c>
      <c r="E439">
        <v>0.8</v>
      </c>
      <c r="F439">
        <v>0.75</v>
      </c>
      <c r="G439">
        <v>65</v>
      </c>
      <c r="H439">
        <v>12</v>
      </c>
      <c r="I439">
        <v>0.370022882</v>
      </c>
      <c r="J439">
        <v>940.38462000000004</v>
      </c>
      <c r="K439">
        <v>203.17706100000001</v>
      </c>
      <c r="L439">
        <v>97.299532600000006</v>
      </c>
      <c r="M439" s="9">
        <f t="shared" si="12"/>
        <v>8.7816881875000224E-2</v>
      </c>
      <c r="N439" t="b">
        <f t="shared" si="13"/>
        <v>0</v>
      </c>
    </row>
    <row r="440" spans="2:14" x14ac:dyDescent="0.25">
      <c r="B440">
        <v>106.6666666666667</v>
      </c>
      <c r="C440">
        <v>40</v>
      </c>
      <c r="D440">
        <v>20</v>
      </c>
      <c r="E440">
        <v>0.8</v>
      </c>
      <c r="F440">
        <v>0.75</v>
      </c>
      <c r="G440">
        <v>65</v>
      </c>
      <c r="H440">
        <v>13</v>
      </c>
      <c r="I440">
        <v>0.332003622</v>
      </c>
      <c r="J440">
        <v>1071.29216</v>
      </c>
      <c r="K440">
        <v>276.26975099999999</v>
      </c>
      <c r="L440">
        <v>99.001905699999995</v>
      </c>
      <c r="M440" s="9">
        <f t="shared" si="12"/>
        <v>7.1857134062500341E-2</v>
      </c>
      <c r="N440" t="b">
        <f t="shared" si="13"/>
        <v>0</v>
      </c>
    </row>
    <row r="441" spans="2:14" x14ac:dyDescent="0.25">
      <c r="B441">
        <v>106.6666666666667</v>
      </c>
      <c r="C441">
        <v>40</v>
      </c>
      <c r="D441">
        <v>20</v>
      </c>
      <c r="E441">
        <v>0.8</v>
      </c>
      <c r="F441">
        <v>0.75</v>
      </c>
      <c r="G441">
        <v>65</v>
      </c>
      <c r="H441">
        <v>14</v>
      </c>
      <c r="I441">
        <v>0.27549249799999997</v>
      </c>
      <c r="J441">
        <v>1334.0670500000001</v>
      </c>
      <c r="K441">
        <v>392.67064900000003</v>
      </c>
      <c r="L441">
        <v>104.586395</v>
      </c>
      <c r="M441" s="9">
        <f t="shared" si="12"/>
        <v>1.9502546875000342E-2</v>
      </c>
      <c r="N441" t="b">
        <f t="shared" si="13"/>
        <v>1</v>
      </c>
    </row>
    <row r="442" spans="2:14" x14ac:dyDescent="0.25">
      <c r="B442">
        <v>106.6666666666667</v>
      </c>
      <c r="C442">
        <v>40</v>
      </c>
      <c r="D442">
        <v>20</v>
      </c>
      <c r="E442">
        <v>0.8</v>
      </c>
      <c r="F442">
        <v>0.75</v>
      </c>
      <c r="G442">
        <v>65</v>
      </c>
      <c r="H442">
        <v>15</v>
      </c>
      <c r="I442">
        <v>0.24286481900000001</v>
      </c>
      <c r="J442">
        <v>1564.26298</v>
      </c>
      <c r="K442">
        <v>518.511616</v>
      </c>
      <c r="L442">
        <v>106.73835699999999</v>
      </c>
      <c r="M442" s="9">
        <f t="shared" si="12"/>
        <v>-6.7209687499962794E-4</v>
      </c>
      <c r="N442" t="b">
        <f t="shared" si="13"/>
        <v>1</v>
      </c>
    </row>
    <row r="443" spans="2:14" x14ac:dyDescent="0.25">
      <c r="B443">
        <v>106.6666666666667</v>
      </c>
      <c r="C443">
        <v>40</v>
      </c>
      <c r="D443">
        <v>20</v>
      </c>
      <c r="E443">
        <v>0.8</v>
      </c>
      <c r="F443">
        <v>0.75</v>
      </c>
      <c r="G443">
        <v>70</v>
      </c>
      <c r="H443">
        <v>5</v>
      </c>
      <c r="I443">
        <v>0.64397543999999995</v>
      </c>
      <c r="J443">
        <v>486.85879799999998</v>
      </c>
      <c r="K443">
        <v>-120.74736</v>
      </c>
      <c r="L443">
        <v>106.582008</v>
      </c>
      <c r="M443" s="9">
        <f t="shared" si="12"/>
        <v>7.9367500000029326E-4</v>
      </c>
      <c r="N443" t="b">
        <f t="shared" si="13"/>
        <v>1</v>
      </c>
    </row>
    <row r="444" spans="2:14" x14ac:dyDescent="0.25">
      <c r="B444">
        <v>106.6666666666667</v>
      </c>
      <c r="C444">
        <v>40</v>
      </c>
      <c r="D444">
        <v>20</v>
      </c>
      <c r="E444">
        <v>0.8</v>
      </c>
      <c r="F444">
        <v>0.75</v>
      </c>
      <c r="G444">
        <v>70</v>
      </c>
      <c r="H444">
        <v>6</v>
      </c>
      <c r="I444">
        <v>0.49886704700000001</v>
      </c>
      <c r="J444">
        <v>632.44702700000005</v>
      </c>
      <c r="K444">
        <v>-83.988394</v>
      </c>
      <c r="L444">
        <v>106.640946</v>
      </c>
      <c r="M444" s="9">
        <f t="shared" si="12"/>
        <v>2.4113125000031481E-4</v>
      </c>
      <c r="N444" t="b">
        <f t="shared" si="13"/>
        <v>1</v>
      </c>
    </row>
    <row r="445" spans="2:14" x14ac:dyDescent="0.25">
      <c r="B445">
        <v>106.6666666666667</v>
      </c>
      <c r="C445">
        <v>40</v>
      </c>
      <c r="D445">
        <v>20</v>
      </c>
      <c r="E445">
        <v>0.8</v>
      </c>
      <c r="F445">
        <v>0.75</v>
      </c>
      <c r="G445">
        <v>70</v>
      </c>
      <c r="H445">
        <v>7</v>
      </c>
      <c r="I445">
        <v>0.42513361900000002</v>
      </c>
      <c r="J445">
        <v>749.64734299999998</v>
      </c>
      <c r="K445">
        <v>-42.164506500000002</v>
      </c>
      <c r="L445">
        <v>106.671254</v>
      </c>
      <c r="M445" s="9">
        <f t="shared" si="12"/>
        <v>-4.3006249999733E-5</v>
      </c>
      <c r="N445" t="b">
        <f t="shared" si="13"/>
        <v>1</v>
      </c>
    </row>
    <row r="446" spans="2:14" x14ac:dyDescent="0.25">
      <c r="B446">
        <v>106.6666666666667</v>
      </c>
      <c r="C446">
        <v>40</v>
      </c>
      <c r="D446">
        <v>20</v>
      </c>
      <c r="E446">
        <v>0.8</v>
      </c>
      <c r="F446">
        <v>0.75</v>
      </c>
      <c r="G446">
        <v>70</v>
      </c>
      <c r="H446">
        <v>8</v>
      </c>
      <c r="I446">
        <v>0.38570890499999999</v>
      </c>
      <c r="J446">
        <v>844.79978600000004</v>
      </c>
      <c r="K446">
        <v>5.2191671700000004</v>
      </c>
      <c r="L446">
        <v>106.712374</v>
      </c>
      <c r="M446" s="9">
        <f t="shared" si="12"/>
        <v>-4.2850624999966045E-4</v>
      </c>
      <c r="N446" t="b">
        <f t="shared" si="13"/>
        <v>1</v>
      </c>
    </row>
    <row r="447" spans="2:14" x14ac:dyDescent="0.25">
      <c r="B447">
        <v>106.6666666666667</v>
      </c>
      <c r="C447">
        <v>40</v>
      </c>
      <c r="D447">
        <v>20</v>
      </c>
      <c r="E447">
        <v>0.8</v>
      </c>
      <c r="F447">
        <v>0.75</v>
      </c>
      <c r="G447">
        <v>70</v>
      </c>
      <c r="H447">
        <v>9</v>
      </c>
      <c r="I447">
        <v>0.359487104</v>
      </c>
      <c r="J447">
        <v>924.18521399999997</v>
      </c>
      <c r="K447">
        <v>56.493887399999998</v>
      </c>
      <c r="L447">
        <v>106.584058</v>
      </c>
      <c r="M447" s="9">
        <f t="shared" si="12"/>
        <v>7.7445625000032131E-4</v>
      </c>
      <c r="N447" t="b">
        <f t="shared" si="13"/>
        <v>1</v>
      </c>
    </row>
    <row r="448" spans="2:14" x14ac:dyDescent="0.25">
      <c r="B448">
        <v>106.6666666666667</v>
      </c>
      <c r="C448">
        <v>40</v>
      </c>
      <c r="D448">
        <v>20</v>
      </c>
      <c r="E448">
        <v>0.8</v>
      </c>
      <c r="F448">
        <v>0.75</v>
      </c>
      <c r="G448">
        <v>70</v>
      </c>
      <c r="H448">
        <v>10</v>
      </c>
      <c r="I448">
        <v>0.33997360300000001</v>
      </c>
      <c r="J448">
        <v>995.65229299999999</v>
      </c>
      <c r="K448">
        <v>110.905128</v>
      </c>
      <c r="L448">
        <v>106.49721599999999</v>
      </c>
      <c r="M448" s="9">
        <f t="shared" si="12"/>
        <v>1.5886000000003614E-3</v>
      </c>
      <c r="N448" t="b">
        <f t="shared" si="13"/>
        <v>1</v>
      </c>
    </row>
    <row r="449" spans="2:14" x14ac:dyDescent="0.25">
      <c r="B449">
        <v>106.6666666666667</v>
      </c>
      <c r="C449">
        <v>40</v>
      </c>
      <c r="D449">
        <v>20</v>
      </c>
      <c r="E449">
        <v>0.8</v>
      </c>
      <c r="F449">
        <v>0.75</v>
      </c>
      <c r="G449">
        <v>70</v>
      </c>
      <c r="H449">
        <v>11</v>
      </c>
      <c r="I449">
        <v>0.34263306399999999</v>
      </c>
      <c r="J449">
        <v>999.83844699999997</v>
      </c>
      <c r="K449">
        <v>147.27277699999999</v>
      </c>
      <c r="L449">
        <v>102.652342</v>
      </c>
      <c r="M449" s="9">
        <f t="shared" si="12"/>
        <v>3.7634293750000256E-2</v>
      </c>
      <c r="N449" t="b">
        <f t="shared" si="13"/>
        <v>0</v>
      </c>
    </row>
    <row r="450" spans="2:14" x14ac:dyDescent="0.25">
      <c r="B450">
        <v>106.6666666666667</v>
      </c>
      <c r="C450">
        <v>40</v>
      </c>
      <c r="D450">
        <v>20</v>
      </c>
      <c r="E450">
        <v>0.8</v>
      </c>
      <c r="F450">
        <v>0.75</v>
      </c>
      <c r="G450">
        <v>70</v>
      </c>
      <c r="H450">
        <v>12</v>
      </c>
      <c r="I450">
        <v>0.33901236200000001</v>
      </c>
      <c r="J450">
        <v>1025.0136600000001</v>
      </c>
      <c r="K450">
        <v>192.904619</v>
      </c>
      <c r="L450">
        <v>100.284734</v>
      </c>
      <c r="M450" s="9">
        <f t="shared" si="12"/>
        <v>5.9830618750000293E-2</v>
      </c>
      <c r="N450" t="b">
        <f t="shared" si="13"/>
        <v>0</v>
      </c>
    </row>
    <row r="451" spans="2:14" x14ac:dyDescent="0.25">
      <c r="B451">
        <v>106.6666666666667</v>
      </c>
      <c r="C451">
        <v>40</v>
      </c>
      <c r="D451">
        <v>20</v>
      </c>
      <c r="E451">
        <v>0.8</v>
      </c>
      <c r="F451">
        <v>0.75</v>
      </c>
      <c r="G451">
        <v>70</v>
      </c>
      <c r="H451">
        <v>13</v>
      </c>
      <c r="I451">
        <v>0.32395853299999999</v>
      </c>
      <c r="J451">
        <v>1092.05449</v>
      </c>
      <c r="K451">
        <v>253.073004</v>
      </c>
      <c r="L451">
        <v>99.680804499999994</v>
      </c>
      <c r="M451" s="9">
        <f t="shared" si="12"/>
        <v>6.5492457812500349E-2</v>
      </c>
      <c r="N451" t="b">
        <f t="shared" si="13"/>
        <v>0</v>
      </c>
    </row>
    <row r="452" spans="2:14" x14ac:dyDescent="0.25">
      <c r="B452">
        <v>106.6666666666667</v>
      </c>
      <c r="C452">
        <v>40</v>
      </c>
      <c r="D452">
        <v>20</v>
      </c>
      <c r="E452">
        <v>0.8</v>
      </c>
      <c r="F452">
        <v>0.75</v>
      </c>
      <c r="G452">
        <v>70</v>
      </c>
      <c r="H452">
        <v>14</v>
      </c>
      <c r="I452">
        <v>0.292783715</v>
      </c>
      <c r="J452">
        <v>1238.1901800000001</v>
      </c>
      <c r="K452">
        <v>338.83972999999997</v>
      </c>
      <c r="L452">
        <v>101.58662</v>
      </c>
      <c r="M452" s="9">
        <f t="shared" ref="M452:M515" si="14">(B452-L452)/B452</f>
        <v>4.7625437500000332E-2</v>
      </c>
      <c r="N452" t="b">
        <f t="shared" ref="N452:N515" si="15">ABS(M452)&lt;0.02</f>
        <v>0</v>
      </c>
    </row>
    <row r="453" spans="2:14" x14ac:dyDescent="0.25">
      <c r="B453">
        <v>106.6666666666667</v>
      </c>
      <c r="C453">
        <v>40</v>
      </c>
      <c r="D453">
        <v>20</v>
      </c>
      <c r="E453">
        <v>0.8</v>
      </c>
      <c r="F453">
        <v>0.75</v>
      </c>
      <c r="G453">
        <v>70</v>
      </c>
      <c r="H453">
        <v>15</v>
      </c>
      <c r="I453">
        <v>0.24944549799999999</v>
      </c>
      <c r="J453">
        <v>1504.4225300000001</v>
      </c>
      <c r="K453">
        <v>467.57838500000003</v>
      </c>
      <c r="L453">
        <v>106.697045</v>
      </c>
      <c r="M453" s="9">
        <f t="shared" si="14"/>
        <v>-2.8479687499971529E-4</v>
      </c>
      <c r="N453" t="b">
        <f t="shared" si="15"/>
        <v>1</v>
      </c>
    </row>
    <row r="454" spans="2:14" x14ac:dyDescent="0.25">
      <c r="B454">
        <v>106.6666666666667</v>
      </c>
      <c r="C454">
        <v>40</v>
      </c>
      <c r="D454">
        <v>20</v>
      </c>
      <c r="E454">
        <v>0.8</v>
      </c>
      <c r="F454">
        <v>0.75</v>
      </c>
      <c r="G454">
        <v>75</v>
      </c>
      <c r="H454">
        <v>5</v>
      </c>
      <c r="I454">
        <v>0.71928680899999997</v>
      </c>
      <c r="J454">
        <v>433.24691799999999</v>
      </c>
      <c r="K454">
        <v>-167.06471300000001</v>
      </c>
      <c r="L454">
        <v>106.654094</v>
      </c>
      <c r="M454" s="9">
        <f t="shared" si="14"/>
        <v>1.1786875000030502E-4</v>
      </c>
      <c r="N454" t="b">
        <f t="shared" si="15"/>
        <v>1</v>
      </c>
    </row>
    <row r="455" spans="2:14" x14ac:dyDescent="0.25">
      <c r="B455">
        <v>106.6666666666667</v>
      </c>
      <c r="C455">
        <v>40</v>
      </c>
      <c r="D455">
        <v>20</v>
      </c>
      <c r="E455">
        <v>0.8</v>
      </c>
      <c r="F455">
        <v>0.75</v>
      </c>
      <c r="G455">
        <v>75</v>
      </c>
      <c r="H455">
        <v>6</v>
      </c>
      <c r="I455">
        <v>0.53218512500000004</v>
      </c>
      <c r="J455">
        <v>590.717626</v>
      </c>
      <c r="K455">
        <v>-129.81780800000001</v>
      </c>
      <c r="L455">
        <v>106.710836</v>
      </c>
      <c r="M455" s="9">
        <f t="shared" si="14"/>
        <v>-4.1408749999969339E-4</v>
      </c>
      <c r="N455" t="b">
        <f t="shared" si="15"/>
        <v>1</v>
      </c>
    </row>
    <row r="456" spans="2:14" x14ac:dyDescent="0.25">
      <c r="B456">
        <v>106.6666666666667</v>
      </c>
      <c r="C456">
        <v>40</v>
      </c>
      <c r="D456">
        <v>20</v>
      </c>
      <c r="E456">
        <v>0.8</v>
      </c>
      <c r="F456">
        <v>0.75</v>
      </c>
      <c r="G456">
        <v>75</v>
      </c>
      <c r="H456">
        <v>7</v>
      </c>
      <c r="I456">
        <v>0.428931057</v>
      </c>
      <c r="J456">
        <v>737.74941899999999</v>
      </c>
      <c r="K456">
        <v>-85.730996099999999</v>
      </c>
      <c r="L456">
        <v>106.58730300000001</v>
      </c>
      <c r="M456" s="9">
        <f t="shared" si="14"/>
        <v>7.4403437500025738E-4</v>
      </c>
      <c r="N456" t="b">
        <f t="shared" si="15"/>
        <v>1</v>
      </c>
    </row>
    <row r="457" spans="2:14" x14ac:dyDescent="0.25">
      <c r="B457">
        <v>106.6666666666667</v>
      </c>
      <c r="C457">
        <v>40</v>
      </c>
      <c r="D457">
        <v>20</v>
      </c>
      <c r="E457">
        <v>0.8</v>
      </c>
      <c r="F457">
        <v>0.75</v>
      </c>
      <c r="G457">
        <v>75</v>
      </c>
      <c r="H457">
        <v>8</v>
      </c>
      <c r="I457">
        <v>0.37473099700000001</v>
      </c>
      <c r="J457">
        <v>857.22007199999996</v>
      </c>
      <c r="K457">
        <v>-36.483905100000001</v>
      </c>
      <c r="L457">
        <v>106.693652</v>
      </c>
      <c r="M457" s="9">
        <f t="shared" si="14"/>
        <v>-2.5298749999969056E-4</v>
      </c>
      <c r="N457" t="b">
        <f t="shared" si="15"/>
        <v>1</v>
      </c>
    </row>
    <row r="458" spans="2:14" x14ac:dyDescent="0.25">
      <c r="B458">
        <v>106.6666666666667</v>
      </c>
      <c r="C458">
        <v>40</v>
      </c>
      <c r="D458">
        <v>20</v>
      </c>
      <c r="E458">
        <v>0.8</v>
      </c>
      <c r="F458">
        <v>0.75</v>
      </c>
      <c r="G458">
        <v>75</v>
      </c>
      <c r="H458">
        <v>9</v>
      </c>
      <c r="I458">
        <v>0.34560295600000002</v>
      </c>
      <c r="J458">
        <v>950.73697300000003</v>
      </c>
      <c r="K458">
        <v>17.480967700000001</v>
      </c>
      <c r="L458">
        <v>106.64791200000001</v>
      </c>
      <c r="M458" s="9">
        <f t="shared" si="14"/>
        <v>1.7582500000026252E-4</v>
      </c>
      <c r="N458" t="b">
        <f t="shared" si="15"/>
        <v>1</v>
      </c>
    </row>
    <row r="459" spans="2:14" x14ac:dyDescent="0.25">
      <c r="B459">
        <v>106.6666666666667</v>
      </c>
      <c r="C459">
        <v>40</v>
      </c>
      <c r="D459">
        <v>20</v>
      </c>
      <c r="E459">
        <v>0.8</v>
      </c>
      <c r="F459">
        <v>0.75</v>
      </c>
      <c r="G459">
        <v>75</v>
      </c>
      <c r="H459">
        <v>10</v>
      </c>
      <c r="I459">
        <v>0.32507101300000002</v>
      </c>
      <c r="J459">
        <v>1032.16779</v>
      </c>
      <c r="K459">
        <v>76.770837200000003</v>
      </c>
      <c r="L459">
        <v>106.676479</v>
      </c>
      <c r="M459" s="9">
        <f t="shared" si="14"/>
        <v>-9.1990624999693769E-5</v>
      </c>
      <c r="N459" t="b">
        <f t="shared" si="15"/>
        <v>1</v>
      </c>
    </row>
    <row r="460" spans="2:14" x14ac:dyDescent="0.25">
      <c r="B460">
        <v>106.6666666666667</v>
      </c>
      <c r="C460">
        <v>40</v>
      </c>
      <c r="D460">
        <v>20</v>
      </c>
      <c r="E460">
        <v>0.8</v>
      </c>
      <c r="F460">
        <v>0.75</v>
      </c>
      <c r="G460">
        <v>75</v>
      </c>
      <c r="H460">
        <v>11</v>
      </c>
      <c r="I460">
        <v>0.31038443199999999</v>
      </c>
      <c r="J460">
        <v>1102.9043300000001</v>
      </c>
      <c r="K460">
        <v>138.732102</v>
      </c>
      <c r="L460">
        <v>106.61855799999999</v>
      </c>
      <c r="M460" s="9">
        <f t="shared" si="14"/>
        <v>4.5101875000037579E-4</v>
      </c>
      <c r="N460" t="b">
        <f t="shared" si="15"/>
        <v>1</v>
      </c>
    </row>
    <row r="461" spans="2:14" x14ac:dyDescent="0.25">
      <c r="B461">
        <v>106.6666666666667</v>
      </c>
      <c r="C461">
        <v>40</v>
      </c>
      <c r="D461">
        <v>20</v>
      </c>
      <c r="E461">
        <v>0.8</v>
      </c>
      <c r="F461">
        <v>0.75</v>
      </c>
      <c r="G461">
        <v>75</v>
      </c>
      <c r="H461">
        <v>12</v>
      </c>
      <c r="I461">
        <v>0.31293522800000001</v>
      </c>
      <c r="J461">
        <v>1109.278</v>
      </c>
      <c r="K461">
        <v>184.04585499999999</v>
      </c>
      <c r="L461">
        <v>103.32875199999999</v>
      </c>
      <c r="M461" s="9">
        <f t="shared" si="14"/>
        <v>3.1292950000000354E-2</v>
      </c>
      <c r="N461" t="b">
        <f t="shared" si="15"/>
        <v>0</v>
      </c>
    </row>
    <row r="462" spans="2:14" x14ac:dyDescent="0.25">
      <c r="B462">
        <v>106.6666666666667</v>
      </c>
      <c r="C462">
        <v>40</v>
      </c>
      <c r="D462">
        <v>20</v>
      </c>
      <c r="E462">
        <v>0.8</v>
      </c>
      <c r="F462">
        <v>0.75</v>
      </c>
      <c r="G462">
        <v>75</v>
      </c>
      <c r="H462">
        <v>13</v>
      </c>
      <c r="I462">
        <v>0.314763036</v>
      </c>
      <c r="J462">
        <v>1118.9800700000001</v>
      </c>
      <c r="K462">
        <v>233.39775499999999</v>
      </c>
      <c r="L462">
        <v>100.566655</v>
      </c>
      <c r="M462" s="9">
        <f t="shared" si="14"/>
        <v>5.7187609375000316E-2</v>
      </c>
      <c r="N462" t="b">
        <f t="shared" si="15"/>
        <v>0</v>
      </c>
    </row>
    <row r="463" spans="2:14" x14ac:dyDescent="0.25">
      <c r="B463">
        <v>106.6666666666667</v>
      </c>
      <c r="C463">
        <v>40</v>
      </c>
      <c r="D463">
        <v>20</v>
      </c>
      <c r="E463">
        <v>0.8</v>
      </c>
      <c r="F463">
        <v>0.75</v>
      </c>
      <c r="G463">
        <v>75</v>
      </c>
      <c r="H463">
        <v>14</v>
      </c>
      <c r="I463">
        <v>0.309870058</v>
      </c>
      <c r="J463">
        <v>1156.2397800000001</v>
      </c>
      <c r="K463">
        <v>293.67017900000002</v>
      </c>
      <c r="L463">
        <v>99.078863400000003</v>
      </c>
      <c r="M463" s="9">
        <f t="shared" si="14"/>
        <v>7.1135655625000266E-2</v>
      </c>
      <c r="N463" t="b">
        <f t="shared" si="15"/>
        <v>0</v>
      </c>
    </row>
    <row r="464" spans="2:14" x14ac:dyDescent="0.25">
      <c r="B464">
        <v>106.6666666666667</v>
      </c>
      <c r="C464">
        <v>40</v>
      </c>
      <c r="D464">
        <v>20</v>
      </c>
      <c r="E464">
        <v>0.8</v>
      </c>
      <c r="F464">
        <v>0.75</v>
      </c>
      <c r="G464">
        <v>75</v>
      </c>
      <c r="H464">
        <v>15</v>
      </c>
      <c r="I464">
        <v>0.29644463199999999</v>
      </c>
      <c r="J464">
        <v>1233.7765899999999</v>
      </c>
      <c r="K464">
        <v>369.11474099999998</v>
      </c>
      <c r="L464">
        <v>98.936074399999995</v>
      </c>
      <c r="M464" s="9">
        <f t="shared" si="14"/>
        <v>7.2474302500000337E-2</v>
      </c>
      <c r="N464" t="b">
        <f t="shared" si="15"/>
        <v>0</v>
      </c>
    </row>
    <row r="465" spans="2:14" x14ac:dyDescent="0.25">
      <c r="B465">
        <v>111.1111111111111</v>
      </c>
      <c r="C465">
        <v>40</v>
      </c>
      <c r="D465">
        <v>20</v>
      </c>
      <c r="E465">
        <v>0.8</v>
      </c>
      <c r="F465">
        <v>0.75</v>
      </c>
      <c r="G465">
        <v>50</v>
      </c>
      <c r="H465">
        <v>5</v>
      </c>
      <c r="I465">
        <v>0.72929704100000003</v>
      </c>
      <c r="J465">
        <v>442.39742699999999</v>
      </c>
      <c r="K465">
        <v>21.588603899999999</v>
      </c>
      <c r="L465">
        <v>106.6964</v>
      </c>
      <c r="M465" s="9">
        <f t="shared" si="14"/>
        <v>3.9732399999999932E-2</v>
      </c>
      <c r="N465" t="b">
        <f t="shared" si="15"/>
        <v>0</v>
      </c>
    </row>
    <row r="466" spans="2:14" x14ac:dyDescent="0.25">
      <c r="B466">
        <v>111.1111111111111</v>
      </c>
      <c r="C466">
        <v>40</v>
      </c>
      <c r="D466">
        <v>20</v>
      </c>
      <c r="E466">
        <v>0.8</v>
      </c>
      <c r="F466">
        <v>0.75</v>
      </c>
      <c r="G466">
        <v>50</v>
      </c>
      <c r="H466">
        <v>6</v>
      </c>
      <c r="I466">
        <v>0.75998570499999996</v>
      </c>
      <c r="J466">
        <v>427.834498</v>
      </c>
      <c r="K466">
        <v>36.359730300000003</v>
      </c>
      <c r="L466">
        <v>99.182679699999994</v>
      </c>
      <c r="M466" s="9">
        <f t="shared" si="14"/>
        <v>0.10735588269999996</v>
      </c>
      <c r="N466" t="b">
        <f t="shared" si="15"/>
        <v>0</v>
      </c>
    </row>
    <row r="467" spans="2:14" x14ac:dyDescent="0.25">
      <c r="B467">
        <v>111.1111111111111</v>
      </c>
      <c r="C467">
        <v>40</v>
      </c>
      <c r="D467">
        <v>20</v>
      </c>
      <c r="E467">
        <v>0.8</v>
      </c>
      <c r="F467">
        <v>0.75</v>
      </c>
      <c r="G467">
        <v>50</v>
      </c>
      <c r="H467">
        <v>7</v>
      </c>
      <c r="I467">
        <v>0.82418932700000003</v>
      </c>
      <c r="J467">
        <v>397.47158300000001</v>
      </c>
      <c r="K467">
        <v>52.846134399999997</v>
      </c>
      <c r="L467">
        <v>93.153624600000001</v>
      </c>
      <c r="M467" s="9">
        <f t="shared" si="14"/>
        <v>0.16161737859999992</v>
      </c>
      <c r="N467" t="b">
        <f t="shared" si="15"/>
        <v>0</v>
      </c>
    </row>
    <row r="468" spans="2:14" x14ac:dyDescent="0.25">
      <c r="B468">
        <v>111.1111111111111</v>
      </c>
      <c r="C468">
        <v>40</v>
      </c>
      <c r="D468">
        <v>20</v>
      </c>
      <c r="E468">
        <v>0.8</v>
      </c>
      <c r="F468">
        <v>0.75</v>
      </c>
      <c r="G468">
        <v>50</v>
      </c>
      <c r="H468">
        <v>8</v>
      </c>
      <c r="I468">
        <v>0.91198676199999995</v>
      </c>
      <c r="J468">
        <v>362.00238100000001</v>
      </c>
      <c r="K468">
        <v>71.941073200000005</v>
      </c>
      <c r="L468">
        <v>88.534027800000004</v>
      </c>
      <c r="M468" s="9">
        <f t="shared" si="14"/>
        <v>0.20319374979999988</v>
      </c>
      <c r="N468" t="b">
        <f t="shared" si="15"/>
        <v>0</v>
      </c>
    </row>
    <row r="469" spans="2:14" x14ac:dyDescent="0.25">
      <c r="B469">
        <v>111.1111111111111</v>
      </c>
      <c r="C469">
        <v>40</v>
      </c>
      <c r="D469">
        <v>20</v>
      </c>
      <c r="E469">
        <v>0.8</v>
      </c>
      <c r="F469">
        <v>0.75</v>
      </c>
      <c r="G469">
        <v>50</v>
      </c>
      <c r="H469">
        <v>9</v>
      </c>
      <c r="I469">
        <v>0.99797604299999998</v>
      </c>
      <c r="J469">
        <v>333.70830999999998</v>
      </c>
      <c r="K469">
        <v>95.254321599999997</v>
      </c>
      <c r="L469">
        <v>85.329062399999998</v>
      </c>
      <c r="M469" s="9">
        <f t="shared" si="14"/>
        <v>0.23203843839999994</v>
      </c>
      <c r="N469" t="b">
        <f t="shared" si="15"/>
        <v>0</v>
      </c>
    </row>
    <row r="470" spans="2:14" x14ac:dyDescent="0.25">
      <c r="B470">
        <v>111.1111111111111</v>
      </c>
      <c r="C470">
        <v>40</v>
      </c>
      <c r="D470">
        <v>20</v>
      </c>
      <c r="E470">
        <v>0.8</v>
      </c>
      <c r="F470">
        <v>0.75</v>
      </c>
      <c r="G470">
        <v>50</v>
      </c>
      <c r="H470">
        <v>10</v>
      </c>
      <c r="I470">
        <v>1.0316175999999999</v>
      </c>
      <c r="J470">
        <v>326.265263</v>
      </c>
      <c r="K470">
        <v>125.25016599999999</v>
      </c>
      <c r="L470">
        <v>83.6014737</v>
      </c>
      <c r="M470" s="9">
        <f t="shared" si="14"/>
        <v>0.24758673669999992</v>
      </c>
      <c r="N470" t="b">
        <f t="shared" si="15"/>
        <v>0</v>
      </c>
    </row>
    <row r="471" spans="2:14" x14ac:dyDescent="0.25">
      <c r="B471">
        <v>111.1111111111111</v>
      </c>
      <c r="C471">
        <v>40</v>
      </c>
      <c r="D471">
        <v>20</v>
      </c>
      <c r="E471">
        <v>0.8</v>
      </c>
      <c r="F471">
        <v>0.75</v>
      </c>
      <c r="G471">
        <v>50</v>
      </c>
      <c r="H471">
        <v>11</v>
      </c>
      <c r="I471">
        <v>0.92650327200000004</v>
      </c>
      <c r="J471">
        <v>368.56825500000002</v>
      </c>
      <c r="K471">
        <v>167.75633999999999</v>
      </c>
      <c r="L471">
        <v>83.941928700000005</v>
      </c>
      <c r="M471" s="9">
        <f t="shared" si="14"/>
        <v>0.24452264169999988</v>
      </c>
      <c r="N471" t="b">
        <f t="shared" si="15"/>
        <v>0</v>
      </c>
    </row>
    <row r="472" spans="2:14" x14ac:dyDescent="0.25">
      <c r="B472">
        <v>111.1111111111111</v>
      </c>
      <c r="C472">
        <v>40</v>
      </c>
      <c r="D472">
        <v>20</v>
      </c>
      <c r="E472">
        <v>0.8</v>
      </c>
      <c r="F472">
        <v>0.75</v>
      </c>
      <c r="G472">
        <v>50</v>
      </c>
      <c r="H472">
        <v>12</v>
      </c>
      <c r="I472">
        <v>0.58357936200000005</v>
      </c>
      <c r="J472">
        <v>601.51975800000002</v>
      </c>
      <c r="K472">
        <v>252.049148</v>
      </c>
      <c r="L472">
        <v>90.472063199999994</v>
      </c>
      <c r="M472" s="9">
        <f t="shared" si="14"/>
        <v>0.18575143119999998</v>
      </c>
      <c r="N472" t="b">
        <f t="shared" si="15"/>
        <v>0</v>
      </c>
    </row>
    <row r="473" spans="2:14" x14ac:dyDescent="0.25">
      <c r="B473">
        <v>111.1111111111111</v>
      </c>
      <c r="C473">
        <v>40</v>
      </c>
      <c r="D473">
        <v>20</v>
      </c>
      <c r="E473">
        <v>0.8</v>
      </c>
      <c r="F473">
        <v>0.75</v>
      </c>
      <c r="G473">
        <v>50</v>
      </c>
      <c r="H473">
        <v>13</v>
      </c>
      <c r="I473">
        <v>0.33042560799999998</v>
      </c>
      <c r="J473">
        <v>1117.12924</v>
      </c>
      <c r="K473">
        <v>424.07076000000001</v>
      </c>
      <c r="L473">
        <v>105.552573</v>
      </c>
      <c r="M473" s="9">
        <f t="shared" si="14"/>
        <v>5.0026842999999946E-2</v>
      </c>
      <c r="N473" t="b">
        <f t="shared" si="15"/>
        <v>0</v>
      </c>
    </row>
    <row r="474" spans="2:14" x14ac:dyDescent="0.25">
      <c r="B474">
        <v>111.1111111111111</v>
      </c>
      <c r="C474">
        <v>40</v>
      </c>
      <c r="D474">
        <v>20</v>
      </c>
      <c r="E474">
        <v>0.8</v>
      </c>
      <c r="F474">
        <v>0.75</v>
      </c>
      <c r="G474">
        <v>50</v>
      </c>
      <c r="H474">
        <v>14</v>
      </c>
      <c r="I474">
        <v>0.27174984000000002</v>
      </c>
      <c r="J474">
        <v>1417.4477099999999</v>
      </c>
      <c r="K474">
        <v>588.29861200000005</v>
      </c>
      <c r="L474">
        <v>111.121263</v>
      </c>
      <c r="M474" s="9">
        <f t="shared" si="14"/>
        <v>-9.136700000009058E-5</v>
      </c>
      <c r="N474" t="b">
        <f t="shared" si="15"/>
        <v>1</v>
      </c>
    </row>
    <row r="475" spans="2:14" x14ac:dyDescent="0.25">
      <c r="B475">
        <v>111.1111111111111</v>
      </c>
      <c r="C475">
        <v>40</v>
      </c>
      <c r="D475">
        <v>20</v>
      </c>
      <c r="E475">
        <v>0.8</v>
      </c>
      <c r="F475">
        <v>0.75</v>
      </c>
      <c r="G475">
        <v>50</v>
      </c>
      <c r="H475">
        <v>15</v>
      </c>
      <c r="I475">
        <v>0.26930417499999998</v>
      </c>
      <c r="J475">
        <v>1497.0755899999999</v>
      </c>
      <c r="K475">
        <v>781.58951000000002</v>
      </c>
      <c r="L475">
        <v>111.093988</v>
      </c>
      <c r="M475" s="9">
        <f t="shared" si="14"/>
        <v>1.5410799999993687E-4</v>
      </c>
      <c r="N475" t="b">
        <f t="shared" si="15"/>
        <v>1</v>
      </c>
    </row>
    <row r="476" spans="2:14" x14ac:dyDescent="0.25">
      <c r="B476">
        <v>111.1111111111111</v>
      </c>
      <c r="C476">
        <v>40</v>
      </c>
      <c r="D476">
        <v>20</v>
      </c>
      <c r="E476">
        <v>0.8</v>
      </c>
      <c r="F476">
        <v>0.75</v>
      </c>
      <c r="G476">
        <v>55</v>
      </c>
      <c r="H476">
        <v>5</v>
      </c>
      <c r="I476">
        <v>0.64068367199999998</v>
      </c>
      <c r="J476">
        <v>500.73776099999998</v>
      </c>
      <c r="K476">
        <v>1.7522506</v>
      </c>
      <c r="L476">
        <v>111.11901899999999</v>
      </c>
      <c r="M476" s="9">
        <f t="shared" si="14"/>
        <v>-7.1171000000049399E-5</v>
      </c>
      <c r="N476" t="b">
        <f t="shared" si="15"/>
        <v>1</v>
      </c>
    </row>
    <row r="477" spans="2:14" x14ac:dyDescent="0.25">
      <c r="B477">
        <v>111.1111111111111</v>
      </c>
      <c r="C477">
        <v>40</v>
      </c>
      <c r="D477">
        <v>20</v>
      </c>
      <c r="E477">
        <v>0.8</v>
      </c>
      <c r="F477">
        <v>0.75</v>
      </c>
      <c r="G477">
        <v>55</v>
      </c>
      <c r="H477">
        <v>6</v>
      </c>
      <c r="I477">
        <v>0.59689975100000003</v>
      </c>
      <c r="J477">
        <v>545.05170299999997</v>
      </c>
      <c r="K477">
        <v>31.260845100000001</v>
      </c>
      <c r="L477">
        <v>107.767445</v>
      </c>
      <c r="M477" s="9">
        <f t="shared" si="14"/>
        <v>3.0092994999999949E-2</v>
      </c>
      <c r="N477" t="b">
        <f t="shared" si="15"/>
        <v>0</v>
      </c>
    </row>
    <row r="478" spans="2:14" x14ac:dyDescent="0.25">
      <c r="B478">
        <v>111.1111111111111</v>
      </c>
      <c r="C478">
        <v>40</v>
      </c>
      <c r="D478">
        <v>20</v>
      </c>
      <c r="E478">
        <v>0.8</v>
      </c>
      <c r="F478">
        <v>0.75</v>
      </c>
      <c r="G478">
        <v>55</v>
      </c>
      <c r="H478">
        <v>7</v>
      </c>
      <c r="I478">
        <v>0.62278858400000003</v>
      </c>
      <c r="J478">
        <v>526.58906100000002</v>
      </c>
      <c r="K478">
        <v>48.476004799999998</v>
      </c>
      <c r="L478">
        <v>100.858445</v>
      </c>
      <c r="M478" s="9">
        <f t="shared" si="14"/>
        <v>9.2273994999999887E-2</v>
      </c>
      <c r="N478" t="b">
        <f t="shared" si="15"/>
        <v>0</v>
      </c>
    </row>
    <row r="479" spans="2:14" x14ac:dyDescent="0.25">
      <c r="B479">
        <v>111.1111111111111</v>
      </c>
      <c r="C479">
        <v>40</v>
      </c>
      <c r="D479">
        <v>20</v>
      </c>
      <c r="E479">
        <v>0.8</v>
      </c>
      <c r="F479">
        <v>0.75</v>
      </c>
      <c r="G479">
        <v>55</v>
      </c>
      <c r="H479">
        <v>8</v>
      </c>
      <c r="I479">
        <v>0.66086546700000004</v>
      </c>
      <c r="J479">
        <v>500.32685099999998</v>
      </c>
      <c r="K479">
        <v>68.250590299999999</v>
      </c>
      <c r="L479">
        <v>95.513022599999999</v>
      </c>
      <c r="M479" s="9">
        <f t="shared" si="14"/>
        <v>0.14038279659999991</v>
      </c>
      <c r="N479" t="b">
        <f t="shared" si="15"/>
        <v>0</v>
      </c>
    </row>
    <row r="480" spans="2:14" x14ac:dyDescent="0.25">
      <c r="B480">
        <v>111.1111111111111</v>
      </c>
      <c r="C480">
        <v>40</v>
      </c>
      <c r="D480">
        <v>20</v>
      </c>
      <c r="E480">
        <v>0.8</v>
      </c>
      <c r="F480">
        <v>0.75</v>
      </c>
      <c r="G480">
        <v>55</v>
      </c>
      <c r="H480">
        <v>9</v>
      </c>
      <c r="I480">
        <v>0.69797274600000003</v>
      </c>
      <c r="J480">
        <v>478.02069599999999</v>
      </c>
      <c r="K480">
        <v>92.073666599999996</v>
      </c>
      <c r="L480">
        <v>91.669988799999999</v>
      </c>
      <c r="M480" s="9">
        <f t="shared" si="14"/>
        <v>0.17497010079999992</v>
      </c>
      <c r="N480" t="b">
        <f t="shared" si="15"/>
        <v>0</v>
      </c>
    </row>
    <row r="481" spans="2:14" x14ac:dyDescent="0.25">
      <c r="B481">
        <v>111.1111111111111</v>
      </c>
      <c r="C481">
        <v>40</v>
      </c>
      <c r="D481">
        <v>20</v>
      </c>
      <c r="E481">
        <v>0.8</v>
      </c>
      <c r="F481">
        <v>0.75</v>
      </c>
      <c r="G481">
        <v>55</v>
      </c>
      <c r="H481">
        <v>10</v>
      </c>
      <c r="I481">
        <v>0.71116027999999998</v>
      </c>
      <c r="J481">
        <v>474.23995100000002</v>
      </c>
      <c r="K481">
        <v>122.45848100000001</v>
      </c>
      <c r="L481">
        <v>89.395340599999997</v>
      </c>
      <c r="M481" s="9">
        <f t="shared" si="14"/>
        <v>0.19544193459999995</v>
      </c>
      <c r="N481" t="b">
        <f t="shared" si="15"/>
        <v>0</v>
      </c>
    </row>
    <row r="482" spans="2:14" x14ac:dyDescent="0.25">
      <c r="B482">
        <v>111.1111111111111</v>
      </c>
      <c r="C482">
        <v>40</v>
      </c>
      <c r="D482">
        <v>20</v>
      </c>
      <c r="E482">
        <v>0.8</v>
      </c>
      <c r="F482">
        <v>0.75</v>
      </c>
      <c r="G482">
        <v>55</v>
      </c>
      <c r="H482">
        <v>11</v>
      </c>
      <c r="I482">
        <v>0.66894983500000005</v>
      </c>
      <c r="J482">
        <v>511.30276300000003</v>
      </c>
      <c r="K482">
        <v>164.12601900000001</v>
      </c>
      <c r="L482">
        <v>89.021613400000007</v>
      </c>
      <c r="M482" s="9">
        <f t="shared" si="14"/>
        <v>0.19880547939999985</v>
      </c>
      <c r="N482" t="b">
        <f t="shared" si="15"/>
        <v>0</v>
      </c>
    </row>
    <row r="483" spans="2:14" x14ac:dyDescent="0.25">
      <c r="B483">
        <v>111.1111111111111</v>
      </c>
      <c r="C483">
        <v>40</v>
      </c>
      <c r="D483">
        <v>20</v>
      </c>
      <c r="E483">
        <v>0.8</v>
      </c>
      <c r="F483">
        <v>0.75</v>
      </c>
      <c r="G483">
        <v>55</v>
      </c>
      <c r="H483">
        <v>12</v>
      </c>
      <c r="I483">
        <v>0.54431596800000004</v>
      </c>
      <c r="J483">
        <v>641.72381399999995</v>
      </c>
      <c r="K483">
        <v>229.40663599999999</v>
      </c>
      <c r="L483">
        <v>91.816412999999997</v>
      </c>
      <c r="M483" s="9">
        <f t="shared" si="14"/>
        <v>0.17365228299999994</v>
      </c>
      <c r="N483" t="b">
        <f t="shared" si="15"/>
        <v>0</v>
      </c>
    </row>
    <row r="484" spans="2:14" x14ac:dyDescent="0.25">
      <c r="B484">
        <v>111.1111111111111</v>
      </c>
      <c r="C484">
        <v>40</v>
      </c>
      <c r="D484">
        <v>20</v>
      </c>
      <c r="E484">
        <v>0.8</v>
      </c>
      <c r="F484">
        <v>0.75</v>
      </c>
      <c r="G484">
        <v>55</v>
      </c>
      <c r="H484">
        <v>13</v>
      </c>
      <c r="I484">
        <v>0.37444215400000003</v>
      </c>
      <c r="J484">
        <v>967.02338599999996</v>
      </c>
      <c r="K484">
        <v>349.62431199999997</v>
      </c>
      <c r="L484">
        <v>100.49733999999999</v>
      </c>
      <c r="M484" s="9">
        <f t="shared" si="14"/>
        <v>9.552393999999996E-2</v>
      </c>
      <c r="N484" t="b">
        <f t="shared" si="15"/>
        <v>0</v>
      </c>
    </row>
    <row r="485" spans="2:14" x14ac:dyDescent="0.25">
      <c r="B485">
        <v>111.1111111111111</v>
      </c>
      <c r="C485">
        <v>40</v>
      </c>
      <c r="D485">
        <v>20</v>
      </c>
      <c r="E485">
        <v>0.8</v>
      </c>
      <c r="F485">
        <v>0.75</v>
      </c>
      <c r="G485">
        <v>55</v>
      </c>
      <c r="H485">
        <v>14</v>
      </c>
      <c r="I485">
        <v>0.27331043199999999</v>
      </c>
      <c r="J485">
        <v>1389.61717</v>
      </c>
      <c r="K485">
        <v>527.02916100000004</v>
      </c>
      <c r="L485">
        <v>111.11894100000001</v>
      </c>
      <c r="M485" s="9">
        <f t="shared" si="14"/>
        <v>-7.0469000000159112E-5</v>
      </c>
      <c r="N485" t="b">
        <f t="shared" si="15"/>
        <v>1</v>
      </c>
    </row>
    <row r="486" spans="2:14" x14ac:dyDescent="0.25">
      <c r="B486">
        <v>111.1111111111111</v>
      </c>
      <c r="C486">
        <v>40</v>
      </c>
      <c r="D486">
        <v>20</v>
      </c>
      <c r="E486">
        <v>0.8</v>
      </c>
      <c r="F486">
        <v>0.75</v>
      </c>
      <c r="G486">
        <v>55</v>
      </c>
      <c r="H486">
        <v>15</v>
      </c>
      <c r="I486">
        <v>0.259512248</v>
      </c>
      <c r="J486">
        <v>1521.8255799999999</v>
      </c>
      <c r="K486">
        <v>687.232618</v>
      </c>
      <c r="L486">
        <v>111.084423</v>
      </c>
      <c r="M486" s="9">
        <f t="shared" si="14"/>
        <v>2.4019299999989132E-4</v>
      </c>
      <c r="N486" t="b">
        <f t="shared" si="15"/>
        <v>1</v>
      </c>
    </row>
    <row r="487" spans="2:14" x14ac:dyDescent="0.25">
      <c r="B487">
        <v>111.1111111111111</v>
      </c>
      <c r="C487">
        <v>40</v>
      </c>
      <c r="D487">
        <v>20</v>
      </c>
      <c r="E487">
        <v>0.8</v>
      </c>
      <c r="F487">
        <v>0.75</v>
      </c>
      <c r="G487">
        <v>60</v>
      </c>
      <c r="H487">
        <v>5</v>
      </c>
      <c r="I487">
        <v>0.62230785399999999</v>
      </c>
      <c r="J487">
        <v>508.54271199999999</v>
      </c>
      <c r="K487">
        <v>-32.674869600000001</v>
      </c>
      <c r="L487">
        <v>111.15854400000001</v>
      </c>
      <c r="M487" s="9">
        <f t="shared" si="14"/>
        <v>-4.2689600000015565E-4</v>
      </c>
      <c r="N487" t="b">
        <f t="shared" si="15"/>
        <v>1</v>
      </c>
    </row>
    <row r="488" spans="2:14" x14ac:dyDescent="0.25">
      <c r="B488">
        <v>111.1111111111111</v>
      </c>
      <c r="C488">
        <v>40</v>
      </c>
      <c r="D488">
        <v>20</v>
      </c>
      <c r="E488">
        <v>0.8</v>
      </c>
      <c r="F488">
        <v>0.75</v>
      </c>
      <c r="G488">
        <v>60</v>
      </c>
      <c r="H488">
        <v>6</v>
      </c>
      <c r="I488">
        <v>0.53775463599999995</v>
      </c>
      <c r="J488">
        <v>600.86565499999995</v>
      </c>
      <c r="K488">
        <v>6.9927989000000004</v>
      </c>
      <c r="L488">
        <v>111.01690600000001</v>
      </c>
      <c r="M488" s="9">
        <f t="shared" si="14"/>
        <v>8.4784599999984786E-4</v>
      </c>
      <c r="N488" t="b">
        <f t="shared" si="15"/>
        <v>1</v>
      </c>
    </row>
    <row r="489" spans="2:14" x14ac:dyDescent="0.25">
      <c r="B489">
        <v>111.1111111111111</v>
      </c>
      <c r="C489">
        <v>40</v>
      </c>
      <c r="D489">
        <v>20</v>
      </c>
      <c r="E489">
        <v>0.8</v>
      </c>
      <c r="F489">
        <v>0.75</v>
      </c>
      <c r="G489">
        <v>60</v>
      </c>
      <c r="H489">
        <v>7</v>
      </c>
      <c r="I489">
        <v>0.50105508499999996</v>
      </c>
      <c r="J489">
        <v>655.10589000000004</v>
      </c>
      <c r="K489">
        <v>43.9017895</v>
      </c>
      <c r="L489">
        <v>109.02392399999999</v>
      </c>
      <c r="M489" s="9">
        <f t="shared" si="14"/>
        <v>1.8784683999999958E-2</v>
      </c>
      <c r="N489" t="b">
        <f t="shared" si="15"/>
        <v>1</v>
      </c>
    </row>
    <row r="490" spans="2:14" x14ac:dyDescent="0.25">
      <c r="B490">
        <v>111.1111111111111</v>
      </c>
      <c r="C490">
        <v>40</v>
      </c>
      <c r="D490">
        <v>20</v>
      </c>
      <c r="E490">
        <v>0.8</v>
      </c>
      <c r="F490">
        <v>0.75</v>
      </c>
      <c r="G490">
        <v>60</v>
      </c>
      <c r="H490">
        <v>8</v>
      </c>
      <c r="I490">
        <v>0.519453948</v>
      </c>
      <c r="J490">
        <v>637.33014300000002</v>
      </c>
      <c r="K490">
        <v>64.272006500000003</v>
      </c>
      <c r="L490">
        <v>102.78304799999999</v>
      </c>
      <c r="M490" s="9">
        <f t="shared" si="14"/>
        <v>7.4952567999999969E-2</v>
      </c>
      <c r="N490" t="b">
        <f t="shared" si="15"/>
        <v>0</v>
      </c>
    </row>
    <row r="491" spans="2:14" x14ac:dyDescent="0.25">
      <c r="B491">
        <v>111.1111111111111</v>
      </c>
      <c r="C491">
        <v>40</v>
      </c>
      <c r="D491">
        <v>20</v>
      </c>
      <c r="E491">
        <v>0.8</v>
      </c>
      <c r="F491">
        <v>0.75</v>
      </c>
      <c r="G491">
        <v>60</v>
      </c>
      <c r="H491">
        <v>9</v>
      </c>
      <c r="I491">
        <v>0.53957059900000004</v>
      </c>
      <c r="J491">
        <v>619.26944900000001</v>
      </c>
      <c r="K491">
        <v>88.516026999999994</v>
      </c>
      <c r="L491">
        <v>98.126443699999996</v>
      </c>
      <c r="M491" s="9">
        <f t="shared" si="14"/>
        <v>0.11686200669999995</v>
      </c>
      <c r="N491" t="b">
        <f t="shared" si="15"/>
        <v>0</v>
      </c>
    </row>
    <row r="492" spans="2:14" x14ac:dyDescent="0.25">
      <c r="B492">
        <v>111.1111111111111</v>
      </c>
      <c r="C492">
        <v>40</v>
      </c>
      <c r="D492">
        <v>20</v>
      </c>
      <c r="E492">
        <v>0.8</v>
      </c>
      <c r="F492">
        <v>0.75</v>
      </c>
      <c r="G492">
        <v>60</v>
      </c>
      <c r="H492">
        <v>10</v>
      </c>
      <c r="I492">
        <v>0.55066360299999995</v>
      </c>
      <c r="J492">
        <v>613.32010400000001</v>
      </c>
      <c r="K492">
        <v>118.707291</v>
      </c>
      <c r="L492">
        <v>95.014576399999996</v>
      </c>
      <c r="M492" s="9">
        <f t="shared" si="14"/>
        <v>0.14486881239999996</v>
      </c>
      <c r="N492" t="b">
        <f t="shared" si="15"/>
        <v>0</v>
      </c>
    </row>
    <row r="493" spans="2:14" x14ac:dyDescent="0.25">
      <c r="B493">
        <v>111.1111111111111</v>
      </c>
      <c r="C493">
        <v>40</v>
      </c>
      <c r="D493">
        <v>20</v>
      </c>
      <c r="E493">
        <v>0.8</v>
      </c>
      <c r="F493">
        <v>0.75</v>
      </c>
      <c r="G493">
        <v>60</v>
      </c>
      <c r="H493">
        <v>11</v>
      </c>
      <c r="I493">
        <v>0.53769507000000005</v>
      </c>
      <c r="J493">
        <v>636.51798199999996</v>
      </c>
      <c r="K493">
        <v>158.439716</v>
      </c>
      <c r="L493">
        <v>93.594659699999994</v>
      </c>
      <c r="M493" s="9">
        <f t="shared" si="14"/>
        <v>0.15764806269999998</v>
      </c>
      <c r="N493" t="b">
        <f t="shared" si="15"/>
        <v>0</v>
      </c>
    </row>
    <row r="494" spans="2:14" x14ac:dyDescent="0.25">
      <c r="B494">
        <v>111.1111111111111</v>
      </c>
      <c r="C494">
        <v>40</v>
      </c>
      <c r="D494">
        <v>20</v>
      </c>
      <c r="E494">
        <v>0.8</v>
      </c>
      <c r="F494">
        <v>0.75</v>
      </c>
      <c r="G494">
        <v>60</v>
      </c>
      <c r="H494">
        <v>12</v>
      </c>
      <c r="I494">
        <v>0.48486571000000001</v>
      </c>
      <c r="J494">
        <v>718.70895299999995</v>
      </c>
      <c r="K494">
        <v>215.052144</v>
      </c>
      <c r="L494">
        <v>94.423254</v>
      </c>
      <c r="M494" s="9">
        <f t="shared" si="14"/>
        <v>0.15019071399999992</v>
      </c>
      <c r="N494" t="b">
        <f t="shared" si="15"/>
        <v>0</v>
      </c>
    </row>
    <row r="495" spans="2:14" x14ac:dyDescent="0.25">
      <c r="B495">
        <v>111.1111111111111</v>
      </c>
      <c r="C495">
        <v>40</v>
      </c>
      <c r="D495">
        <v>20</v>
      </c>
      <c r="E495">
        <v>0.8</v>
      </c>
      <c r="F495">
        <v>0.75</v>
      </c>
      <c r="G495">
        <v>60</v>
      </c>
      <c r="H495">
        <v>13</v>
      </c>
      <c r="I495">
        <v>0.38953881400000001</v>
      </c>
      <c r="J495">
        <v>919.35759099999996</v>
      </c>
      <c r="K495">
        <v>305.85093499999999</v>
      </c>
      <c r="L495">
        <v>98.934157200000001</v>
      </c>
      <c r="M495" s="9">
        <f t="shared" si="14"/>
        <v>0.1095925851999999</v>
      </c>
      <c r="N495" t="b">
        <f t="shared" si="15"/>
        <v>0</v>
      </c>
    </row>
    <row r="496" spans="2:14" x14ac:dyDescent="0.25">
      <c r="B496">
        <v>111.1111111111111</v>
      </c>
      <c r="C496">
        <v>40</v>
      </c>
      <c r="D496">
        <v>20</v>
      </c>
      <c r="E496">
        <v>0.8</v>
      </c>
      <c r="F496">
        <v>0.75</v>
      </c>
      <c r="G496">
        <v>60</v>
      </c>
      <c r="H496">
        <v>14</v>
      </c>
      <c r="I496">
        <v>0.28862049200000001</v>
      </c>
      <c r="J496">
        <v>1294.8180500000001</v>
      </c>
      <c r="K496">
        <v>459.92316599999998</v>
      </c>
      <c r="L496">
        <v>108.51896000000001</v>
      </c>
      <c r="M496" s="9">
        <f t="shared" si="14"/>
        <v>2.3329359999999841E-2</v>
      </c>
      <c r="N496" t="b">
        <f t="shared" si="15"/>
        <v>0</v>
      </c>
    </row>
    <row r="497" spans="2:14" x14ac:dyDescent="0.25">
      <c r="B497">
        <v>111.1111111111111</v>
      </c>
      <c r="C497">
        <v>40</v>
      </c>
      <c r="D497">
        <v>20</v>
      </c>
      <c r="E497">
        <v>0.8</v>
      </c>
      <c r="F497">
        <v>0.75</v>
      </c>
      <c r="G497">
        <v>60</v>
      </c>
      <c r="H497">
        <v>15</v>
      </c>
      <c r="I497">
        <v>0.255609578</v>
      </c>
      <c r="J497">
        <v>1519.6318799999999</v>
      </c>
      <c r="K497">
        <v>612.74239</v>
      </c>
      <c r="L497">
        <v>111.061892</v>
      </c>
      <c r="M497" s="9">
        <f t="shared" si="14"/>
        <v>4.4297199999989806E-4</v>
      </c>
      <c r="N497" t="b">
        <f t="shared" si="15"/>
        <v>1</v>
      </c>
    </row>
    <row r="498" spans="2:14" x14ac:dyDescent="0.25">
      <c r="B498">
        <v>111.1111111111111</v>
      </c>
      <c r="C498">
        <v>40</v>
      </c>
      <c r="D498">
        <v>20</v>
      </c>
      <c r="E498">
        <v>0.8</v>
      </c>
      <c r="F498">
        <v>0.75</v>
      </c>
      <c r="G498">
        <v>65</v>
      </c>
      <c r="H498">
        <v>5</v>
      </c>
      <c r="I498">
        <v>0.62904064500000001</v>
      </c>
      <c r="J498">
        <v>500.28093000000001</v>
      </c>
      <c r="K498">
        <v>-68.366873200000001</v>
      </c>
      <c r="L498">
        <v>111.18788499999999</v>
      </c>
      <c r="M498" s="9">
        <f t="shared" si="14"/>
        <v>-6.9096500000004834E-4</v>
      </c>
      <c r="N498" t="b">
        <f t="shared" si="15"/>
        <v>1</v>
      </c>
    </row>
    <row r="499" spans="2:14" x14ac:dyDescent="0.25">
      <c r="B499">
        <v>111.1111111111111</v>
      </c>
      <c r="C499">
        <v>40</v>
      </c>
      <c r="D499">
        <v>20</v>
      </c>
      <c r="E499">
        <v>0.8</v>
      </c>
      <c r="F499">
        <v>0.75</v>
      </c>
      <c r="G499">
        <v>65</v>
      </c>
      <c r="H499">
        <v>6</v>
      </c>
      <c r="I499">
        <v>0.52284292300000001</v>
      </c>
      <c r="J499">
        <v>609.60207300000002</v>
      </c>
      <c r="K499">
        <v>-30.9888926</v>
      </c>
      <c r="L499">
        <v>111.107969</v>
      </c>
      <c r="M499" s="9">
        <f t="shared" si="14"/>
        <v>2.8278999999926672E-5</v>
      </c>
      <c r="N499" t="b">
        <f t="shared" si="15"/>
        <v>1</v>
      </c>
    </row>
    <row r="500" spans="2:14" x14ac:dyDescent="0.25">
      <c r="B500">
        <v>111.1111111111111</v>
      </c>
      <c r="C500">
        <v>40</v>
      </c>
      <c r="D500">
        <v>20</v>
      </c>
      <c r="E500">
        <v>0.8</v>
      </c>
      <c r="F500">
        <v>0.75</v>
      </c>
      <c r="G500">
        <v>65</v>
      </c>
      <c r="H500">
        <v>7</v>
      </c>
      <c r="I500">
        <v>0.46253453300000003</v>
      </c>
      <c r="J500">
        <v>703.78120799999999</v>
      </c>
      <c r="K500">
        <v>14.254156699999999</v>
      </c>
      <c r="L500">
        <v>111.110905</v>
      </c>
      <c r="M500" s="9">
        <f t="shared" si="14"/>
        <v>1.8549999998782598E-6</v>
      </c>
      <c r="N500" t="b">
        <f t="shared" si="15"/>
        <v>1</v>
      </c>
    </row>
    <row r="501" spans="2:14" x14ac:dyDescent="0.25">
      <c r="B501">
        <v>111.1111111111111</v>
      </c>
      <c r="C501">
        <v>40</v>
      </c>
      <c r="D501">
        <v>20</v>
      </c>
      <c r="E501">
        <v>0.8</v>
      </c>
      <c r="F501">
        <v>0.75</v>
      </c>
      <c r="G501">
        <v>65</v>
      </c>
      <c r="H501">
        <v>8</v>
      </c>
      <c r="I501">
        <v>0.42845271699999998</v>
      </c>
      <c r="J501">
        <v>773.52220599999998</v>
      </c>
      <c r="K501">
        <v>60.1409217</v>
      </c>
      <c r="L501">
        <v>110.460925</v>
      </c>
      <c r="M501" s="9">
        <f t="shared" si="14"/>
        <v>5.8516749999998731E-3</v>
      </c>
      <c r="N501" t="b">
        <f t="shared" si="15"/>
        <v>1</v>
      </c>
    </row>
    <row r="502" spans="2:14" x14ac:dyDescent="0.25">
      <c r="B502">
        <v>111.1111111111111</v>
      </c>
      <c r="C502">
        <v>40</v>
      </c>
      <c r="D502">
        <v>20</v>
      </c>
      <c r="E502">
        <v>0.8</v>
      </c>
      <c r="F502">
        <v>0.75</v>
      </c>
      <c r="G502">
        <v>65</v>
      </c>
      <c r="H502">
        <v>9</v>
      </c>
      <c r="I502">
        <v>0.44130235000000001</v>
      </c>
      <c r="J502">
        <v>758.10959800000001</v>
      </c>
      <c r="K502">
        <v>84.748366300000001</v>
      </c>
      <c r="L502">
        <v>104.795599</v>
      </c>
      <c r="M502" s="9">
        <f t="shared" si="14"/>
        <v>5.6839608999999944E-2</v>
      </c>
      <c r="N502" t="b">
        <f t="shared" si="15"/>
        <v>0</v>
      </c>
    </row>
    <row r="503" spans="2:14" x14ac:dyDescent="0.25">
      <c r="B503">
        <v>111.1111111111111</v>
      </c>
      <c r="C503">
        <v>40</v>
      </c>
      <c r="D503">
        <v>20</v>
      </c>
      <c r="E503">
        <v>0.8</v>
      </c>
      <c r="F503">
        <v>0.75</v>
      </c>
      <c r="G503">
        <v>65</v>
      </c>
      <c r="H503">
        <v>10</v>
      </c>
      <c r="I503">
        <v>0.45199188299999998</v>
      </c>
      <c r="J503">
        <v>748.05794400000002</v>
      </c>
      <c r="K503">
        <v>114.72292299999999</v>
      </c>
      <c r="L503">
        <v>100.677368</v>
      </c>
      <c r="M503" s="9">
        <f t="shared" si="14"/>
        <v>9.3903687999999902E-2</v>
      </c>
      <c r="N503" t="b">
        <f t="shared" si="15"/>
        <v>0</v>
      </c>
    </row>
    <row r="504" spans="2:14" x14ac:dyDescent="0.25">
      <c r="B504">
        <v>111.1111111111111</v>
      </c>
      <c r="C504">
        <v>40</v>
      </c>
      <c r="D504">
        <v>20</v>
      </c>
      <c r="E504">
        <v>0.8</v>
      </c>
      <c r="F504">
        <v>0.75</v>
      </c>
      <c r="G504">
        <v>65</v>
      </c>
      <c r="H504">
        <v>11</v>
      </c>
      <c r="I504">
        <v>0.45279541299999998</v>
      </c>
      <c r="J504">
        <v>756.17715799999996</v>
      </c>
      <c r="K504">
        <v>152.632306</v>
      </c>
      <c r="L504">
        <v>98.099352300000007</v>
      </c>
      <c r="M504" s="9">
        <f t="shared" si="14"/>
        <v>0.11710582929999985</v>
      </c>
      <c r="N504" t="b">
        <f t="shared" si="15"/>
        <v>0</v>
      </c>
    </row>
    <row r="505" spans="2:14" x14ac:dyDescent="0.25">
      <c r="B505">
        <v>111.1111111111111</v>
      </c>
      <c r="C505">
        <v>40</v>
      </c>
      <c r="D505">
        <v>20</v>
      </c>
      <c r="E505">
        <v>0.8</v>
      </c>
      <c r="F505">
        <v>0.75</v>
      </c>
      <c r="G505">
        <v>65</v>
      </c>
      <c r="H505">
        <v>12</v>
      </c>
      <c r="I505">
        <v>0.43374720700000002</v>
      </c>
      <c r="J505">
        <v>802.05541700000003</v>
      </c>
      <c r="K505">
        <v>203.17706100000001</v>
      </c>
      <c r="L505">
        <v>97.299532600000006</v>
      </c>
      <c r="M505" s="9">
        <f t="shared" si="14"/>
        <v>0.12430420659999986</v>
      </c>
      <c r="N505" t="b">
        <f t="shared" si="15"/>
        <v>0</v>
      </c>
    </row>
    <row r="506" spans="2:14" x14ac:dyDescent="0.25">
      <c r="B506">
        <v>111.1111111111111</v>
      </c>
      <c r="C506">
        <v>40</v>
      </c>
      <c r="D506">
        <v>20</v>
      </c>
      <c r="E506">
        <v>0.8</v>
      </c>
      <c r="F506">
        <v>0.75</v>
      </c>
      <c r="G506">
        <v>65</v>
      </c>
      <c r="H506">
        <v>13</v>
      </c>
      <c r="I506">
        <v>0.38592371199999997</v>
      </c>
      <c r="J506">
        <v>921.43552299999999</v>
      </c>
      <c r="K506">
        <v>276.26975099999999</v>
      </c>
      <c r="L506">
        <v>99.001905699999995</v>
      </c>
      <c r="M506" s="9">
        <f t="shared" si="14"/>
        <v>0.10898284869999995</v>
      </c>
      <c r="N506" t="b">
        <f t="shared" si="15"/>
        <v>0</v>
      </c>
    </row>
    <row r="507" spans="2:14" x14ac:dyDescent="0.25">
      <c r="B507">
        <v>111.1111111111111</v>
      </c>
      <c r="C507">
        <v>40</v>
      </c>
      <c r="D507">
        <v>20</v>
      </c>
      <c r="E507">
        <v>0.8</v>
      </c>
      <c r="F507">
        <v>0.75</v>
      </c>
      <c r="G507">
        <v>65</v>
      </c>
      <c r="H507">
        <v>14</v>
      </c>
      <c r="I507">
        <v>0.31336883599999998</v>
      </c>
      <c r="J507">
        <v>1172.68298</v>
      </c>
      <c r="K507">
        <v>392.67064900000003</v>
      </c>
      <c r="L507">
        <v>104.586395</v>
      </c>
      <c r="M507" s="9">
        <f t="shared" si="14"/>
        <v>5.8722444999999943E-2</v>
      </c>
      <c r="N507" t="b">
        <f t="shared" si="15"/>
        <v>0</v>
      </c>
    </row>
    <row r="508" spans="2:14" x14ac:dyDescent="0.25">
      <c r="B508">
        <v>111.1111111111111</v>
      </c>
      <c r="C508">
        <v>40</v>
      </c>
      <c r="D508">
        <v>20</v>
      </c>
      <c r="E508">
        <v>0.8</v>
      </c>
      <c r="F508">
        <v>0.75</v>
      </c>
      <c r="G508">
        <v>65</v>
      </c>
      <c r="H508">
        <v>15</v>
      </c>
      <c r="I508">
        <v>0.256197393</v>
      </c>
      <c r="J508">
        <v>1495.3922299999999</v>
      </c>
      <c r="K508">
        <v>552.45398899999998</v>
      </c>
      <c r="L508">
        <v>111.185304</v>
      </c>
      <c r="M508" s="9">
        <f t="shared" si="14"/>
        <v>-6.6773600000011877E-4</v>
      </c>
      <c r="N508" t="b">
        <f t="shared" si="15"/>
        <v>1</v>
      </c>
    </row>
    <row r="509" spans="2:14" x14ac:dyDescent="0.25">
      <c r="B509">
        <v>111.1111111111111</v>
      </c>
      <c r="C509">
        <v>40</v>
      </c>
      <c r="D509">
        <v>20</v>
      </c>
      <c r="E509">
        <v>0.8</v>
      </c>
      <c r="F509">
        <v>0.75</v>
      </c>
      <c r="G509">
        <v>70</v>
      </c>
      <c r="H509">
        <v>5</v>
      </c>
      <c r="I509">
        <v>0.67311086399999998</v>
      </c>
      <c r="J509">
        <v>466.51842799999997</v>
      </c>
      <c r="K509">
        <v>-108.851292</v>
      </c>
      <c r="L509">
        <v>111.10972</v>
      </c>
      <c r="M509" s="9">
        <f t="shared" si="14"/>
        <v>1.2519999999938138E-5</v>
      </c>
      <c r="N509" t="b">
        <f t="shared" si="15"/>
        <v>1</v>
      </c>
    </row>
    <row r="510" spans="2:14" x14ac:dyDescent="0.25">
      <c r="B510">
        <v>111.1111111111111</v>
      </c>
      <c r="C510">
        <v>40</v>
      </c>
      <c r="D510">
        <v>20</v>
      </c>
      <c r="E510">
        <v>0.8</v>
      </c>
      <c r="F510">
        <v>0.75</v>
      </c>
      <c r="G510">
        <v>70</v>
      </c>
      <c r="H510">
        <v>6</v>
      </c>
      <c r="I510">
        <v>0.52674941099999995</v>
      </c>
      <c r="J510">
        <v>599.07375400000001</v>
      </c>
      <c r="K510">
        <v>-71.0226404</v>
      </c>
      <c r="L510">
        <v>111.03652099999999</v>
      </c>
      <c r="M510" s="9">
        <f t="shared" si="14"/>
        <v>6.7131099999996027E-4</v>
      </c>
      <c r="N510" t="b">
        <f t="shared" si="15"/>
        <v>1</v>
      </c>
    </row>
    <row r="511" spans="2:14" x14ac:dyDescent="0.25">
      <c r="B511">
        <v>111.1111111111111</v>
      </c>
      <c r="C511">
        <v>40</v>
      </c>
      <c r="D511">
        <v>20</v>
      </c>
      <c r="E511">
        <v>0.8</v>
      </c>
      <c r="F511">
        <v>0.75</v>
      </c>
      <c r="G511">
        <v>70</v>
      </c>
      <c r="H511">
        <v>7</v>
      </c>
      <c r="I511">
        <v>0.45183762999999999</v>
      </c>
      <c r="J511">
        <v>710.41050499999994</v>
      </c>
      <c r="K511">
        <v>-27.4155886</v>
      </c>
      <c r="L511">
        <v>111.060312</v>
      </c>
      <c r="M511" s="9">
        <f t="shared" si="14"/>
        <v>4.5719199999993526E-4</v>
      </c>
      <c r="N511" t="b">
        <f t="shared" si="15"/>
        <v>1</v>
      </c>
    </row>
    <row r="512" spans="2:14" x14ac:dyDescent="0.25">
      <c r="B512">
        <v>111.1111111111111</v>
      </c>
      <c r="C512">
        <v>40</v>
      </c>
      <c r="D512">
        <v>20</v>
      </c>
      <c r="E512">
        <v>0.8</v>
      </c>
      <c r="F512">
        <v>0.75</v>
      </c>
      <c r="G512">
        <v>70</v>
      </c>
      <c r="H512">
        <v>8</v>
      </c>
      <c r="I512">
        <v>0.40691612700000002</v>
      </c>
      <c r="J512">
        <v>806.155395</v>
      </c>
      <c r="K512">
        <v>23.693393700000001</v>
      </c>
      <c r="L512">
        <v>111.114361</v>
      </c>
      <c r="M512" s="9">
        <f t="shared" si="14"/>
        <v>-2.9249000000120876E-5</v>
      </c>
      <c r="N512" t="b">
        <f t="shared" si="15"/>
        <v>1</v>
      </c>
    </row>
    <row r="513" spans="2:14" x14ac:dyDescent="0.25">
      <c r="B513">
        <v>111.1111111111111</v>
      </c>
      <c r="C513">
        <v>40</v>
      </c>
      <c r="D513">
        <v>20</v>
      </c>
      <c r="E513">
        <v>0.8</v>
      </c>
      <c r="F513">
        <v>0.75</v>
      </c>
      <c r="G513">
        <v>70</v>
      </c>
      <c r="H513">
        <v>9</v>
      </c>
      <c r="I513">
        <v>0.37805107300000002</v>
      </c>
      <c r="J513">
        <v>884.95802500000002</v>
      </c>
      <c r="K513">
        <v>77.605408199999999</v>
      </c>
      <c r="L513">
        <v>111.073385</v>
      </c>
      <c r="M513" s="9">
        <f t="shared" si="14"/>
        <v>3.3953499999988428E-4</v>
      </c>
      <c r="N513" t="b">
        <f t="shared" si="15"/>
        <v>1</v>
      </c>
    </row>
    <row r="514" spans="2:14" x14ac:dyDescent="0.25">
      <c r="B514">
        <v>111.1111111111111</v>
      </c>
      <c r="C514">
        <v>40</v>
      </c>
      <c r="D514">
        <v>20</v>
      </c>
      <c r="E514">
        <v>0.8</v>
      </c>
      <c r="F514">
        <v>0.75</v>
      </c>
      <c r="G514">
        <v>70</v>
      </c>
      <c r="H514">
        <v>10</v>
      </c>
      <c r="I514">
        <v>0.38445850399999998</v>
      </c>
      <c r="J514">
        <v>880.37795700000004</v>
      </c>
      <c r="K514">
        <v>110.905128</v>
      </c>
      <c r="L514">
        <v>106.49721599999999</v>
      </c>
      <c r="M514" s="9">
        <f t="shared" si="14"/>
        <v>4.1525055999999956E-2</v>
      </c>
      <c r="N514" t="b">
        <f t="shared" si="15"/>
        <v>0</v>
      </c>
    </row>
    <row r="515" spans="2:14" x14ac:dyDescent="0.25">
      <c r="B515">
        <v>111.1111111111111</v>
      </c>
      <c r="C515">
        <v>40</v>
      </c>
      <c r="D515">
        <v>20</v>
      </c>
      <c r="E515">
        <v>0.8</v>
      </c>
      <c r="F515">
        <v>0.75</v>
      </c>
      <c r="G515">
        <v>70</v>
      </c>
      <c r="H515">
        <v>11</v>
      </c>
      <c r="I515">
        <v>0.39234750699999998</v>
      </c>
      <c r="J515">
        <v>873.03667700000005</v>
      </c>
      <c r="K515">
        <v>147.27277699999999</v>
      </c>
      <c r="L515">
        <v>102.652342</v>
      </c>
      <c r="M515" s="9">
        <f t="shared" si="14"/>
        <v>7.6128921999999863E-2</v>
      </c>
      <c r="N515" t="b">
        <f t="shared" si="15"/>
        <v>0</v>
      </c>
    </row>
    <row r="516" spans="2:14" x14ac:dyDescent="0.25">
      <c r="B516">
        <v>111.1111111111111</v>
      </c>
      <c r="C516">
        <v>40</v>
      </c>
      <c r="D516">
        <v>20</v>
      </c>
      <c r="E516">
        <v>0.8</v>
      </c>
      <c r="F516">
        <v>0.75</v>
      </c>
      <c r="G516">
        <v>70</v>
      </c>
      <c r="H516">
        <v>12</v>
      </c>
      <c r="I516">
        <v>0.39183497099999998</v>
      </c>
      <c r="J516">
        <v>886.68445699999995</v>
      </c>
      <c r="K516">
        <v>192.904619</v>
      </c>
      <c r="L516">
        <v>100.284734</v>
      </c>
      <c r="M516" s="9">
        <f t="shared" ref="M516:M579" si="16">(B516-L516)/B516</f>
        <v>9.7437393999999913E-2</v>
      </c>
      <c r="N516" t="b">
        <f t="shared" ref="N516:N579" si="17">ABS(M516)&lt;0.02</f>
        <v>0</v>
      </c>
    </row>
    <row r="517" spans="2:14" x14ac:dyDescent="0.25">
      <c r="B517">
        <v>111.1111111111111</v>
      </c>
      <c r="C517">
        <v>40</v>
      </c>
      <c r="D517">
        <v>20</v>
      </c>
      <c r="E517">
        <v>0.8</v>
      </c>
      <c r="F517">
        <v>0.75</v>
      </c>
      <c r="G517">
        <v>70</v>
      </c>
      <c r="H517">
        <v>13</v>
      </c>
      <c r="I517">
        <v>0.37541490999999999</v>
      </c>
      <c r="J517">
        <v>942.19785200000001</v>
      </c>
      <c r="K517">
        <v>253.073004</v>
      </c>
      <c r="L517">
        <v>99.680804499999994</v>
      </c>
      <c r="M517" s="9">
        <f t="shared" si="16"/>
        <v>0.10287275949999997</v>
      </c>
      <c r="N517" t="b">
        <f t="shared" si="17"/>
        <v>0</v>
      </c>
    </row>
    <row r="518" spans="2:14" x14ac:dyDescent="0.25">
      <c r="B518">
        <v>111.1111111111111</v>
      </c>
      <c r="C518">
        <v>40</v>
      </c>
      <c r="D518">
        <v>20</v>
      </c>
      <c r="E518">
        <v>0.8</v>
      </c>
      <c r="F518">
        <v>0.75</v>
      </c>
      <c r="G518">
        <v>70</v>
      </c>
      <c r="H518">
        <v>14</v>
      </c>
      <c r="I518">
        <v>0.33660990699999999</v>
      </c>
      <c r="J518">
        <v>1076.80611</v>
      </c>
      <c r="K518">
        <v>338.83972999999997</v>
      </c>
      <c r="L518">
        <v>101.58662</v>
      </c>
      <c r="M518" s="9">
        <f t="shared" si="16"/>
        <v>8.5720419999999936E-2</v>
      </c>
      <c r="N518" t="b">
        <f t="shared" si="17"/>
        <v>0</v>
      </c>
    </row>
    <row r="519" spans="2:14" x14ac:dyDescent="0.25">
      <c r="B519">
        <v>111.1111111111111</v>
      </c>
      <c r="C519">
        <v>40</v>
      </c>
      <c r="D519">
        <v>20</v>
      </c>
      <c r="E519">
        <v>0.8</v>
      </c>
      <c r="F519">
        <v>0.75</v>
      </c>
      <c r="G519">
        <v>70</v>
      </c>
      <c r="H519">
        <v>15</v>
      </c>
      <c r="I519">
        <v>0.27976735400000002</v>
      </c>
      <c r="J519">
        <v>1342.46587</v>
      </c>
      <c r="K519">
        <v>471.09862500000003</v>
      </c>
      <c r="L519">
        <v>107.156851</v>
      </c>
      <c r="M519" s="9">
        <f t="shared" si="16"/>
        <v>3.5588340999999878E-2</v>
      </c>
      <c r="N519" t="b">
        <f t="shared" si="17"/>
        <v>0</v>
      </c>
    </row>
    <row r="520" spans="2:14" x14ac:dyDescent="0.25">
      <c r="B520">
        <v>111.1111111111111</v>
      </c>
      <c r="C520">
        <v>40</v>
      </c>
      <c r="D520">
        <v>20</v>
      </c>
      <c r="E520">
        <v>0.8</v>
      </c>
      <c r="F520">
        <v>0.75</v>
      </c>
      <c r="G520">
        <v>75</v>
      </c>
      <c r="H520">
        <v>5</v>
      </c>
      <c r="I520">
        <v>0.74551620200000002</v>
      </c>
      <c r="J520">
        <v>418.85941700000001</v>
      </c>
      <c r="K520">
        <v>-154.84202999999999</v>
      </c>
      <c r="L520">
        <v>111.023066</v>
      </c>
      <c r="M520" s="9">
        <f t="shared" si="16"/>
        <v>7.9240599999990031E-4</v>
      </c>
      <c r="N520" t="b">
        <f t="shared" si="17"/>
        <v>1</v>
      </c>
    </row>
    <row r="521" spans="2:14" x14ac:dyDescent="0.25">
      <c r="B521">
        <v>111.1111111111111</v>
      </c>
      <c r="C521">
        <v>40</v>
      </c>
      <c r="D521">
        <v>20</v>
      </c>
      <c r="E521">
        <v>0.8</v>
      </c>
      <c r="F521">
        <v>0.75</v>
      </c>
      <c r="G521">
        <v>75</v>
      </c>
      <c r="H521">
        <v>6</v>
      </c>
      <c r="I521">
        <v>0.557836797</v>
      </c>
      <c r="J521">
        <v>564.59486300000003</v>
      </c>
      <c r="K521">
        <v>-115.821018</v>
      </c>
      <c r="L521">
        <v>111.17882400000001</v>
      </c>
      <c r="M521" s="9">
        <f t="shared" si="16"/>
        <v>-6.0941600000015232E-4</v>
      </c>
      <c r="N521" t="b">
        <f t="shared" si="17"/>
        <v>1</v>
      </c>
    </row>
    <row r="522" spans="2:14" x14ac:dyDescent="0.25">
      <c r="B522">
        <v>111.1111111111111</v>
      </c>
      <c r="C522">
        <v>40</v>
      </c>
      <c r="D522">
        <v>20</v>
      </c>
      <c r="E522">
        <v>0.8</v>
      </c>
      <c r="F522">
        <v>0.75</v>
      </c>
      <c r="G522">
        <v>75</v>
      </c>
      <c r="H522">
        <v>7</v>
      </c>
      <c r="I522">
        <v>0.450851581</v>
      </c>
      <c r="J522">
        <v>701.40973399999996</v>
      </c>
      <c r="K522">
        <v>-70.075918900000005</v>
      </c>
      <c r="L522">
        <v>111.150829</v>
      </c>
      <c r="M522" s="9">
        <f t="shared" si="16"/>
        <v>-3.5746100000011444E-4</v>
      </c>
      <c r="N522" t="b">
        <f t="shared" si="17"/>
        <v>1</v>
      </c>
    </row>
    <row r="523" spans="2:14" x14ac:dyDescent="0.25">
      <c r="B523">
        <v>111.1111111111111</v>
      </c>
      <c r="C523">
        <v>40</v>
      </c>
      <c r="D523">
        <v>20</v>
      </c>
      <c r="E523">
        <v>0.8</v>
      </c>
      <c r="F523">
        <v>0.75</v>
      </c>
      <c r="G523">
        <v>75</v>
      </c>
      <c r="H523">
        <v>8</v>
      </c>
      <c r="I523">
        <v>0.39831767099999998</v>
      </c>
      <c r="J523">
        <v>812.32526099999995</v>
      </c>
      <c r="K523">
        <v>-19.691686900000001</v>
      </c>
      <c r="L523">
        <v>111.09276</v>
      </c>
      <c r="M523" s="9">
        <f t="shared" si="16"/>
        <v>1.6515999999991494E-4</v>
      </c>
      <c r="N523" t="b">
        <f t="shared" si="17"/>
        <v>1</v>
      </c>
    </row>
    <row r="524" spans="2:14" x14ac:dyDescent="0.25">
      <c r="B524">
        <v>111.1111111111111</v>
      </c>
      <c r="C524">
        <v>40</v>
      </c>
      <c r="D524">
        <v>20</v>
      </c>
      <c r="E524">
        <v>0.8</v>
      </c>
      <c r="F524">
        <v>0.75</v>
      </c>
      <c r="G524">
        <v>75</v>
      </c>
      <c r="H524">
        <v>9</v>
      </c>
      <c r="I524">
        <v>0.364594523</v>
      </c>
      <c r="J524">
        <v>907.78508099999999</v>
      </c>
      <c r="K524">
        <v>38.454411</v>
      </c>
      <c r="L524">
        <v>111.094399</v>
      </c>
      <c r="M524" s="9">
        <f t="shared" si="16"/>
        <v>1.5040899999993942E-4</v>
      </c>
      <c r="N524" t="b">
        <f t="shared" si="17"/>
        <v>1</v>
      </c>
    </row>
    <row r="525" spans="2:14" x14ac:dyDescent="0.25">
      <c r="B525">
        <v>111.1111111111111</v>
      </c>
      <c r="C525">
        <v>40</v>
      </c>
      <c r="D525">
        <v>20</v>
      </c>
      <c r="E525">
        <v>0.8</v>
      </c>
      <c r="F525">
        <v>0.75</v>
      </c>
      <c r="G525">
        <v>75</v>
      </c>
      <c r="H525">
        <v>10</v>
      </c>
      <c r="I525">
        <v>0.342413721</v>
      </c>
      <c r="J525">
        <v>987.13519099999996</v>
      </c>
      <c r="K525">
        <v>99.867342399999998</v>
      </c>
      <c r="L525">
        <v>111.104034</v>
      </c>
      <c r="M525" s="9">
        <f t="shared" si="16"/>
        <v>6.3693999999912888E-5</v>
      </c>
      <c r="N525" t="b">
        <f t="shared" si="17"/>
        <v>1</v>
      </c>
    </row>
    <row r="526" spans="2:14" x14ac:dyDescent="0.25">
      <c r="B526">
        <v>111.1111111111111</v>
      </c>
      <c r="C526">
        <v>40</v>
      </c>
      <c r="D526">
        <v>20</v>
      </c>
      <c r="E526">
        <v>0.8</v>
      </c>
      <c r="F526">
        <v>0.75</v>
      </c>
      <c r="G526">
        <v>75</v>
      </c>
      <c r="H526">
        <v>11</v>
      </c>
      <c r="I526">
        <v>0.34677833600000002</v>
      </c>
      <c r="J526">
        <v>988.283143</v>
      </c>
      <c r="K526">
        <v>142.70039299999999</v>
      </c>
      <c r="L526">
        <v>107.31380799999999</v>
      </c>
      <c r="M526" s="9">
        <f t="shared" si="16"/>
        <v>3.4175727999999954E-2</v>
      </c>
      <c r="N526" t="b">
        <f t="shared" si="17"/>
        <v>0</v>
      </c>
    </row>
    <row r="527" spans="2:14" x14ac:dyDescent="0.25">
      <c r="B527">
        <v>111.1111111111111</v>
      </c>
      <c r="C527">
        <v>40</v>
      </c>
      <c r="D527">
        <v>20</v>
      </c>
      <c r="E527">
        <v>0.8</v>
      </c>
      <c r="F527">
        <v>0.75</v>
      </c>
      <c r="G527">
        <v>75</v>
      </c>
      <c r="H527">
        <v>12</v>
      </c>
      <c r="I527">
        <v>0.35747331500000001</v>
      </c>
      <c r="J527">
        <v>970.94879900000001</v>
      </c>
      <c r="K527">
        <v>184.04585499999999</v>
      </c>
      <c r="L527">
        <v>103.32875199999999</v>
      </c>
      <c r="M527" s="9">
        <f t="shared" si="16"/>
        <v>7.0041231999999953E-2</v>
      </c>
      <c r="N527" t="b">
        <f t="shared" si="17"/>
        <v>0</v>
      </c>
    </row>
    <row r="528" spans="2:14" x14ac:dyDescent="0.25">
      <c r="B528">
        <v>111.1111111111111</v>
      </c>
      <c r="C528">
        <v>40</v>
      </c>
      <c r="D528">
        <v>20</v>
      </c>
      <c r="E528">
        <v>0.8</v>
      </c>
      <c r="F528">
        <v>0.75</v>
      </c>
      <c r="G528">
        <v>75</v>
      </c>
      <c r="H528">
        <v>13</v>
      </c>
      <c r="I528">
        <v>0.36337282399999998</v>
      </c>
      <c r="J528">
        <v>969.12342999999998</v>
      </c>
      <c r="K528">
        <v>233.39775499999999</v>
      </c>
      <c r="L528">
        <v>100.566655</v>
      </c>
      <c r="M528" s="9">
        <f t="shared" si="16"/>
        <v>9.4900104999999929E-2</v>
      </c>
      <c r="N528" t="b">
        <f t="shared" si="17"/>
        <v>0</v>
      </c>
    </row>
    <row r="529" spans="2:14" x14ac:dyDescent="0.25">
      <c r="B529">
        <v>111.1111111111111</v>
      </c>
      <c r="C529">
        <v>40</v>
      </c>
      <c r="D529">
        <v>20</v>
      </c>
      <c r="E529">
        <v>0.8</v>
      </c>
      <c r="F529">
        <v>0.75</v>
      </c>
      <c r="G529">
        <v>75</v>
      </c>
      <c r="H529">
        <v>14</v>
      </c>
      <c r="I529">
        <v>0.36006379300000002</v>
      </c>
      <c r="J529">
        <v>994.85571100000004</v>
      </c>
      <c r="K529">
        <v>293.67017900000002</v>
      </c>
      <c r="L529">
        <v>99.078863400000003</v>
      </c>
      <c r="M529" s="9">
        <f t="shared" si="16"/>
        <v>0.10829022939999988</v>
      </c>
      <c r="N529" t="b">
        <f t="shared" si="17"/>
        <v>0</v>
      </c>
    </row>
    <row r="530" spans="2:14" x14ac:dyDescent="0.25">
      <c r="B530">
        <v>111.1111111111111</v>
      </c>
      <c r="C530">
        <v>40</v>
      </c>
      <c r="D530">
        <v>20</v>
      </c>
      <c r="E530">
        <v>0.8</v>
      </c>
      <c r="F530">
        <v>0.75</v>
      </c>
      <c r="G530">
        <v>75</v>
      </c>
      <c r="H530">
        <v>15</v>
      </c>
      <c r="I530">
        <v>0.34468953600000002</v>
      </c>
      <c r="J530">
        <v>1060.86509</v>
      </c>
      <c r="K530">
        <v>369.11474099999998</v>
      </c>
      <c r="L530">
        <v>98.936074399999995</v>
      </c>
      <c r="M530" s="9">
        <f t="shared" si="16"/>
        <v>0.10957533039999995</v>
      </c>
      <c r="N530" t="b">
        <f t="shared" si="17"/>
        <v>0</v>
      </c>
    </row>
    <row r="531" spans="2:14" x14ac:dyDescent="0.25">
      <c r="B531">
        <v>115.5555555555556</v>
      </c>
      <c r="C531">
        <v>40</v>
      </c>
      <c r="D531">
        <v>20</v>
      </c>
      <c r="E531">
        <v>0.8</v>
      </c>
      <c r="F531">
        <v>0.75</v>
      </c>
      <c r="G531">
        <v>50</v>
      </c>
      <c r="H531">
        <v>5</v>
      </c>
      <c r="I531">
        <v>0.83956982199999997</v>
      </c>
      <c r="J531">
        <v>384.24931900000001</v>
      </c>
      <c r="K531">
        <v>21.588603899999999</v>
      </c>
      <c r="L531">
        <v>106.6964</v>
      </c>
      <c r="M531" s="9">
        <f t="shared" si="16"/>
        <v>7.6665769230769606E-2</v>
      </c>
      <c r="N531" t="b">
        <f t="shared" si="17"/>
        <v>0</v>
      </c>
    </row>
    <row r="532" spans="2:14" x14ac:dyDescent="0.25">
      <c r="B532">
        <v>115.5555555555556</v>
      </c>
      <c r="C532">
        <v>40</v>
      </c>
      <c r="D532">
        <v>20</v>
      </c>
      <c r="E532">
        <v>0.8</v>
      </c>
      <c r="F532">
        <v>0.75</v>
      </c>
      <c r="G532">
        <v>50</v>
      </c>
      <c r="H532">
        <v>6</v>
      </c>
      <c r="I532">
        <v>0.90791017699999998</v>
      </c>
      <c r="J532">
        <v>358.05676899999997</v>
      </c>
      <c r="K532">
        <v>36.359730300000003</v>
      </c>
      <c r="L532">
        <v>99.182679699999994</v>
      </c>
      <c r="M532" s="9">
        <f t="shared" si="16"/>
        <v>0.14168834875000039</v>
      </c>
      <c r="N532" t="b">
        <f t="shared" si="17"/>
        <v>0</v>
      </c>
    </row>
    <row r="533" spans="2:14" x14ac:dyDescent="0.25">
      <c r="B533">
        <v>115.5555555555556</v>
      </c>
      <c r="C533">
        <v>40</v>
      </c>
      <c r="D533">
        <v>20</v>
      </c>
      <c r="E533">
        <v>0.8</v>
      </c>
      <c r="F533">
        <v>0.75</v>
      </c>
      <c r="G533">
        <v>50</v>
      </c>
      <c r="H533">
        <v>7</v>
      </c>
      <c r="I533">
        <v>1.0361424299999999</v>
      </c>
      <c r="J533">
        <v>316.064232</v>
      </c>
      <c r="K533">
        <v>52.846134399999997</v>
      </c>
      <c r="L533">
        <v>93.153624600000001</v>
      </c>
      <c r="M533" s="9">
        <f t="shared" si="16"/>
        <v>0.19386286403846184</v>
      </c>
      <c r="N533" t="b">
        <f t="shared" si="17"/>
        <v>0</v>
      </c>
    </row>
    <row r="534" spans="2:14" x14ac:dyDescent="0.25">
      <c r="B534">
        <v>115.5555555555556</v>
      </c>
      <c r="C534">
        <v>40</v>
      </c>
      <c r="D534">
        <v>20</v>
      </c>
      <c r="E534">
        <v>0.8</v>
      </c>
      <c r="F534">
        <v>0.75</v>
      </c>
      <c r="G534">
        <v>50</v>
      </c>
      <c r="H534">
        <v>8</v>
      </c>
      <c r="I534">
        <v>1.2268786199999999</v>
      </c>
      <c r="J534">
        <v>268.96540800000002</v>
      </c>
      <c r="K534">
        <v>71.941073200000005</v>
      </c>
      <c r="L534">
        <v>88.534027800000004</v>
      </c>
      <c r="M534" s="9">
        <f t="shared" si="16"/>
        <v>0.23384014403846179</v>
      </c>
      <c r="N534" t="b">
        <f t="shared" si="17"/>
        <v>0</v>
      </c>
    </row>
    <row r="535" spans="2:14" x14ac:dyDescent="0.25">
      <c r="B535">
        <v>115.5555555555556</v>
      </c>
      <c r="C535">
        <v>40</v>
      </c>
      <c r="D535">
        <v>20</v>
      </c>
      <c r="E535">
        <v>0.8</v>
      </c>
      <c r="F535">
        <v>0.75</v>
      </c>
      <c r="G535">
        <v>50</v>
      </c>
      <c r="H535">
        <v>9</v>
      </c>
      <c r="I535">
        <v>1.4531191000000001</v>
      </c>
      <c r="J535">
        <v>229.04171500000001</v>
      </c>
      <c r="K535">
        <v>95.254321599999997</v>
      </c>
      <c r="L535">
        <v>85.329062399999998</v>
      </c>
      <c r="M535" s="9">
        <f t="shared" si="16"/>
        <v>0.26157542153846186</v>
      </c>
      <c r="N535" t="b">
        <f t="shared" si="17"/>
        <v>0</v>
      </c>
    </row>
    <row r="536" spans="2:14" x14ac:dyDescent="0.25">
      <c r="B536">
        <v>115.5555555555556</v>
      </c>
      <c r="C536">
        <v>40</v>
      </c>
      <c r="D536">
        <v>20</v>
      </c>
      <c r="E536">
        <v>0.8</v>
      </c>
      <c r="F536">
        <v>0.75</v>
      </c>
      <c r="G536">
        <v>50</v>
      </c>
      <c r="H536">
        <v>10</v>
      </c>
      <c r="I536">
        <v>1.6017853200000001</v>
      </c>
      <c r="J536">
        <v>209.96904799999999</v>
      </c>
      <c r="K536">
        <v>125.25016599999999</v>
      </c>
      <c r="L536">
        <v>83.6014737</v>
      </c>
      <c r="M536" s="9">
        <f t="shared" si="16"/>
        <v>0.27652570836538487</v>
      </c>
      <c r="N536" t="b">
        <f t="shared" si="17"/>
        <v>0</v>
      </c>
    </row>
    <row r="537" spans="2:14" x14ac:dyDescent="0.25">
      <c r="B537">
        <v>115.5555555555556</v>
      </c>
      <c r="C537">
        <v>40</v>
      </c>
      <c r="D537">
        <v>20</v>
      </c>
      <c r="E537">
        <v>0.8</v>
      </c>
      <c r="F537">
        <v>0.75</v>
      </c>
      <c r="G537">
        <v>50</v>
      </c>
      <c r="H537">
        <v>11</v>
      </c>
      <c r="I537">
        <v>1.4179211700000001</v>
      </c>
      <c r="J537">
        <v>240.64241799999999</v>
      </c>
      <c r="K537">
        <v>167.75633999999999</v>
      </c>
      <c r="L537">
        <v>83.941928700000005</v>
      </c>
      <c r="M537" s="9">
        <f t="shared" si="16"/>
        <v>0.27357946317307713</v>
      </c>
      <c r="N537" t="b">
        <f t="shared" si="17"/>
        <v>0</v>
      </c>
    </row>
    <row r="538" spans="2:14" x14ac:dyDescent="0.25">
      <c r="B538">
        <v>115.5555555555556</v>
      </c>
      <c r="C538">
        <v>40</v>
      </c>
      <c r="D538">
        <v>20</v>
      </c>
      <c r="E538">
        <v>0.8</v>
      </c>
      <c r="F538">
        <v>0.75</v>
      </c>
      <c r="G538">
        <v>50</v>
      </c>
      <c r="H538">
        <v>12</v>
      </c>
      <c r="I538">
        <v>0.75947449600000005</v>
      </c>
      <c r="J538">
        <v>461.96429999999998</v>
      </c>
      <c r="K538">
        <v>252.049148</v>
      </c>
      <c r="L538">
        <v>90.472063199999994</v>
      </c>
      <c r="M538" s="9">
        <f t="shared" si="16"/>
        <v>0.21706868384615419</v>
      </c>
      <c r="N538" t="b">
        <f t="shared" si="17"/>
        <v>0</v>
      </c>
    </row>
    <row r="539" spans="2:14" x14ac:dyDescent="0.25">
      <c r="B539">
        <v>115.5555555555556</v>
      </c>
      <c r="C539">
        <v>40</v>
      </c>
      <c r="D539">
        <v>20</v>
      </c>
      <c r="E539">
        <v>0.8</v>
      </c>
      <c r="F539">
        <v>0.75</v>
      </c>
      <c r="G539">
        <v>50</v>
      </c>
      <c r="H539">
        <v>13</v>
      </c>
      <c r="I539">
        <v>0.382061812</v>
      </c>
      <c r="J539">
        <v>965.94416100000001</v>
      </c>
      <c r="K539">
        <v>424.07076000000001</v>
      </c>
      <c r="L539">
        <v>105.552573</v>
      </c>
      <c r="M539" s="9">
        <f t="shared" si="16"/>
        <v>8.6564272115385005E-2</v>
      </c>
      <c r="N539" t="b">
        <f t="shared" si="17"/>
        <v>0</v>
      </c>
    </row>
    <row r="540" spans="2:14" x14ac:dyDescent="0.25">
      <c r="B540">
        <v>115.5555555555556</v>
      </c>
      <c r="C540">
        <v>40</v>
      </c>
      <c r="D540">
        <v>20</v>
      </c>
      <c r="E540">
        <v>0.8</v>
      </c>
      <c r="F540">
        <v>0.75</v>
      </c>
      <c r="G540">
        <v>50</v>
      </c>
      <c r="H540">
        <v>14</v>
      </c>
      <c r="I540">
        <v>0.28584054800000003</v>
      </c>
      <c r="J540">
        <v>1358.0568699999999</v>
      </c>
      <c r="K540">
        <v>620.38771599999995</v>
      </c>
      <c r="L540">
        <v>115.56914</v>
      </c>
      <c r="M540" s="9">
        <f t="shared" si="16"/>
        <v>-1.1755769230734791E-4</v>
      </c>
      <c r="N540" t="b">
        <f t="shared" si="17"/>
        <v>1</v>
      </c>
    </row>
    <row r="541" spans="2:14" x14ac:dyDescent="0.25">
      <c r="B541">
        <v>115.5555555555556</v>
      </c>
      <c r="C541">
        <v>40</v>
      </c>
      <c r="D541">
        <v>20</v>
      </c>
      <c r="E541">
        <v>0.8</v>
      </c>
      <c r="F541">
        <v>0.75</v>
      </c>
      <c r="G541">
        <v>50</v>
      </c>
      <c r="H541">
        <v>15</v>
      </c>
      <c r="I541">
        <v>0.28375106900000002</v>
      </c>
      <c r="J541">
        <v>1430.5963099999999</v>
      </c>
      <c r="K541">
        <v>812.86837700000001</v>
      </c>
      <c r="L541">
        <v>115.60049100000001</v>
      </c>
      <c r="M541" s="9">
        <f t="shared" si="16"/>
        <v>-3.8886442307658548E-4</v>
      </c>
      <c r="N541" t="b">
        <f t="shared" si="17"/>
        <v>1</v>
      </c>
    </row>
    <row r="542" spans="2:14" x14ac:dyDescent="0.25">
      <c r="B542">
        <v>115.5555555555556</v>
      </c>
      <c r="C542">
        <v>40</v>
      </c>
      <c r="D542">
        <v>20</v>
      </c>
      <c r="E542">
        <v>0.8</v>
      </c>
      <c r="F542">
        <v>0.75</v>
      </c>
      <c r="G542">
        <v>55</v>
      </c>
      <c r="H542">
        <v>5</v>
      </c>
      <c r="I542">
        <v>0.67170080600000004</v>
      </c>
      <c r="J542">
        <v>479.887473</v>
      </c>
      <c r="K542">
        <v>13.528714600000001</v>
      </c>
      <c r="L542">
        <v>115.53229399999999</v>
      </c>
      <c r="M542" s="9">
        <f t="shared" si="16"/>
        <v>2.0130192307736479E-4</v>
      </c>
      <c r="N542" t="b">
        <f t="shared" si="17"/>
        <v>1</v>
      </c>
    </row>
    <row r="543" spans="2:14" x14ac:dyDescent="0.25">
      <c r="B543">
        <v>115.5555555555556</v>
      </c>
      <c r="C543">
        <v>40</v>
      </c>
      <c r="D543">
        <v>20</v>
      </c>
      <c r="E543">
        <v>0.8</v>
      </c>
      <c r="F543">
        <v>0.75</v>
      </c>
      <c r="G543">
        <v>55</v>
      </c>
      <c r="H543">
        <v>6</v>
      </c>
      <c r="I543">
        <v>0.68445561099999996</v>
      </c>
      <c r="J543">
        <v>475.27397400000001</v>
      </c>
      <c r="K543">
        <v>31.260845100000001</v>
      </c>
      <c r="L543">
        <v>107.767445</v>
      </c>
      <c r="M543" s="9">
        <f t="shared" si="16"/>
        <v>6.7397110576923477E-2</v>
      </c>
      <c r="N543" t="b">
        <f t="shared" si="17"/>
        <v>0</v>
      </c>
    </row>
    <row r="544" spans="2:14" x14ac:dyDescent="0.25">
      <c r="B544">
        <v>115.5555555555556</v>
      </c>
      <c r="C544">
        <v>40</v>
      </c>
      <c r="D544">
        <v>20</v>
      </c>
      <c r="E544">
        <v>0.8</v>
      </c>
      <c r="F544">
        <v>0.75</v>
      </c>
      <c r="G544">
        <v>55</v>
      </c>
      <c r="H544">
        <v>7</v>
      </c>
      <c r="I544">
        <v>0.73652620700000004</v>
      </c>
      <c r="J544">
        <v>445.18171100000001</v>
      </c>
      <c r="K544">
        <v>48.476004799999998</v>
      </c>
      <c r="L544">
        <v>100.858445</v>
      </c>
      <c r="M544" s="9">
        <f t="shared" si="16"/>
        <v>0.12718653365384647</v>
      </c>
      <c r="N544" t="b">
        <f t="shared" si="17"/>
        <v>0</v>
      </c>
    </row>
    <row r="545" spans="2:14" x14ac:dyDescent="0.25">
      <c r="B545">
        <v>115.5555555555556</v>
      </c>
      <c r="C545">
        <v>40</v>
      </c>
      <c r="D545">
        <v>20</v>
      </c>
      <c r="E545">
        <v>0.8</v>
      </c>
      <c r="F545">
        <v>0.75</v>
      </c>
      <c r="G545">
        <v>55</v>
      </c>
      <c r="H545">
        <v>8</v>
      </c>
      <c r="I545">
        <v>0.81158068000000005</v>
      </c>
      <c r="J545">
        <v>407.28987899999998</v>
      </c>
      <c r="K545">
        <v>68.250590299999999</v>
      </c>
      <c r="L545">
        <v>95.513022599999999</v>
      </c>
      <c r="M545" s="9">
        <f t="shared" si="16"/>
        <v>0.17344499673076955</v>
      </c>
      <c r="N545" t="b">
        <f t="shared" si="17"/>
        <v>0</v>
      </c>
    </row>
    <row r="546" spans="2:14" x14ac:dyDescent="0.25">
      <c r="B546">
        <v>115.5555555555556</v>
      </c>
      <c r="C546">
        <v>40</v>
      </c>
      <c r="D546">
        <v>20</v>
      </c>
      <c r="E546">
        <v>0.8</v>
      </c>
      <c r="F546">
        <v>0.75</v>
      </c>
      <c r="G546">
        <v>55</v>
      </c>
      <c r="H546">
        <v>9</v>
      </c>
      <c r="I546">
        <v>0.893274028</v>
      </c>
      <c r="J546">
        <v>373.35410200000001</v>
      </c>
      <c r="K546">
        <v>92.073666599999996</v>
      </c>
      <c r="L546">
        <v>91.669988799999999</v>
      </c>
      <c r="M546" s="9">
        <f t="shared" si="16"/>
        <v>0.20670202000000032</v>
      </c>
      <c r="N546" t="b">
        <f t="shared" si="17"/>
        <v>0</v>
      </c>
    </row>
    <row r="547" spans="2:14" x14ac:dyDescent="0.25">
      <c r="B547">
        <v>115.5555555555556</v>
      </c>
      <c r="C547">
        <v>40</v>
      </c>
      <c r="D547">
        <v>20</v>
      </c>
      <c r="E547">
        <v>0.8</v>
      </c>
      <c r="F547">
        <v>0.75</v>
      </c>
      <c r="G547">
        <v>55</v>
      </c>
      <c r="H547">
        <v>10</v>
      </c>
      <c r="I547">
        <v>0.941736566</v>
      </c>
      <c r="J547">
        <v>357.943735</v>
      </c>
      <c r="K547">
        <v>122.45848100000001</v>
      </c>
      <c r="L547">
        <v>89.395340599999997</v>
      </c>
      <c r="M547" s="9">
        <f t="shared" si="16"/>
        <v>0.2263864755769234</v>
      </c>
      <c r="N547" t="b">
        <f t="shared" si="17"/>
        <v>0</v>
      </c>
    </row>
    <row r="548" spans="2:14" x14ac:dyDescent="0.25">
      <c r="B548">
        <v>115.5555555555556</v>
      </c>
      <c r="C548">
        <v>40</v>
      </c>
      <c r="D548">
        <v>20</v>
      </c>
      <c r="E548">
        <v>0.8</v>
      </c>
      <c r="F548">
        <v>0.75</v>
      </c>
      <c r="G548">
        <v>55</v>
      </c>
      <c r="H548">
        <v>11</v>
      </c>
      <c r="I548">
        <v>0.89167271199999998</v>
      </c>
      <c r="J548">
        <v>383.37692600000003</v>
      </c>
      <c r="K548">
        <v>164.12601900000001</v>
      </c>
      <c r="L548">
        <v>89.021613400000007</v>
      </c>
      <c r="M548" s="9">
        <f t="shared" si="16"/>
        <v>0.22962065326923101</v>
      </c>
      <c r="N548" t="b">
        <f t="shared" si="17"/>
        <v>0</v>
      </c>
    </row>
    <row r="549" spans="2:14" x14ac:dyDescent="0.25">
      <c r="B549">
        <v>115.5555555555556</v>
      </c>
      <c r="C549">
        <v>40</v>
      </c>
      <c r="D549">
        <v>20</v>
      </c>
      <c r="E549">
        <v>0.8</v>
      </c>
      <c r="F549">
        <v>0.75</v>
      </c>
      <c r="G549">
        <v>55</v>
      </c>
      <c r="H549">
        <v>12</v>
      </c>
      <c r="I549">
        <v>0.695246366</v>
      </c>
      <c r="J549">
        <v>502.16835500000002</v>
      </c>
      <c r="K549">
        <v>229.40663599999999</v>
      </c>
      <c r="L549">
        <v>91.816412999999997</v>
      </c>
      <c r="M549" s="9">
        <f t="shared" si="16"/>
        <v>0.20543488750000033</v>
      </c>
      <c r="N549" t="b">
        <f t="shared" si="17"/>
        <v>0</v>
      </c>
    </row>
    <row r="550" spans="2:14" x14ac:dyDescent="0.25">
      <c r="B550">
        <v>115.5555555555556</v>
      </c>
      <c r="C550">
        <v>40</v>
      </c>
      <c r="D550">
        <v>20</v>
      </c>
      <c r="E550">
        <v>0.8</v>
      </c>
      <c r="F550">
        <v>0.75</v>
      </c>
      <c r="G550">
        <v>55</v>
      </c>
      <c r="H550">
        <v>13</v>
      </c>
      <c r="I550">
        <v>0.44369973499999998</v>
      </c>
      <c r="J550">
        <v>815.83830599999999</v>
      </c>
      <c r="K550">
        <v>349.62431199999997</v>
      </c>
      <c r="L550">
        <v>100.49733999999999</v>
      </c>
      <c r="M550" s="9">
        <f t="shared" si="16"/>
        <v>0.13031148076923116</v>
      </c>
      <c r="N550" t="b">
        <f t="shared" si="17"/>
        <v>0</v>
      </c>
    </row>
    <row r="551" spans="2:14" x14ac:dyDescent="0.25">
      <c r="B551">
        <v>115.5555555555556</v>
      </c>
      <c r="C551">
        <v>40</v>
      </c>
      <c r="D551">
        <v>20</v>
      </c>
      <c r="E551">
        <v>0.8</v>
      </c>
      <c r="F551">
        <v>0.75</v>
      </c>
      <c r="G551">
        <v>55</v>
      </c>
      <c r="H551">
        <v>14</v>
      </c>
      <c r="I551">
        <v>0.29564125000000002</v>
      </c>
      <c r="J551">
        <v>1290.8655799999999</v>
      </c>
      <c r="K551">
        <v>546.65779099999997</v>
      </c>
      <c r="L551">
        <v>113.83551900000001</v>
      </c>
      <c r="M551" s="9">
        <f t="shared" si="16"/>
        <v>1.4884931730769565E-2</v>
      </c>
      <c r="N551" t="b">
        <f t="shared" si="17"/>
        <v>1</v>
      </c>
    </row>
    <row r="552" spans="2:14" x14ac:dyDescent="0.25">
      <c r="B552">
        <v>115.5555555555556</v>
      </c>
      <c r="C552">
        <v>40</v>
      </c>
      <c r="D552">
        <v>20</v>
      </c>
      <c r="E552">
        <v>0.8</v>
      </c>
      <c r="F552">
        <v>0.75</v>
      </c>
      <c r="G552">
        <v>55</v>
      </c>
      <c r="H552">
        <v>15</v>
      </c>
      <c r="I552">
        <v>0.27338795700000001</v>
      </c>
      <c r="J552">
        <v>1455.72901</v>
      </c>
      <c r="K552">
        <v>720.65276500000004</v>
      </c>
      <c r="L552">
        <v>115.554815</v>
      </c>
      <c r="M552" s="9">
        <f t="shared" si="16"/>
        <v>6.4086538464936667E-6</v>
      </c>
      <c r="N552" t="b">
        <f t="shared" si="17"/>
        <v>1</v>
      </c>
    </row>
    <row r="553" spans="2:14" x14ac:dyDescent="0.25">
      <c r="B553">
        <v>115.5555555555556</v>
      </c>
      <c r="C553">
        <v>40</v>
      </c>
      <c r="D553">
        <v>20</v>
      </c>
      <c r="E553">
        <v>0.8</v>
      </c>
      <c r="F553">
        <v>0.75</v>
      </c>
      <c r="G553">
        <v>60</v>
      </c>
      <c r="H553">
        <v>5</v>
      </c>
      <c r="I553">
        <v>0.65492017599999997</v>
      </c>
      <c r="J553">
        <v>486.11344700000001</v>
      </c>
      <c r="K553">
        <v>-20.918450799999999</v>
      </c>
      <c r="L553">
        <v>115.513897</v>
      </c>
      <c r="M553" s="9">
        <f t="shared" si="16"/>
        <v>3.6050673076961281E-4</v>
      </c>
      <c r="N553" t="b">
        <f t="shared" si="17"/>
        <v>1</v>
      </c>
    </row>
    <row r="554" spans="2:14" x14ac:dyDescent="0.25">
      <c r="B554">
        <v>115.5555555555556</v>
      </c>
      <c r="C554">
        <v>40</v>
      </c>
      <c r="D554">
        <v>20</v>
      </c>
      <c r="E554">
        <v>0.8</v>
      </c>
      <c r="F554">
        <v>0.75</v>
      </c>
      <c r="G554">
        <v>60</v>
      </c>
      <c r="H554">
        <v>6</v>
      </c>
      <c r="I554">
        <v>0.56375330899999998</v>
      </c>
      <c r="J554">
        <v>576.277963</v>
      </c>
      <c r="K554">
        <v>21.272336800000001</v>
      </c>
      <c r="L554">
        <v>115.481645</v>
      </c>
      <c r="M554" s="9">
        <f t="shared" si="16"/>
        <v>6.3961057692345647E-4</v>
      </c>
      <c r="N554" t="b">
        <f t="shared" si="17"/>
        <v>1</v>
      </c>
    </row>
    <row r="555" spans="2:14" x14ac:dyDescent="0.25">
      <c r="B555">
        <v>115.5555555555556</v>
      </c>
      <c r="C555">
        <v>40</v>
      </c>
      <c r="D555">
        <v>20</v>
      </c>
      <c r="E555">
        <v>0.8</v>
      </c>
      <c r="F555">
        <v>0.75</v>
      </c>
      <c r="G555">
        <v>60</v>
      </c>
      <c r="H555">
        <v>7</v>
      </c>
      <c r="I555">
        <v>0.57208767800000004</v>
      </c>
      <c r="J555">
        <v>573.69853899999998</v>
      </c>
      <c r="K555">
        <v>43.9017895</v>
      </c>
      <c r="L555">
        <v>109.02392399999999</v>
      </c>
      <c r="M555" s="9">
        <f t="shared" si="16"/>
        <v>5.6523734615385027E-2</v>
      </c>
      <c r="N555" t="b">
        <f t="shared" si="17"/>
        <v>0</v>
      </c>
    </row>
    <row r="556" spans="2:14" x14ac:dyDescent="0.25">
      <c r="B556">
        <v>115.5555555555556</v>
      </c>
      <c r="C556">
        <v>40</v>
      </c>
      <c r="D556">
        <v>20</v>
      </c>
      <c r="E556">
        <v>0.8</v>
      </c>
      <c r="F556">
        <v>0.75</v>
      </c>
      <c r="G556">
        <v>60</v>
      </c>
      <c r="H556">
        <v>8</v>
      </c>
      <c r="I556">
        <v>0.60812671200000001</v>
      </c>
      <c r="J556">
        <v>544.29317000000003</v>
      </c>
      <c r="K556">
        <v>64.272006500000003</v>
      </c>
      <c r="L556">
        <v>102.78304799999999</v>
      </c>
      <c r="M556" s="9">
        <f t="shared" si="16"/>
        <v>0.11053131538461577</v>
      </c>
      <c r="N556" t="b">
        <f t="shared" si="17"/>
        <v>0</v>
      </c>
    </row>
    <row r="557" spans="2:14" x14ac:dyDescent="0.25">
      <c r="B557">
        <v>115.5555555555556</v>
      </c>
      <c r="C557">
        <v>40</v>
      </c>
      <c r="D557">
        <v>20</v>
      </c>
      <c r="E557">
        <v>0.8</v>
      </c>
      <c r="F557">
        <v>0.75</v>
      </c>
      <c r="G557">
        <v>60</v>
      </c>
      <c r="H557">
        <v>9</v>
      </c>
      <c r="I557">
        <v>0.649133497</v>
      </c>
      <c r="J557">
        <v>514.60285499999998</v>
      </c>
      <c r="K557">
        <v>88.516026999999994</v>
      </c>
      <c r="L557">
        <v>98.126443699999996</v>
      </c>
      <c r="M557" s="9">
        <f t="shared" si="16"/>
        <v>0.15082885259615419</v>
      </c>
      <c r="N557" t="b">
        <f t="shared" si="17"/>
        <v>0</v>
      </c>
    </row>
    <row r="558" spans="2:14" x14ac:dyDescent="0.25">
      <c r="B558">
        <v>115.5555555555556</v>
      </c>
      <c r="C558">
        <v>40</v>
      </c>
      <c r="D558">
        <v>20</v>
      </c>
      <c r="E558">
        <v>0.8</v>
      </c>
      <c r="F558">
        <v>0.75</v>
      </c>
      <c r="G558">
        <v>60</v>
      </c>
      <c r="H558">
        <v>10</v>
      </c>
      <c r="I558">
        <v>0.67926509999999996</v>
      </c>
      <c r="J558">
        <v>497.023889</v>
      </c>
      <c r="K558">
        <v>118.707291</v>
      </c>
      <c r="L558">
        <v>95.014576399999996</v>
      </c>
      <c r="M558" s="9">
        <f t="shared" si="16"/>
        <v>0.17775847346153881</v>
      </c>
      <c r="N558" t="b">
        <f t="shared" si="17"/>
        <v>0</v>
      </c>
    </row>
    <row r="559" spans="2:14" x14ac:dyDescent="0.25">
      <c r="B559">
        <v>115.5555555555556</v>
      </c>
      <c r="C559">
        <v>40</v>
      </c>
      <c r="D559">
        <v>20</v>
      </c>
      <c r="E559">
        <v>0.8</v>
      </c>
      <c r="F559">
        <v>0.75</v>
      </c>
      <c r="G559">
        <v>60</v>
      </c>
      <c r="H559">
        <v>11</v>
      </c>
      <c r="I559">
        <v>0.67266035700000004</v>
      </c>
      <c r="J559">
        <v>508.59214500000002</v>
      </c>
      <c r="K559">
        <v>158.439716</v>
      </c>
      <c r="L559">
        <v>93.594659699999994</v>
      </c>
      <c r="M559" s="9">
        <f t="shared" si="16"/>
        <v>0.19004621413461575</v>
      </c>
      <c r="N559" t="b">
        <f t="shared" si="17"/>
        <v>0</v>
      </c>
    </row>
    <row r="560" spans="2:14" x14ac:dyDescent="0.25">
      <c r="B560">
        <v>115.5555555555556</v>
      </c>
      <c r="C560">
        <v>40</v>
      </c>
      <c r="D560">
        <v>20</v>
      </c>
      <c r="E560">
        <v>0.8</v>
      </c>
      <c r="F560">
        <v>0.75</v>
      </c>
      <c r="G560">
        <v>60</v>
      </c>
      <c r="H560">
        <v>12</v>
      </c>
      <c r="I560">
        <v>0.60145059599999995</v>
      </c>
      <c r="J560">
        <v>579.15349400000002</v>
      </c>
      <c r="K560">
        <v>215.052144</v>
      </c>
      <c r="L560">
        <v>94.423254</v>
      </c>
      <c r="M560" s="9">
        <f t="shared" si="16"/>
        <v>0.18287568653846184</v>
      </c>
      <c r="N560" t="b">
        <f t="shared" si="17"/>
        <v>0</v>
      </c>
    </row>
    <row r="561" spans="2:14" x14ac:dyDescent="0.25">
      <c r="B561">
        <v>115.5555555555556</v>
      </c>
      <c r="C561">
        <v>40</v>
      </c>
      <c r="D561">
        <v>20</v>
      </c>
      <c r="E561">
        <v>0.8</v>
      </c>
      <c r="F561">
        <v>0.75</v>
      </c>
      <c r="G561">
        <v>60</v>
      </c>
      <c r="H561">
        <v>13</v>
      </c>
      <c r="I561">
        <v>0.46605123100000001</v>
      </c>
      <c r="J561">
        <v>768.17250999999999</v>
      </c>
      <c r="K561">
        <v>305.85093499999999</v>
      </c>
      <c r="L561">
        <v>98.934157200000001</v>
      </c>
      <c r="M561" s="9">
        <f t="shared" si="16"/>
        <v>0.14383902423076955</v>
      </c>
      <c r="N561" t="b">
        <f t="shared" si="17"/>
        <v>0</v>
      </c>
    </row>
    <row r="562" spans="2:14" x14ac:dyDescent="0.25">
      <c r="B562">
        <v>115.5555555555556</v>
      </c>
      <c r="C562">
        <v>40</v>
      </c>
      <c r="D562">
        <v>20</v>
      </c>
      <c r="E562">
        <v>0.8</v>
      </c>
      <c r="F562">
        <v>0.75</v>
      </c>
      <c r="G562">
        <v>60</v>
      </c>
      <c r="H562">
        <v>14</v>
      </c>
      <c r="I562">
        <v>0.33007326999999997</v>
      </c>
      <c r="J562">
        <v>1132.00334</v>
      </c>
      <c r="K562">
        <v>459.92316599999998</v>
      </c>
      <c r="L562">
        <v>108.51896000000001</v>
      </c>
      <c r="M562" s="9">
        <f t="shared" si="16"/>
        <v>6.0893615384615685E-2</v>
      </c>
      <c r="N562" t="b">
        <f t="shared" si="17"/>
        <v>0</v>
      </c>
    </row>
    <row r="563" spans="2:14" x14ac:dyDescent="0.25">
      <c r="B563">
        <v>115.5555555555556</v>
      </c>
      <c r="C563">
        <v>40</v>
      </c>
      <c r="D563">
        <v>20</v>
      </c>
      <c r="E563">
        <v>0.8</v>
      </c>
      <c r="F563">
        <v>0.75</v>
      </c>
      <c r="G563">
        <v>60</v>
      </c>
      <c r="H563">
        <v>15</v>
      </c>
      <c r="I563">
        <v>0.26859301400000002</v>
      </c>
      <c r="J563">
        <v>1458.33296</v>
      </c>
      <c r="K563">
        <v>647.90082099999995</v>
      </c>
      <c r="L563">
        <v>115.602571</v>
      </c>
      <c r="M563" s="9">
        <f t="shared" si="16"/>
        <v>-4.0686442307651891E-4</v>
      </c>
      <c r="N563" t="b">
        <f t="shared" si="17"/>
        <v>1</v>
      </c>
    </row>
    <row r="564" spans="2:14" x14ac:dyDescent="0.25">
      <c r="B564">
        <v>115.5555555555556</v>
      </c>
      <c r="C564">
        <v>40</v>
      </c>
      <c r="D564">
        <v>20</v>
      </c>
      <c r="E564">
        <v>0.8</v>
      </c>
      <c r="F564">
        <v>0.75</v>
      </c>
      <c r="G564">
        <v>65</v>
      </c>
      <c r="H564">
        <v>5</v>
      </c>
      <c r="I564">
        <v>0.65943610100000005</v>
      </c>
      <c r="J564">
        <v>476.88659799999999</v>
      </c>
      <c r="K564">
        <v>-57.500252199999998</v>
      </c>
      <c r="L564">
        <v>115.602785</v>
      </c>
      <c r="M564" s="9">
        <f t="shared" si="16"/>
        <v>-4.0871634615343951E-4</v>
      </c>
      <c r="N564" t="b">
        <f t="shared" si="17"/>
        <v>1</v>
      </c>
    </row>
    <row r="565" spans="2:14" x14ac:dyDescent="0.25">
      <c r="B565">
        <v>115.5555555555556</v>
      </c>
      <c r="C565">
        <v>40</v>
      </c>
      <c r="D565">
        <v>20</v>
      </c>
      <c r="E565">
        <v>0.8</v>
      </c>
      <c r="F565">
        <v>0.75</v>
      </c>
      <c r="G565">
        <v>65</v>
      </c>
      <c r="H565">
        <v>6</v>
      </c>
      <c r="I565">
        <v>0.54876460400000004</v>
      </c>
      <c r="J565">
        <v>584.62807099999998</v>
      </c>
      <c r="K565">
        <v>-16.374336400000001</v>
      </c>
      <c r="L565">
        <v>115.62383199999999</v>
      </c>
      <c r="M565" s="9">
        <f t="shared" si="16"/>
        <v>-5.9085384615340322E-4</v>
      </c>
      <c r="N565" t="b">
        <f t="shared" si="17"/>
        <v>1</v>
      </c>
    </row>
    <row r="566" spans="2:14" x14ac:dyDescent="0.25">
      <c r="B566">
        <v>115.5555555555556</v>
      </c>
      <c r="C566">
        <v>40</v>
      </c>
      <c r="D566">
        <v>20</v>
      </c>
      <c r="E566">
        <v>0.8</v>
      </c>
      <c r="F566">
        <v>0.75</v>
      </c>
      <c r="G566">
        <v>65</v>
      </c>
      <c r="H566">
        <v>7</v>
      </c>
      <c r="I566">
        <v>0.48582700200000001</v>
      </c>
      <c r="J566">
        <v>674.03012200000001</v>
      </c>
      <c r="K566">
        <v>30.6404368</v>
      </c>
      <c r="L566">
        <v>115.505199</v>
      </c>
      <c r="M566" s="9">
        <f t="shared" si="16"/>
        <v>4.3577788461572712E-4</v>
      </c>
      <c r="N566" t="b">
        <f t="shared" si="17"/>
        <v>1</v>
      </c>
    </row>
    <row r="567" spans="2:14" x14ac:dyDescent="0.25">
      <c r="B567">
        <v>115.5555555555556</v>
      </c>
      <c r="C567">
        <v>40</v>
      </c>
      <c r="D567">
        <v>20</v>
      </c>
      <c r="E567">
        <v>0.8</v>
      </c>
      <c r="F567">
        <v>0.75</v>
      </c>
      <c r="G567">
        <v>65</v>
      </c>
      <c r="H567">
        <v>8</v>
      </c>
      <c r="I567">
        <v>0.48697559099999999</v>
      </c>
      <c r="J567">
        <v>680.48523399999999</v>
      </c>
      <c r="K567">
        <v>60.1409217</v>
      </c>
      <c r="L567">
        <v>110.460925</v>
      </c>
      <c r="M567" s="9">
        <f t="shared" si="16"/>
        <v>4.408814903846188E-2</v>
      </c>
      <c r="N567" t="b">
        <f t="shared" si="17"/>
        <v>0</v>
      </c>
    </row>
    <row r="568" spans="2:14" x14ac:dyDescent="0.25">
      <c r="B568">
        <v>115.5555555555556</v>
      </c>
      <c r="C568">
        <v>40</v>
      </c>
      <c r="D568">
        <v>20</v>
      </c>
      <c r="E568">
        <v>0.8</v>
      </c>
      <c r="F568">
        <v>0.75</v>
      </c>
      <c r="G568">
        <v>65</v>
      </c>
      <c r="H568">
        <v>9</v>
      </c>
      <c r="I568">
        <v>0.51189412599999995</v>
      </c>
      <c r="J568">
        <v>653.44300399999997</v>
      </c>
      <c r="K568">
        <v>84.748366300000001</v>
      </c>
      <c r="L568">
        <v>104.795599</v>
      </c>
      <c r="M568" s="9">
        <f t="shared" si="16"/>
        <v>9.3115008653846532E-2</v>
      </c>
      <c r="N568" t="b">
        <f t="shared" si="17"/>
        <v>0</v>
      </c>
    </row>
    <row r="569" spans="2:14" x14ac:dyDescent="0.25">
      <c r="B569">
        <v>115.5555555555556</v>
      </c>
      <c r="C569">
        <v>40</v>
      </c>
      <c r="D569">
        <v>20</v>
      </c>
      <c r="E569">
        <v>0.8</v>
      </c>
      <c r="F569">
        <v>0.75</v>
      </c>
      <c r="G569">
        <v>65</v>
      </c>
      <c r="H569">
        <v>10</v>
      </c>
      <c r="I569">
        <v>0.53505809699999995</v>
      </c>
      <c r="J569">
        <v>631.76172799999995</v>
      </c>
      <c r="K569">
        <v>114.72292299999999</v>
      </c>
      <c r="L569">
        <v>100.677368</v>
      </c>
      <c r="M569" s="9">
        <f t="shared" si="16"/>
        <v>0.12875354615384649</v>
      </c>
      <c r="N569" t="b">
        <f t="shared" si="17"/>
        <v>0</v>
      </c>
    </row>
    <row r="570" spans="2:14" x14ac:dyDescent="0.25">
      <c r="B570">
        <v>115.5555555555556</v>
      </c>
      <c r="C570">
        <v>40</v>
      </c>
      <c r="D570">
        <v>20</v>
      </c>
      <c r="E570">
        <v>0.8</v>
      </c>
      <c r="F570">
        <v>0.75</v>
      </c>
      <c r="G570">
        <v>65</v>
      </c>
      <c r="H570">
        <v>11</v>
      </c>
      <c r="I570">
        <v>0.54482086799999996</v>
      </c>
      <c r="J570">
        <v>628.25132099999996</v>
      </c>
      <c r="K570">
        <v>152.632306</v>
      </c>
      <c r="L570">
        <v>98.099352300000007</v>
      </c>
      <c r="M570" s="9">
        <f t="shared" si="16"/>
        <v>0.15106329740384641</v>
      </c>
      <c r="N570" t="b">
        <f t="shared" si="17"/>
        <v>0</v>
      </c>
    </row>
    <row r="571" spans="2:14" x14ac:dyDescent="0.25">
      <c r="B571">
        <v>115.5555555555556</v>
      </c>
      <c r="C571">
        <v>40</v>
      </c>
      <c r="D571">
        <v>20</v>
      </c>
      <c r="E571">
        <v>0.8</v>
      </c>
      <c r="F571">
        <v>0.75</v>
      </c>
      <c r="G571">
        <v>65</v>
      </c>
      <c r="H571">
        <v>12</v>
      </c>
      <c r="I571">
        <v>0.52493145100000005</v>
      </c>
      <c r="J571">
        <v>662.49995799999999</v>
      </c>
      <c r="K571">
        <v>203.17706100000001</v>
      </c>
      <c r="L571">
        <v>97.299532600000006</v>
      </c>
      <c r="M571" s="9">
        <f t="shared" si="16"/>
        <v>0.15798481403846182</v>
      </c>
      <c r="N571" t="b">
        <f t="shared" si="17"/>
        <v>0</v>
      </c>
    </row>
    <row r="572" spans="2:14" x14ac:dyDescent="0.25">
      <c r="B572">
        <v>115.5555555555556</v>
      </c>
      <c r="C572">
        <v>40</v>
      </c>
      <c r="D572">
        <v>20</v>
      </c>
      <c r="E572">
        <v>0.8</v>
      </c>
      <c r="F572">
        <v>0.75</v>
      </c>
      <c r="G572">
        <v>65</v>
      </c>
      <c r="H572">
        <v>13</v>
      </c>
      <c r="I572">
        <v>0.46152076800000003</v>
      </c>
      <c r="J572">
        <v>770.25044200000002</v>
      </c>
      <c r="K572">
        <v>276.26975099999999</v>
      </c>
      <c r="L572">
        <v>99.001905699999995</v>
      </c>
      <c r="M572" s="9">
        <f t="shared" si="16"/>
        <v>0.14325273913461575</v>
      </c>
      <c r="N572" t="b">
        <f t="shared" si="17"/>
        <v>0</v>
      </c>
    </row>
    <row r="573" spans="2:14" x14ac:dyDescent="0.25">
      <c r="B573">
        <v>115.5555555555556</v>
      </c>
      <c r="C573">
        <v>40</v>
      </c>
      <c r="D573">
        <v>20</v>
      </c>
      <c r="E573">
        <v>0.8</v>
      </c>
      <c r="F573">
        <v>0.75</v>
      </c>
      <c r="G573">
        <v>65</v>
      </c>
      <c r="H573">
        <v>14</v>
      </c>
      <c r="I573">
        <v>0.36380458599999999</v>
      </c>
      <c r="J573">
        <v>1009.8682700000001</v>
      </c>
      <c r="K573">
        <v>392.67064900000003</v>
      </c>
      <c r="L573">
        <v>104.586395</v>
      </c>
      <c r="M573" s="9">
        <f t="shared" si="16"/>
        <v>9.4925427884615762E-2</v>
      </c>
      <c r="N573" t="b">
        <f t="shared" si="17"/>
        <v>0</v>
      </c>
    </row>
    <row r="574" spans="2:14" x14ac:dyDescent="0.25">
      <c r="B574">
        <v>115.5555555555556</v>
      </c>
      <c r="C574">
        <v>40</v>
      </c>
      <c r="D574">
        <v>20</v>
      </c>
      <c r="E574">
        <v>0.8</v>
      </c>
      <c r="F574">
        <v>0.75</v>
      </c>
      <c r="G574">
        <v>65</v>
      </c>
      <c r="H574">
        <v>15</v>
      </c>
      <c r="I574">
        <v>0.27360949699999998</v>
      </c>
      <c r="J574">
        <v>1409.50523</v>
      </c>
      <c r="K574">
        <v>579.58160299999997</v>
      </c>
      <c r="L574">
        <v>114.682683</v>
      </c>
      <c r="M574" s="9">
        <f t="shared" si="16"/>
        <v>7.553704807692711E-3</v>
      </c>
      <c r="N574" t="b">
        <f t="shared" si="17"/>
        <v>1</v>
      </c>
    </row>
    <row r="575" spans="2:14" x14ac:dyDescent="0.25">
      <c r="B575">
        <v>115.5555555555556</v>
      </c>
      <c r="C575">
        <v>40</v>
      </c>
      <c r="D575">
        <v>20</v>
      </c>
      <c r="E575">
        <v>0.8</v>
      </c>
      <c r="F575">
        <v>0.75</v>
      </c>
      <c r="G575">
        <v>70</v>
      </c>
      <c r="H575">
        <v>5</v>
      </c>
      <c r="I575">
        <v>0.70293435900000001</v>
      </c>
      <c r="J575">
        <v>447.31028099999997</v>
      </c>
      <c r="K575">
        <v>-97.4742617</v>
      </c>
      <c r="L575">
        <v>115.46135599999999</v>
      </c>
      <c r="M575" s="9">
        <f t="shared" si="16"/>
        <v>8.1518846153888719E-4</v>
      </c>
      <c r="N575" t="b">
        <f t="shared" si="17"/>
        <v>1</v>
      </c>
    </row>
    <row r="576" spans="2:14" x14ac:dyDescent="0.25">
      <c r="B576">
        <v>115.5555555555556</v>
      </c>
      <c r="C576">
        <v>40</v>
      </c>
      <c r="D576">
        <v>20</v>
      </c>
      <c r="E576">
        <v>0.8</v>
      </c>
      <c r="F576">
        <v>0.75</v>
      </c>
      <c r="G576">
        <v>70</v>
      </c>
      <c r="H576">
        <v>6</v>
      </c>
      <c r="I576">
        <v>0.54899408800000005</v>
      </c>
      <c r="J576">
        <v>573.03491499999996</v>
      </c>
      <c r="K576">
        <v>-57.561881399999997</v>
      </c>
      <c r="L576">
        <v>115.60994599999999</v>
      </c>
      <c r="M576" s="9">
        <f t="shared" si="16"/>
        <v>-4.7068653846110079E-4</v>
      </c>
      <c r="N576" t="b">
        <f t="shared" si="17"/>
        <v>1</v>
      </c>
    </row>
    <row r="577" spans="2:14" x14ac:dyDescent="0.25">
      <c r="B577">
        <v>115.5555555555556</v>
      </c>
      <c r="C577">
        <v>40</v>
      </c>
      <c r="D577">
        <v>20</v>
      </c>
      <c r="E577">
        <v>0.8</v>
      </c>
      <c r="F577">
        <v>0.75</v>
      </c>
      <c r="G577">
        <v>70</v>
      </c>
      <c r="H577">
        <v>7</v>
      </c>
      <c r="I577">
        <v>0.47427373299999998</v>
      </c>
      <c r="J577">
        <v>681.58799999999997</v>
      </c>
      <c r="K577">
        <v>-10.2984946</v>
      </c>
      <c r="L577">
        <v>115.597098</v>
      </c>
      <c r="M577" s="9">
        <f t="shared" si="16"/>
        <v>-3.5950192307656259E-4</v>
      </c>
      <c r="N577" t="b">
        <f t="shared" si="17"/>
        <v>1</v>
      </c>
    </row>
    <row r="578" spans="2:14" x14ac:dyDescent="0.25">
      <c r="B578">
        <v>115.5555555555556</v>
      </c>
      <c r="C578">
        <v>40</v>
      </c>
      <c r="D578">
        <v>20</v>
      </c>
      <c r="E578">
        <v>0.8</v>
      </c>
      <c r="F578">
        <v>0.75</v>
      </c>
      <c r="G578">
        <v>70</v>
      </c>
      <c r="H578">
        <v>8</v>
      </c>
      <c r="I578">
        <v>0.42722670499999998</v>
      </c>
      <c r="J578">
        <v>772.91516300000001</v>
      </c>
      <c r="K578">
        <v>42.692694799999998</v>
      </c>
      <c r="L578">
        <v>115.575467</v>
      </c>
      <c r="M578" s="9">
        <f t="shared" si="16"/>
        <v>-1.7231057692272266E-4</v>
      </c>
      <c r="N578" t="b">
        <f t="shared" si="17"/>
        <v>1</v>
      </c>
    </row>
    <row r="579" spans="2:14" x14ac:dyDescent="0.25">
      <c r="B579">
        <v>115.5555555555556</v>
      </c>
      <c r="C579">
        <v>40</v>
      </c>
      <c r="D579">
        <v>20</v>
      </c>
      <c r="E579">
        <v>0.8</v>
      </c>
      <c r="F579">
        <v>0.75</v>
      </c>
      <c r="G579">
        <v>70</v>
      </c>
      <c r="H579">
        <v>9</v>
      </c>
      <c r="I579">
        <v>0.42325022499999998</v>
      </c>
      <c r="J579">
        <v>791.26065800000003</v>
      </c>
      <c r="K579">
        <v>81.055245200000002</v>
      </c>
      <c r="L579">
        <v>111.79922500000001</v>
      </c>
      <c r="M579" s="9">
        <f t="shared" si="16"/>
        <v>3.2506706730769538E-2</v>
      </c>
      <c r="N579" t="b">
        <f t="shared" si="17"/>
        <v>0</v>
      </c>
    </row>
    <row r="580" spans="2:14" x14ac:dyDescent="0.25">
      <c r="B580">
        <v>115.5555555555556</v>
      </c>
      <c r="C580">
        <v>40</v>
      </c>
      <c r="D580">
        <v>20</v>
      </c>
      <c r="E580">
        <v>0.8</v>
      </c>
      <c r="F580">
        <v>0.75</v>
      </c>
      <c r="G580">
        <v>70</v>
      </c>
      <c r="H580">
        <v>10</v>
      </c>
      <c r="I580">
        <v>0.44289625300000002</v>
      </c>
      <c r="J580">
        <v>764.08174099999997</v>
      </c>
      <c r="K580">
        <v>110.905128</v>
      </c>
      <c r="L580">
        <v>106.49721599999999</v>
      </c>
      <c r="M580" s="9">
        <f t="shared" ref="M580:M643" si="18">(B580-L580)/B580</f>
        <v>7.8389476923077323E-2</v>
      </c>
      <c r="N580" t="b">
        <f t="shared" ref="N580:N643" si="19">ABS(M580)&lt;0.02</f>
        <v>0</v>
      </c>
    </row>
    <row r="581" spans="2:14" x14ac:dyDescent="0.25">
      <c r="B581">
        <v>115.5555555555556</v>
      </c>
      <c r="C581">
        <v>40</v>
      </c>
      <c r="D581">
        <v>20</v>
      </c>
      <c r="E581">
        <v>0.8</v>
      </c>
      <c r="F581">
        <v>0.75</v>
      </c>
      <c r="G581">
        <v>70</v>
      </c>
      <c r="H581">
        <v>11</v>
      </c>
      <c r="I581">
        <v>0.459597588</v>
      </c>
      <c r="J581">
        <v>745.11084000000005</v>
      </c>
      <c r="K581">
        <v>147.27277699999999</v>
      </c>
      <c r="L581">
        <v>102.652342</v>
      </c>
      <c r="M581" s="9">
        <f t="shared" si="18"/>
        <v>0.1116624250000003</v>
      </c>
      <c r="N581" t="b">
        <f t="shared" si="19"/>
        <v>0</v>
      </c>
    </row>
    <row r="582" spans="2:14" x14ac:dyDescent="0.25">
      <c r="B582">
        <v>115.5555555555556</v>
      </c>
      <c r="C582">
        <v>40</v>
      </c>
      <c r="D582">
        <v>20</v>
      </c>
      <c r="E582">
        <v>0.8</v>
      </c>
      <c r="F582">
        <v>0.75</v>
      </c>
      <c r="G582">
        <v>70</v>
      </c>
      <c r="H582">
        <v>12</v>
      </c>
      <c r="I582">
        <v>0.464888739</v>
      </c>
      <c r="J582">
        <v>747.12899800000002</v>
      </c>
      <c r="K582">
        <v>192.904619</v>
      </c>
      <c r="L582">
        <v>100.284734</v>
      </c>
      <c r="M582" s="9">
        <f t="shared" si="18"/>
        <v>0.13215134038461571</v>
      </c>
      <c r="N582" t="b">
        <f t="shared" si="19"/>
        <v>0</v>
      </c>
    </row>
    <row r="583" spans="2:14" x14ac:dyDescent="0.25">
      <c r="B583">
        <v>115.5555555555556</v>
      </c>
      <c r="C583">
        <v>40</v>
      </c>
      <c r="D583">
        <v>20</v>
      </c>
      <c r="E583">
        <v>0.8</v>
      </c>
      <c r="F583">
        <v>0.75</v>
      </c>
      <c r="G583">
        <v>70</v>
      </c>
      <c r="H583">
        <v>13</v>
      </c>
      <c r="I583">
        <v>0.44702513500000002</v>
      </c>
      <c r="J583">
        <v>791.01277200000004</v>
      </c>
      <c r="K583">
        <v>253.073004</v>
      </c>
      <c r="L583">
        <v>99.680804499999994</v>
      </c>
      <c r="M583" s="9">
        <f t="shared" si="18"/>
        <v>0.13737765336538499</v>
      </c>
      <c r="N583" t="b">
        <f t="shared" si="19"/>
        <v>0</v>
      </c>
    </row>
    <row r="584" spans="2:14" x14ac:dyDescent="0.25">
      <c r="B584">
        <v>115.5555555555556</v>
      </c>
      <c r="C584">
        <v>40</v>
      </c>
      <c r="D584">
        <v>20</v>
      </c>
      <c r="E584">
        <v>0.8</v>
      </c>
      <c r="F584">
        <v>0.75</v>
      </c>
      <c r="G584">
        <v>70</v>
      </c>
      <c r="H584">
        <v>14</v>
      </c>
      <c r="I584">
        <v>0.39645634899999999</v>
      </c>
      <c r="J584">
        <v>913.99140999999997</v>
      </c>
      <c r="K584">
        <v>338.83972999999997</v>
      </c>
      <c r="L584">
        <v>101.58662</v>
      </c>
      <c r="M584" s="9">
        <f t="shared" si="18"/>
        <v>0.12088501923076959</v>
      </c>
      <c r="N584" t="b">
        <f t="shared" si="19"/>
        <v>0</v>
      </c>
    </row>
    <row r="585" spans="2:14" x14ac:dyDescent="0.25">
      <c r="B585">
        <v>115.5555555555556</v>
      </c>
      <c r="C585">
        <v>40</v>
      </c>
      <c r="D585">
        <v>20</v>
      </c>
      <c r="E585">
        <v>0.8</v>
      </c>
      <c r="F585">
        <v>0.75</v>
      </c>
      <c r="G585">
        <v>70</v>
      </c>
      <c r="H585">
        <v>15</v>
      </c>
      <c r="I585">
        <v>0.32148418000000001</v>
      </c>
      <c r="J585">
        <v>1168.0215499999999</v>
      </c>
      <c r="K585">
        <v>471.09862500000003</v>
      </c>
      <c r="L585">
        <v>107.156851</v>
      </c>
      <c r="M585" s="9">
        <f t="shared" si="18"/>
        <v>7.2681097115384938E-2</v>
      </c>
      <c r="N585" t="b">
        <f t="shared" si="19"/>
        <v>0</v>
      </c>
    </row>
    <row r="586" spans="2:14" x14ac:dyDescent="0.25">
      <c r="B586">
        <v>115.5555555555556</v>
      </c>
      <c r="C586">
        <v>40</v>
      </c>
      <c r="D586">
        <v>20</v>
      </c>
      <c r="E586">
        <v>0.8</v>
      </c>
      <c r="F586">
        <v>0.75</v>
      </c>
      <c r="G586">
        <v>75</v>
      </c>
      <c r="H586">
        <v>5</v>
      </c>
      <c r="I586">
        <v>0.76525972900000006</v>
      </c>
      <c r="J586">
        <v>408.89323100000001</v>
      </c>
      <c r="K586">
        <v>-142.074656</v>
      </c>
      <c r="L586">
        <v>115.613873</v>
      </c>
      <c r="M586" s="9">
        <f t="shared" si="18"/>
        <v>-5.0467019230729317E-4</v>
      </c>
      <c r="N586" t="b">
        <f t="shared" si="19"/>
        <v>1</v>
      </c>
    </row>
    <row r="587" spans="2:14" x14ac:dyDescent="0.25">
      <c r="B587">
        <v>115.5555555555556</v>
      </c>
      <c r="C587">
        <v>40</v>
      </c>
      <c r="D587">
        <v>20</v>
      </c>
      <c r="E587">
        <v>0.8</v>
      </c>
      <c r="F587">
        <v>0.75</v>
      </c>
      <c r="G587">
        <v>75</v>
      </c>
      <c r="H587">
        <v>6</v>
      </c>
      <c r="I587">
        <v>0.58395809899999995</v>
      </c>
      <c r="J587">
        <v>540.14600299999995</v>
      </c>
      <c r="K587">
        <v>-102.42882400000001</v>
      </c>
      <c r="L587">
        <v>115.474204</v>
      </c>
      <c r="M587" s="9">
        <f t="shared" si="18"/>
        <v>7.0400384615422593E-4</v>
      </c>
      <c r="N587" t="b">
        <f t="shared" si="19"/>
        <v>1</v>
      </c>
    </row>
    <row r="588" spans="2:14" x14ac:dyDescent="0.25">
      <c r="B588">
        <v>115.5555555555556</v>
      </c>
      <c r="C588">
        <v>40</v>
      </c>
      <c r="D588">
        <v>20</v>
      </c>
      <c r="E588">
        <v>0.8</v>
      </c>
      <c r="F588">
        <v>0.75</v>
      </c>
      <c r="G588">
        <v>75</v>
      </c>
      <c r="H588">
        <v>7</v>
      </c>
      <c r="I588">
        <v>0.47504299300000002</v>
      </c>
      <c r="J588">
        <v>667.75678400000004</v>
      </c>
      <c r="K588">
        <v>-55.120679299999999</v>
      </c>
      <c r="L588">
        <v>115.51939400000001</v>
      </c>
      <c r="M588" s="9">
        <f t="shared" si="18"/>
        <v>3.1293653846187365E-4</v>
      </c>
      <c r="N588" t="b">
        <f t="shared" si="19"/>
        <v>1</v>
      </c>
    </row>
    <row r="589" spans="2:14" x14ac:dyDescent="0.25">
      <c r="B589">
        <v>115.5555555555556</v>
      </c>
      <c r="C589">
        <v>40</v>
      </c>
      <c r="D589">
        <v>20</v>
      </c>
      <c r="E589">
        <v>0.8</v>
      </c>
      <c r="F589">
        <v>0.75</v>
      </c>
      <c r="G589">
        <v>75</v>
      </c>
      <c r="H589">
        <v>8</v>
      </c>
      <c r="I589">
        <v>0.41940498199999998</v>
      </c>
      <c r="J589">
        <v>777.08630500000004</v>
      </c>
      <c r="K589">
        <v>-0.76091563500000003</v>
      </c>
      <c r="L589">
        <v>115.487291</v>
      </c>
      <c r="M589" s="9">
        <f t="shared" si="18"/>
        <v>5.9075096153885225E-4</v>
      </c>
      <c r="N589" t="b">
        <f t="shared" si="19"/>
        <v>1</v>
      </c>
    </row>
    <row r="590" spans="2:14" x14ac:dyDescent="0.25">
      <c r="B590">
        <v>115.5555555555556</v>
      </c>
      <c r="C590">
        <v>40</v>
      </c>
      <c r="D590">
        <v>20</v>
      </c>
      <c r="E590">
        <v>0.8</v>
      </c>
      <c r="F590">
        <v>0.75</v>
      </c>
      <c r="G590">
        <v>75</v>
      </c>
      <c r="H590">
        <v>9</v>
      </c>
      <c r="I590">
        <v>0.38274694999999997</v>
      </c>
      <c r="J590">
        <v>870.96948199999997</v>
      </c>
      <c r="K590">
        <v>60.015111699999999</v>
      </c>
      <c r="L590">
        <v>115.59908</v>
      </c>
      <c r="M590" s="9">
        <f t="shared" si="18"/>
        <v>-3.7665384615346968E-4</v>
      </c>
      <c r="N590" t="b">
        <f t="shared" si="19"/>
        <v>1</v>
      </c>
    </row>
    <row r="591" spans="2:14" x14ac:dyDescent="0.25">
      <c r="B591">
        <v>115.5555555555556</v>
      </c>
      <c r="C591">
        <v>40</v>
      </c>
      <c r="D591">
        <v>20</v>
      </c>
      <c r="E591">
        <v>0.8</v>
      </c>
      <c r="F591">
        <v>0.75</v>
      </c>
      <c r="G591">
        <v>75</v>
      </c>
      <c r="H591">
        <v>10</v>
      </c>
      <c r="I591">
        <v>0.37833146899999998</v>
      </c>
      <c r="J591">
        <v>895.51285900000005</v>
      </c>
      <c r="K591">
        <v>107.61129699999999</v>
      </c>
      <c r="L591">
        <v>112.571077</v>
      </c>
      <c r="M591" s="9">
        <f t="shared" si="18"/>
        <v>2.5827218269231119E-2</v>
      </c>
      <c r="N591" t="b">
        <f t="shared" si="19"/>
        <v>0</v>
      </c>
    </row>
    <row r="592" spans="2:14" x14ac:dyDescent="0.25">
      <c r="B592">
        <v>115.5555555555556</v>
      </c>
      <c r="C592">
        <v>40</v>
      </c>
      <c r="D592">
        <v>20</v>
      </c>
      <c r="E592">
        <v>0.8</v>
      </c>
      <c r="F592">
        <v>0.75</v>
      </c>
      <c r="G592">
        <v>75</v>
      </c>
      <c r="H592">
        <v>11</v>
      </c>
      <c r="I592">
        <v>0.39826985399999998</v>
      </c>
      <c r="J592">
        <v>860.357305</v>
      </c>
      <c r="K592">
        <v>142.70039299999999</v>
      </c>
      <c r="L592">
        <v>107.31380799999999</v>
      </c>
      <c r="M592" s="9">
        <f t="shared" si="18"/>
        <v>7.1322815384615781E-2</v>
      </c>
      <c r="N592" t="b">
        <f t="shared" si="19"/>
        <v>0</v>
      </c>
    </row>
    <row r="593" spans="2:14" x14ac:dyDescent="0.25">
      <c r="B593">
        <v>115.5555555555556</v>
      </c>
      <c r="C593">
        <v>40</v>
      </c>
      <c r="D593">
        <v>20</v>
      </c>
      <c r="E593">
        <v>0.8</v>
      </c>
      <c r="F593">
        <v>0.75</v>
      </c>
      <c r="G593">
        <v>75</v>
      </c>
      <c r="H593">
        <v>12</v>
      </c>
      <c r="I593">
        <v>0.41737615</v>
      </c>
      <c r="J593">
        <v>831.39334099999996</v>
      </c>
      <c r="K593">
        <v>184.04585499999999</v>
      </c>
      <c r="L593">
        <v>103.32875199999999</v>
      </c>
      <c r="M593" s="9">
        <f t="shared" si="18"/>
        <v>0.10580887692307732</v>
      </c>
      <c r="N593" t="b">
        <f t="shared" si="19"/>
        <v>0</v>
      </c>
    </row>
    <row r="594" spans="2:14" x14ac:dyDescent="0.25">
      <c r="B594">
        <v>115.5555555555556</v>
      </c>
      <c r="C594">
        <v>40</v>
      </c>
      <c r="D594">
        <v>20</v>
      </c>
      <c r="E594">
        <v>0.8</v>
      </c>
      <c r="F594">
        <v>0.75</v>
      </c>
      <c r="G594">
        <v>75</v>
      </c>
      <c r="H594">
        <v>13</v>
      </c>
      <c r="I594">
        <v>0.43040711999999998</v>
      </c>
      <c r="J594">
        <v>817.93835000000001</v>
      </c>
      <c r="K594">
        <v>233.39775499999999</v>
      </c>
      <c r="L594">
        <v>100.566655</v>
      </c>
      <c r="M594" s="9">
        <f t="shared" si="18"/>
        <v>0.12971163942307729</v>
      </c>
      <c r="N594" t="b">
        <f t="shared" si="19"/>
        <v>0</v>
      </c>
    </row>
    <row r="595" spans="2:14" x14ac:dyDescent="0.25">
      <c r="B595">
        <v>115.5555555555556</v>
      </c>
      <c r="C595">
        <v>40</v>
      </c>
      <c r="D595">
        <v>20</v>
      </c>
      <c r="E595">
        <v>0.8</v>
      </c>
      <c r="F595">
        <v>0.75</v>
      </c>
      <c r="G595">
        <v>75</v>
      </c>
      <c r="H595">
        <v>14</v>
      </c>
      <c r="I595">
        <v>0.43037315100000001</v>
      </c>
      <c r="J595">
        <v>832.04100900000003</v>
      </c>
      <c r="K595">
        <v>293.67017900000002</v>
      </c>
      <c r="L595">
        <v>99.078863400000003</v>
      </c>
      <c r="M595" s="9">
        <f t="shared" si="18"/>
        <v>0.14258675903846185</v>
      </c>
      <c r="N595" t="b">
        <f t="shared" si="19"/>
        <v>0</v>
      </c>
    </row>
    <row r="596" spans="2:14" x14ac:dyDescent="0.25">
      <c r="B596">
        <v>115.5555555555556</v>
      </c>
      <c r="C596">
        <v>40</v>
      </c>
      <c r="D596">
        <v>20</v>
      </c>
      <c r="E596">
        <v>0.8</v>
      </c>
      <c r="F596">
        <v>0.75</v>
      </c>
      <c r="G596">
        <v>75</v>
      </c>
      <c r="H596">
        <v>15</v>
      </c>
      <c r="I596">
        <v>0.41237523300000001</v>
      </c>
      <c r="J596">
        <v>886.42076599999996</v>
      </c>
      <c r="K596">
        <v>369.11474099999998</v>
      </c>
      <c r="L596">
        <v>98.936074399999995</v>
      </c>
      <c r="M596" s="9">
        <f t="shared" si="18"/>
        <v>0.14382243307692344</v>
      </c>
      <c r="N596" t="b">
        <f t="shared" si="19"/>
        <v>0</v>
      </c>
    </row>
    <row r="597" spans="2:14" x14ac:dyDescent="0.25">
      <c r="B597">
        <v>120</v>
      </c>
      <c r="C597">
        <v>40</v>
      </c>
      <c r="D597">
        <v>20</v>
      </c>
      <c r="E597">
        <v>0.8</v>
      </c>
      <c r="F597">
        <v>0.75</v>
      </c>
      <c r="G597">
        <v>50</v>
      </c>
      <c r="H597">
        <v>5</v>
      </c>
      <c r="I597">
        <v>0.98919517599999995</v>
      </c>
      <c r="J597">
        <v>326.07136000000003</v>
      </c>
      <c r="K597">
        <v>21.588603899999999</v>
      </c>
      <c r="L597">
        <v>106.6964</v>
      </c>
      <c r="M597" s="9">
        <f t="shared" si="18"/>
        <v>0.11086333333333336</v>
      </c>
      <c r="N597" t="b">
        <f t="shared" si="19"/>
        <v>0</v>
      </c>
    </row>
    <row r="598" spans="2:14" x14ac:dyDescent="0.25">
      <c r="B598">
        <v>120</v>
      </c>
      <c r="C598">
        <v>40</v>
      </c>
      <c r="D598">
        <v>20</v>
      </c>
      <c r="E598">
        <v>0.8</v>
      </c>
      <c r="F598">
        <v>0.75</v>
      </c>
      <c r="G598">
        <v>50</v>
      </c>
      <c r="H598">
        <v>6</v>
      </c>
      <c r="I598">
        <v>1.1274808700000001</v>
      </c>
      <c r="J598">
        <v>288.24321800000001</v>
      </c>
      <c r="K598">
        <v>36.359730300000003</v>
      </c>
      <c r="L598">
        <v>99.182679699999994</v>
      </c>
      <c r="M598" s="9">
        <f t="shared" si="18"/>
        <v>0.17347766916666671</v>
      </c>
      <c r="N598" t="b">
        <f t="shared" si="19"/>
        <v>0</v>
      </c>
    </row>
    <row r="599" spans="2:14" x14ac:dyDescent="0.25">
      <c r="B599">
        <v>120</v>
      </c>
      <c r="C599">
        <v>40</v>
      </c>
      <c r="D599">
        <v>20</v>
      </c>
      <c r="E599">
        <v>0.8</v>
      </c>
      <c r="F599">
        <v>0.75</v>
      </c>
      <c r="G599">
        <v>50</v>
      </c>
      <c r="H599">
        <v>7</v>
      </c>
      <c r="I599">
        <v>1.39521812</v>
      </c>
      <c r="J599">
        <v>234.61508900000001</v>
      </c>
      <c r="K599">
        <v>52.846134399999997</v>
      </c>
      <c r="L599">
        <v>93.153624600000001</v>
      </c>
      <c r="M599" s="9">
        <f t="shared" si="18"/>
        <v>0.223719795</v>
      </c>
      <c r="N599" t="b">
        <f t="shared" si="19"/>
        <v>0</v>
      </c>
    </row>
    <row r="600" spans="2:14" x14ac:dyDescent="0.25">
      <c r="B600">
        <v>120</v>
      </c>
      <c r="C600">
        <v>40</v>
      </c>
      <c r="D600">
        <v>20</v>
      </c>
      <c r="E600">
        <v>0.8</v>
      </c>
      <c r="F600">
        <v>0.75</v>
      </c>
      <c r="G600">
        <v>50</v>
      </c>
      <c r="H600">
        <v>8</v>
      </c>
      <c r="I600">
        <v>1.8749520200000001</v>
      </c>
      <c r="J600">
        <v>175.880673</v>
      </c>
      <c r="K600">
        <v>71.941073200000005</v>
      </c>
      <c r="L600">
        <v>88.534027800000004</v>
      </c>
      <c r="M600" s="9">
        <f t="shared" si="18"/>
        <v>0.26221643499999997</v>
      </c>
      <c r="N600" t="b">
        <f t="shared" si="19"/>
        <v>0</v>
      </c>
    </row>
    <row r="601" spans="2:14" x14ac:dyDescent="0.25">
      <c r="B601">
        <v>120</v>
      </c>
      <c r="C601">
        <v>40</v>
      </c>
      <c r="D601">
        <v>20</v>
      </c>
      <c r="E601">
        <v>0.8</v>
      </c>
      <c r="F601">
        <v>0.75</v>
      </c>
      <c r="G601">
        <v>50</v>
      </c>
      <c r="H601">
        <v>9</v>
      </c>
      <c r="I601">
        <v>2.67465172</v>
      </c>
      <c r="J601">
        <v>124.321389</v>
      </c>
      <c r="K601">
        <v>95.254321599999997</v>
      </c>
      <c r="L601">
        <v>85.329062399999998</v>
      </c>
      <c r="M601" s="9">
        <f t="shared" si="18"/>
        <v>0.28892448000000004</v>
      </c>
      <c r="N601" t="b">
        <f t="shared" si="19"/>
        <v>0</v>
      </c>
    </row>
    <row r="602" spans="2:14" x14ac:dyDescent="0.25">
      <c r="B602">
        <v>120</v>
      </c>
      <c r="C602">
        <v>40</v>
      </c>
      <c r="D602">
        <v>20</v>
      </c>
      <c r="E602">
        <v>0.8</v>
      </c>
      <c r="F602">
        <v>0.75</v>
      </c>
      <c r="G602">
        <v>50</v>
      </c>
      <c r="H602">
        <v>10</v>
      </c>
      <c r="I602">
        <v>3.5885055499999998</v>
      </c>
      <c r="J602">
        <v>93.613129299999997</v>
      </c>
      <c r="K602">
        <v>125.25016599999999</v>
      </c>
      <c r="L602">
        <v>83.6014737</v>
      </c>
      <c r="M602" s="9">
        <f t="shared" si="18"/>
        <v>0.30332105250000002</v>
      </c>
      <c r="N602" t="b">
        <f t="shared" si="19"/>
        <v>0</v>
      </c>
    </row>
    <row r="603" spans="2:14" x14ac:dyDescent="0.25">
      <c r="B603">
        <v>120</v>
      </c>
      <c r="C603">
        <v>40</v>
      </c>
      <c r="D603">
        <v>20</v>
      </c>
      <c r="E603">
        <v>0.8</v>
      </c>
      <c r="F603">
        <v>0.75</v>
      </c>
      <c r="G603">
        <v>50</v>
      </c>
      <c r="H603">
        <v>11</v>
      </c>
      <c r="I603">
        <v>3.0253034099999998</v>
      </c>
      <c r="J603">
        <v>112.650908</v>
      </c>
      <c r="K603">
        <v>167.75633999999999</v>
      </c>
      <c r="L603">
        <v>83.941928700000005</v>
      </c>
      <c r="M603" s="9">
        <f t="shared" si="18"/>
        <v>0.30048392749999997</v>
      </c>
      <c r="N603" t="b">
        <f t="shared" si="19"/>
        <v>0</v>
      </c>
    </row>
    <row r="604" spans="2:14" x14ac:dyDescent="0.25">
      <c r="B604">
        <v>120</v>
      </c>
      <c r="C604">
        <v>40</v>
      </c>
      <c r="D604">
        <v>20</v>
      </c>
      <c r="E604">
        <v>0.8</v>
      </c>
      <c r="F604">
        <v>0.75</v>
      </c>
      <c r="G604">
        <v>50</v>
      </c>
      <c r="H604">
        <v>12</v>
      </c>
      <c r="I604">
        <v>1.0876424099999999</v>
      </c>
      <c r="J604">
        <v>322.337198</v>
      </c>
      <c r="K604">
        <v>252.049148</v>
      </c>
      <c r="L604">
        <v>90.472063199999994</v>
      </c>
      <c r="M604" s="9">
        <f t="shared" si="18"/>
        <v>0.24606614000000004</v>
      </c>
      <c r="N604" t="b">
        <f t="shared" si="19"/>
        <v>0</v>
      </c>
    </row>
    <row r="605" spans="2:14" x14ac:dyDescent="0.25">
      <c r="B605">
        <v>120</v>
      </c>
      <c r="C605">
        <v>40</v>
      </c>
      <c r="D605">
        <v>20</v>
      </c>
      <c r="E605">
        <v>0.8</v>
      </c>
      <c r="F605">
        <v>0.75</v>
      </c>
      <c r="G605">
        <v>50</v>
      </c>
      <c r="H605">
        <v>13</v>
      </c>
      <c r="I605">
        <v>0.45284988700000001</v>
      </c>
      <c r="J605">
        <v>814.681467</v>
      </c>
      <c r="K605">
        <v>424.07076000000001</v>
      </c>
      <c r="L605">
        <v>105.552573</v>
      </c>
      <c r="M605" s="9">
        <f t="shared" si="18"/>
        <v>0.12039522500000004</v>
      </c>
      <c r="N605" t="b">
        <f t="shared" si="19"/>
        <v>0</v>
      </c>
    </row>
    <row r="606" spans="2:14" x14ac:dyDescent="0.25">
      <c r="B606">
        <v>120</v>
      </c>
      <c r="C606">
        <v>40</v>
      </c>
      <c r="D606">
        <v>20</v>
      </c>
      <c r="E606">
        <v>0.8</v>
      </c>
      <c r="F606">
        <v>0.75</v>
      </c>
      <c r="G606">
        <v>50</v>
      </c>
      <c r="H606">
        <v>14</v>
      </c>
      <c r="I606">
        <v>0.299315844</v>
      </c>
      <c r="J606">
        <v>1307.15139</v>
      </c>
      <c r="K606">
        <v>653.34809299999995</v>
      </c>
      <c r="L606">
        <v>120.066073</v>
      </c>
      <c r="M606" s="9">
        <f t="shared" si="18"/>
        <v>-5.5060833333335783E-4</v>
      </c>
      <c r="N606" t="b">
        <f t="shared" si="19"/>
        <v>1</v>
      </c>
    </row>
    <row r="607" spans="2:14" x14ac:dyDescent="0.25">
      <c r="B607">
        <v>120</v>
      </c>
      <c r="C607">
        <v>40</v>
      </c>
      <c r="D607">
        <v>20</v>
      </c>
      <c r="E607">
        <v>0.8</v>
      </c>
      <c r="F607">
        <v>0.75</v>
      </c>
      <c r="G607">
        <v>50</v>
      </c>
      <c r="H607">
        <v>15</v>
      </c>
      <c r="I607">
        <v>0.298808397</v>
      </c>
      <c r="J607">
        <v>1367.3241</v>
      </c>
      <c r="K607">
        <v>842.79641900000001</v>
      </c>
      <c r="L607">
        <v>119.912831</v>
      </c>
      <c r="M607" s="9">
        <f t="shared" si="18"/>
        <v>7.2640833333335777E-4</v>
      </c>
      <c r="N607" t="b">
        <f t="shared" si="19"/>
        <v>1</v>
      </c>
    </row>
    <row r="608" spans="2:14" x14ac:dyDescent="0.25">
      <c r="B608">
        <v>120</v>
      </c>
      <c r="C608">
        <v>40</v>
      </c>
      <c r="D608">
        <v>20</v>
      </c>
      <c r="E608">
        <v>0.8</v>
      </c>
      <c r="F608">
        <v>0.75</v>
      </c>
      <c r="G608">
        <v>55</v>
      </c>
      <c r="H608">
        <v>5</v>
      </c>
      <c r="I608">
        <v>0.75116974299999995</v>
      </c>
      <c r="J608">
        <v>429.48082900000003</v>
      </c>
      <c r="K608">
        <v>15.905409000000001</v>
      </c>
      <c r="L608">
        <v>116.41443599999999</v>
      </c>
      <c r="M608" s="9">
        <f t="shared" si="18"/>
        <v>2.9879700000000044E-2</v>
      </c>
      <c r="N608" t="b">
        <f t="shared" si="19"/>
        <v>0</v>
      </c>
    </row>
    <row r="609" spans="2:14" x14ac:dyDescent="0.25">
      <c r="B609">
        <v>120</v>
      </c>
      <c r="C609">
        <v>40</v>
      </c>
      <c r="D609">
        <v>20</v>
      </c>
      <c r="E609">
        <v>0.8</v>
      </c>
      <c r="F609">
        <v>0.75</v>
      </c>
      <c r="G609">
        <v>55</v>
      </c>
      <c r="H609">
        <v>6</v>
      </c>
      <c r="I609">
        <v>0.80215780999999997</v>
      </c>
      <c r="J609">
        <v>405.46042299999999</v>
      </c>
      <c r="K609">
        <v>31.260845100000001</v>
      </c>
      <c r="L609">
        <v>107.767445</v>
      </c>
      <c r="M609" s="9">
        <f t="shared" si="18"/>
        <v>0.10193795833333337</v>
      </c>
      <c r="N609" t="b">
        <f t="shared" si="19"/>
        <v>0</v>
      </c>
    </row>
    <row r="610" spans="2:14" x14ac:dyDescent="0.25">
      <c r="B610">
        <v>120</v>
      </c>
      <c r="C610">
        <v>40</v>
      </c>
      <c r="D610">
        <v>20</v>
      </c>
      <c r="E610">
        <v>0.8</v>
      </c>
      <c r="F610">
        <v>0.75</v>
      </c>
      <c r="G610">
        <v>55</v>
      </c>
      <c r="H610">
        <v>7</v>
      </c>
      <c r="I610">
        <v>0.90118568300000002</v>
      </c>
      <c r="J610">
        <v>363.73256800000001</v>
      </c>
      <c r="K610">
        <v>48.476004799999998</v>
      </c>
      <c r="L610">
        <v>100.858445</v>
      </c>
      <c r="M610" s="9">
        <f t="shared" si="18"/>
        <v>0.15951295833333332</v>
      </c>
      <c r="N610" t="b">
        <f t="shared" si="19"/>
        <v>0</v>
      </c>
    </row>
    <row r="611" spans="2:14" x14ac:dyDescent="0.25">
      <c r="B611">
        <v>120</v>
      </c>
      <c r="C611">
        <v>40</v>
      </c>
      <c r="D611">
        <v>20</v>
      </c>
      <c r="E611">
        <v>0.8</v>
      </c>
      <c r="F611">
        <v>0.75</v>
      </c>
      <c r="G611">
        <v>55</v>
      </c>
      <c r="H611">
        <v>8</v>
      </c>
      <c r="I611">
        <v>1.0515588499999999</v>
      </c>
      <c r="J611">
        <v>314.20514400000002</v>
      </c>
      <c r="K611">
        <v>68.250590299999999</v>
      </c>
      <c r="L611">
        <v>95.513022599999999</v>
      </c>
      <c r="M611" s="9">
        <f t="shared" si="18"/>
        <v>0.204058145</v>
      </c>
      <c r="N611" t="b">
        <f t="shared" si="19"/>
        <v>0</v>
      </c>
    </row>
    <row r="612" spans="2:14" x14ac:dyDescent="0.25">
      <c r="B612">
        <v>120</v>
      </c>
      <c r="C612">
        <v>40</v>
      </c>
      <c r="D612">
        <v>20</v>
      </c>
      <c r="E612">
        <v>0.8</v>
      </c>
      <c r="F612">
        <v>0.75</v>
      </c>
      <c r="G612">
        <v>55</v>
      </c>
      <c r="H612">
        <v>9</v>
      </c>
      <c r="I612">
        <v>1.2407655200000001</v>
      </c>
      <c r="J612">
        <v>268.63377500000001</v>
      </c>
      <c r="K612">
        <v>92.073666599999996</v>
      </c>
      <c r="L612">
        <v>91.669988799999999</v>
      </c>
      <c r="M612" s="9">
        <f t="shared" si="18"/>
        <v>0.23608342666666668</v>
      </c>
      <c r="N612" t="b">
        <f t="shared" si="19"/>
        <v>0</v>
      </c>
    </row>
    <row r="613" spans="2:14" x14ac:dyDescent="0.25">
      <c r="B613">
        <v>120</v>
      </c>
      <c r="C613">
        <v>40</v>
      </c>
      <c r="D613">
        <v>20</v>
      </c>
      <c r="E613">
        <v>0.8</v>
      </c>
      <c r="F613">
        <v>0.75</v>
      </c>
      <c r="G613">
        <v>55</v>
      </c>
      <c r="H613">
        <v>10</v>
      </c>
      <c r="I613">
        <v>1.3942888499999999</v>
      </c>
      <c r="J613">
        <v>241.587817</v>
      </c>
      <c r="K613">
        <v>122.45848100000001</v>
      </c>
      <c r="L613">
        <v>89.395340599999997</v>
      </c>
      <c r="M613" s="9">
        <f t="shared" si="18"/>
        <v>0.25503882833333336</v>
      </c>
      <c r="N613" t="b">
        <f t="shared" si="19"/>
        <v>0</v>
      </c>
    </row>
    <row r="614" spans="2:14" x14ac:dyDescent="0.25">
      <c r="B614">
        <v>120</v>
      </c>
      <c r="C614">
        <v>40</v>
      </c>
      <c r="D614">
        <v>20</v>
      </c>
      <c r="E614">
        <v>0.8</v>
      </c>
      <c r="F614">
        <v>0.75</v>
      </c>
      <c r="G614">
        <v>55</v>
      </c>
      <c r="H614">
        <v>11</v>
      </c>
      <c r="I614">
        <v>1.3374928800000001</v>
      </c>
      <c r="J614">
        <v>255.38541499999999</v>
      </c>
      <c r="K614">
        <v>164.12601900000001</v>
      </c>
      <c r="L614">
        <v>89.021613400000007</v>
      </c>
      <c r="M614" s="9">
        <f t="shared" si="18"/>
        <v>0.2581532216666666</v>
      </c>
      <c r="N614" t="b">
        <f t="shared" si="19"/>
        <v>0</v>
      </c>
    </row>
    <row r="615" spans="2:14" x14ac:dyDescent="0.25">
      <c r="B615">
        <v>120</v>
      </c>
      <c r="C615">
        <v>40</v>
      </c>
      <c r="D615">
        <v>20</v>
      </c>
      <c r="E615">
        <v>0.8</v>
      </c>
      <c r="F615">
        <v>0.75</v>
      </c>
      <c r="G615">
        <v>55</v>
      </c>
      <c r="H615">
        <v>12</v>
      </c>
      <c r="I615">
        <v>0.96234399000000004</v>
      </c>
      <c r="J615">
        <v>362.54125299999998</v>
      </c>
      <c r="K615">
        <v>229.40663599999999</v>
      </c>
      <c r="L615">
        <v>91.816412999999997</v>
      </c>
      <c r="M615" s="9">
        <f t="shared" si="18"/>
        <v>0.23486322500000004</v>
      </c>
      <c r="N615" t="b">
        <f t="shared" si="19"/>
        <v>0</v>
      </c>
    </row>
    <row r="616" spans="2:14" x14ac:dyDescent="0.25">
      <c r="B616">
        <v>120</v>
      </c>
      <c r="C616">
        <v>40</v>
      </c>
      <c r="D616">
        <v>20</v>
      </c>
      <c r="E616">
        <v>0.8</v>
      </c>
      <c r="F616">
        <v>0.75</v>
      </c>
      <c r="G616">
        <v>55</v>
      </c>
      <c r="H616">
        <v>13</v>
      </c>
      <c r="I616">
        <v>0.54445105599999999</v>
      </c>
      <c r="J616">
        <v>664.57561199999998</v>
      </c>
      <c r="K616">
        <v>349.62431199999997</v>
      </c>
      <c r="L616">
        <v>100.49733999999999</v>
      </c>
      <c r="M616" s="9">
        <f t="shared" si="18"/>
        <v>0.16252216666666672</v>
      </c>
      <c r="N616" t="b">
        <f t="shared" si="19"/>
        <v>0</v>
      </c>
    </row>
    <row r="617" spans="2:14" x14ac:dyDescent="0.25">
      <c r="B617">
        <v>120</v>
      </c>
      <c r="C617">
        <v>40</v>
      </c>
      <c r="D617">
        <v>20</v>
      </c>
      <c r="E617">
        <v>0.8</v>
      </c>
      <c r="F617">
        <v>0.75</v>
      </c>
      <c r="G617">
        <v>55</v>
      </c>
      <c r="H617">
        <v>14</v>
      </c>
      <c r="I617">
        <v>0.33826339100000002</v>
      </c>
      <c r="J617">
        <v>1127.96729</v>
      </c>
      <c r="K617">
        <v>546.65779099999997</v>
      </c>
      <c r="L617">
        <v>113.83551900000001</v>
      </c>
      <c r="M617" s="9">
        <f t="shared" si="18"/>
        <v>5.1370674999999956E-2</v>
      </c>
      <c r="N617" t="b">
        <f t="shared" si="19"/>
        <v>0</v>
      </c>
    </row>
    <row r="618" spans="2:14" x14ac:dyDescent="0.25">
      <c r="B618">
        <v>120</v>
      </c>
      <c r="C618">
        <v>40</v>
      </c>
      <c r="D618">
        <v>20</v>
      </c>
      <c r="E618">
        <v>0.8</v>
      </c>
      <c r="F618">
        <v>0.75</v>
      </c>
      <c r="G618">
        <v>55</v>
      </c>
      <c r="H618">
        <v>15</v>
      </c>
      <c r="I618">
        <v>0.286603465</v>
      </c>
      <c r="J618">
        <v>1399.7331200000001</v>
      </c>
      <c r="K618">
        <v>755.57652499999995</v>
      </c>
      <c r="L618">
        <v>119.983639</v>
      </c>
      <c r="M618" s="9">
        <f t="shared" si="18"/>
        <v>1.3634166666669499E-4</v>
      </c>
      <c r="N618" t="b">
        <f t="shared" si="19"/>
        <v>1</v>
      </c>
    </row>
    <row r="619" spans="2:14" x14ac:dyDescent="0.25">
      <c r="B619">
        <v>120</v>
      </c>
      <c r="C619">
        <v>40</v>
      </c>
      <c r="D619">
        <v>20</v>
      </c>
      <c r="E619">
        <v>0.8</v>
      </c>
      <c r="F619">
        <v>0.75</v>
      </c>
      <c r="G619">
        <v>60</v>
      </c>
      <c r="H619">
        <v>5</v>
      </c>
      <c r="I619">
        <v>0.68467769099999998</v>
      </c>
      <c r="J619">
        <v>467.51574399999998</v>
      </c>
      <c r="K619">
        <v>-8.7492545699999997</v>
      </c>
      <c r="L619">
        <v>119.970518</v>
      </c>
      <c r="M619" s="9">
        <f t="shared" si="18"/>
        <v>2.4568333333334634E-4</v>
      </c>
      <c r="N619" t="b">
        <f t="shared" si="19"/>
        <v>1</v>
      </c>
    </row>
    <row r="620" spans="2:14" x14ac:dyDescent="0.25">
      <c r="B620">
        <v>120</v>
      </c>
      <c r="C620">
        <v>40</v>
      </c>
      <c r="D620">
        <v>20</v>
      </c>
      <c r="E620">
        <v>0.8</v>
      </c>
      <c r="F620">
        <v>0.75</v>
      </c>
      <c r="G620">
        <v>60</v>
      </c>
      <c r="H620">
        <v>6</v>
      </c>
      <c r="I620">
        <v>0.62272673499999998</v>
      </c>
      <c r="J620">
        <v>522.61175000000003</v>
      </c>
      <c r="K620">
        <v>26.199338699999998</v>
      </c>
      <c r="L620">
        <v>117.005763</v>
      </c>
      <c r="M620" s="9">
        <f t="shared" si="18"/>
        <v>2.4951974999999984E-2</v>
      </c>
      <c r="N620" t="b">
        <f t="shared" si="19"/>
        <v>0</v>
      </c>
    </row>
    <row r="621" spans="2:14" x14ac:dyDescent="0.25">
      <c r="B621">
        <v>120</v>
      </c>
      <c r="C621">
        <v>40</v>
      </c>
      <c r="D621">
        <v>20</v>
      </c>
      <c r="E621">
        <v>0.8</v>
      </c>
      <c r="F621">
        <v>0.75</v>
      </c>
      <c r="G621">
        <v>60</v>
      </c>
      <c r="H621">
        <v>7</v>
      </c>
      <c r="I621">
        <v>0.66661741399999996</v>
      </c>
      <c r="J621">
        <v>492.24939599999999</v>
      </c>
      <c r="K621">
        <v>43.9017895</v>
      </c>
      <c r="L621">
        <v>109.02392399999999</v>
      </c>
      <c r="M621" s="9">
        <f t="shared" si="18"/>
        <v>9.1467300000000057E-2</v>
      </c>
      <c r="N621" t="b">
        <f t="shared" si="19"/>
        <v>0</v>
      </c>
    </row>
    <row r="622" spans="2:14" x14ac:dyDescent="0.25">
      <c r="B622">
        <v>120</v>
      </c>
      <c r="C622">
        <v>40</v>
      </c>
      <c r="D622">
        <v>20</v>
      </c>
      <c r="E622">
        <v>0.8</v>
      </c>
      <c r="F622">
        <v>0.75</v>
      </c>
      <c r="G622">
        <v>60</v>
      </c>
      <c r="H622">
        <v>8</v>
      </c>
      <c r="I622">
        <v>0.73336770100000004</v>
      </c>
      <c r="J622">
        <v>451.20843500000001</v>
      </c>
      <c r="K622">
        <v>64.272006500000003</v>
      </c>
      <c r="L622">
        <v>102.78304799999999</v>
      </c>
      <c r="M622" s="9">
        <f t="shared" si="18"/>
        <v>0.14347460000000006</v>
      </c>
      <c r="N622" t="b">
        <f t="shared" si="19"/>
        <v>0</v>
      </c>
    </row>
    <row r="623" spans="2:14" x14ac:dyDescent="0.25">
      <c r="B623">
        <v>120</v>
      </c>
      <c r="C623">
        <v>40</v>
      </c>
      <c r="D623">
        <v>20</v>
      </c>
      <c r="E623">
        <v>0.8</v>
      </c>
      <c r="F623">
        <v>0.75</v>
      </c>
      <c r="G623">
        <v>60</v>
      </c>
      <c r="H623">
        <v>9</v>
      </c>
      <c r="I623">
        <v>0.81464803399999997</v>
      </c>
      <c r="J623">
        <v>409.88252899999998</v>
      </c>
      <c r="K623">
        <v>88.516026999999994</v>
      </c>
      <c r="L623">
        <v>98.126443699999996</v>
      </c>
      <c r="M623" s="9">
        <f t="shared" si="18"/>
        <v>0.18227963583333337</v>
      </c>
      <c r="N623" t="b">
        <f t="shared" si="19"/>
        <v>0</v>
      </c>
    </row>
    <row r="624" spans="2:14" x14ac:dyDescent="0.25">
      <c r="B624">
        <v>120</v>
      </c>
      <c r="C624">
        <v>40</v>
      </c>
      <c r="D624">
        <v>20</v>
      </c>
      <c r="E624">
        <v>0.8</v>
      </c>
      <c r="F624">
        <v>0.75</v>
      </c>
      <c r="G624">
        <v>60</v>
      </c>
      <c r="H624">
        <v>10</v>
      </c>
      <c r="I624">
        <v>0.88643260499999998</v>
      </c>
      <c r="J624">
        <v>380.66797000000003</v>
      </c>
      <c r="K624">
        <v>118.707291</v>
      </c>
      <c r="L624">
        <v>95.014576399999996</v>
      </c>
      <c r="M624" s="9">
        <f t="shared" si="18"/>
        <v>0.20821186333333336</v>
      </c>
      <c r="N624" t="b">
        <f t="shared" si="19"/>
        <v>0</v>
      </c>
    </row>
    <row r="625" spans="2:14" x14ac:dyDescent="0.25">
      <c r="B625">
        <v>120</v>
      </c>
      <c r="C625">
        <v>40</v>
      </c>
      <c r="D625">
        <v>20</v>
      </c>
      <c r="E625">
        <v>0.8</v>
      </c>
      <c r="F625">
        <v>0.75</v>
      </c>
      <c r="G625">
        <v>60</v>
      </c>
      <c r="H625">
        <v>11</v>
      </c>
      <c r="I625">
        <v>0.898333928</v>
      </c>
      <c r="J625">
        <v>380.60063500000001</v>
      </c>
      <c r="K625">
        <v>158.439716</v>
      </c>
      <c r="L625">
        <v>93.594659699999994</v>
      </c>
      <c r="M625" s="9">
        <f t="shared" si="18"/>
        <v>0.22004450250000004</v>
      </c>
      <c r="N625" t="b">
        <f t="shared" si="19"/>
        <v>0</v>
      </c>
    </row>
    <row r="626" spans="2:14" x14ac:dyDescent="0.25">
      <c r="B626">
        <v>120</v>
      </c>
      <c r="C626">
        <v>40</v>
      </c>
      <c r="D626">
        <v>20</v>
      </c>
      <c r="E626">
        <v>0.8</v>
      </c>
      <c r="F626">
        <v>0.75</v>
      </c>
      <c r="G626">
        <v>60</v>
      </c>
      <c r="H626">
        <v>12</v>
      </c>
      <c r="I626">
        <v>0.79204618500000001</v>
      </c>
      <c r="J626">
        <v>439.52639199999999</v>
      </c>
      <c r="K626">
        <v>215.052144</v>
      </c>
      <c r="L626">
        <v>94.423254</v>
      </c>
      <c r="M626" s="9">
        <f t="shared" si="18"/>
        <v>0.21313955000000001</v>
      </c>
      <c r="N626" t="b">
        <f t="shared" si="19"/>
        <v>0</v>
      </c>
    </row>
    <row r="627" spans="2:14" x14ac:dyDescent="0.25">
      <c r="B627">
        <v>120</v>
      </c>
      <c r="C627">
        <v>40</v>
      </c>
      <c r="D627">
        <v>20</v>
      </c>
      <c r="E627">
        <v>0.8</v>
      </c>
      <c r="F627">
        <v>0.75</v>
      </c>
      <c r="G627">
        <v>60</v>
      </c>
      <c r="H627">
        <v>13</v>
      </c>
      <c r="I627">
        <v>0.58004565500000005</v>
      </c>
      <c r="J627">
        <v>616.90981599999998</v>
      </c>
      <c r="K627">
        <v>305.85093499999999</v>
      </c>
      <c r="L627">
        <v>98.934157200000001</v>
      </c>
      <c r="M627" s="9">
        <f t="shared" si="18"/>
        <v>0.17554868999999998</v>
      </c>
      <c r="N627" t="b">
        <f t="shared" si="19"/>
        <v>0</v>
      </c>
    </row>
    <row r="628" spans="2:14" x14ac:dyDescent="0.25">
      <c r="B628">
        <v>120</v>
      </c>
      <c r="C628">
        <v>40</v>
      </c>
      <c r="D628">
        <v>20</v>
      </c>
      <c r="E628">
        <v>0.8</v>
      </c>
      <c r="F628">
        <v>0.75</v>
      </c>
      <c r="G628">
        <v>60</v>
      </c>
      <c r="H628">
        <v>14</v>
      </c>
      <c r="I628">
        <v>0.385441651</v>
      </c>
      <c r="J628">
        <v>969.10505799999999</v>
      </c>
      <c r="K628">
        <v>459.92316599999998</v>
      </c>
      <c r="L628">
        <v>108.51896000000001</v>
      </c>
      <c r="M628" s="9">
        <f t="shared" si="18"/>
        <v>9.5675333333333279E-2</v>
      </c>
      <c r="N628" t="b">
        <f t="shared" si="19"/>
        <v>0</v>
      </c>
    </row>
    <row r="629" spans="2:14" x14ac:dyDescent="0.25">
      <c r="B629">
        <v>120</v>
      </c>
      <c r="C629">
        <v>40</v>
      </c>
      <c r="D629">
        <v>20</v>
      </c>
      <c r="E629">
        <v>0.8</v>
      </c>
      <c r="F629">
        <v>0.75</v>
      </c>
      <c r="G629">
        <v>60</v>
      </c>
      <c r="H629">
        <v>15</v>
      </c>
      <c r="I629">
        <v>0.28226757000000002</v>
      </c>
      <c r="J629">
        <v>1398.80278</v>
      </c>
      <c r="K629">
        <v>681.89372800000001</v>
      </c>
      <c r="L629">
        <v>119.92696599999999</v>
      </c>
      <c r="M629" s="9">
        <f t="shared" si="18"/>
        <v>6.086166666667244E-4</v>
      </c>
      <c r="N629" t="b">
        <f t="shared" si="19"/>
        <v>1</v>
      </c>
    </row>
    <row r="630" spans="2:14" x14ac:dyDescent="0.25">
      <c r="B630">
        <v>120</v>
      </c>
      <c r="C630">
        <v>40</v>
      </c>
      <c r="D630">
        <v>20</v>
      </c>
      <c r="E630">
        <v>0.8</v>
      </c>
      <c r="F630">
        <v>0.75</v>
      </c>
      <c r="G630">
        <v>65</v>
      </c>
      <c r="H630">
        <v>5</v>
      </c>
      <c r="I630">
        <v>0.68805411999999999</v>
      </c>
      <c r="J630">
        <v>456.64883700000001</v>
      </c>
      <c r="K630">
        <v>-46.6712621</v>
      </c>
      <c r="L630">
        <v>120.00905</v>
      </c>
      <c r="M630" s="9">
        <f t="shared" si="18"/>
        <v>-7.5416666666683335E-5</v>
      </c>
      <c r="N630" t="b">
        <f t="shared" si="19"/>
        <v>1</v>
      </c>
    </row>
    <row r="631" spans="2:14" x14ac:dyDescent="0.25">
      <c r="B631">
        <v>120</v>
      </c>
      <c r="C631">
        <v>40</v>
      </c>
      <c r="D631">
        <v>20</v>
      </c>
      <c r="E631">
        <v>0.8</v>
      </c>
      <c r="F631">
        <v>0.75</v>
      </c>
      <c r="G631">
        <v>65</v>
      </c>
      <c r="H631">
        <v>6</v>
      </c>
      <c r="I631">
        <v>0.57395201299999998</v>
      </c>
      <c r="J631">
        <v>562.304799</v>
      </c>
      <c r="K631">
        <v>-1.7773280899999999</v>
      </c>
      <c r="L631">
        <v>120.081636</v>
      </c>
      <c r="M631" s="9">
        <f t="shared" si="18"/>
        <v>-6.8030000000002624E-4</v>
      </c>
      <c r="N631" t="b">
        <f t="shared" si="19"/>
        <v>1</v>
      </c>
    </row>
    <row r="632" spans="2:14" x14ac:dyDescent="0.25">
      <c r="B632">
        <v>120</v>
      </c>
      <c r="C632">
        <v>40</v>
      </c>
      <c r="D632">
        <v>20</v>
      </c>
      <c r="E632">
        <v>0.8</v>
      </c>
      <c r="F632">
        <v>0.75</v>
      </c>
      <c r="G632">
        <v>65</v>
      </c>
      <c r="H632">
        <v>7</v>
      </c>
      <c r="I632">
        <v>0.52873315600000004</v>
      </c>
      <c r="J632">
        <v>621.19488899999999</v>
      </c>
      <c r="K632">
        <v>39.354035600000003</v>
      </c>
      <c r="L632">
        <v>117.814655</v>
      </c>
      <c r="M632" s="9">
        <f t="shared" si="18"/>
        <v>1.8211208333333319E-2</v>
      </c>
      <c r="N632" t="b">
        <f t="shared" si="19"/>
        <v>1</v>
      </c>
    </row>
    <row r="633" spans="2:14" x14ac:dyDescent="0.25">
      <c r="B633">
        <v>120</v>
      </c>
      <c r="C633">
        <v>40</v>
      </c>
      <c r="D633">
        <v>20</v>
      </c>
      <c r="E633">
        <v>0.8</v>
      </c>
      <c r="F633">
        <v>0.75</v>
      </c>
      <c r="G633">
        <v>65</v>
      </c>
      <c r="H633">
        <v>8</v>
      </c>
      <c r="I633">
        <v>0.56403467799999996</v>
      </c>
      <c r="J633">
        <v>587.40049899999997</v>
      </c>
      <c r="K633">
        <v>60.1409217</v>
      </c>
      <c r="L633">
        <v>110.460925</v>
      </c>
      <c r="M633" s="9">
        <f t="shared" si="18"/>
        <v>7.9492291666666645E-2</v>
      </c>
      <c r="N633" t="b">
        <f t="shared" si="19"/>
        <v>0</v>
      </c>
    </row>
    <row r="634" spans="2:14" x14ac:dyDescent="0.25">
      <c r="B634">
        <v>120</v>
      </c>
      <c r="C634">
        <v>40</v>
      </c>
      <c r="D634">
        <v>20</v>
      </c>
      <c r="E634">
        <v>0.8</v>
      </c>
      <c r="F634">
        <v>0.75</v>
      </c>
      <c r="G634">
        <v>65</v>
      </c>
      <c r="H634">
        <v>9</v>
      </c>
      <c r="I634">
        <v>0.60941082999999996</v>
      </c>
      <c r="J634">
        <v>548.72267699999998</v>
      </c>
      <c r="K634">
        <v>84.748366300000001</v>
      </c>
      <c r="L634">
        <v>104.795599</v>
      </c>
      <c r="M634" s="9">
        <f t="shared" si="18"/>
        <v>0.12670334166666669</v>
      </c>
      <c r="N634" t="b">
        <f t="shared" si="19"/>
        <v>0</v>
      </c>
    </row>
    <row r="635" spans="2:14" x14ac:dyDescent="0.25">
      <c r="B635">
        <v>120</v>
      </c>
      <c r="C635">
        <v>40</v>
      </c>
      <c r="D635">
        <v>20</v>
      </c>
      <c r="E635">
        <v>0.8</v>
      </c>
      <c r="F635">
        <v>0.75</v>
      </c>
      <c r="G635">
        <v>65</v>
      </c>
      <c r="H635">
        <v>10</v>
      </c>
      <c r="I635">
        <v>0.655600933</v>
      </c>
      <c r="J635">
        <v>515.40580999999997</v>
      </c>
      <c r="K635">
        <v>114.72292299999999</v>
      </c>
      <c r="L635">
        <v>100.677368</v>
      </c>
      <c r="M635" s="9">
        <f t="shared" si="18"/>
        <v>0.16102193333333331</v>
      </c>
      <c r="N635" t="b">
        <f t="shared" si="19"/>
        <v>0</v>
      </c>
    </row>
    <row r="636" spans="2:14" x14ac:dyDescent="0.25">
      <c r="B636">
        <v>120</v>
      </c>
      <c r="C636">
        <v>40</v>
      </c>
      <c r="D636">
        <v>20</v>
      </c>
      <c r="E636">
        <v>0.8</v>
      </c>
      <c r="F636">
        <v>0.75</v>
      </c>
      <c r="G636">
        <v>65</v>
      </c>
      <c r="H636">
        <v>11</v>
      </c>
      <c r="I636">
        <v>0.68389668299999995</v>
      </c>
      <c r="J636">
        <v>500.25981000000002</v>
      </c>
      <c r="K636">
        <v>152.632306</v>
      </c>
      <c r="L636">
        <v>98.099352300000007</v>
      </c>
      <c r="M636" s="9">
        <f t="shared" si="18"/>
        <v>0.18250539749999994</v>
      </c>
      <c r="N636" t="b">
        <f t="shared" si="19"/>
        <v>0</v>
      </c>
    </row>
    <row r="637" spans="2:14" x14ac:dyDescent="0.25">
      <c r="B637">
        <v>120</v>
      </c>
      <c r="C637">
        <v>40</v>
      </c>
      <c r="D637">
        <v>20</v>
      </c>
      <c r="E637">
        <v>0.8</v>
      </c>
      <c r="F637">
        <v>0.75</v>
      </c>
      <c r="G637">
        <v>65</v>
      </c>
      <c r="H637">
        <v>12</v>
      </c>
      <c r="I637">
        <v>0.66477058600000005</v>
      </c>
      <c r="J637">
        <v>522.87285599999996</v>
      </c>
      <c r="K637">
        <v>203.17706100000001</v>
      </c>
      <c r="L637">
        <v>97.299532600000006</v>
      </c>
      <c r="M637" s="9">
        <f t="shared" si="18"/>
        <v>0.18917056166666663</v>
      </c>
      <c r="N637" t="b">
        <f t="shared" si="19"/>
        <v>0</v>
      </c>
    </row>
    <row r="638" spans="2:14" x14ac:dyDescent="0.25">
      <c r="B638">
        <v>120</v>
      </c>
      <c r="C638">
        <v>40</v>
      </c>
      <c r="D638">
        <v>20</v>
      </c>
      <c r="E638">
        <v>0.8</v>
      </c>
      <c r="F638">
        <v>0.75</v>
      </c>
      <c r="G638">
        <v>65</v>
      </c>
      <c r="H638">
        <v>13</v>
      </c>
      <c r="I638">
        <v>0.57402639200000005</v>
      </c>
      <c r="J638">
        <v>618.98774800000001</v>
      </c>
      <c r="K638">
        <v>276.26975099999999</v>
      </c>
      <c r="L638">
        <v>99.001905699999995</v>
      </c>
      <c r="M638" s="9">
        <f t="shared" si="18"/>
        <v>0.1749841191666667</v>
      </c>
      <c r="N638" t="b">
        <f t="shared" si="19"/>
        <v>0</v>
      </c>
    </row>
    <row r="639" spans="2:14" x14ac:dyDescent="0.25">
      <c r="B639">
        <v>120</v>
      </c>
      <c r="C639">
        <v>40</v>
      </c>
      <c r="D639">
        <v>20</v>
      </c>
      <c r="E639">
        <v>0.8</v>
      </c>
      <c r="F639">
        <v>0.75</v>
      </c>
      <c r="G639">
        <v>65</v>
      </c>
      <c r="H639">
        <v>14</v>
      </c>
      <c r="I639">
        <v>0.43361530500000001</v>
      </c>
      <c r="J639">
        <v>846.96998900000006</v>
      </c>
      <c r="K639">
        <v>392.67064900000003</v>
      </c>
      <c r="L639">
        <v>104.586395</v>
      </c>
      <c r="M639" s="9">
        <f t="shared" si="18"/>
        <v>0.12844670833333335</v>
      </c>
      <c r="N639" t="b">
        <f t="shared" si="19"/>
        <v>0</v>
      </c>
    </row>
    <row r="640" spans="2:14" x14ac:dyDescent="0.25">
      <c r="B640">
        <v>120</v>
      </c>
      <c r="C640">
        <v>40</v>
      </c>
      <c r="D640">
        <v>20</v>
      </c>
      <c r="E640">
        <v>0.8</v>
      </c>
      <c r="F640">
        <v>0.75</v>
      </c>
      <c r="G640">
        <v>65</v>
      </c>
      <c r="H640">
        <v>15</v>
      </c>
      <c r="I640">
        <v>0.312210141</v>
      </c>
      <c r="J640">
        <v>1234.97136</v>
      </c>
      <c r="K640">
        <v>579.58160299999997</v>
      </c>
      <c r="L640">
        <v>114.682683</v>
      </c>
      <c r="M640" s="9">
        <f t="shared" si="18"/>
        <v>4.4310975000000023E-2</v>
      </c>
      <c r="N640" t="b">
        <f t="shared" si="19"/>
        <v>0</v>
      </c>
    </row>
    <row r="641" spans="2:14" x14ac:dyDescent="0.25">
      <c r="B641">
        <v>120</v>
      </c>
      <c r="C641">
        <v>40</v>
      </c>
      <c r="D641">
        <v>20</v>
      </c>
      <c r="E641">
        <v>0.8</v>
      </c>
      <c r="F641">
        <v>0.75</v>
      </c>
      <c r="G641">
        <v>70</v>
      </c>
      <c r="H641">
        <v>5</v>
      </c>
      <c r="I641">
        <v>0.72610025700000003</v>
      </c>
      <c r="J641">
        <v>433.51664699999998</v>
      </c>
      <c r="K641">
        <v>-85.502714299999994</v>
      </c>
      <c r="L641">
        <v>120.060835</v>
      </c>
      <c r="M641" s="9">
        <f t="shared" si="18"/>
        <v>-5.0695833333331088E-4</v>
      </c>
      <c r="N641" t="b">
        <f t="shared" si="19"/>
        <v>1</v>
      </c>
    </row>
    <row r="642" spans="2:14" x14ac:dyDescent="0.25">
      <c r="B642">
        <v>120</v>
      </c>
      <c r="C642">
        <v>40</v>
      </c>
      <c r="D642">
        <v>20</v>
      </c>
      <c r="E642">
        <v>0.8</v>
      </c>
      <c r="F642">
        <v>0.75</v>
      </c>
      <c r="G642">
        <v>70</v>
      </c>
      <c r="H642">
        <v>6</v>
      </c>
      <c r="I642">
        <v>0.57856670499999996</v>
      </c>
      <c r="J642">
        <v>548.37281800000005</v>
      </c>
      <c r="K642">
        <v>-44.644107900000002</v>
      </c>
      <c r="L642">
        <v>119.988128</v>
      </c>
      <c r="M642" s="9">
        <f t="shared" si="18"/>
        <v>9.8933333333306456E-5</v>
      </c>
      <c r="N642" t="b">
        <f t="shared" si="19"/>
        <v>1</v>
      </c>
    </row>
    <row r="643" spans="2:14" x14ac:dyDescent="0.25">
      <c r="B643">
        <v>120</v>
      </c>
      <c r="C643">
        <v>40</v>
      </c>
      <c r="D643">
        <v>20</v>
      </c>
      <c r="E643">
        <v>0.8</v>
      </c>
      <c r="F643">
        <v>0.75</v>
      </c>
      <c r="G643">
        <v>70</v>
      </c>
      <c r="H643">
        <v>7</v>
      </c>
      <c r="I643">
        <v>0.49611106500000002</v>
      </c>
      <c r="J643">
        <v>655.843615</v>
      </c>
      <c r="K643">
        <v>6.7948768599999996</v>
      </c>
      <c r="L643">
        <v>120.074844</v>
      </c>
      <c r="M643" s="9">
        <f t="shared" si="18"/>
        <v>-6.2369999999998995E-4</v>
      </c>
      <c r="N643" t="b">
        <f t="shared" si="19"/>
        <v>1</v>
      </c>
    </row>
    <row r="644" spans="2:14" x14ac:dyDescent="0.25">
      <c r="B644">
        <v>120</v>
      </c>
      <c r="C644">
        <v>40</v>
      </c>
      <c r="D644">
        <v>20</v>
      </c>
      <c r="E644">
        <v>0.8</v>
      </c>
      <c r="F644">
        <v>0.75</v>
      </c>
      <c r="G644">
        <v>70</v>
      </c>
      <c r="H644">
        <v>8</v>
      </c>
      <c r="I644">
        <v>0.45814251499999997</v>
      </c>
      <c r="J644">
        <v>723.99553000000003</v>
      </c>
      <c r="K644">
        <v>56.118206700000002</v>
      </c>
      <c r="L644">
        <v>118.687163</v>
      </c>
      <c r="M644" s="9">
        <f t="shared" ref="M644:M662" si="20">(B644-L644)/B644</f>
        <v>1.0940308333333348E-2</v>
      </c>
      <c r="N644" t="b">
        <f t="shared" ref="N644:N662" si="21">ABS(M644)&lt;0.02</f>
        <v>1</v>
      </c>
    </row>
    <row r="645" spans="2:14" x14ac:dyDescent="0.25">
      <c r="B645">
        <v>120</v>
      </c>
      <c r="C645">
        <v>40</v>
      </c>
      <c r="D645">
        <v>20</v>
      </c>
      <c r="E645">
        <v>0.8</v>
      </c>
      <c r="F645">
        <v>0.75</v>
      </c>
      <c r="G645">
        <v>70</v>
      </c>
      <c r="H645">
        <v>9</v>
      </c>
      <c r="I645">
        <v>0.48771305199999998</v>
      </c>
      <c r="J645">
        <v>686.54033200000003</v>
      </c>
      <c r="K645">
        <v>81.055245200000002</v>
      </c>
      <c r="L645">
        <v>111.79922500000001</v>
      </c>
      <c r="M645" s="9">
        <f t="shared" si="20"/>
        <v>6.8339791666666608E-2</v>
      </c>
      <c r="N645" t="b">
        <f t="shared" si="21"/>
        <v>0</v>
      </c>
    </row>
    <row r="646" spans="2:14" x14ac:dyDescent="0.25">
      <c r="B646">
        <v>120</v>
      </c>
      <c r="C646">
        <v>40</v>
      </c>
      <c r="D646">
        <v>20</v>
      </c>
      <c r="E646">
        <v>0.8</v>
      </c>
      <c r="F646">
        <v>0.75</v>
      </c>
      <c r="G646">
        <v>70</v>
      </c>
      <c r="H646">
        <v>10</v>
      </c>
      <c r="I646">
        <v>0.52230994200000003</v>
      </c>
      <c r="J646">
        <v>647.72582299999999</v>
      </c>
      <c r="K646">
        <v>110.905128</v>
      </c>
      <c r="L646">
        <v>106.49721599999999</v>
      </c>
      <c r="M646" s="9">
        <f t="shared" si="20"/>
        <v>0.11252320000000005</v>
      </c>
      <c r="N646" t="b">
        <f t="shared" si="21"/>
        <v>0</v>
      </c>
    </row>
    <row r="647" spans="2:14" x14ac:dyDescent="0.25">
      <c r="B647">
        <v>120</v>
      </c>
      <c r="C647">
        <v>40</v>
      </c>
      <c r="D647">
        <v>20</v>
      </c>
      <c r="E647">
        <v>0.8</v>
      </c>
      <c r="F647">
        <v>0.75</v>
      </c>
      <c r="G647">
        <v>70</v>
      </c>
      <c r="H647">
        <v>11</v>
      </c>
      <c r="I647">
        <v>0.55471654199999998</v>
      </c>
      <c r="J647">
        <v>617.11932999999999</v>
      </c>
      <c r="K647">
        <v>147.27277699999999</v>
      </c>
      <c r="L647">
        <v>102.652342</v>
      </c>
      <c r="M647" s="9">
        <f t="shared" si="20"/>
        <v>0.14456381666666662</v>
      </c>
      <c r="N647" t="b">
        <f t="shared" si="21"/>
        <v>0</v>
      </c>
    </row>
    <row r="648" spans="2:14" x14ac:dyDescent="0.25">
      <c r="B648">
        <v>120</v>
      </c>
      <c r="C648">
        <v>40</v>
      </c>
      <c r="D648">
        <v>20</v>
      </c>
      <c r="E648">
        <v>0.8</v>
      </c>
      <c r="F648">
        <v>0.75</v>
      </c>
      <c r="G648">
        <v>70</v>
      </c>
      <c r="H648">
        <v>12</v>
      </c>
      <c r="I648">
        <v>0.57148978399999995</v>
      </c>
      <c r="J648">
        <v>607.50189599999999</v>
      </c>
      <c r="K648">
        <v>192.904619</v>
      </c>
      <c r="L648">
        <v>100.284734</v>
      </c>
      <c r="M648" s="9">
        <f t="shared" si="20"/>
        <v>0.16429388333333333</v>
      </c>
      <c r="N648" t="b">
        <f t="shared" si="21"/>
        <v>0</v>
      </c>
    </row>
    <row r="649" spans="2:14" x14ac:dyDescent="0.25">
      <c r="B649">
        <v>120</v>
      </c>
      <c r="C649">
        <v>40</v>
      </c>
      <c r="D649">
        <v>20</v>
      </c>
      <c r="E649">
        <v>0.8</v>
      </c>
      <c r="F649">
        <v>0.75</v>
      </c>
      <c r="G649">
        <v>70</v>
      </c>
      <c r="H649">
        <v>13</v>
      </c>
      <c r="I649">
        <v>0.55246157399999996</v>
      </c>
      <c r="J649">
        <v>639.75007800000003</v>
      </c>
      <c r="K649">
        <v>253.073004</v>
      </c>
      <c r="L649">
        <v>99.680804499999994</v>
      </c>
      <c r="M649" s="9">
        <f t="shared" si="20"/>
        <v>0.16932662916666671</v>
      </c>
      <c r="N649" t="b">
        <f t="shared" si="21"/>
        <v>0</v>
      </c>
    </row>
    <row r="650" spans="2:14" x14ac:dyDescent="0.25">
      <c r="B650">
        <v>120</v>
      </c>
      <c r="C650">
        <v>40</v>
      </c>
      <c r="D650">
        <v>20</v>
      </c>
      <c r="E650">
        <v>0.8</v>
      </c>
      <c r="F650">
        <v>0.75</v>
      </c>
      <c r="G650">
        <v>70</v>
      </c>
      <c r="H650">
        <v>14</v>
      </c>
      <c r="I650">
        <v>0.48222976699999998</v>
      </c>
      <c r="J650">
        <v>751.09312399999999</v>
      </c>
      <c r="K650">
        <v>338.83972999999997</v>
      </c>
      <c r="L650">
        <v>101.58662</v>
      </c>
      <c r="M650" s="9">
        <f t="shared" si="20"/>
        <v>0.15344483333333336</v>
      </c>
      <c r="N650" t="b">
        <f t="shared" si="21"/>
        <v>0</v>
      </c>
    </row>
    <row r="651" spans="2:14" x14ac:dyDescent="0.25">
      <c r="B651">
        <v>120</v>
      </c>
      <c r="C651">
        <v>40</v>
      </c>
      <c r="D651">
        <v>20</v>
      </c>
      <c r="E651">
        <v>0.8</v>
      </c>
      <c r="F651">
        <v>0.75</v>
      </c>
      <c r="G651">
        <v>70</v>
      </c>
      <c r="H651">
        <v>15</v>
      </c>
      <c r="I651">
        <v>0.37783598200000001</v>
      </c>
      <c r="J651">
        <v>993.48766899999998</v>
      </c>
      <c r="K651">
        <v>471.09862500000003</v>
      </c>
      <c r="L651">
        <v>107.156851</v>
      </c>
      <c r="M651" s="9">
        <f t="shared" si="20"/>
        <v>0.10702624166666665</v>
      </c>
      <c r="N651" t="b">
        <f t="shared" si="21"/>
        <v>0</v>
      </c>
    </row>
    <row r="652" spans="2:14" x14ac:dyDescent="0.25">
      <c r="B652">
        <v>120</v>
      </c>
      <c r="C652">
        <v>40</v>
      </c>
      <c r="D652">
        <v>20</v>
      </c>
      <c r="E652">
        <v>0.8</v>
      </c>
      <c r="F652">
        <v>0.75</v>
      </c>
      <c r="G652">
        <v>75</v>
      </c>
      <c r="H652">
        <v>5</v>
      </c>
      <c r="I652">
        <v>0.787182308</v>
      </c>
      <c r="J652">
        <v>398.24365399999999</v>
      </c>
      <c r="K652">
        <v>-129.84616399999999</v>
      </c>
      <c r="L652">
        <v>120.035434</v>
      </c>
      <c r="M652" s="9">
        <f t="shared" si="20"/>
        <v>-2.9528333333329236E-4</v>
      </c>
      <c r="N652" t="b">
        <f t="shared" si="21"/>
        <v>1</v>
      </c>
    </row>
    <row r="653" spans="2:14" x14ac:dyDescent="0.25">
      <c r="B653">
        <v>120</v>
      </c>
      <c r="C653">
        <v>40</v>
      </c>
      <c r="D653">
        <v>20</v>
      </c>
      <c r="E653">
        <v>0.8</v>
      </c>
      <c r="F653">
        <v>0.75</v>
      </c>
      <c r="G653">
        <v>75</v>
      </c>
      <c r="H653">
        <v>6</v>
      </c>
      <c r="I653">
        <v>0.60455416799999995</v>
      </c>
      <c r="J653">
        <v>522.34508300000005</v>
      </c>
      <c r="K653">
        <v>-88.330386399999995</v>
      </c>
      <c r="L653">
        <v>120.01537</v>
      </c>
      <c r="M653" s="9">
        <f t="shared" si="20"/>
        <v>-1.2808333333336937E-4</v>
      </c>
      <c r="N653" t="b">
        <f t="shared" si="21"/>
        <v>1</v>
      </c>
    </row>
    <row r="654" spans="2:14" x14ac:dyDescent="0.25">
      <c r="B654">
        <v>120</v>
      </c>
      <c r="C654">
        <v>40</v>
      </c>
      <c r="D654">
        <v>20</v>
      </c>
      <c r="E654">
        <v>0.8</v>
      </c>
      <c r="F654">
        <v>0.75</v>
      </c>
      <c r="G654">
        <v>75</v>
      </c>
      <c r="H654">
        <v>7</v>
      </c>
      <c r="I654">
        <v>0.49898194400000001</v>
      </c>
      <c r="J654">
        <v>641.43860400000005</v>
      </c>
      <c r="K654">
        <v>-39.403047899999997</v>
      </c>
      <c r="L654">
        <v>120.049969</v>
      </c>
      <c r="M654" s="9">
        <f t="shared" si="20"/>
        <v>-4.1640833333336975E-4</v>
      </c>
      <c r="N654" t="b">
        <f t="shared" si="21"/>
        <v>1</v>
      </c>
    </row>
    <row r="655" spans="2:14" x14ac:dyDescent="0.25">
      <c r="B655">
        <v>120</v>
      </c>
      <c r="C655">
        <v>40</v>
      </c>
      <c r="D655">
        <v>20</v>
      </c>
      <c r="E655">
        <v>0.8</v>
      </c>
      <c r="F655">
        <v>0.75</v>
      </c>
      <c r="G655">
        <v>75</v>
      </c>
      <c r="H655">
        <v>8</v>
      </c>
      <c r="I655">
        <v>0.43879982099999998</v>
      </c>
      <c r="J655">
        <v>747.99400200000002</v>
      </c>
      <c r="K655">
        <v>18.827721</v>
      </c>
      <c r="L655">
        <v>119.982536</v>
      </c>
      <c r="M655" s="9">
        <f t="shared" si="20"/>
        <v>1.45533333333366E-4</v>
      </c>
      <c r="N655" t="b">
        <f t="shared" si="21"/>
        <v>1</v>
      </c>
    </row>
    <row r="656" spans="2:14" x14ac:dyDescent="0.25">
      <c r="B656">
        <v>120</v>
      </c>
      <c r="C656">
        <v>40</v>
      </c>
      <c r="D656">
        <v>20</v>
      </c>
      <c r="E656">
        <v>0.8</v>
      </c>
      <c r="F656">
        <v>0.75</v>
      </c>
      <c r="G656">
        <v>75</v>
      </c>
      <c r="H656">
        <v>9</v>
      </c>
      <c r="I656">
        <v>0.40653620400000001</v>
      </c>
      <c r="J656">
        <v>824.70171100000005</v>
      </c>
      <c r="K656">
        <v>77.749553000000006</v>
      </c>
      <c r="L656">
        <v>119.253461</v>
      </c>
      <c r="M656" s="9">
        <f t="shared" si="20"/>
        <v>6.2211583333333211E-3</v>
      </c>
      <c r="N656" t="b">
        <f t="shared" si="21"/>
        <v>1</v>
      </c>
    </row>
    <row r="657" spans="2:14" x14ac:dyDescent="0.25">
      <c r="B657">
        <v>120</v>
      </c>
      <c r="C657">
        <v>40</v>
      </c>
      <c r="D657">
        <v>20</v>
      </c>
      <c r="E657">
        <v>0.8</v>
      </c>
      <c r="F657">
        <v>0.75</v>
      </c>
      <c r="G657">
        <v>75</v>
      </c>
      <c r="H657">
        <v>10</v>
      </c>
      <c r="I657">
        <v>0.43474114600000002</v>
      </c>
      <c r="J657">
        <v>779.15694099999996</v>
      </c>
      <c r="K657">
        <v>107.61129699999999</v>
      </c>
      <c r="L657">
        <v>112.571077</v>
      </c>
      <c r="M657" s="9">
        <f t="shared" si="20"/>
        <v>6.1907691666666646E-2</v>
      </c>
      <c r="N657" t="b">
        <f t="shared" si="21"/>
        <v>0</v>
      </c>
    </row>
    <row r="658" spans="2:14" x14ac:dyDescent="0.25">
      <c r="B658">
        <v>120</v>
      </c>
      <c r="C658">
        <v>40</v>
      </c>
      <c r="D658">
        <v>20</v>
      </c>
      <c r="E658">
        <v>0.8</v>
      </c>
      <c r="F658">
        <v>0.75</v>
      </c>
      <c r="G658">
        <v>75</v>
      </c>
      <c r="H658">
        <v>11</v>
      </c>
      <c r="I658">
        <v>0.46773922699999998</v>
      </c>
      <c r="J658">
        <v>732.36579500000005</v>
      </c>
      <c r="K658">
        <v>142.70039299999999</v>
      </c>
      <c r="L658">
        <v>107.31380799999999</v>
      </c>
      <c r="M658" s="9">
        <f t="shared" si="20"/>
        <v>0.10571826666666671</v>
      </c>
      <c r="N658" t="b">
        <f t="shared" si="21"/>
        <v>0</v>
      </c>
    </row>
    <row r="659" spans="2:14" x14ac:dyDescent="0.25">
      <c r="B659">
        <v>120</v>
      </c>
      <c r="C659">
        <v>40</v>
      </c>
      <c r="D659">
        <v>20</v>
      </c>
      <c r="E659">
        <v>0.8</v>
      </c>
      <c r="F659">
        <v>0.75</v>
      </c>
      <c r="G659">
        <v>75</v>
      </c>
      <c r="H659">
        <v>12</v>
      </c>
      <c r="I659">
        <v>0.50143384400000002</v>
      </c>
      <c r="J659">
        <v>691.76623900000004</v>
      </c>
      <c r="K659">
        <v>184.04585499999999</v>
      </c>
      <c r="L659">
        <v>103.32875199999999</v>
      </c>
      <c r="M659" s="9">
        <f t="shared" si="20"/>
        <v>0.13892706666666671</v>
      </c>
      <c r="N659" t="b">
        <f t="shared" si="21"/>
        <v>0</v>
      </c>
    </row>
    <row r="660" spans="2:14" x14ac:dyDescent="0.25">
      <c r="B660">
        <v>120</v>
      </c>
      <c r="C660">
        <v>40</v>
      </c>
      <c r="D660">
        <v>20</v>
      </c>
      <c r="E660">
        <v>0.8</v>
      </c>
      <c r="F660">
        <v>0.75</v>
      </c>
      <c r="G660">
        <v>75</v>
      </c>
      <c r="H660">
        <v>13</v>
      </c>
      <c r="I660">
        <v>0.52782595499999996</v>
      </c>
      <c r="J660">
        <v>666.675656</v>
      </c>
      <c r="K660">
        <v>233.39775499999999</v>
      </c>
      <c r="L660">
        <v>100.566655</v>
      </c>
      <c r="M660" s="9">
        <f t="shared" si="20"/>
        <v>0.16194454166666669</v>
      </c>
      <c r="N660" t="b">
        <f t="shared" si="21"/>
        <v>0</v>
      </c>
    </row>
    <row r="661" spans="2:14" x14ac:dyDescent="0.25">
      <c r="B661">
        <v>120</v>
      </c>
      <c r="C661">
        <v>40</v>
      </c>
      <c r="D661">
        <v>20</v>
      </c>
      <c r="E661">
        <v>0.8</v>
      </c>
      <c r="F661">
        <v>0.75</v>
      </c>
      <c r="G661">
        <v>75</v>
      </c>
      <c r="H661">
        <v>14</v>
      </c>
      <c r="I661">
        <v>0.53487501800000004</v>
      </c>
      <c r="J661">
        <v>669.14272300000005</v>
      </c>
      <c r="K661">
        <v>293.67017900000002</v>
      </c>
      <c r="L661">
        <v>99.078863400000003</v>
      </c>
      <c r="M661" s="9">
        <f t="shared" si="20"/>
        <v>0.17434280499999996</v>
      </c>
      <c r="N661" t="b">
        <f t="shared" si="21"/>
        <v>0</v>
      </c>
    </row>
    <row r="662" spans="2:14" x14ac:dyDescent="0.25">
      <c r="B662">
        <v>120</v>
      </c>
      <c r="C662">
        <v>40</v>
      </c>
      <c r="D662">
        <v>20</v>
      </c>
      <c r="E662">
        <v>0.8</v>
      </c>
      <c r="F662">
        <v>0.75</v>
      </c>
      <c r="G662">
        <v>75</v>
      </c>
      <c r="H662">
        <v>15</v>
      </c>
      <c r="I662">
        <v>0.51320865000000004</v>
      </c>
      <c r="J662">
        <v>711.886889</v>
      </c>
      <c r="K662">
        <v>369.11474099999998</v>
      </c>
      <c r="L662">
        <v>98.936074399999995</v>
      </c>
      <c r="M662" s="9">
        <f t="shared" si="20"/>
        <v>0.17553271333333337</v>
      </c>
      <c r="N662" t="b">
        <f t="shared" si="2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Reacheability Area</vt:lpstr>
      <vt:lpstr>Gradient Analysis</vt:lpstr>
      <vt:lpstr>T_max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2024-04-03T17:03:07Z</dcterms:created>
  <dcterms:modified xsi:type="dcterms:W3CDTF">2024-04-04T07:57:53Z</dcterms:modified>
</cp:coreProperties>
</file>