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Pietro PhD Thesis\3 - Model Description\FreeFEM Calculation\2 - Calculations\res\results\"/>
    </mc:Choice>
  </mc:AlternateContent>
  <xr:revisionPtr revIDLastSave="0" documentId="13_ncr:1_{866BD39E-6EA5-4830-B640-F169F0C0C632}" xr6:coauthVersionLast="36" xr6:coauthVersionMax="36" xr10:uidLastSave="{00000000-0000-0000-0000-000000000000}"/>
  <bookViews>
    <workbookView xWindow="0" yWindow="0" windowWidth="28800" windowHeight="11895" xr2:uid="{00000000-000D-0000-FFFF-FFFF00000000}"/>
  </bookViews>
  <sheets>
    <sheet name="results" sheetId="1" r:id="rId1"/>
    <sheet name="Interpolation" sheetId="3" r:id="rId2"/>
  </sheets>
  <calcPr calcId="191029"/>
</workbook>
</file>

<file path=xl/calcChain.xml><?xml version="1.0" encoding="utf-8"?>
<calcChain xmlns="http://schemas.openxmlformats.org/spreadsheetml/2006/main">
  <c r="E39" i="1" l="1"/>
  <c r="E40" i="1"/>
  <c r="E41" i="1"/>
  <c r="E42" i="1"/>
  <c r="E45" i="1"/>
  <c r="E47" i="1"/>
  <c r="E48" i="1"/>
  <c r="E49" i="1"/>
  <c r="E50" i="1"/>
  <c r="E53" i="1"/>
  <c r="E55" i="1"/>
  <c r="E56" i="1"/>
  <c r="E57" i="1"/>
  <c r="E58" i="1"/>
  <c r="E61" i="1"/>
  <c r="E62" i="1"/>
  <c r="E63" i="1"/>
  <c r="E64" i="1"/>
  <c r="E65" i="1"/>
  <c r="E66" i="1"/>
  <c r="E69" i="1"/>
  <c r="E70" i="1"/>
  <c r="E71" i="1"/>
  <c r="E72" i="1"/>
  <c r="E73" i="1"/>
  <c r="E74" i="1"/>
  <c r="E77" i="1"/>
  <c r="E78" i="1"/>
  <c r="E79" i="1"/>
  <c r="E80" i="1"/>
  <c r="E81" i="1"/>
  <c r="E82" i="1"/>
  <c r="E85" i="1"/>
  <c r="E86" i="1"/>
  <c r="E87" i="1"/>
  <c r="E88" i="1"/>
  <c r="E89" i="1"/>
  <c r="E90" i="1"/>
  <c r="E93" i="1"/>
  <c r="E94" i="1"/>
  <c r="E95" i="1"/>
  <c r="E96" i="1"/>
  <c r="E97" i="1"/>
  <c r="E98" i="1"/>
  <c r="E101" i="1"/>
  <c r="E102" i="1"/>
  <c r="E103" i="1"/>
  <c r="E104" i="1"/>
  <c r="E105" i="1"/>
  <c r="E6" i="1"/>
  <c r="E9" i="1"/>
  <c r="E10" i="1"/>
  <c r="E11" i="1"/>
  <c r="E12" i="1"/>
  <c r="E13" i="1"/>
  <c r="E14" i="1"/>
  <c r="E17" i="1"/>
  <c r="E18" i="1"/>
  <c r="E19" i="1"/>
  <c r="E20" i="1"/>
  <c r="E21" i="1"/>
  <c r="E22" i="1"/>
  <c r="E25" i="1"/>
  <c r="E26" i="1"/>
  <c r="E27" i="1"/>
  <c r="E28" i="1"/>
  <c r="E29" i="1"/>
  <c r="E30" i="1"/>
  <c r="E33" i="1"/>
  <c r="E34" i="1"/>
  <c r="E35" i="1"/>
  <c r="E36" i="1"/>
  <c r="E37" i="1"/>
  <c r="E5" i="1"/>
  <c r="H2" i="1"/>
  <c r="G2" i="1"/>
  <c r="E38" i="1" s="1"/>
  <c r="G105" i="3"/>
  <c r="F105" i="3"/>
  <c r="P104" i="3"/>
  <c r="G104" i="3"/>
  <c r="F104" i="3"/>
  <c r="M103" i="3"/>
  <c r="G103" i="3"/>
  <c r="F103" i="3"/>
  <c r="P103" i="3" s="1"/>
  <c r="G102" i="3"/>
  <c r="F102" i="3"/>
  <c r="P102" i="3" s="1"/>
  <c r="P101" i="3"/>
  <c r="G101" i="3"/>
  <c r="F101" i="3"/>
  <c r="O101" i="3" s="1"/>
  <c r="P100" i="3"/>
  <c r="G100" i="3"/>
  <c r="F100" i="3"/>
  <c r="M100" i="3" s="1"/>
  <c r="P99" i="3"/>
  <c r="O99" i="3"/>
  <c r="M99" i="3"/>
  <c r="G99" i="3"/>
  <c r="F99" i="3"/>
  <c r="P98" i="3"/>
  <c r="M98" i="3"/>
  <c r="G98" i="3"/>
  <c r="F98" i="3"/>
  <c r="G97" i="3"/>
  <c r="F97" i="3"/>
  <c r="G96" i="3"/>
  <c r="F96" i="3"/>
  <c r="P95" i="3"/>
  <c r="O95" i="3"/>
  <c r="M95" i="3"/>
  <c r="G95" i="3"/>
  <c r="F95" i="3"/>
  <c r="P94" i="3"/>
  <c r="M94" i="3"/>
  <c r="G94" i="3"/>
  <c r="F94" i="3"/>
  <c r="M93" i="3"/>
  <c r="G93" i="3"/>
  <c r="F93" i="3"/>
  <c r="G92" i="3"/>
  <c r="F92" i="3"/>
  <c r="G91" i="3"/>
  <c r="F91" i="3"/>
  <c r="P90" i="3"/>
  <c r="G90" i="3"/>
  <c r="F90" i="3"/>
  <c r="O89" i="3"/>
  <c r="G89" i="3"/>
  <c r="F89" i="3"/>
  <c r="P89" i="3" s="1"/>
  <c r="M88" i="3"/>
  <c r="G88" i="3"/>
  <c r="F88" i="3"/>
  <c r="P88" i="3" s="1"/>
  <c r="G87" i="3"/>
  <c r="F87" i="3"/>
  <c r="P86" i="3"/>
  <c r="G86" i="3"/>
  <c r="F86" i="3"/>
  <c r="P85" i="3"/>
  <c r="O85" i="3"/>
  <c r="G85" i="3"/>
  <c r="F85" i="3"/>
  <c r="M85" i="3" s="1"/>
  <c r="P84" i="3"/>
  <c r="M84" i="3"/>
  <c r="G84" i="3"/>
  <c r="F84" i="3"/>
  <c r="P83" i="3"/>
  <c r="O83" i="3"/>
  <c r="M83" i="3"/>
  <c r="G83" i="3"/>
  <c r="F83" i="3"/>
  <c r="P82" i="3"/>
  <c r="M82" i="3"/>
  <c r="G82" i="3"/>
  <c r="F82" i="3"/>
  <c r="P81" i="3"/>
  <c r="M81" i="3"/>
  <c r="G81" i="3"/>
  <c r="F81" i="3"/>
  <c r="P80" i="3"/>
  <c r="G80" i="3"/>
  <c r="F80" i="3"/>
  <c r="P79" i="3"/>
  <c r="O79" i="3"/>
  <c r="M79" i="3"/>
  <c r="G79" i="3"/>
  <c r="F79" i="3"/>
  <c r="P78" i="3"/>
  <c r="M78" i="3"/>
  <c r="G78" i="3"/>
  <c r="F78" i="3"/>
  <c r="G77" i="3"/>
  <c r="F77" i="3"/>
  <c r="G76" i="3"/>
  <c r="F76" i="3"/>
  <c r="M76" i="3" s="1"/>
  <c r="G75" i="3"/>
  <c r="F75" i="3"/>
  <c r="G74" i="3"/>
  <c r="F74" i="3"/>
  <c r="O73" i="3"/>
  <c r="G73" i="3"/>
  <c r="F73" i="3"/>
  <c r="P73" i="3" s="1"/>
  <c r="M72" i="3"/>
  <c r="G72" i="3"/>
  <c r="F72" i="3"/>
  <c r="P72" i="3" s="1"/>
  <c r="G71" i="3"/>
  <c r="F71" i="3"/>
  <c r="G70" i="3"/>
  <c r="F70" i="3"/>
  <c r="P70" i="3" s="1"/>
  <c r="G69" i="3"/>
  <c r="F69" i="3"/>
  <c r="G68" i="3"/>
  <c r="F68" i="3"/>
  <c r="P67" i="3"/>
  <c r="O67" i="3"/>
  <c r="M67" i="3"/>
  <c r="G67" i="3"/>
  <c r="F67" i="3"/>
  <c r="P66" i="3"/>
  <c r="M66" i="3"/>
  <c r="G66" i="3"/>
  <c r="F66" i="3"/>
  <c r="P65" i="3"/>
  <c r="O65" i="3"/>
  <c r="G65" i="3"/>
  <c r="F65" i="3"/>
  <c r="M65" i="3" s="1"/>
  <c r="G64" i="3"/>
  <c r="F64" i="3"/>
  <c r="P64" i="3" s="1"/>
  <c r="P63" i="3"/>
  <c r="O63" i="3"/>
  <c r="M63" i="3"/>
  <c r="G63" i="3"/>
  <c r="F63" i="3"/>
  <c r="P62" i="3"/>
  <c r="M62" i="3"/>
  <c r="G62" i="3"/>
  <c r="F62" i="3"/>
  <c r="O61" i="3"/>
  <c r="M61" i="3"/>
  <c r="G61" i="3"/>
  <c r="F61" i="3"/>
  <c r="M60" i="3"/>
  <c r="G60" i="3"/>
  <c r="F60" i="3"/>
  <c r="P59" i="3"/>
  <c r="M59" i="3"/>
  <c r="G59" i="3"/>
  <c r="F59" i="3"/>
  <c r="P58" i="3"/>
  <c r="G58" i="3"/>
  <c r="F58" i="3"/>
  <c r="G57" i="3"/>
  <c r="F57" i="3"/>
  <c r="O57" i="3" s="1"/>
  <c r="G56" i="3"/>
  <c r="F56" i="3"/>
  <c r="M55" i="3"/>
  <c r="G55" i="3"/>
  <c r="F55" i="3"/>
  <c r="G54" i="3"/>
  <c r="F54" i="3"/>
  <c r="P54" i="3" s="1"/>
  <c r="G53" i="3"/>
  <c r="F53" i="3"/>
  <c r="P53" i="3" s="1"/>
  <c r="G52" i="3"/>
  <c r="F52" i="3"/>
  <c r="P51" i="3"/>
  <c r="O51" i="3"/>
  <c r="M51" i="3"/>
  <c r="G51" i="3"/>
  <c r="F51" i="3"/>
  <c r="P50" i="3"/>
  <c r="M50" i="3"/>
  <c r="G50" i="3"/>
  <c r="F50" i="3"/>
  <c r="P49" i="3"/>
  <c r="O49" i="3"/>
  <c r="G49" i="3"/>
  <c r="F49" i="3"/>
  <c r="O48" i="3"/>
  <c r="N48" i="3"/>
  <c r="M48" i="3"/>
  <c r="G48" i="3"/>
  <c r="F48" i="3"/>
  <c r="P48" i="3" s="1"/>
  <c r="G47" i="3"/>
  <c r="F47" i="3"/>
  <c r="P47" i="3" s="1"/>
  <c r="O46" i="3"/>
  <c r="N46" i="3"/>
  <c r="M46" i="3"/>
  <c r="G46" i="3"/>
  <c r="F46" i="3"/>
  <c r="P46" i="3" s="1"/>
  <c r="O45" i="3"/>
  <c r="N45" i="3"/>
  <c r="G45" i="3"/>
  <c r="F45" i="3"/>
  <c r="P45" i="3" s="1"/>
  <c r="O44" i="3"/>
  <c r="N44" i="3"/>
  <c r="M44" i="3"/>
  <c r="G44" i="3"/>
  <c r="F44" i="3"/>
  <c r="P44" i="3" s="1"/>
  <c r="G43" i="3"/>
  <c r="F43" i="3"/>
  <c r="P43" i="3" s="1"/>
  <c r="O42" i="3"/>
  <c r="N42" i="3"/>
  <c r="M42" i="3"/>
  <c r="G42" i="3"/>
  <c r="F42" i="3"/>
  <c r="P42" i="3" s="1"/>
  <c r="O41" i="3"/>
  <c r="N41" i="3"/>
  <c r="G41" i="3"/>
  <c r="F41" i="3"/>
  <c r="P41" i="3" s="1"/>
  <c r="O40" i="3"/>
  <c r="N40" i="3"/>
  <c r="M40" i="3"/>
  <c r="G40" i="3"/>
  <c r="F40" i="3"/>
  <c r="P40" i="3" s="1"/>
  <c r="G39" i="3"/>
  <c r="F39" i="3"/>
  <c r="P39" i="3" s="1"/>
  <c r="O38" i="3"/>
  <c r="N38" i="3"/>
  <c r="M38" i="3"/>
  <c r="G38" i="3"/>
  <c r="F38" i="3"/>
  <c r="P38" i="3" s="1"/>
  <c r="P37" i="3"/>
  <c r="O37" i="3"/>
  <c r="N37" i="3"/>
  <c r="M37" i="3"/>
  <c r="G37" i="3"/>
  <c r="F37" i="3"/>
  <c r="O36" i="3"/>
  <c r="N36" i="3"/>
  <c r="M36" i="3"/>
  <c r="G36" i="3"/>
  <c r="F36" i="3"/>
  <c r="P36" i="3" s="1"/>
  <c r="P35" i="3"/>
  <c r="N35" i="3"/>
  <c r="M35" i="3"/>
  <c r="G35" i="3"/>
  <c r="F35" i="3"/>
  <c r="O35" i="3" s="1"/>
  <c r="O34" i="3"/>
  <c r="N34" i="3"/>
  <c r="M34" i="3"/>
  <c r="G34" i="3"/>
  <c r="F34" i="3"/>
  <c r="P34" i="3" s="1"/>
  <c r="G33" i="3"/>
  <c r="F33" i="3"/>
  <c r="P33" i="3" s="1"/>
  <c r="O32" i="3"/>
  <c r="N32" i="3"/>
  <c r="M32" i="3"/>
  <c r="G32" i="3"/>
  <c r="F32" i="3"/>
  <c r="P32" i="3" s="1"/>
  <c r="G31" i="3"/>
  <c r="F31" i="3"/>
  <c r="P31" i="3" s="1"/>
  <c r="O30" i="3"/>
  <c r="N30" i="3"/>
  <c r="M30" i="3"/>
  <c r="G30" i="3"/>
  <c r="F30" i="3"/>
  <c r="P30" i="3" s="1"/>
  <c r="P29" i="3"/>
  <c r="O29" i="3"/>
  <c r="N29" i="3"/>
  <c r="M29" i="3"/>
  <c r="G29" i="3"/>
  <c r="F29" i="3"/>
  <c r="O28" i="3"/>
  <c r="N28" i="3"/>
  <c r="M28" i="3"/>
  <c r="G28" i="3"/>
  <c r="F28" i="3"/>
  <c r="P28" i="3" s="1"/>
  <c r="P27" i="3"/>
  <c r="N27" i="3"/>
  <c r="M27" i="3"/>
  <c r="G27" i="3"/>
  <c r="F27" i="3"/>
  <c r="O27" i="3" s="1"/>
  <c r="O26" i="3"/>
  <c r="N26" i="3"/>
  <c r="M26" i="3"/>
  <c r="G26" i="3"/>
  <c r="F26" i="3"/>
  <c r="P26" i="3" s="1"/>
  <c r="G25" i="3"/>
  <c r="F25" i="3"/>
  <c r="P25" i="3" s="1"/>
  <c r="O24" i="3"/>
  <c r="N24" i="3"/>
  <c r="M24" i="3"/>
  <c r="G24" i="3"/>
  <c r="F24" i="3"/>
  <c r="P24" i="3" s="1"/>
  <c r="G23" i="3"/>
  <c r="F23" i="3"/>
  <c r="P23" i="3" s="1"/>
  <c r="O22" i="3"/>
  <c r="N22" i="3"/>
  <c r="M22" i="3"/>
  <c r="G22" i="3"/>
  <c r="F22" i="3"/>
  <c r="P22" i="3" s="1"/>
  <c r="P21" i="3"/>
  <c r="O21" i="3"/>
  <c r="N21" i="3"/>
  <c r="M21" i="3"/>
  <c r="G21" i="3"/>
  <c r="F21" i="3"/>
  <c r="O20" i="3"/>
  <c r="N20" i="3"/>
  <c r="M20" i="3"/>
  <c r="G20" i="3"/>
  <c r="F20" i="3"/>
  <c r="P20" i="3" s="1"/>
  <c r="P19" i="3"/>
  <c r="N19" i="3"/>
  <c r="M19" i="3"/>
  <c r="G19" i="3"/>
  <c r="F19" i="3"/>
  <c r="O19" i="3" s="1"/>
  <c r="O18" i="3"/>
  <c r="N18" i="3"/>
  <c r="M18" i="3"/>
  <c r="G18" i="3"/>
  <c r="F18" i="3"/>
  <c r="P18" i="3" s="1"/>
  <c r="G17" i="3"/>
  <c r="F17" i="3"/>
  <c r="P17" i="3" s="1"/>
  <c r="O16" i="3"/>
  <c r="N16" i="3"/>
  <c r="M16" i="3"/>
  <c r="G16" i="3"/>
  <c r="F16" i="3"/>
  <c r="P16" i="3" s="1"/>
  <c r="G15" i="3"/>
  <c r="F15" i="3"/>
  <c r="P15" i="3" s="1"/>
  <c r="O14" i="3"/>
  <c r="N14" i="3"/>
  <c r="M14" i="3"/>
  <c r="G14" i="3"/>
  <c r="F14" i="3"/>
  <c r="P14" i="3" s="1"/>
  <c r="P13" i="3"/>
  <c r="O13" i="3"/>
  <c r="N13" i="3"/>
  <c r="M13" i="3"/>
  <c r="G13" i="3"/>
  <c r="F13" i="3"/>
  <c r="O12" i="3"/>
  <c r="N12" i="3"/>
  <c r="M12" i="3"/>
  <c r="G12" i="3"/>
  <c r="F12" i="3"/>
  <c r="P12" i="3" s="1"/>
  <c r="P11" i="3"/>
  <c r="N11" i="3"/>
  <c r="M11" i="3"/>
  <c r="G11" i="3"/>
  <c r="F11" i="3"/>
  <c r="O11" i="3" s="1"/>
  <c r="O10" i="3"/>
  <c r="M10" i="3"/>
  <c r="G10" i="3"/>
  <c r="F10" i="3"/>
  <c r="P10" i="3" s="1"/>
  <c r="O9" i="3"/>
  <c r="N9" i="3"/>
  <c r="G9" i="3"/>
  <c r="F9" i="3"/>
  <c r="I9" i="3" s="1"/>
  <c r="J9" i="3" s="1"/>
  <c r="O8" i="3"/>
  <c r="M8" i="3"/>
  <c r="G8" i="3"/>
  <c r="F8" i="3"/>
  <c r="N8" i="3" s="1"/>
  <c r="O7" i="3"/>
  <c r="N7" i="3"/>
  <c r="G7" i="3"/>
  <c r="F7" i="3"/>
  <c r="I7" i="3" s="1"/>
  <c r="J7" i="3" s="1"/>
  <c r="O6" i="3"/>
  <c r="M6" i="3"/>
  <c r="G6" i="3"/>
  <c r="F6" i="3"/>
  <c r="N6" i="3" s="1"/>
  <c r="O5" i="3"/>
  <c r="N5" i="3"/>
  <c r="G5" i="3"/>
  <c r="F5" i="3"/>
  <c r="I5" i="3" s="1"/>
  <c r="J5" i="3" s="1"/>
  <c r="F2" i="3"/>
  <c r="I25" i="3" s="1"/>
  <c r="J25" i="3" s="1"/>
  <c r="E32" i="1" l="1"/>
  <c r="E24" i="1"/>
  <c r="E16" i="1"/>
  <c r="E8" i="1"/>
  <c r="E100" i="1"/>
  <c r="E92" i="1"/>
  <c r="E84" i="1"/>
  <c r="E76" i="1"/>
  <c r="E68" i="1"/>
  <c r="E60" i="1"/>
  <c r="E52" i="1"/>
  <c r="E44" i="1"/>
  <c r="E31" i="1"/>
  <c r="E23" i="1"/>
  <c r="E15" i="1"/>
  <c r="E7" i="1"/>
  <c r="E99" i="1"/>
  <c r="E91" i="1"/>
  <c r="E83" i="1"/>
  <c r="E75" i="1"/>
  <c r="E67" i="1"/>
  <c r="E59" i="1"/>
  <c r="E51" i="1"/>
  <c r="E43" i="1"/>
  <c r="E54" i="1"/>
  <c r="E46" i="1"/>
  <c r="T25" i="3"/>
  <c r="S25" i="3"/>
  <c r="R25" i="3"/>
  <c r="J39" i="3"/>
  <c r="T5" i="3"/>
  <c r="S5" i="3"/>
  <c r="R5" i="3"/>
  <c r="T7" i="3"/>
  <c r="S7" i="3"/>
  <c r="R7" i="3"/>
  <c r="T9" i="3"/>
  <c r="S9" i="3"/>
  <c r="R9" i="3"/>
  <c r="J20" i="3"/>
  <c r="J29" i="3"/>
  <c r="J19" i="3"/>
  <c r="J78" i="3"/>
  <c r="J12" i="3"/>
  <c r="J62" i="3"/>
  <c r="P6" i="3"/>
  <c r="P8" i="3"/>
  <c r="I12" i="3"/>
  <c r="I20" i="3"/>
  <c r="I28" i="3"/>
  <c r="J28" i="3" s="1"/>
  <c r="I36" i="3"/>
  <c r="J36" i="3" s="1"/>
  <c r="O52" i="3"/>
  <c r="N52" i="3"/>
  <c r="I52" i="3"/>
  <c r="J52" i="3" s="1"/>
  <c r="O56" i="3"/>
  <c r="N56" i="3"/>
  <c r="I56" i="3"/>
  <c r="J56" i="3" s="1"/>
  <c r="P56" i="3"/>
  <c r="I69" i="3"/>
  <c r="J69" i="3" s="1"/>
  <c r="N69" i="3"/>
  <c r="M69" i="3"/>
  <c r="I75" i="3"/>
  <c r="N75" i="3"/>
  <c r="O75" i="3"/>
  <c r="J86" i="3"/>
  <c r="J92" i="3"/>
  <c r="O96" i="3"/>
  <c r="N96" i="3"/>
  <c r="I96" i="3"/>
  <c r="J96" i="3" s="1"/>
  <c r="P96" i="3"/>
  <c r="M96" i="3"/>
  <c r="M5" i="3"/>
  <c r="M7" i="3"/>
  <c r="M9" i="3"/>
  <c r="I15" i="3"/>
  <c r="J15" i="3" s="1"/>
  <c r="M17" i="3"/>
  <c r="I23" i="3"/>
  <c r="J23" i="3" s="1"/>
  <c r="M25" i="3"/>
  <c r="I31" i="3"/>
  <c r="J31" i="3" s="1"/>
  <c r="M33" i="3"/>
  <c r="I59" i="3"/>
  <c r="N59" i="3"/>
  <c r="O59" i="3"/>
  <c r="I81" i="3"/>
  <c r="N81" i="3"/>
  <c r="O81" i="3"/>
  <c r="J99" i="3"/>
  <c r="I6" i="3"/>
  <c r="J6" i="3" s="1"/>
  <c r="I8" i="3"/>
  <c r="J8" i="3" s="1"/>
  <c r="I10" i="3"/>
  <c r="J10" i="3" s="1"/>
  <c r="N17" i="3"/>
  <c r="I18" i="3"/>
  <c r="J18" i="3" s="1"/>
  <c r="N25" i="3"/>
  <c r="I26" i="3"/>
  <c r="J26" i="3" s="1"/>
  <c r="N33" i="3"/>
  <c r="I34" i="3"/>
  <c r="J34" i="3" s="1"/>
  <c r="M39" i="3"/>
  <c r="I40" i="3"/>
  <c r="J40" i="3" s="1"/>
  <c r="M43" i="3"/>
  <c r="I44" i="3"/>
  <c r="J44" i="3" s="1"/>
  <c r="M47" i="3"/>
  <c r="I48" i="3"/>
  <c r="J48" i="3" s="1"/>
  <c r="O53" i="3"/>
  <c r="J59" i="3"/>
  <c r="O68" i="3"/>
  <c r="N68" i="3"/>
  <c r="I68" i="3"/>
  <c r="J68" i="3" s="1"/>
  <c r="I71" i="3"/>
  <c r="N71" i="3"/>
  <c r="O71" i="3"/>
  <c r="O74" i="3"/>
  <c r="N74" i="3"/>
  <c r="I74" i="3"/>
  <c r="J74" i="3" s="1"/>
  <c r="M74" i="3"/>
  <c r="I77" i="3"/>
  <c r="N77" i="3"/>
  <c r="P77" i="3"/>
  <c r="I97" i="3"/>
  <c r="J97" i="3" s="1"/>
  <c r="N97" i="3"/>
  <c r="P97" i="3"/>
  <c r="O97" i="3"/>
  <c r="M97" i="3"/>
  <c r="I13" i="3"/>
  <c r="J13" i="3" s="1"/>
  <c r="M15" i="3"/>
  <c r="O17" i="3"/>
  <c r="I21" i="3"/>
  <c r="J21" i="3" s="1"/>
  <c r="M23" i="3"/>
  <c r="O25" i="3"/>
  <c r="I29" i="3"/>
  <c r="M31" i="3"/>
  <c r="O33" i="3"/>
  <c r="I37" i="3"/>
  <c r="J37" i="3" s="1"/>
  <c r="N39" i="3"/>
  <c r="I41" i="3"/>
  <c r="J41" i="3" s="1"/>
  <c r="N43" i="3"/>
  <c r="I45" i="3"/>
  <c r="J45" i="3" s="1"/>
  <c r="N47" i="3"/>
  <c r="N49" i="3"/>
  <c r="I49" i="3"/>
  <c r="J49" i="3" s="1"/>
  <c r="J51" i="3"/>
  <c r="M52" i="3"/>
  <c r="I55" i="3"/>
  <c r="N55" i="3"/>
  <c r="O55" i="3"/>
  <c r="M56" i="3"/>
  <c r="O58" i="3"/>
  <c r="N58" i="3"/>
  <c r="I58" i="3"/>
  <c r="J58" i="3" s="1"/>
  <c r="M58" i="3"/>
  <c r="M64" i="3"/>
  <c r="O69" i="3"/>
  <c r="J71" i="3"/>
  <c r="M75" i="3"/>
  <c r="J77" i="3"/>
  <c r="O80" i="3"/>
  <c r="N80" i="3"/>
  <c r="I80" i="3"/>
  <c r="J80" i="3" s="1"/>
  <c r="M80" i="3"/>
  <c r="I91" i="3"/>
  <c r="N91" i="3"/>
  <c r="O91" i="3"/>
  <c r="M91" i="3"/>
  <c r="L3" i="3"/>
  <c r="P5" i="3"/>
  <c r="P7" i="3"/>
  <c r="P9" i="3"/>
  <c r="N15" i="3"/>
  <c r="I16" i="3"/>
  <c r="J16" i="3" s="1"/>
  <c r="N23" i="3"/>
  <c r="I24" i="3"/>
  <c r="J24" i="3" s="1"/>
  <c r="N31" i="3"/>
  <c r="I32" i="3"/>
  <c r="J32" i="3" s="1"/>
  <c r="O39" i="3"/>
  <c r="O43" i="3"/>
  <c r="O47" i="3"/>
  <c r="J50" i="3"/>
  <c r="P52" i="3"/>
  <c r="J55" i="3"/>
  <c r="I61" i="3"/>
  <c r="N61" i="3"/>
  <c r="P61" i="3"/>
  <c r="P69" i="3"/>
  <c r="M71" i="3"/>
  <c r="P75" i="3"/>
  <c r="M77" i="3"/>
  <c r="O84" i="3"/>
  <c r="N84" i="3"/>
  <c r="I84" i="3"/>
  <c r="J84" i="3" s="1"/>
  <c r="I87" i="3"/>
  <c r="N87" i="3"/>
  <c r="P87" i="3"/>
  <c r="O87" i="3"/>
  <c r="O15" i="3"/>
  <c r="I19" i="3"/>
  <c r="O23" i="3"/>
  <c r="O3" i="3" s="1"/>
  <c r="I27" i="3"/>
  <c r="J27" i="3" s="1"/>
  <c r="O31" i="3"/>
  <c r="I35" i="3"/>
  <c r="J35" i="3" s="1"/>
  <c r="O54" i="3"/>
  <c r="N54" i="3"/>
  <c r="I54" i="3"/>
  <c r="J54" i="3" s="1"/>
  <c r="M54" i="3"/>
  <c r="J61" i="3"/>
  <c r="M68" i="3"/>
  <c r="O70" i="3"/>
  <c r="N70" i="3"/>
  <c r="I70" i="3"/>
  <c r="J70" i="3" s="1"/>
  <c r="M70" i="3"/>
  <c r="P71" i="3"/>
  <c r="O76" i="3"/>
  <c r="N76" i="3"/>
  <c r="I76" i="3"/>
  <c r="P76" i="3"/>
  <c r="O77" i="3"/>
  <c r="J89" i="3"/>
  <c r="J98" i="3"/>
  <c r="I11" i="3"/>
  <c r="J11" i="3" s="1"/>
  <c r="N10" i="3"/>
  <c r="N3" i="3" s="1"/>
  <c r="I14" i="3"/>
  <c r="J14" i="3" s="1"/>
  <c r="I22" i="3"/>
  <c r="J22" i="3" s="1"/>
  <c r="I30" i="3"/>
  <c r="J30" i="3" s="1"/>
  <c r="I38" i="3"/>
  <c r="J38" i="3" s="1"/>
  <c r="M41" i="3"/>
  <c r="I42" i="3"/>
  <c r="J42" i="3" s="1"/>
  <c r="M45" i="3"/>
  <c r="I46" i="3"/>
  <c r="J46" i="3" s="1"/>
  <c r="M49" i="3"/>
  <c r="P55" i="3"/>
  <c r="I57" i="3"/>
  <c r="J57" i="3" s="1"/>
  <c r="N57" i="3"/>
  <c r="M57" i="3"/>
  <c r="P57" i="3"/>
  <c r="O60" i="3"/>
  <c r="N60" i="3"/>
  <c r="I60" i="3"/>
  <c r="J60" i="3" s="1"/>
  <c r="P60" i="3"/>
  <c r="I65" i="3"/>
  <c r="J65" i="3" s="1"/>
  <c r="N65" i="3"/>
  <c r="J66" i="3"/>
  <c r="P68" i="3"/>
  <c r="P74" i="3"/>
  <c r="J76" i="3"/>
  <c r="J79" i="3"/>
  <c r="M87" i="3"/>
  <c r="P91" i="3"/>
  <c r="I17" i="3"/>
  <c r="J17" i="3" s="1"/>
  <c r="I33" i="3"/>
  <c r="J33" i="3" s="1"/>
  <c r="I39" i="3"/>
  <c r="I43" i="3"/>
  <c r="J43" i="3" s="1"/>
  <c r="I47" i="3"/>
  <c r="J47" i="3" s="1"/>
  <c r="I53" i="3"/>
  <c r="N53" i="3"/>
  <c r="M53" i="3"/>
  <c r="O64" i="3"/>
  <c r="N64" i="3"/>
  <c r="I64" i="3"/>
  <c r="J64" i="3" s="1"/>
  <c r="O86" i="3"/>
  <c r="N86" i="3"/>
  <c r="I86" i="3"/>
  <c r="M86" i="3"/>
  <c r="O90" i="3"/>
  <c r="N90" i="3"/>
  <c r="I90" i="3"/>
  <c r="J90" i="3" s="1"/>
  <c r="M90" i="3"/>
  <c r="O62" i="3"/>
  <c r="N62" i="3"/>
  <c r="I62" i="3"/>
  <c r="I63" i="3"/>
  <c r="J63" i="3" s="1"/>
  <c r="N63" i="3"/>
  <c r="O78" i="3"/>
  <c r="N78" i="3"/>
  <c r="I78" i="3"/>
  <c r="I79" i="3"/>
  <c r="N79" i="3"/>
  <c r="J81" i="3"/>
  <c r="O94" i="3"/>
  <c r="N94" i="3"/>
  <c r="I94" i="3"/>
  <c r="J94" i="3" s="1"/>
  <c r="I95" i="3"/>
  <c r="N95" i="3"/>
  <c r="M101" i="3"/>
  <c r="M102" i="3"/>
  <c r="O103" i="3"/>
  <c r="O92" i="3"/>
  <c r="N92" i="3"/>
  <c r="I92" i="3"/>
  <c r="I93" i="3"/>
  <c r="J93" i="3" s="1"/>
  <c r="N93" i="3"/>
  <c r="J95" i="3"/>
  <c r="I105" i="3"/>
  <c r="J105" i="3" s="1"/>
  <c r="O105" i="3"/>
  <c r="N105" i="3"/>
  <c r="O72" i="3"/>
  <c r="N72" i="3"/>
  <c r="I72" i="3"/>
  <c r="J72" i="3" s="1"/>
  <c r="I73" i="3"/>
  <c r="J73" i="3" s="1"/>
  <c r="N73" i="3"/>
  <c r="J75" i="3"/>
  <c r="O88" i="3"/>
  <c r="N88" i="3"/>
  <c r="I88" i="3"/>
  <c r="J88" i="3" s="1"/>
  <c r="I89" i="3"/>
  <c r="N89" i="3"/>
  <c r="J91" i="3"/>
  <c r="O104" i="3"/>
  <c r="N104" i="3"/>
  <c r="I104" i="3"/>
  <c r="J104" i="3" s="1"/>
  <c r="O102" i="3"/>
  <c r="N102" i="3"/>
  <c r="I102" i="3"/>
  <c r="J102" i="3" s="1"/>
  <c r="I103" i="3"/>
  <c r="N103" i="3"/>
  <c r="M105" i="3"/>
  <c r="I85" i="3"/>
  <c r="J85" i="3" s="1"/>
  <c r="N85" i="3"/>
  <c r="J87" i="3"/>
  <c r="M92" i="3"/>
  <c r="O93" i="3"/>
  <c r="O100" i="3"/>
  <c r="N100" i="3"/>
  <c r="I100" i="3"/>
  <c r="J100" i="3" s="1"/>
  <c r="I101" i="3"/>
  <c r="N101" i="3"/>
  <c r="J103" i="3"/>
  <c r="P105" i="3"/>
  <c r="O50" i="3"/>
  <c r="N50" i="3"/>
  <c r="I50" i="3"/>
  <c r="I51" i="3"/>
  <c r="N51" i="3"/>
  <c r="J53" i="3"/>
  <c r="O66" i="3"/>
  <c r="N66" i="3"/>
  <c r="I66" i="3"/>
  <c r="I67" i="3"/>
  <c r="J67" i="3" s="1"/>
  <c r="N67" i="3"/>
  <c r="M73" i="3"/>
  <c r="O82" i="3"/>
  <c r="N82" i="3"/>
  <c r="I82" i="3"/>
  <c r="J82" i="3" s="1"/>
  <c r="I83" i="3"/>
  <c r="J83" i="3" s="1"/>
  <c r="N83" i="3"/>
  <c r="M89" i="3"/>
  <c r="P92" i="3"/>
  <c r="P93" i="3"/>
  <c r="O98" i="3"/>
  <c r="N98" i="3"/>
  <c r="I98" i="3"/>
  <c r="I99" i="3"/>
  <c r="N99" i="3"/>
  <c r="J101" i="3"/>
  <c r="M104" i="3"/>
  <c r="T73" i="3" l="1"/>
  <c r="S73" i="3"/>
  <c r="R73" i="3"/>
  <c r="T42" i="3"/>
  <c r="S42" i="3"/>
  <c r="R42" i="3"/>
  <c r="T67" i="3"/>
  <c r="S67" i="3"/>
  <c r="R67" i="3"/>
  <c r="S72" i="3"/>
  <c r="T72" i="3"/>
  <c r="R72" i="3"/>
  <c r="T93" i="3"/>
  <c r="S93" i="3"/>
  <c r="R93" i="3"/>
  <c r="S70" i="3"/>
  <c r="T70" i="3"/>
  <c r="R70" i="3"/>
  <c r="S102" i="3"/>
  <c r="T102" i="3"/>
  <c r="R102" i="3"/>
  <c r="T35" i="3"/>
  <c r="S35" i="3"/>
  <c r="R35" i="3"/>
  <c r="T21" i="3"/>
  <c r="S21" i="3"/>
  <c r="R21" i="3"/>
  <c r="T97" i="3"/>
  <c r="S97" i="3"/>
  <c r="R97" i="3"/>
  <c r="T83" i="3"/>
  <c r="S83" i="3"/>
  <c r="R83" i="3"/>
  <c r="S88" i="3"/>
  <c r="R88" i="3"/>
  <c r="T88" i="3"/>
  <c r="T65" i="3"/>
  <c r="S65" i="3"/>
  <c r="R65" i="3"/>
  <c r="T57" i="3"/>
  <c r="S57" i="3"/>
  <c r="R57" i="3"/>
  <c r="S82" i="3"/>
  <c r="T82" i="3"/>
  <c r="R82" i="3"/>
  <c r="T63" i="3"/>
  <c r="S63" i="3"/>
  <c r="R63" i="3"/>
  <c r="T27" i="3"/>
  <c r="S27" i="3"/>
  <c r="R27" i="3"/>
  <c r="T37" i="3"/>
  <c r="S37" i="3"/>
  <c r="R37" i="3"/>
  <c r="T104" i="3"/>
  <c r="S104" i="3"/>
  <c r="R104" i="3"/>
  <c r="S60" i="3"/>
  <c r="T60" i="3"/>
  <c r="R60" i="3"/>
  <c r="T13" i="3"/>
  <c r="S13" i="3"/>
  <c r="R13" i="3"/>
  <c r="T69" i="3"/>
  <c r="S69" i="3"/>
  <c r="R69" i="3"/>
  <c r="S36" i="3"/>
  <c r="R36" i="3"/>
  <c r="T36" i="3"/>
  <c r="T85" i="3"/>
  <c r="S85" i="3"/>
  <c r="R85" i="3"/>
  <c r="T105" i="3"/>
  <c r="S105" i="3"/>
  <c r="R105" i="3"/>
  <c r="S47" i="3"/>
  <c r="T47" i="3"/>
  <c r="R47" i="3"/>
  <c r="R28" i="3"/>
  <c r="T28" i="3"/>
  <c r="S28" i="3"/>
  <c r="S43" i="3"/>
  <c r="T43" i="3"/>
  <c r="R43" i="3"/>
  <c r="T11" i="3"/>
  <c r="S11" i="3"/>
  <c r="R11" i="3"/>
  <c r="S54" i="3"/>
  <c r="T54" i="3"/>
  <c r="R54" i="3"/>
  <c r="T87" i="3"/>
  <c r="S87" i="3"/>
  <c r="R87" i="3"/>
  <c r="T81" i="3"/>
  <c r="S81" i="3"/>
  <c r="R81" i="3"/>
  <c r="S41" i="3"/>
  <c r="T41" i="3"/>
  <c r="R41" i="3"/>
  <c r="T8" i="3"/>
  <c r="S8" i="3"/>
  <c r="S3" i="3" s="1"/>
  <c r="R8" i="3"/>
  <c r="S86" i="3"/>
  <c r="T86" i="3"/>
  <c r="R86" i="3"/>
  <c r="T53" i="3"/>
  <c r="S53" i="3"/>
  <c r="R53" i="3"/>
  <c r="T30" i="3"/>
  <c r="S30" i="3"/>
  <c r="R30" i="3"/>
  <c r="S84" i="3"/>
  <c r="R84" i="3"/>
  <c r="T84" i="3"/>
  <c r="T99" i="3"/>
  <c r="S99" i="3"/>
  <c r="R99" i="3"/>
  <c r="S100" i="3"/>
  <c r="T100" i="3"/>
  <c r="R100" i="3"/>
  <c r="T22" i="3"/>
  <c r="S22" i="3"/>
  <c r="R22" i="3"/>
  <c r="T32" i="3"/>
  <c r="S32" i="3"/>
  <c r="R32" i="3"/>
  <c r="S74" i="3"/>
  <c r="R74" i="3"/>
  <c r="T74" i="3"/>
  <c r="S68" i="3"/>
  <c r="R68" i="3"/>
  <c r="T68" i="3"/>
  <c r="T48" i="3"/>
  <c r="S48" i="3"/>
  <c r="R48" i="3"/>
  <c r="T26" i="3"/>
  <c r="S26" i="3"/>
  <c r="R26" i="3"/>
  <c r="R15" i="3"/>
  <c r="T15" i="3"/>
  <c r="S15" i="3"/>
  <c r="S12" i="3"/>
  <c r="R12" i="3"/>
  <c r="T12" i="3"/>
  <c r="T14" i="3"/>
  <c r="S14" i="3"/>
  <c r="R14" i="3"/>
  <c r="S96" i="3"/>
  <c r="T96" i="3"/>
  <c r="R96" i="3"/>
  <c r="S66" i="3"/>
  <c r="T66" i="3"/>
  <c r="R66" i="3"/>
  <c r="T55" i="3"/>
  <c r="S55" i="3"/>
  <c r="R55" i="3"/>
  <c r="T18" i="3"/>
  <c r="S18" i="3"/>
  <c r="R18" i="3"/>
  <c r="S78" i="3"/>
  <c r="R78" i="3"/>
  <c r="T78" i="3"/>
  <c r="T29" i="3"/>
  <c r="S29" i="3"/>
  <c r="R29" i="3"/>
  <c r="S39" i="3"/>
  <c r="T39" i="3"/>
  <c r="R39" i="3"/>
  <c r="T75" i="3"/>
  <c r="S75" i="3"/>
  <c r="R75" i="3"/>
  <c r="T33" i="3"/>
  <c r="S33" i="3"/>
  <c r="R33" i="3"/>
  <c r="T24" i="3"/>
  <c r="S24" i="3"/>
  <c r="R24" i="3"/>
  <c r="S80" i="3"/>
  <c r="T80" i="3"/>
  <c r="R80" i="3"/>
  <c r="T44" i="3"/>
  <c r="S44" i="3"/>
  <c r="R44" i="3"/>
  <c r="R31" i="3"/>
  <c r="T31" i="3"/>
  <c r="S31" i="3"/>
  <c r="S90" i="3"/>
  <c r="T90" i="3"/>
  <c r="R90" i="3"/>
  <c r="T61" i="3"/>
  <c r="S61" i="3"/>
  <c r="R61" i="3"/>
  <c r="P3" i="3"/>
  <c r="S58" i="3"/>
  <c r="R58" i="3"/>
  <c r="T58" i="3"/>
  <c r="S52" i="3"/>
  <c r="T52" i="3"/>
  <c r="R52" i="3"/>
  <c r="S20" i="3"/>
  <c r="R20" i="3"/>
  <c r="T20" i="3"/>
  <c r="S94" i="3"/>
  <c r="R94" i="3"/>
  <c r="T94" i="3"/>
  <c r="T46" i="3"/>
  <c r="S46" i="3"/>
  <c r="R46" i="3"/>
  <c r="S45" i="3"/>
  <c r="T45" i="3"/>
  <c r="R45" i="3"/>
  <c r="T91" i="3"/>
  <c r="S91" i="3"/>
  <c r="R91" i="3"/>
  <c r="T79" i="3"/>
  <c r="S79" i="3"/>
  <c r="R79" i="3"/>
  <c r="S98" i="3"/>
  <c r="T98" i="3"/>
  <c r="R98" i="3"/>
  <c r="S50" i="3"/>
  <c r="T50" i="3"/>
  <c r="R50" i="3"/>
  <c r="T16" i="3"/>
  <c r="S16" i="3"/>
  <c r="R16" i="3"/>
  <c r="T51" i="3"/>
  <c r="S51" i="3"/>
  <c r="R51" i="3"/>
  <c r="T40" i="3"/>
  <c r="S40" i="3"/>
  <c r="R40" i="3"/>
  <c r="T10" i="3"/>
  <c r="S10" i="3"/>
  <c r="R10" i="3"/>
  <c r="R3" i="3" s="1"/>
  <c r="M3" i="3"/>
  <c r="S92" i="3"/>
  <c r="T92" i="3"/>
  <c r="R92" i="3"/>
  <c r="T95" i="3"/>
  <c r="S95" i="3"/>
  <c r="R95" i="3"/>
  <c r="R23" i="3"/>
  <c r="T23" i="3"/>
  <c r="S23" i="3"/>
  <c r="S62" i="3"/>
  <c r="R62" i="3"/>
  <c r="T62" i="3"/>
  <c r="T19" i="3"/>
  <c r="S19" i="3"/>
  <c r="R19" i="3"/>
  <c r="T103" i="3"/>
  <c r="S103" i="3"/>
  <c r="R103" i="3"/>
  <c r="T17" i="3"/>
  <c r="S17" i="3"/>
  <c r="R17" i="3"/>
  <c r="T77" i="3"/>
  <c r="S77" i="3"/>
  <c r="R77" i="3"/>
  <c r="T59" i="3"/>
  <c r="S59" i="3"/>
  <c r="R59" i="3"/>
  <c r="T101" i="3"/>
  <c r="S101" i="3"/>
  <c r="R101" i="3"/>
  <c r="T38" i="3"/>
  <c r="S38" i="3"/>
  <c r="R38" i="3"/>
  <c r="S49" i="3"/>
  <c r="T49" i="3"/>
  <c r="R49" i="3"/>
  <c r="T34" i="3"/>
  <c r="S34" i="3"/>
  <c r="R34" i="3"/>
  <c r="T6" i="3"/>
  <c r="T3" i="3" s="1"/>
  <c r="J2" i="3" s="1"/>
  <c r="S6" i="3"/>
  <c r="R6" i="3"/>
  <c r="S64" i="3"/>
  <c r="T64" i="3"/>
  <c r="R64" i="3"/>
  <c r="S76" i="3"/>
  <c r="T76" i="3"/>
  <c r="R76" i="3"/>
  <c r="T89" i="3"/>
  <c r="S89" i="3"/>
  <c r="R89" i="3"/>
  <c r="T71" i="3"/>
  <c r="S71" i="3"/>
  <c r="R71" i="3"/>
  <c r="S56" i="3"/>
  <c r="T56" i="3"/>
  <c r="R56" i="3"/>
  <c r="K104" i="3" l="1"/>
  <c r="K89" i="3"/>
  <c r="K92" i="3"/>
  <c r="K94" i="3"/>
  <c r="K78" i="3"/>
  <c r="K95" i="3"/>
  <c r="K98" i="3"/>
  <c r="K102" i="3"/>
  <c r="K79" i="3"/>
  <c r="K73" i="3"/>
  <c r="K66" i="3"/>
  <c r="K54" i="3"/>
  <c r="K32" i="3"/>
  <c r="K24" i="3"/>
  <c r="K16" i="3"/>
  <c r="K91" i="3"/>
  <c r="K62" i="3"/>
  <c r="K50" i="3"/>
  <c r="K85" i="3"/>
  <c r="K48" i="3"/>
  <c r="K44" i="3"/>
  <c r="K40" i="3"/>
  <c r="K34" i="3"/>
  <c r="K26" i="3"/>
  <c r="K18" i="3"/>
  <c r="K101" i="3"/>
  <c r="K81" i="3"/>
  <c r="K63" i="3"/>
  <c r="K59" i="3"/>
  <c r="K20" i="3"/>
  <c r="K75" i="3"/>
  <c r="K69" i="3"/>
  <c r="K36" i="3"/>
  <c r="K28" i="3"/>
  <c r="K12" i="3"/>
  <c r="K82" i="3"/>
  <c r="K65" i="3"/>
  <c r="K57" i="3"/>
  <c r="K46" i="3"/>
  <c r="K42" i="3"/>
  <c r="K38" i="3"/>
  <c r="K30" i="3"/>
  <c r="K22" i="3"/>
  <c r="K14" i="3"/>
  <c r="K9" i="3"/>
  <c r="K7" i="3"/>
  <c r="K5" i="3"/>
  <c r="K53" i="3"/>
  <c r="K17" i="3"/>
  <c r="K72" i="3"/>
  <c r="K43" i="3"/>
  <c r="K100" i="3"/>
  <c r="K97" i="3"/>
  <c r="K60" i="3"/>
  <c r="K56" i="3"/>
  <c r="K96" i="3"/>
  <c r="K21" i="3"/>
  <c r="K10" i="3"/>
  <c r="K67" i="3"/>
  <c r="K84" i="3"/>
  <c r="K15" i="3"/>
  <c r="K99" i="3"/>
  <c r="K103" i="3"/>
  <c r="K49" i="3"/>
  <c r="K71" i="3"/>
  <c r="K11" i="3"/>
  <c r="K27" i="3"/>
  <c r="K41" i="3"/>
  <c r="K25" i="3"/>
  <c r="K23" i="3"/>
  <c r="K47" i="3"/>
  <c r="K70" i="3"/>
  <c r="K52" i="3"/>
  <c r="K6" i="3"/>
  <c r="K83" i="3"/>
  <c r="K29" i="3"/>
  <c r="K64" i="3"/>
  <c r="K77" i="3"/>
  <c r="K87" i="3"/>
  <c r="K74" i="3"/>
  <c r="K80" i="3"/>
  <c r="K31" i="3"/>
  <c r="K76" i="3"/>
  <c r="K93" i="3"/>
  <c r="K58" i="3"/>
  <c r="K86" i="3"/>
  <c r="K13" i="3"/>
  <c r="K45" i="3"/>
  <c r="K33" i="3"/>
  <c r="K90" i="3"/>
  <c r="K37" i="3"/>
  <c r="K19" i="3"/>
  <c r="K35" i="3"/>
  <c r="K55" i="3"/>
  <c r="K8" i="3"/>
  <c r="K39" i="3"/>
  <c r="K51" i="3"/>
  <c r="K68" i="3"/>
  <c r="K105" i="3"/>
  <c r="K88" i="3"/>
  <c r="K61" i="3"/>
</calcChain>
</file>

<file path=xl/sharedStrings.xml><?xml version="1.0" encoding="utf-8"?>
<sst xmlns="http://schemas.openxmlformats.org/spreadsheetml/2006/main" count="13" uniqueCount="5">
  <si>
    <t>Time</t>
  </si>
  <si>
    <t>FreeFEM</t>
  </si>
  <si>
    <t>Correlation</t>
  </si>
  <si>
    <t>-</t>
  </si>
  <si>
    <t>New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</si>
</sst>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0"/>
      <name val="Calibri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results!$C$2</c:f>
              <c:strCache>
                <c:ptCount val="1"/>
                <c:pt idx="0">
                  <c:v>FreeFEM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results!$B$5:$B$105</c:f>
              <c:numCache>
                <c:formatCode>General</c:formatCode>
                <c:ptCount val="101"/>
                <c:pt idx="0">
                  <c:v>1E-3</c:v>
                </c:pt>
                <c:pt idx="1">
                  <c:v>1.1481499999999999E-3</c:v>
                </c:pt>
                <c:pt idx="2">
                  <c:v>1.3182599999999999E-3</c:v>
                </c:pt>
                <c:pt idx="3">
                  <c:v>1.5135599999999999E-3</c:v>
                </c:pt>
                <c:pt idx="4">
                  <c:v>1.7378000000000001E-3</c:v>
                </c:pt>
                <c:pt idx="5">
                  <c:v>1.99526E-3</c:v>
                </c:pt>
                <c:pt idx="6">
                  <c:v>2.29087E-3</c:v>
                </c:pt>
                <c:pt idx="7">
                  <c:v>2.6302700000000001E-3</c:v>
                </c:pt>
                <c:pt idx="8">
                  <c:v>3.01995E-3</c:v>
                </c:pt>
                <c:pt idx="9">
                  <c:v>3.46737E-3</c:v>
                </c:pt>
                <c:pt idx="10">
                  <c:v>3.9810699999999997E-3</c:v>
                </c:pt>
                <c:pt idx="11">
                  <c:v>4.5708800000000003E-3</c:v>
                </c:pt>
                <c:pt idx="12">
                  <c:v>5.2480699999999996E-3</c:v>
                </c:pt>
                <c:pt idx="13">
                  <c:v>6.0255999999999999E-3</c:v>
                </c:pt>
                <c:pt idx="14">
                  <c:v>6.9183100000000004E-3</c:v>
                </c:pt>
                <c:pt idx="15">
                  <c:v>7.9432800000000005E-3</c:v>
                </c:pt>
                <c:pt idx="16">
                  <c:v>9.1201100000000007E-3</c:v>
                </c:pt>
                <c:pt idx="17">
                  <c:v>1.0471299999999999E-2</c:v>
                </c:pt>
                <c:pt idx="18">
                  <c:v>1.20226E-2</c:v>
                </c:pt>
                <c:pt idx="19">
                  <c:v>1.38038E-2</c:v>
                </c:pt>
                <c:pt idx="20">
                  <c:v>1.5848899999999999E-2</c:v>
                </c:pt>
                <c:pt idx="21">
                  <c:v>1.8197000000000001E-2</c:v>
                </c:pt>
                <c:pt idx="22">
                  <c:v>2.0892999999999998E-2</c:v>
                </c:pt>
                <c:pt idx="23">
                  <c:v>2.3988300000000001E-2</c:v>
                </c:pt>
                <c:pt idx="24">
                  <c:v>2.7542299999999999E-2</c:v>
                </c:pt>
                <c:pt idx="25">
                  <c:v>3.16228E-2</c:v>
                </c:pt>
                <c:pt idx="26">
                  <c:v>3.6307800000000001E-2</c:v>
                </c:pt>
                <c:pt idx="27">
                  <c:v>4.1686899999999999E-2</c:v>
                </c:pt>
                <c:pt idx="28">
                  <c:v>4.7863000000000003E-2</c:v>
                </c:pt>
                <c:pt idx="29">
                  <c:v>5.4954099999999999E-2</c:v>
                </c:pt>
                <c:pt idx="30">
                  <c:v>6.3095700000000005E-2</c:v>
                </c:pt>
                <c:pt idx="31">
                  <c:v>7.2443599999999997E-2</c:v>
                </c:pt>
                <c:pt idx="32">
                  <c:v>8.3176399999999998E-2</c:v>
                </c:pt>
                <c:pt idx="33">
                  <c:v>9.5499299999999995E-2</c:v>
                </c:pt>
                <c:pt idx="34">
                  <c:v>0.109648</c:v>
                </c:pt>
                <c:pt idx="35">
                  <c:v>0.125893</c:v>
                </c:pt>
                <c:pt idx="36">
                  <c:v>0.14454400000000001</c:v>
                </c:pt>
                <c:pt idx="37">
                  <c:v>0.165959</c:v>
                </c:pt>
                <c:pt idx="38">
                  <c:v>0.19054599999999999</c:v>
                </c:pt>
                <c:pt idx="39">
                  <c:v>0.218776</c:v>
                </c:pt>
                <c:pt idx="40">
                  <c:v>0.251189</c:v>
                </c:pt>
                <c:pt idx="41">
                  <c:v>0.28840300000000002</c:v>
                </c:pt>
                <c:pt idx="42">
                  <c:v>0.33113100000000001</c:v>
                </c:pt>
                <c:pt idx="43">
                  <c:v>0.380189</c:v>
                </c:pt>
                <c:pt idx="44">
                  <c:v>0.43651600000000002</c:v>
                </c:pt>
                <c:pt idx="45">
                  <c:v>0.50118700000000005</c:v>
                </c:pt>
                <c:pt idx="46">
                  <c:v>0.57543999999999995</c:v>
                </c:pt>
                <c:pt idx="47">
                  <c:v>0.66069299999999997</c:v>
                </c:pt>
                <c:pt idx="48">
                  <c:v>0.75857799999999997</c:v>
                </c:pt>
                <c:pt idx="49">
                  <c:v>0.87096399999999996</c:v>
                </c:pt>
                <c:pt idx="50">
                  <c:v>1</c:v>
                </c:pt>
                <c:pt idx="51">
                  <c:v>1.14815</c:v>
                </c:pt>
                <c:pt idx="52">
                  <c:v>1.31826</c:v>
                </c:pt>
                <c:pt idx="53">
                  <c:v>1.51356</c:v>
                </c:pt>
                <c:pt idx="54">
                  <c:v>1.7378</c:v>
                </c:pt>
                <c:pt idx="55">
                  <c:v>1.99526</c:v>
                </c:pt>
                <c:pt idx="56">
                  <c:v>2.29087</c:v>
                </c:pt>
                <c:pt idx="57">
                  <c:v>2.6302699999999999</c:v>
                </c:pt>
                <c:pt idx="58">
                  <c:v>3.0199500000000001</c:v>
                </c:pt>
                <c:pt idx="59">
                  <c:v>3.4673699999999998</c:v>
                </c:pt>
                <c:pt idx="60">
                  <c:v>3.9810699999999999</c:v>
                </c:pt>
                <c:pt idx="61">
                  <c:v>4.5708799999999998</c:v>
                </c:pt>
                <c:pt idx="62">
                  <c:v>5.2480700000000002</c:v>
                </c:pt>
                <c:pt idx="63">
                  <c:v>6.0255999999999998</c:v>
                </c:pt>
                <c:pt idx="64">
                  <c:v>6.91831</c:v>
                </c:pt>
                <c:pt idx="65">
                  <c:v>7.9432799999999997</c:v>
                </c:pt>
                <c:pt idx="66">
                  <c:v>9.1201100000000004</c:v>
                </c:pt>
                <c:pt idx="67">
                  <c:v>10.471299999999999</c:v>
                </c:pt>
                <c:pt idx="68">
                  <c:v>12.022600000000001</c:v>
                </c:pt>
                <c:pt idx="69">
                  <c:v>13.803800000000001</c:v>
                </c:pt>
                <c:pt idx="70">
                  <c:v>15.8489</c:v>
                </c:pt>
                <c:pt idx="71">
                  <c:v>18.196999999999999</c:v>
                </c:pt>
                <c:pt idx="72">
                  <c:v>20.893000000000001</c:v>
                </c:pt>
                <c:pt idx="73">
                  <c:v>23.988299999999999</c:v>
                </c:pt>
                <c:pt idx="74">
                  <c:v>27.542300000000001</c:v>
                </c:pt>
                <c:pt idx="75">
                  <c:v>31.622800000000002</c:v>
                </c:pt>
                <c:pt idx="76">
                  <c:v>36.3078</c:v>
                </c:pt>
                <c:pt idx="77">
                  <c:v>41.686900000000001</c:v>
                </c:pt>
                <c:pt idx="78">
                  <c:v>47.863</c:v>
                </c:pt>
                <c:pt idx="79">
                  <c:v>54.954099999999997</c:v>
                </c:pt>
                <c:pt idx="80">
                  <c:v>63.095700000000001</c:v>
                </c:pt>
                <c:pt idx="81">
                  <c:v>72.443600000000004</c:v>
                </c:pt>
                <c:pt idx="82">
                  <c:v>83.176400000000001</c:v>
                </c:pt>
                <c:pt idx="83">
                  <c:v>95.499300000000005</c:v>
                </c:pt>
                <c:pt idx="84">
                  <c:v>109.648</c:v>
                </c:pt>
                <c:pt idx="85">
                  <c:v>125.893</c:v>
                </c:pt>
                <c:pt idx="86">
                  <c:v>144.54400000000001</c:v>
                </c:pt>
                <c:pt idx="87">
                  <c:v>165.959</c:v>
                </c:pt>
                <c:pt idx="88">
                  <c:v>190.54599999999999</c:v>
                </c:pt>
                <c:pt idx="89">
                  <c:v>218.77600000000001</c:v>
                </c:pt>
                <c:pt idx="90">
                  <c:v>251.18899999999999</c:v>
                </c:pt>
                <c:pt idx="91">
                  <c:v>288.40300000000002</c:v>
                </c:pt>
                <c:pt idx="92">
                  <c:v>331.13099999999997</c:v>
                </c:pt>
                <c:pt idx="93">
                  <c:v>380.18900000000002</c:v>
                </c:pt>
                <c:pt idx="94">
                  <c:v>436.51600000000002</c:v>
                </c:pt>
                <c:pt idx="95">
                  <c:v>501.18700000000001</c:v>
                </c:pt>
                <c:pt idx="96">
                  <c:v>575.44000000000005</c:v>
                </c:pt>
                <c:pt idx="97">
                  <c:v>660.69299999999998</c:v>
                </c:pt>
                <c:pt idx="98">
                  <c:v>758.57799999999997</c:v>
                </c:pt>
                <c:pt idx="99">
                  <c:v>870.96400000000006</c:v>
                </c:pt>
                <c:pt idx="100">
                  <c:v>1000</c:v>
                </c:pt>
              </c:numCache>
            </c:numRef>
          </c:xVal>
          <c:yVal>
            <c:numRef>
              <c:f>results!$C$5:$C$105</c:f>
              <c:numCache>
                <c:formatCode>General</c:formatCode>
                <c:ptCount val="101"/>
                <c:pt idx="0">
                  <c:v>24.18247951821186</c:v>
                </c:pt>
                <c:pt idx="1">
                  <c:v>20.791444723224391</c:v>
                </c:pt>
                <c:pt idx="2">
                  <c:v>18.441323044793691</c:v>
                </c:pt>
                <c:pt idx="3">
                  <c:v>16.649198596843171</c:v>
                </c:pt>
                <c:pt idx="4">
                  <c:v>15.194999881812519</c:v>
                </c:pt>
                <c:pt idx="5">
                  <c:v>13.96644308735041</c:v>
                </c:pt>
                <c:pt idx="6">
                  <c:v>12.90014475737048</c:v>
                </c:pt>
                <c:pt idx="7">
                  <c:v>11.957350663229869</c:v>
                </c:pt>
                <c:pt idx="8">
                  <c:v>11.11259601403386</c:v>
                </c:pt>
                <c:pt idx="9">
                  <c:v>10.348214611099261</c:v>
                </c:pt>
                <c:pt idx="10">
                  <c:v>9.6515138477144902</c:v>
                </c:pt>
                <c:pt idx="11">
                  <c:v>9.0129046385582612</c:v>
                </c:pt>
                <c:pt idx="12">
                  <c:v>8.4250658562483434</c:v>
                </c:pt>
                <c:pt idx="13">
                  <c:v>7.8821087678903439</c:v>
                </c:pt>
                <c:pt idx="14">
                  <c:v>7.3793780913988201</c:v>
                </c:pt>
                <c:pt idx="15">
                  <c:v>6.9129347419322471</c:v>
                </c:pt>
                <c:pt idx="16">
                  <c:v>6.4795160431572434</c:v>
                </c:pt>
                <c:pt idx="17">
                  <c:v>6.0762572060981537</c:v>
                </c:pt>
                <c:pt idx="18">
                  <c:v>5.7007311178728264</c:v>
                </c:pt>
                <c:pt idx="19">
                  <c:v>5.3507493980137486</c:v>
                </c:pt>
                <c:pt idx="20">
                  <c:v>5.02444197593959</c:v>
                </c:pt>
                <c:pt idx="21">
                  <c:v>4.7200581472763403</c:v>
                </c:pt>
                <c:pt idx="22">
                  <c:v>4.4360063625930808</c:v>
                </c:pt>
                <c:pt idx="23">
                  <c:v>4.170854227401982</c:v>
                </c:pt>
                <c:pt idx="24">
                  <c:v>3.9232966711696942</c:v>
                </c:pt>
                <c:pt idx="25">
                  <c:v>3.6921320740758699</c:v>
                </c:pt>
                <c:pt idx="26">
                  <c:v>3.476242372645292</c:v>
                </c:pt>
                <c:pt idx="27">
                  <c:v>3.274581123127128</c:v>
                </c:pt>
                <c:pt idx="28">
                  <c:v>3.0861973747364062</c:v>
                </c:pt>
                <c:pt idx="29">
                  <c:v>2.9101879231710792</c:v>
                </c:pt>
                <c:pt idx="30">
                  <c:v>2.7457211838534921</c:v>
                </c:pt>
                <c:pt idx="31">
                  <c:v>2.5920212764360708</c:v>
                </c:pt>
                <c:pt idx="32">
                  <c:v>2.4483680248013271</c:v>
                </c:pt>
                <c:pt idx="33">
                  <c:v>2.3140810415675399</c:v>
                </c:pt>
                <c:pt idx="34">
                  <c:v>2.1885356435830761</c:v>
                </c:pt>
                <c:pt idx="35">
                  <c:v>2.0711389786849161</c:v>
                </c:pt>
                <c:pt idx="36">
                  <c:v>1.9613459411929719</c:v>
                </c:pt>
                <c:pt idx="37">
                  <c:v>1.8586392775421949</c:v>
                </c:pt>
                <c:pt idx="38">
                  <c:v>1.7625455017768861</c:v>
                </c:pt>
                <c:pt idx="39">
                  <c:v>1.67261500118281</c:v>
                </c:pt>
                <c:pt idx="40">
                  <c:v>1.58843397290793</c:v>
                </c:pt>
                <c:pt idx="41">
                  <c:v>1.5096124873416681</c:v>
                </c:pt>
                <c:pt idx="42">
                  <c:v>1.4357884669884931</c:v>
                </c:pt>
                <c:pt idx="43">
                  <c:v>1.3666237075943319</c:v>
                </c:pt>
                <c:pt idx="44">
                  <c:v>1.3018038781465811</c:v>
                </c:pt>
                <c:pt idx="45">
                  <c:v>1.241034542000518</c:v>
                </c:pt>
                <c:pt idx="46">
                  <c:v>1.184037178005733</c:v>
                </c:pt>
                <c:pt idx="47">
                  <c:v>1.1305611171268559</c:v>
                </c:pt>
                <c:pt idx="48">
                  <c:v>1.080367626949249</c:v>
                </c:pt>
                <c:pt idx="49">
                  <c:v>1.0332338905525851</c:v>
                </c:pt>
                <c:pt idx="50">
                  <c:v>0.98895300651084195</c:v>
                </c:pt>
                <c:pt idx="51">
                  <c:v>0.94733398889231135</c:v>
                </c:pt>
                <c:pt idx="52">
                  <c:v>0.908193809512437</c:v>
                </c:pt>
                <c:pt idx="53">
                  <c:v>0.87136933455454968</c:v>
                </c:pt>
                <c:pt idx="54">
                  <c:v>0.83670538794913496</c:v>
                </c:pt>
                <c:pt idx="55">
                  <c:v>0.80405475137383253</c:v>
                </c:pt>
                <c:pt idx="56">
                  <c:v>0.77328612200059199</c:v>
                </c:pt>
                <c:pt idx="57">
                  <c:v>0.74426819700136215</c:v>
                </c:pt>
                <c:pt idx="58">
                  <c:v>0.71689354678955608</c:v>
                </c:pt>
                <c:pt idx="59">
                  <c:v>0.69104280515785499</c:v>
                </c:pt>
                <c:pt idx="60">
                  <c:v>0.66662445801398096</c:v>
                </c:pt>
                <c:pt idx="61">
                  <c:v>0.64354301239207889</c:v>
                </c:pt>
                <c:pt idx="62">
                  <c:v>0.62170695419987076</c:v>
                </c:pt>
                <c:pt idx="63">
                  <c:v>0.60104068483938811</c:v>
                </c:pt>
                <c:pt idx="64">
                  <c:v>0.58146462683908506</c:v>
                </c:pt>
                <c:pt idx="65">
                  <c:v>0.56290716047457001</c:v>
                </c:pt>
                <c:pt idx="66">
                  <c:v>0.54530860264218362</c:v>
                </c:pt>
                <c:pt idx="67">
                  <c:v>0.52860927023826665</c:v>
                </c:pt>
                <c:pt idx="68">
                  <c:v>0.51274550128558194</c:v>
                </c:pt>
                <c:pt idx="69">
                  <c:v>0.49766954930120222</c:v>
                </c:pt>
                <c:pt idx="70">
                  <c:v>0.48332968892862238</c:v>
                </c:pt>
                <c:pt idx="71">
                  <c:v>0.46968613143206972</c:v>
                </c:pt>
                <c:pt idx="72">
                  <c:v>0.45668715145503908</c:v>
                </c:pt>
                <c:pt idx="73">
                  <c:v>0.44430489688248959</c:v>
                </c:pt>
                <c:pt idx="74">
                  <c:v>0.43249162123149371</c:v>
                </c:pt>
                <c:pt idx="75">
                  <c:v>0.42122345126058752</c:v>
                </c:pt>
                <c:pt idx="76">
                  <c:v>0.41046059823399811</c:v>
                </c:pt>
                <c:pt idx="77">
                  <c:v>0.40017521003668438</c:v>
                </c:pt>
                <c:pt idx="78">
                  <c:v>0.39034102610303612</c:v>
                </c:pt>
                <c:pt idx="79">
                  <c:v>0.38093258164215871</c:v>
                </c:pt>
                <c:pt idx="80">
                  <c:v>0.3719244118631575</c:v>
                </c:pt>
                <c:pt idx="81">
                  <c:v>0.36329503084871489</c:v>
                </c:pt>
                <c:pt idx="82">
                  <c:v>0.35502295268151368</c:v>
                </c:pt>
                <c:pt idx="83">
                  <c:v>0.34708868088102501</c:v>
                </c:pt>
                <c:pt idx="84">
                  <c:v>0.3394735147414355</c:v>
                </c:pt>
                <c:pt idx="85">
                  <c:v>0.33216034510636278</c:v>
                </c:pt>
                <c:pt idx="86">
                  <c:v>0.32513325648149799</c:v>
                </c:pt>
                <c:pt idx="87">
                  <c:v>0.3183767312598893</c:v>
                </c:pt>
                <c:pt idx="88">
                  <c:v>0.31187724127137401</c:v>
                </c:pt>
                <c:pt idx="89">
                  <c:v>0.30562086045843162</c:v>
                </c:pt>
                <c:pt idx="90">
                  <c:v>0.2995952543129724</c:v>
                </c:pt>
                <c:pt idx="91">
                  <c:v>0.29378888410162229</c:v>
                </c:pt>
                <c:pt idx="92">
                  <c:v>0.28819100686572269</c:v>
                </c:pt>
                <c:pt idx="93">
                  <c:v>0.28279087964661459</c:v>
                </c:pt>
                <c:pt idx="94">
                  <c:v>0.27757855526035508</c:v>
                </c:pt>
                <c:pt idx="95">
                  <c:v>0.27254567807243157</c:v>
                </c:pt>
                <c:pt idx="96">
                  <c:v>0.26768349456097418</c:v>
                </c:pt>
                <c:pt idx="97">
                  <c:v>0.26298325120411281</c:v>
                </c:pt>
                <c:pt idx="98">
                  <c:v>0.25843818391676598</c:v>
                </c:pt>
                <c:pt idx="99">
                  <c:v>0.25404073283913697</c:v>
                </c:pt>
                <c:pt idx="100">
                  <c:v>0.24978453177350199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8-4520-A360-2DA5204D2EC7}"/>
            </c:ext>
          </c:extLst>
        </c:ser>
        <c:ser>
          <c:idx val="1"/>
          <c:order val="1"/>
          <c:tx>
            <c:strRef>
              <c:f>results!$D$2</c:f>
              <c:strCache>
                <c:ptCount val="1"/>
                <c:pt idx="0">
                  <c:v>Correlation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results!$B$5:$B$105</c:f>
              <c:numCache>
                <c:formatCode>General</c:formatCode>
                <c:ptCount val="101"/>
                <c:pt idx="0">
                  <c:v>1E-3</c:v>
                </c:pt>
                <c:pt idx="1">
                  <c:v>1.1481499999999999E-3</c:v>
                </c:pt>
                <c:pt idx="2">
                  <c:v>1.3182599999999999E-3</c:v>
                </c:pt>
                <c:pt idx="3">
                  <c:v>1.5135599999999999E-3</c:v>
                </c:pt>
                <c:pt idx="4">
                  <c:v>1.7378000000000001E-3</c:v>
                </c:pt>
                <c:pt idx="5">
                  <c:v>1.99526E-3</c:v>
                </c:pt>
                <c:pt idx="6">
                  <c:v>2.29087E-3</c:v>
                </c:pt>
                <c:pt idx="7">
                  <c:v>2.6302700000000001E-3</c:v>
                </c:pt>
                <c:pt idx="8">
                  <c:v>3.01995E-3</c:v>
                </c:pt>
                <c:pt idx="9">
                  <c:v>3.46737E-3</c:v>
                </c:pt>
                <c:pt idx="10">
                  <c:v>3.9810699999999997E-3</c:v>
                </c:pt>
                <c:pt idx="11">
                  <c:v>4.5708800000000003E-3</c:v>
                </c:pt>
                <c:pt idx="12">
                  <c:v>5.2480699999999996E-3</c:v>
                </c:pt>
                <c:pt idx="13">
                  <c:v>6.0255999999999999E-3</c:v>
                </c:pt>
                <c:pt idx="14">
                  <c:v>6.9183100000000004E-3</c:v>
                </c:pt>
                <c:pt idx="15">
                  <c:v>7.9432800000000005E-3</c:v>
                </c:pt>
                <c:pt idx="16">
                  <c:v>9.1201100000000007E-3</c:v>
                </c:pt>
                <c:pt idx="17">
                  <c:v>1.0471299999999999E-2</c:v>
                </c:pt>
                <c:pt idx="18">
                  <c:v>1.20226E-2</c:v>
                </c:pt>
                <c:pt idx="19">
                  <c:v>1.38038E-2</c:v>
                </c:pt>
                <c:pt idx="20">
                  <c:v>1.5848899999999999E-2</c:v>
                </c:pt>
                <c:pt idx="21">
                  <c:v>1.8197000000000001E-2</c:v>
                </c:pt>
                <c:pt idx="22">
                  <c:v>2.0892999999999998E-2</c:v>
                </c:pt>
                <c:pt idx="23">
                  <c:v>2.3988300000000001E-2</c:v>
                </c:pt>
                <c:pt idx="24">
                  <c:v>2.7542299999999999E-2</c:v>
                </c:pt>
                <c:pt idx="25">
                  <c:v>3.16228E-2</c:v>
                </c:pt>
                <c:pt idx="26">
                  <c:v>3.6307800000000001E-2</c:v>
                </c:pt>
                <c:pt idx="27">
                  <c:v>4.1686899999999999E-2</c:v>
                </c:pt>
                <c:pt idx="28">
                  <c:v>4.7863000000000003E-2</c:v>
                </c:pt>
                <c:pt idx="29">
                  <c:v>5.4954099999999999E-2</c:v>
                </c:pt>
                <c:pt idx="30">
                  <c:v>6.3095700000000005E-2</c:v>
                </c:pt>
                <c:pt idx="31">
                  <c:v>7.2443599999999997E-2</c:v>
                </c:pt>
                <c:pt idx="32">
                  <c:v>8.3176399999999998E-2</c:v>
                </c:pt>
                <c:pt idx="33">
                  <c:v>9.5499299999999995E-2</c:v>
                </c:pt>
                <c:pt idx="34">
                  <c:v>0.109648</c:v>
                </c:pt>
                <c:pt idx="35">
                  <c:v>0.125893</c:v>
                </c:pt>
                <c:pt idx="36">
                  <c:v>0.14454400000000001</c:v>
                </c:pt>
                <c:pt idx="37">
                  <c:v>0.165959</c:v>
                </c:pt>
                <c:pt idx="38">
                  <c:v>0.19054599999999999</c:v>
                </c:pt>
                <c:pt idx="39">
                  <c:v>0.218776</c:v>
                </c:pt>
                <c:pt idx="40">
                  <c:v>0.251189</c:v>
                </c:pt>
                <c:pt idx="41">
                  <c:v>0.28840300000000002</c:v>
                </c:pt>
                <c:pt idx="42">
                  <c:v>0.33113100000000001</c:v>
                </c:pt>
                <c:pt idx="43">
                  <c:v>0.380189</c:v>
                </c:pt>
                <c:pt idx="44">
                  <c:v>0.43651600000000002</c:v>
                </c:pt>
                <c:pt idx="45">
                  <c:v>0.50118700000000005</c:v>
                </c:pt>
                <c:pt idx="46">
                  <c:v>0.57543999999999995</c:v>
                </c:pt>
                <c:pt idx="47">
                  <c:v>0.66069299999999997</c:v>
                </c:pt>
                <c:pt idx="48">
                  <c:v>0.75857799999999997</c:v>
                </c:pt>
                <c:pt idx="49">
                  <c:v>0.87096399999999996</c:v>
                </c:pt>
                <c:pt idx="50">
                  <c:v>1</c:v>
                </c:pt>
                <c:pt idx="51">
                  <c:v>1.14815</c:v>
                </c:pt>
                <c:pt idx="52">
                  <c:v>1.31826</c:v>
                </c:pt>
                <c:pt idx="53">
                  <c:v>1.51356</c:v>
                </c:pt>
                <c:pt idx="54">
                  <c:v>1.7378</c:v>
                </c:pt>
                <c:pt idx="55">
                  <c:v>1.99526</c:v>
                </c:pt>
                <c:pt idx="56">
                  <c:v>2.29087</c:v>
                </c:pt>
                <c:pt idx="57">
                  <c:v>2.6302699999999999</c:v>
                </c:pt>
                <c:pt idx="58">
                  <c:v>3.0199500000000001</c:v>
                </c:pt>
                <c:pt idx="59">
                  <c:v>3.4673699999999998</c:v>
                </c:pt>
                <c:pt idx="60">
                  <c:v>3.9810699999999999</c:v>
                </c:pt>
                <c:pt idx="61">
                  <c:v>4.5708799999999998</c:v>
                </c:pt>
                <c:pt idx="62">
                  <c:v>5.2480700000000002</c:v>
                </c:pt>
                <c:pt idx="63">
                  <c:v>6.0255999999999998</c:v>
                </c:pt>
                <c:pt idx="64">
                  <c:v>6.91831</c:v>
                </c:pt>
                <c:pt idx="65">
                  <c:v>7.9432799999999997</c:v>
                </c:pt>
                <c:pt idx="66">
                  <c:v>9.1201100000000004</c:v>
                </c:pt>
                <c:pt idx="67">
                  <c:v>10.471299999999999</c:v>
                </c:pt>
                <c:pt idx="68">
                  <c:v>12.022600000000001</c:v>
                </c:pt>
                <c:pt idx="69">
                  <c:v>13.803800000000001</c:v>
                </c:pt>
                <c:pt idx="70">
                  <c:v>15.8489</c:v>
                </c:pt>
                <c:pt idx="71">
                  <c:v>18.196999999999999</c:v>
                </c:pt>
                <c:pt idx="72">
                  <c:v>20.893000000000001</c:v>
                </c:pt>
                <c:pt idx="73">
                  <c:v>23.988299999999999</c:v>
                </c:pt>
                <c:pt idx="74">
                  <c:v>27.542300000000001</c:v>
                </c:pt>
                <c:pt idx="75">
                  <c:v>31.622800000000002</c:v>
                </c:pt>
                <c:pt idx="76">
                  <c:v>36.3078</c:v>
                </c:pt>
                <c:pt idx="77">
                  <c:v>41.686900000000001</c:v>
                </c:pt>
                <c:pt idx="78">
                  <c:v>47.863</c:v>
                </c:pt>
                <c:pt idx="79">
                  <c:v>54.954099999999997</c:v>
                </c:pt>
                <c:pt idx="80">
                  <c:v>63.095700000000001</c:v>
                </c:pt>
                <c:pt idx="81">
                  <c:v>72.443600000000004</c:v>
                </c:pt>
                <c:pt idx="82">
                  <c:v>83.176400000000001</c:v>
                </c:pt>
                <c:pt idx="83">
                  <c:v>95.499300000000005</c:v>
                </c:pt>
                <c:pt idx="84">
                  <c:v>109.648</c:v>
                </c:pt>
                <c:pt idx="85">
                  <c:v>125.893</c:v>
                </c:pt>
                <c:pt idx="86">
                  <c:v>144.54400000000001</c:v>
                </c:pt>
                <c:pt idx="87">
                  <c:v>165.959</c:v>
                </c:pt>
                <c:pt idx="88">
                  <c:v>190.54599999999999</c:v>
                </c:pt>
                <c:pt idx="89">
                  <c:v>218.77600000000001</c:v>
                </c:pt>
                <c:pt idx="90">
                  <c:v>251.18899999999999</c:v>
                </c:pt>
                <c:pt idx="91">
                  <c:v>288.40300000000002</c:v>
                </c:pt>
                <c:pt idx="92">
                  <c:v>331.13099999999997</c:v>
                </c:pt>
                <c:pt idx="93">
                  <c:v>380.18900000000002</c:v>
                </c:pt>
                <c:pt idx="94">
                  <c:v>436.51600000000002</c:v>
                </c:pt>
                <c:pt idx="95">
                  <c:v>501.18700000000001</c:v>
                </c:pt>
                <c:pt idx="96">
                  <c:v>575.44000000000005</c:v>
                </c:pt>
                <c:pt idx="97">
                  <c:v>660.69299999999998</c:v>
                </c:pt>
                <c:pt idx="98">
                  <c:v>758.57799999999997</c:v>
                </c:pt>
                <c:pt idx="99">
                  <c:v>870.96400000000006</c:v>
                </c:pt>
                <c:pt idx="100">
                  <c:v>1000</c:v>
                </c:pt>
              </c:numCache>
            </c:numRef>
          </c:xVal>
          <c:yVal>
            <c:numRef>
              <c:f>results!$D$5:$D$105</c:f>
              <c:numCache>
                <c:formatCode>General</c:formatCode>
                <c:ptCount val="101"/>
                <c:pt idx="0">
                  <c:v>18.336905851237329</c:v>
                </c:pt>
                <c:pt idx="1">
                  <c:v>17.145805522620449</c:v>
                </c:pt>
                <c:pt idx="2">
                  <c:v>16.034095883822371</c:v>
                </c:pt>
                <c:pt idx="3">
                  <c:v>14.99661305997067</c:v>
                </c:pt>
                <c:pt idx="4">
                  <c:v>14.028306075272919</c:v>
                </c:pt>
                <c:pt idx="5">
                  <c:v>13.12458785113655</c:v>
                </c:pt>
                <c:pt idx="6">
                  <c:v>12.2811205034227</c:v>
                </c:pt>
                <c:pt idx="7">
                  <c:v>11.493910932584569</c:v>
                </c:pt>
                <c:pt idx="8">
                  <c:v>10.759191985367369</c:v>
                </c:pt>
                <c:pt idx="9">
                  <c:v>10.07343965728402</c:v>
                </c:pt>
                <c:pt idx="10">
                  <c:v>9.4334023642278666</c:v>
                </c:pt>
                <c:pt idx="11">
                  <c:v>8.8360125739783815</c:v>
                </c:pt>
                <c:pt idx="12">
                  <c:v>8.2784256814728217</c:v>
                </c:pt>
                <c:pt idx="13">
                  <c:v>7.7579717171389522</c:v>
                </c:pt>
                <c:pt idx="14">
                  <c:v>7.2721835413609703</c:v>
                </c:pt>
                <c:pt idx="15">
                  <c:v>6.8187342294268527</c:v>
                </c:pt>
                <c:pt idx="16">
                  <c:v>6.3954597649796421</c:v>
                </c:pt>
                <c:pt idx="17">
                  <c:v>6.0003424060116819</c:v>
                </c:pt>
                <c:pt idx="18">
                  <c:v>5.6315169602727702</c:v>
                </c:pt>
                <c:pt idx="19">
                  <c:v>5.2871934474855173</c:v>
                </c:pt>
                <c:pt idx="20">
                  <c:v>4.9657459883641009</c:v>
                </c:pt>
                <c:pt idx="21">
                  <c:v>4.6656440092212472</c:v>
                </c:pt>
                <c:pt idx="22">
                  <c:v>4.3854587140683599</c:v>
                </c:pt>
                <c:pt idx="23">
                  <c:v>4.1238690179801099</c:v>
                </c:pt>
                <c:pt idx="24">
                  <c:v>3.8796123598931058</c:v>
                </c:pt>
                <c:pt idx="25">
                  <c:v>3.651540679674091</c:v>
                </c:pt>
                <c:pt idx="26">
                  <c:v>3.4385716975401861</c:v>
                </c:pt>
                <c:pt idx="27">
                  <c:v>3.2396950459736158</c:v>
                </c:pt>
                <c:pt idx="28">
                  <c:v>3.0539692721380449</c:v>
                </c:pt>
                <c:pt idx="29">
                  <c:v>2.880521456134908</c:v>
                </c:pt>
                <c:pt idx="30">
                  <c:v>2.7185372689381309</c:v>
                </c:pt>
                <c:pt idx="31">
                  <c:v>2.567255055465413</c:v>
                </c:pt>
                <c:pt idx="32">
                  <c:v>2.425971454484682</c:v>
                </c:pt>
                <c:pt idx="33">
                  <c:v>2.2940309004369461</c:v>
                </c:pt>
                <c:pt idx="34">
                  <c:v>2.1708246811562399</c:v>
                </c:pt>
                <c:pt idx="35">
                  <c:v>2.055790423905679</c:v>
                </c:pt>
                <c:pt idx="36">
                  <c:v>1.9484129567364781</c:v>
                </c:pt>
                <c:pt idx="37">
                  <c:v>1.848204804648339</c:v>
                </c:pt>
                <c:pt idx="38">
                  <c:v>1.7547327506757531</c:v>
                </c:pt>
                <c:pt idx="39">
                  <c:v>1.667590589439369</c:v>
                </c:pt>
                <c:pt idx="40">
                  <c:v>1.586412835570838</c:v>
                </c:pt>
                <c:pt idx="41">
                  <c:v>1.5108738982893171</c:v>
                </c:pt>
                <c:pt idx="42">
                  <c:v>1.440676390948245</c:v>
                </c:pt>
                <c:pt idx="43">
                  <c:v>1.3755633913387371</c:v>
                </c:pt>
                <c:pt idx="44">
                  <c:v>1.3153107181108961</c:v>
                </c:pt>
                <c:pt idx="45">
                  <c:v>1.259733643748796</c:v>
                </c:pt>
                <c:pt idx="46">
                  <c:v>1.2086812824780599</c:v>
                </c:pt>
                <c:pt idx="47">
                  <c:v>1.1620440970564281</c:v>
                </c:pt>
                <c:pt idx="48">
                  <c:v>1.119751201426026</c:v>
                </c:pt>
                <c:pt idx="49">
                  <c:v>1.081777268465012</c:v>
                </c:pt>
                <c:pt idx="50">
                  <c:v>1.048142187660817</c:v>
                </c:pt>
                <c:pt idx="51">
                  <c:v>1.0189171664130749</c:v>
                </c:pt>
                <c:pt idx="52">
                  <c:v>0.99422619852209593</c:v>
                </c:pt>
                <c:pt idx="53">
                  <c:v>0.97425956474111164</c:v>
                </c:pt>
                <c:pt idx="54">
                  <c:v>0.9592700324480542</c:v>
                </c:pt>
                <c:pt idx="55">
                  <c:v>0.94958874229165868</c:v>
                </c:pt>
                <c:pt idx="56">
                  <c:v>0.94563093834494716</c:v>
                </c:pt>
                <c:pt idx="57">
                  <c:v>0.94790791634588301</c:v>
                </c:pt>
                <c:pt idx="58">
                  <c:v>0.85005622271007031</c:v>
                </c:pt>
                <c:pt idx="59">
                  <c:v>0.82525756873305345</c:v>
                </c:pt>
                <c:pt idx="60">
                  <c:v>0.79612360535526472</c:v>
                </c:pt>
                <c:pt idx="61">
                  <c:v>0.76555041902428589</c:v>
                </c:pt>
                <c:pt idx="62">
                  <c:v>0.73508077503776037</c:v>
                </c:pt>
                <c:pt idx="63">
                  <c:v>0.70552471839224129</c:v>
                </c:pt>
                <c:pt idx="64">
                  <c:v>0.67728826557967259</c:v>
                </c:pt>
                <c:pt idx="65">
                  <c:v>0.65054806186030467</c:v>
                </c:pt>
                <c:pt idx="66">
                  <c:v>0.62535264856881612</c:v>
                </c:pt>
                <c:pt idx="67">
                  <c:v>0.60167894962588298</c:v>
                </c:pt>
                <c:pt idx="68">
                  <c:v>0.57946624817680681</c:v>
                </c:pt>
                <c:pt idx="69">
                  <c:v>0.55863141494288193</c:v>
                </c:pt>
                <c:pt idx="70">
                  <c:v>0.5390861201875522</c:v>
                </c:pt>
                <c:pt idx="71">
                  <c:v>0.52073977395542692</c:v>
                </c:pt>
                <c:pt idx="72">
                  <c:v>0.50350410819221414</c:v>
                </c:pt>
                <c:pt idx="73">
                  <c:v>0.4872960007826902</c:v>
                </c:pt>
                <c:pt idx="74">
                  <c:v>0.47203581105546161</c:v>
                </c:pt>
                <c:pt idx="75">
                  <c:v>0.45765158030469438</c:v>
                </c:pt>
                <c:pt idx="76">
                  <c:v>0.44407635204511509</c:v>
                </c:pt>
                <c:pt idx="77">
                  <c:v>0.43124864658289502</c:v>
                </c:pt>
                <c:pt idx="78">
                  <c:v>0.41911224098661709</c:v>
                </c:pt>
                <c:pt idx="79">
                  <c:v>0.40761605520913691</c:v>
                </c:pt>
                <c:pt idx="80">
                  <c:v>0.39671337602568851</c:v>
                </c:pt>
                <c:pt idx="81">
                  <c:v>0.38636130622675169</c:v>
                </c:pt>
                <c:pt idx="82">
                  <c:v>0.37652100132540639</c:v>
                </c:pt>
                <c:pt idx="83">
                  <c:v>0.36715682182733422</c:v>
                </c:pt>
                <c:pt idx="84">
                  <c:v>0.35823613217320183</c:v>
                </c:pt>
                <c:pt idx="85">
                  <c:v>0.34972915178547492</c:v>
                </c:pt>
                <c:pt idx="86">
                  <c:v>0.34160893629049921</c:v>
                </c:pt>
                <c:pt idx="87">
                  <c:v>0.33384980327380931</c:v>
                </c:pt>
                <c:pt idx="88">
                  <c:v>0.32642926003225842</c:v>
                </c:pt>
                <c:pt idx="89">
                  <c:v>0.31932582447025681</c:v>
                </c:pt>
                <c:pt idx="90">
                  <c:v>0.31251999127941082</c:v>
                </c:pt>
                <c:pt idx="91">
                  <c:v>0.30599411597115289</c:v>
                </c:pt>
                <c:pt idx="92">
                  <c:v>0.29973131352604998</c:v>
                </c:pt>
                <c:pt idx="93">
                  <c:v>0.29371638915317239</c:v>
                </c:pt>
                <c:pt idx="94">
                  <c:v>0.28793502926947429</c:v>
                </c:pt>
                <c:pt idx="95">
                  <c:v>0.28237426841133267</c:v>
                </c:pt>
                <c:pt idx="96">
                  <c:v>0.27702175670848511</c:v>
                </c:pt>
                <c:pt idx="97">
                  <c:v>0.27186627119984802</c:v>
                </c:pt>
                <c:pt idx="98">
                  <c:v>0.26689714906622408</c:v>
                </c:pt>
                <c:pt idx="99">
                  <c:v>0.26210470129538782</c:v>
                </c:pt>
                <c:pt idx="100">
                  <c:v>0.25747974720189909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38-4520-A360-2DA5204D2EC7}"/>
            </c:ext>
          </c:extLst>
        </c:ser>
        <c:ser>
          <c:idx val="2"/>
          <c:order val="2"/>
          <c:tx>
            <c:strRef>
              <c:f>results!$E$2</c:f>
              <c:strCache>
                <c:ptCount val="1"/>
                <c:pt idx="0">
                  <c:v>New Correlation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results!$B$5:$B$105</c:f>
              <c:numCache>
                <c:formatCode>General</c:formatCode>
                <c:ptCount val="101"/>
                <c:pt idx="0">
                  <c:v>1E-3</c:v>
                </c:pt>
                <c:pt idx="1">
                  <c:v>1.1481499999999999E-3</c:v>
                </c:pt>
                <c:pt idx="2">
                  <c:v>1.3182599999999999E-3</c:v>
                </c:pt>
                <c:pt idx="3">
                  <c:v>1.5135599999999999E-3</c:v>
                </c:pt>
                <c:pt idx="4">
                  <c:v>1.7378000000000001E-3</c:v>
                </c:pt>
                <c:pt idx="5">
                  <c:v>1.99526E-3</c:v>
                </c:pt>
                <c:pt idx="6">
                  <c:v>2.29087E-3</c:v>
                </c:pt>
                <c:pt idx="7">
                  <c:v>2.6302700000000001E-3</c:v>
                </c:pt>
                <c:pt idx="8">
                  <c:v>3.01995E-3</c:v>
                </c:pt>
                <c:pt idx="9">
                  <c:v>3.46737E-3</c:v>
                </c:pt>
                <c:pt idx="10">
                  <c:v>3.9810699999999997E-3</c:v>
                </c:pt>
                <c:pt idx="11">
                  <c:v>4.5708800000000003E-3</c:v>
                </c:pt>
                <c:pt idx="12">
                  <c:v>5.2480699999999996E-3</c:v>
                </c:pt>
                <c:pt idx="13">
                  <c:v>6.0255999999999999E-3</c:v>
                </c:pt>
                <c:pt idx="14">
                  <c:v>6.9183100000000004E-3</c:v>
                </c:pt>
                <c:pt idx="15">
                  <c:v>7.9432800000000005E-3</c:v>
                </c:pt>
                <c:pt idx="16">
                  <c:v>9.1201100000000007E-3</c:v>
                </c:pt>
                <c:pt idx="17">
                  <c:v>1.0471299999999999E-2</c:v>
                </c:pt>
                <c:pt idx="18">
                  <c:v>1.20226E-2</c:v>
                </c:pt>
                <c:pt idx="19">
                  <c:v>1.38038E-2</c:v>
                </c:pt>
                <c:pt idx="20">
                  <c:v>1.5848899999999999E-2</c:v>
                </c:pt>
                <c:pt idx="21">
                  <c:v>1.8197000000000001E-2</c:v>
                </c:pt>
                <c:pt idx="22">
                  <c:v>2.0892999999999998E-2</c:v>
                </c:pt>
                <c:pt idx="23">
                  <c:v>2.3988300000000001E-2</c:v>
                </c:pt>
                <c:pt idx="24">
                  <c:v>2.7542299999999999E-2</c:v>
                </c:pt>
                <c:pt idx="25">
                  <c:v>3.16228E-2</c:v>
                </c:pt>
                <c:pt idx="26">
                  <c:v>3.6307800000000001E-2</c:v>
                </c:pt>
                <c:pt idx="27">
                  <c:v>4.1686899999999999E-2</c:v>
                </c:pt>
                <c:pt idx="28">
                  <c:v>4.7863000000000003E-2</c:v>
                </c:pt>
                <c:pt idx="29">
                  <c:v>5.4954099999999999E-2</c:v>
                </c:pt>
                <c:pt idx="30">
                  <c:v>6.3095700000000005E-2</c:v>
                </c:pt>
                <c:pt idx="31">
                  <c:v>7.2443599999999997E-2</c:v>
                </c:pt>
                <c:pt idx="32">
                  <c:v>8.3176399999999998E-2</c:v>
                </c:pt>
                <c:pt idx="33">
                  <c:v>9.5499299999999995E-2</c:v>
                </c:pt>
                <c:pt idx="34">
                  <c:v>0.109648</c:v>
                </c:pt>
                <c:pt idx="35">
                  <c:v>0.125893</c:v>
                </c:pt>
                <c:pt idx="36">
                  <c:v>0.14454400000000001</c:v>
                </c:pt>
                <c:pt idx="37">
                  <c:v>0.165959</c:v>
                </c:pt>
                <c:pt idx="38">
                  <c:v>0.19054599999999999</c:v>
                </c:pt>
                <c:pt idx="39">
                  <c:v>0.218776</c:v>
                </c:pt>
                <c:pt idx="40">
                  <c:v>0.251189</c:v>
                </c:pt>
                <c:pt idx="41">
                  <c:v>0.28840300000000002</c:v>
                </c:pt>
                <c:pt idx="42">
                  <c:v>0.33113100000000001</c:v>
                </c:pt>
                <c:pt idx="43">
                  <c:v>0.380189</c:v>
                </c:pt>
                <c:pt idx="44">
                  <c:v>0.43651600000000002</c:v>
                </c:pt>
                <c:pt idx="45">
                  <c:v>0.50118700000000005</c:v>
                </c:pt>
                <c:pt idx="46">
                  <c:v>0.57543999999999995</c:v>
                </c:pt>
                <c:pt idx="47">
                  <c:v>0.66069299999999997</c:v>
                </c:pt>
                <c:pt idx="48">
                  <c:v>0.75857799999999997</c:v>
                </c:pt>
                <c:pt idx="49">
                  <c:v>0.87096399999999996</c:v>
                </c:pt>
                <c:pt idx="50">
                  <c:v>1</c:v>
                </c:pt>
                <c:pt idx="51">
                  <c:v>1.14815</c:v>
                </c:pt>
                <c:pt idx="52">
                  <c:v>1.31826</c:v>
                </c:pt>
                <c:pt idx="53">
                  <c:v>1.51356</c:v>
                </c:pt>
                <c:pt idx="54">
                  <c:v>1.7378</c:v>
                </c:pt>
                <c:pt idx="55">
                  <c:v>1.99526</c:v>
                </c:pt>
                <c:pt idx="56">
                  <c:v>2.29087</c:v>
                </c:pt>
                <c:pt idx="57">
                  <c:v>2.6302699999999999</c:v>
                </c:pt>
                <c:pt idx="58">
                  <c:v>3.0199500000000001</c:v>
                </c:pt>
                <c:pt idx="59">
                  <c:v>3.4673699999999998</c:v>
                </c:pt>
                <c:pt idx="60">
                  <c:v>3.9810699999999999</c:v>
                </c:pt>
                <c:pt idx="61">
                  <c:v>4.5708799999999998</c:v>
                </c:pt>
                <c:pt idx="62">
                  <c:v>5.2480700000000002</c:v>
                </c:pt>
                <c:pt idx="63">
                  <c:v>6.0255999999999998</c:v>
                </c:pt>
                <c:pt idx="64">
                  <c:v>6.91831</c:v>
                </c:pt>
                <c:pt idx="65">
                  <c:v>7.9432799999999997</c:v>
                </c:pt>
                <c:pt idx="66">
                  <c:v>9.1201100000000004</c:v>
                </c:pt>
                <c:pt idx="67">
                  <c:v>10.471299999999999</c:v>
                </c:pt>
                <c:pt idx="68">
                  <c:v>12.022600000000001</c:v>
                </c:pt>
                <c:pt idx="69">
                  <c:v>13.803800000000001</c:v>
                </c:pt>
                <c:pt idx="70">
                  <c:v>15.8489</c:v>
                </c:pt>
                <c:pt idx="71">
                  <c:v>18.196999999999999</c:v>
                </c:pt>
                <c:pt idx="72">
                  <c:v>20.893000000000001</c:v>
                </c:pt>
                <c:pt idx="73">
                  <c:v>23.988299999999999</c:v>
                </c:pt>
                <c:pt idx="74">
                  <c:v>27.542300000000001</c:v>
                </c:pt>
                <c:pt idx="75">
                  <c:v>31.622800000000002</c:v>
                </c:pt>
                <c:pt idx="76">
                  <c:v>36.3078</c:v>
                </c:pt>
                <c:pt idx="77">
                  <c:v>41.686900000000001</c:v>
                </c:pt>
                <c:pt idx="78">
                  <c:v>47.863</c:v>
                </c:pt>
                <c:pt idx="79">
                  <c:v>54.954099999999997</c:v>
                </c:pt>
                <c:pt idx="80">
                  <c:v>63.095700000000001</c:v>
                </c:pt>
                <c:pt idx="81">
                  <c:v>72.443600000000004</c:v>
                </c:pt>
                <c:pt idx="82">
                  <c:v>83.176400000000001</c:v>
                </c:pt>
                <c:pt idx="83">
                  <c:v>95.499300000000005</c:v>
                </c:pt>
                <c:pt idx="84">
                  <c:v>109.648</c:v>
                </c:pt>
                <c:pt idx="85">
                  <c:v>125.893</c:v>
                </c:pt>
                <c:pt idx="86">
                  <c:v>144.54400000000001</c:v>
                </c:pt>
                <c:pt idx="87">
                  <c:v>165.959</c:v>
                </c:pt>
                <c:pt idx="88">
                  <c:v>190.54599999999999</c:v>
                </c:pt>
                <c:pt idx="89">
                  <c:v>218.77600000000001</c:v>
                </c:pt>
                <c:pt idx="90">
                  <c:v>251.18899999999999</c:v>
                </c:pt>
                <c:pt idx="91">
                  <c:v>288.40300000000002</c:v>
                </c:pt>
                <c:pt idx="92">
                  <c:v>331.13099999999997</c:v>
                </c:pt>
                <c:pt idx="93">
                  <c:v>380.18900000000002</c:v>
                </c:pt>
                <c:pt idx="94">
                  <c:v>436.51600000000002</c:v>
                </c:pt>
                <c:pt idx="95">
                  <c:v>501.18700000000001</c:v>
                </c:pt>
                <c:pt idx="96">
                  <c:v>575.44000000000005</c:v>
                </c:pt>
                <c:pt idx="97">
                  <c:v>660.69299999999998</c:v>
                </c:pt>
                <c:pt idx="98">
                  <c:v>758.57799999999997</c:v>
                </c:pt>
                <c:pt idx="99">
                  <c:v>870.96400000000006</c:v>
                </c:pt>
                <c:pt idx="100">
                  <c:v>1000</c:v>
                </c:pt>
              </c:numCache>
            </c:numRef>
          </c:xVal>
          <c:yVal>
            <c:numRef>
              <c:f>results!$E$5:$E$105</c:f>
              <c:numCache>
                <c:formatCode>General</c:formatCode>
                <c:ptCount val="101"/>
                <c:pt idx="0">
                  <c:v>20.814530374707381</c:v>
                </c:pt>
                <c:pt idx="1">
                  <c:v>19.265954516837631</c:v>
                </c:pt>
                <c:pt idx="2">
                  <c:v>17.844590693542859</c:v>
                </c:pt>
                <c:pt idx="3">
                  <c:v>16.539373819153688</c:v>
                </c:pt>
                <c:pt idx="4">
                  <c:v>15.339984762204434</c:v>
                </c:pt>
                <c:pt idx="5">
                  <c:v>14.237223458985383</c:v>
                </c:pt>
                <c:pt idx="6">
                  <c:v>13.2226735047162</c:v>
                </c:pt>
                <c:pt idx="7">
                  <c:v>12.288760586720345</c:v>
                </c:pt>
                <c:pt idx="8">
                  <c:v>11.428557044260215</c:v>
                </c:pt>
                <c:pt idx="9">
                  <c:v>10.635758139235818</c:v>
                </c:pt>
                <c:pt idx="10">
                  <c:v>9.9046740946053173</c:v>
                </c:pt>
                <c:pt idx="11">
                  <c:v>9.2300912989121393</c:v>
                </c:pt>
                <c:pt idx="12">
                  <c:v>8.6072848092544891</c:v>
                </c:pt>
                <c:pt idx="13">
                  <c:v>8.0319348323602888</c:v>
                </c:pt>
                <c:pt idx="14">
                  <c:v>7.5001323044060468</c:v>
                </c:pt>
                <c:pt idx="15">
                  <c:v>7.0082868777261362</c:v>
                </c:pt>
                <c:pt idx="16">
                  <c:v>6.5531319389248708</c:v>
                </c:pt>
                <c:pt idx="17">
                  <c:v>6.1316882684461032</c:v>
                </c:pt>
                <c:pt idx="18">
                  <c:v>5.7412543490274235</c:v>
                </c:pt>
                <c:pt idx="19">
                  <c:v>5.3793102928179843</c:v>
                </c:pt>
                <c:pt idx="20">
                  <c:v>5.043599322754476</c:v>
                </c:pt>
                <c:pt idx="21">
                  <c:v>4.7320435907217195</c:v>
                </c:pt>
                <c:pt idx="22">
                  <c:v>4.4427411861506307</c:v>
                </c:pt>
                <c:pt idx="23">
                  <c:v>4.1739632343784985</c:v>
                </c:pt>
                <c:pt idx="24">
                  <c:v>3.9240954237071355</c:v>
                </c:pt>
                <c:pt idx="25">
                  <c:v>3.6916884606144165</c:v>
                </c:pt>
                <c:pt idx="26">
                  <c:v>3.4754017414550984</c:v>
                </c:pt>
                <c:pt idx="27">
                  <c:v>3.2740041398942528</c:v>
                </c:pt>
                <c:pt idx="28">
                  <c:v>3.0863659627969966</c:v>
                </c:pt>
                <c:pt idx="29">
                  <c:v>2.9114540619503759</c:v>
                </c:pt>
                <c:pt idx="30">
                  <c:v>2.7483177762576587</c:v>
                </c:pt>
                <c:pt idx="31">
                  <c:v>2.5960793898217527</c:v>
                </c:pt>
                <c:pt idx="32">
                  <c:v>2.4539365394194399</c:v>
                </c:pt>
                <c:pt idx="33">
                  <c:v>2.3211486971003006</c:v>
                </c:pt>
                <c:pt idx="34">
                  <c:v>2.1970335281086082</c:v>
                </c:pt>
                <c:pt idx="35">
                  <c:v>2.0809638876899639</c:v>
                </c:pt>
                <c:pt idx="36">
                  <c:v>1.9723664005560759</c:v>
                </c:pt>
                <c:pt idx="37">
                  <c:v>1.8706995458469327</c:v>
                </c:pt>
                <c:pt idx="38">
                  <c:v>1.775478439800553</c:v>
                </c:pt>
                <c:pt idx="39">
                  <c:v>1.686245173191395</c:v>
                </c:pt>
                <c:pt idx="40">
                  <c:v>1.6025806654411858</c:v>
                </c:pt>
                <c:pt idx="41">
                  <c:v>1.5241018732060687</c:v>
                </c:pt>
                <c:pt idx="42">
                  <c:v>1.450447548844876</c:v>
                </c:pt>
                <c:pt idx="43">
                  <c:v>1.381288681833482</c:v>
                </c:pt>
                <c:pt idx="44">
                  <c:v>1.3163180149279146</c:v>
                </c:pt>
                <c:pt idx="45">
                  <c:v>1.25525455638797</c:v>
                </c:pt>
                <c:pt idx="46">
                  <c:v>1.1978345676440199</c:v>
                </c:pt>
                <c:pt idx="47">
                  <c:v>1.1438164603756722</c:v>
                </c:pt>
                <c:pt idx="48">
                  <c:v>1.0929739661444984</c:v>
                </c:pt>
                <c:pt idx="49">
                  <c:v>1.0450997640749005</c:v>
                </c:pt>
                <c:pt idx="50">
                  <c:v>1</c:v>
                </c:pt>
                <c:pt idx="51">
                  <c:v>0.95749580040227866</c:v>
                </c:pt>
                <c:pt idx="52">
                  <c:v>0.9174171133063409</c:v>
                </c:pt>
                <c:pt idx="53">
                  <c:v>0.87961425262472603</c:v>
                </c:pt>
                <c:pt idx="54">
                  <c:v>0.84393978243748424</c:v>
                </c:pt>
                <c:pt idx="55">
                  <c:v>0.81026123153929253</c:v>
                </c:pt>
                <c:pt idx="56">
                  <c:v>0.77845330184101291</c:v>
                </c:pt>
                <c:pt idx="57">
                  <c:v>0.74840149393447275</c:v>
                </c:pt>
                <c:pt idx="58">
                  <c:v>0.71999771902046317</c:v>
                </c:pt>
                <c:pt idx="59">
                  <c:v>0.6931409851517889</c:v>
                </c:pt>
                <c:pt idx="60">
                  <c:v>0.66773866516417058</c:v>
                </c:pt>
                <c:pt idx="61">
                  <c:v>0.64370314737319678</c:v>
                </c:pt>
                <c:pt idx="62">
                  <c:v>0.62095347229305298</c:v>
                </c:pt>
                <c:pt idx="63">
                  <c:v>0.59941351201502946</c:v>
                </c:pt>
                <c:pt idx="64">
                  <c:v>0.5790132578413959</c:v>
                </c:pt>
                <c:pt idx="65">
                  <c:v>0.5596863538787773</c:v>
                </c:pt>
                <c:pt idx="66">
                  <c:v>0.54137115113585321</c:v>
                </c:pt>
                <c:pt idx="67">
                  <c:v>0.5240101426486341</c:v>
                </c:pt>
                <c:pt idx="68">
                  <c:v>0.50755039760766163</c:v>
                </c:pt>
                <c:pt idx="69">
                  <c:v>0.49194023547133592</c:v>
                </c:pt>
                <c:pt idx="70">
                  <c:v>0.47713331375909979</c:v>
                </c:pt>
                <c:pt idx="71">
                  <c:v>0.4630856924395248</c:v>
                </c:pt>
                <c:pt idx="72">
                  <c:v>0.44975622979272706</c:v>
                </c:pt>
                <c:pt idx="73">
                  <c:v>0.43710700445789935</c:v>
                </c:pt>
                <c:pt idx="74">
                  <c:v>0.42510105790396974</c:v>
                </c:pt>
                <c:pt idx="75">
                  <c:v>0.41370521780011932</c:v>
                </c:pt>
                <c:pt idx="76">
                  <c:v>0.40288785290636114</c:v>
                </c:pt>
                <c:pt idx="77">
                  <c:v>0.39261926093000871</c:v>
                </c:pt>
                <c:pt idx="78">
                  <c:v>0.38287161914540457</c:v>
                </c:pt>
                <c:pt idx="79">
                  <c:v>0.37361907491378454</c:v>
                </c:pt>
                <c:pt idx="80">
                  <c:v>0.36483732496378785</c:v>
                </c:pt>
                <c:pt idx="81">
                  <c:v>0.35650337766345536</c:v>
                </c:pt>
                <c:pt idx="82">
                  <c:v>0.34859594429275831</c:v>
                </c:pt>
                <c:pt idx="83">
                  <c:v>0.34109494424409942</c:v>
                </c:pt>
                <c:pt idx="84">
                  <c:v>0.33398151662207781</c:v>
                </c:pt>
                <c:pt idx="85">
                  <c:v>0.32723805618057272</c:v>
                </c:pt>
                <c:pt idx="86">
                  <c:v>0.32084833113389405</c:v>
                </c:pt>
                <c:pt idx="87">
                  <c:v>0.31479636660674165</c:v>
                </c:pt>
                <c:pt idx="88">
                  <c:v>0.30906806579513957</c:v>
                </c:pt>
                <c:pt idx="89">
                  <c:v>0.30364959881160919</c:v>
                </c:pt>
                <c:pt idx="90">
                  <c:v>0.29852824030916553</c:v>
                </c:pt>
                <c:pt idx="91">
                  <c:v>0.2936923348457578</c:v>
                </c:pt>
                <c:pt idx="92">
                  <c:v>0.28913053486439344</c:v>
                </c:pt>
                <c:pt idx="93">
                  <c:v>0.28483254619817006</c:v>
                </c:pt>
                <c:pt idx="94">
                  <c:v>0.28078857677924707</c:v>
                </c:pt>
                <c:pt idx="95">
                  <c:v>0.27698970397060774</c:v>
                </c:pt>
                <c:pt idx="96">
                  <c:v>0.27342739356060336</c:v>
                </c:pt>
                <c:pt idx="97">
                  <c:v>0.27009387678410385</c:v>
                </c:pt>
                <c:pt idx="98">
                  <c:v>0.26698179308780878</c:v>
                </c:pt>
                <c:pt idx="99">
                  <c:v>0.26408447332208274</c:v>
                </c:pt>
                <c:pt idx="100">
                  <c:v>0.26139565705425283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38-4520-A360-2DA5204D2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360192"/>
        <c:axId val="1830478928"/>
      </c:scatterChart>
      <c:valAx>
        <c:axId val="20613601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30478928"/>
        <c:crosses val="autoZero"/>
        <c:crossBetween val="midCat"/>
      </c:valAx>
      <c:valAx>
        <c:axId val="1830478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136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30110403397027602"/>
                  <c:y val="-0.590650435936887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Interpolation!$F$5:$F$105</c:f>
              <c:numCache>
                <c:formatCode>General</c:formatCode>
                <c:ptCount val="101"/>
                <c:pt idx="0">
                  <c:v>-6.9077552789821368</c:v>
                </c:pt>
                <c:pt idx="1">
                  <c:v>-6.7696033275993948</c:v>
                </c:pt>
                <c:pt idx="2">
                  <c:v>-6.6314425937679404</c:v>
                </c:pt>
                <c:pt idx="3">
                  <c:v>-6.4932907870771723</c:v>
                </c:pt>
                <c:pt idx="4">
                  <c:v>-6.3551353335591685</c:v>
                </c:pt>
                <c:pt idx="5">
                  <c:v>-6.216980911317445</c:v>
                </c:pt>
                <c:pt idx="6">
                  <c:v>-6.0788236209007769</c:v>
                </c:pt>
                <c:pt idx="7">
                  <c:v>-5.9406687764648467</c:v>
                </c:pt>
                <c:pt idx="8">
                  <c:v>-5.8025150040238067</c:v>
                </c:pt>
                <c:pt idx="9">
                  <c:v>-5.664358897465835</c:v>
                </c:pt>
                <c:pt idx="10">
                  <c:v>-5.5262046515968173</c:v>
                </c:pt>
                <c:pt idx="11">
                  <c:v>-5.3880495324383002</c:v>
                </c:pt>
                <c:pt idx="12">
                  <c:v>-5.2498948890146711</c:v>
                </c:pt>
                <c:pt idx="13">
                  <c:v>-5.1117382195014409</c:v>
                </c:pt>
                <c:pt idx="14">
                  <c:v>-4.9735837588322136</c:v>
                </c:pt>
                <c:pt idx="15">
                  <c:v>-4.8354289907879027</c:v>
                </c:pt>
                <c:pt idx="16">
                  <c:v>-4.6972734135651262</c:v>
                </c:pt>
                <c:pt idx="17">
                  <c:v>-4.5591170975285458</c:v>
                </c:pt>
                <c:pt idx="18">
                  <c:v>-4.4209670671094736</c:v>
                </c:pt>
                <c:pt idx="19">
                  <c:v>-4.2828113624053827</c:v>
                </c:pt>
                <c:pt idx="20">
                  <c:v>-4.1446551816980977</c:v>
                </c:pt>
                <c:pt idx="21">
                  <c:v>-4.0064985336510315</c:v>
                </c:pt>
                <c:pt idx="22">
                  <c:v>-3.8683411043420235</c:v>
                </c:pt>
                <c:pt idx="23">
                  <c:v>-3.7301890675009495</c:v>
                </c:pt>
                <c:pt idx="24">
                  <c:v>-3.5920322742813657</c:v>
                </c:pt>
                <c:pt idx="25">
                  <c:v>-3.453876899571616</c:v>
                </c:pt>
                <c:pt idx="26">
                  <c:v>-3.3157226847608223</c:v>
                </c:pt>
                <c:pt idx="27">
                  <c:v>-3.17756834821347</c:v>
                </c:pt>
                <c:pt idx="28">
                  <c:v>-3.03941251564149</c:v>
                </c:pt>
                <c:pt idx="29">
                  <c:v>-2.9012569876311352</c:v>
                </c:pt>
                <c:pt idx="30">
                  <c:v>-2.763102657557317</c:v>
                </c:pt>
                <c:pt idx="31">
                  <c:v>-2.6249469509013581</c:v>
                </c:pt>
                <c:pt idx="32">
                  <c:v>-2.4867916252384896</c:v>
                </c:pt>
                <c:pt idx="33">
                  <c:v>-2.3486363613652479</c:v>
                </c:pt>
                <c:pt idx="34">
                  <c:v>-2.2104800441386692</c:v>
                </c:pt>
                <c:pt idx="35">
                  <c:v>-2.0723229391598426</c:v>
                </c:pt>
                <c:pt idx="36">
                  <c:v>-1.9341713195099433</c:v>
                </c:pt>
                <c:pt idx="37">
                  <c:v>-1.7960145090839486</c:v>
                </c:pt>
                <c:pt idx="38">
                  <c:v>-1.6578616437482523</c:v>
                </c:pt>
                <c:pt idx="39">
                  <c:v>-1.5197069036645066</c:v>
                </c:pt>
                <c:pt idx="40">
                  <c:v>-1.3815496351558123</c:v>
                </c:pt>
                <c:pt idx="41">
                  <c:v>-1.2433964714063055</c:v>
                </c:pt>
                <c:pt idx="42">
                  <c:v>-1.1052412115087691</c:v>
                </c:pt>
                <c:pt idx="43">
                  <c:v>-0.96708678148732918</c:v>
                </c:pt>
                <c:pt idx="44">
                  <c:v>-0.82893024916235303</c:v>
                </c:pt>
                <c:pt idx="45">
                  <c:v>-0.69077599404601442</c:v>
                </c:pt>
                <c:pt idx="46">
                  <c:v>-0.55262031342303641</c:v>
                </c:pt>
                <c:pt idx="47">
                  <c:v>-0.41446599482609447</c:v>
                </c:pt>
                <c:pt idx="48">
                  <c:v>-0.27630965093880028</c:v>
                </c:pt>
                <c:pt idx="49">
                  <c:v>-0.13815463478634263</c:v>
                </c:pt>
                <c:pt idx="50">
                  <c:v>0</c:v>
                </c:pt>
                <c:pt idx="51">
                  <c:v>0.13815195138274225</c:v>
                </c:pt>
                <c:pt idx="52">
                  <c:v>0.27631268521419677</c:v>
                </c:pt>
                <c:pt idx="53">
                  <c:v>0.41446449190496509</c:v>
                </c:pt>
                <c:pt idx="54">
                  <c:v>0.55261994542296855</c:v>
                </c:pt>
                <c:pt idx="55">
                  <c:v>0.69077436766469191</c:v>
                </c:pt>
                <c:pt idx="56">
                  <c:v>0.82893165808136049</c:v>
                </c:pt>
                <c:pt idx="57">
                  <c:v>0.96708650251729023</c:v>
                </c:pt>
                <c:pt idx="58">
                  <c:v>1.1052402749583308</c:v>
                </c:pt>
                <c:pt idx="59">
                  <c:v>1.2433963815163016</c:v>
                </c:pt>
                <c:pt idx="60">
                  <c:v>1.38155062738532</c:v>
                </c:pt>
                <c:pt idx="61">
                  <c:v>1.5197057465438371</c:v>
                </c:pt>
                <c:pt idx="62">
                  <c:v>1.6578603899674662</c:v>
                </c:pt>
                <c:pt idx="63">
                  <c:v>1.7960170594806961</c:v>
                </c:pt>
                <c:pt idx="64">
                  <c:v>1.9341715201499232</c:v>
                </c:pt>
                <c:pt idx="65">
                  <c:v>2.0723262881942346</c:v>
                </c:pt>
                <c:pt idx="66">
                  <c:v>2.2104818654170106</c:v>
                </c:pt>
                <c:pt idx="67">
                  <c:v>2.3486381814535915</c:v>
                </c:pt>
                <c:pt idx="68">
                  <c:v>2.4867882118726641</c:v>
                </c:pt>
                <c:pt idx="69">
                  <c:v>2.6249439165767545</c:v>
                </c:pt>
                <c:pt idx="70">
                  <c:v>2.7631000972840396</c:v>
                </c:pt>
                <c:pt idx="71">
                  <c:v>2.9012567453311058</c:v>
                </c:pt>
                <c:pt idx="72">
                  <c:v>3.0394141746401138</c:v>
                </c:pt>
                <c:pt idx="73">
                  <c:v>3.1775662114811873</c:v>
                </c:pt>
                <c:pt idx="74">
                  <c:v>3.3157230047007711</c:v>
                </c:pt>
                <c:pt idx="75">
                  <c:v>3.4538783794105212</c:v>
                </c:pt>
                <c:pt idx="76">
                  <c:v>3.5920325942213145</c:v>
                </c:pt>
                <c:pt idx="77">
                  <c:v>3.7301869307686668</c:v>
                </c:pt>
                <c:pt idx="78">
                  <c:v>3.8683427633406469</c:v>
                </c:pt>
                <c:pt idx="79">
                  <c:v>4.0064982913510017</c:v>
                </c:pt>
                <c:pt idx="80">
                  <c:v>4.1446526214248198</c:v>
                </c:pt>
                <c:pt idx="81">
                  <c:v>4.2828083280807787</c:v>
                </c:pt>
                <c:pt idx="82">
                  <c:v>4.4209636537436481</c:v>
                </c:pt>
                <c:pt idx="83">
                  <c:v>4.5591189176168889</c:v>
                </c:pt>
                <c:pt idx="84">
                  <c:v>4.6972752348434677</c:v>
                </c:pt>
                <c:pt idx="85">
                  <c:v>4.8354323398222947</c:v>
                </c:pt>
                <c:pt idx="86">
                  <c:v>4.9735839594721938</c:v>
                </c:pt>
                <c:pt idx="87">
                  <c:v>5.1117407698981889</c:v>
                </c:pt>
                <c:pt idx="88">
                  <c:v>5.2498936352338852</c:v>
                </c:pt>
                <c:pt idx="89">
                  <c:v>5.3880483753176307</c:v>
                </c:pt>
                <c:pt idx="90">
                  <c:v>5.5262056438263247</c:v>
                </c:pt>
                <c:pt idx="91">
                  <c:v>5.6643588075758311</c:v>
                </c:pt>
                <c:pt idx="92">
                  <c:v>5.8025140674733677</c:v>
                </c:pt>
                <c:pt idx="93">
                  <c:v>5.9406684974948076</c:v>
                </c:pt>
                <c:pt idx="94">
                  <c:v>6.0788250298197841</c:v>
                </c:pt>
                <c:pt idx="95">
                  <c:v>6.216979284936123</c:v>
                </c:pt>
                <c:pt idx="96">
                  <c:v>6.3551349655591007</c:v>
                </c:pt>
                <c:pt idx="97">
                  <c:v>6.4932892841560426</c:v>
                </c:pt>
                <c:pt idx="98">
                  <c:v>6.6314456280433367</c:v>
                </c:pt>
                <c:pt idx="99">
                  <c:v>6.7696006441957941</c:v>
                </c:pt>
                <c:pt idx="100">
                  <c:v>6.9077552789821368</c:v>
                </c:pt>
              </c:numCache>
            </c:numRef>
          </c:xVal>
          <c:yVal>
            <c:numRef>
              <c:f>Interpolation!$J$5:$J$105</c:f>
              <c:numCache>
                <c:formatCode>General</c:formatCode>
                <c:ptCount val="101"/>
                <c:pt idx="0">
                  <c:v>0.99694267879159959</c:v>
                </c:pt>
                <c:pt idx="1">
                  <c:v>0.88962860011256062</c:v>
                </c:pt>
                <c:pt idx="2">
                  <c:v>0.81345647097626905</c:v>
                </c:pt>
                <c:pt idx="3">
                  <c:v>0.75499725860571365</c:v>
                </c:pt>
                <c:pt idx="4">
                  <c:v>0.7073754185988288</c:v>
                </c:pt>
                <c:pt idx="5">
                  <c:v>0.66684002766867345</c:v>
                </c:pt>
                <c:pt idx="6">
                  <c:v>0.63119543676903311</c:v>
                </c:pt>
                <c:pt idx="7">
                  <c:v>0.59907674285882151</c:v>
                </c:pt>
                <c:pt idx="8">
                  <c:v>0.56958306802119596</c:v>
                </c:pt>
                <c:pt idx="9">
                  <c:v>0.54209186178470947</c:v>
                </c:pt>
                <c:pt idx="10">
                  <c:v>0.51616607846607065</c:v>
                </c:pt>
                <c:pt idx="11">
                  <c:v>0.49148241750210664</c:v>
                </c:pt>
                <c:pt idx="12">
                  <c:v>0.46780987906458282</c:v>
                </c:pt>
                <c:pt idx="13">
                  <c:v>0.44496827392866223</c:v>
                </c:pt>
                <c:pt idx="14">
                  <c:v>0.42283567109492104</c:v>
                </c:pt>
                <c:pt idx="15">
                  <c:v>0.40131416966450839</c:v>
                </c:pt>
                <c:pt idx="16">
                  <c:v>0.38033959907270809</c:v>
                </c:pt>
                <c:pt idx="17">
                  <c:v>0.35985678915050179</c:v>
                </c:pt>
                <c:pt idx="18">
                  <c:v>0.3398344128058024</c:v>
                </c:pt>
                <c:pt idx="19">
                  <c:v>0.32025050932645938</c:v>
                </c:pt>
                <c:pt idx="20">
                  <c:v>0.30110233680218168</c:v>
                </c:pt>
                <c:pt idx="21">
                  <c:v>0.28238326027649707</c:v>
                </c:pt>
                <c:pt idx="22">
                  <c:v>0.26409109558008681</c:v>
                </c:pt>
                <c:pt idx="23">
                  <c:v>0.24623019910468424</c:v>
                </c:pt>
                <c:pt idx="24">
                  <c:v>0.22881587031696071</c:v>
                </c:pt>
                <c:pt idx="25">
                  <c:v>0.21186147082600604</c:v>
                </c:pt>
                <c:pt idx="26">
                  <c:v>0.19538274608351647</c:v>
                </c:pt>
                <c:pt idx="27">
                  <c:v>0.17939424366725487</c:v>
                </c:pt>
                <c:pt idx="28">
                  <c:v>0.16391793855395609</c:v>
                </c:pt>
                <c:pt idx="29">
                  <c:v>0.14896973400417257</c:v>
                </c:pt>
                <c:pt idx="30">
                  <c:v>0.1345693117012029</c:v>
                </c:pt>
                <c:pt idx="31">
                  <c:v>0.12073743640001411</c:v>
                </c:pt>
                <c:pt idx="32">
                  <c:v>0.107494923559878</c:v>
                </c:pt>
                <c:pt idx="33">
                  <c:v>9.4859647984649853E-2</c:v>
                </c:pt>
                <c:pt idx="34">
                  <c:v>8.2853759831847618E-2</c:v>
                </c:pt>
                <c:pt idx="35">
                  <c:v>7.1494130361311359E-2</c:v>
                </c:pt>
                <c:pt idx="36">
                  <c:v>6.0798995023840674E-2</c:v>
                </c:pt>
                <c:pt idx="37">
                  <c:v>5.078695582518522E-2</c:v>
                </c:pt>
                <c:pt idx="38">
                  <c:v>4.147438332166109E-2</c:v>
                </c:pt>
                <c:pt idx="39">
                  <c:v>3.2877180346377655E-2</c:v>
                </c:pt>
                <c:pt idx="40">
                  <c:v>2.5011917237056813E-2</c:v>
                </c:pt>
                <c:pt idx="41">
                  <c:v>1.7889394899044841E-2</c:v>
                </c:pt>
                <c:pt idx="42">
                  <c:v>1.1524323572423723E-2</c:v>
                </c:pt>
                <c:pt idx="43">
                  <c:v>5.9269220480385743E-3</c:v>
                </c:pt>
                <c:pt idx="44">
                  <c:v>1.1087383470348988E-3</c:v>
                </c:pt>
                <c:pt idx="45">
                  <c:v>-2.9233783876251029E-3</c:v>
                </c:pt>
                <c:pt idx="46">
                  <c:v>-6.1648856107325845E-3</c:v>
                </c:pt>
                <c:pt idx="47">
                  <c:v>-8.6072838609398128E-3</c:v>
                </c:pt>
                <c:pt idx="48">
                  <c:v>-1.024587217155111E-2</c:v>
                </c:pt>
                <c:pt idx="49">
                  <c:v>-1.1079981694939366E-2</c:v>
                </c:pt>
                <c:pt idx="50">
                  <c:v>-1.110846465534876E-2</c:v>
                </c:pt>
                <c:pt idx="51">
                  <c:v>-1.0330852273180591E-2</c:v>
                </c:pt>
                <c:pt idx="52">
                  <c:v>-8.7492644539117481E-3</c:v>
                </c:pt>
                <c:pt idx="53">
                  <c:v>-6.3684759526131951E-3</c:v>
                </c:pt>
                <c:pt idx="54">
                  <c:v>-3.1885508546579677E-3</c:v>
                </c:pt>
                <c:pt idx="55">
                  <c:v>7.8028951956204962E-4</c:v>
                </c:pt>
                <c:pt idx="56">
                  <c:v>5.5364552873969353E-3</c:v>
                </c:pt>
                <c:pt idx="57">
                  <c:v>1.1062411376577153E-2</c:v>
                </c:pt>
                <c:pt idx="58">
                  <c:v>1.7361612637946056E-2</c:v>
                </c:pt>
                <c:pt idx="59">
                  <c:v>2.4410053161488809E-2</c:v>
                </c:pt>
                <c:pt idx="60">
                  <c:v>3.220858223171319E-2</c:v>
                </c:pt>
                <c:pt idx="61">
                  <c:v>4.0744310876351331E-2</c:v>
                </c:pt>
                <c:pt idx="62">
                  <c:v>4.9997859417884427E-2</c:v>
                </c:pt>
                <c:pt idx="63">
                  <c:v>5.9965849539058147E-2</c:v>
                </c:pt>
                <c:pt idx="64">
                  <c:v>7.0626871045907702E-2</c:v>
                </c:pt>
                <c:pt idx="65">
                  <c:v>8.1965052060518295E-2</c:v>
                </c:pt>
                <c:pt idx="66">
                  <c:v>9.3976080316740762E-2</c:v>
                </c:pt>
                <c:pt idx="67">
                  <c:v>0.10664783951887324</c:v>
                </c:pt>
                <c:pt idx="68">
                  <c:v>0.11995002944485089</c:v>
                </c:pt>
                <c:pt idx="69">
                  <c:v>0.13388061132017359</c:v>
                </c:pt>
                <c:pt idx="70">
                  <c:v>0.1484173714912792</c:v>
                </c:pt>
                <c:pt idx="71">
                  <c:v>0.16355723390885124</c:v>
                </c:pt>
                <c:pt idx="72">
                  <c:v>0.17926560446629902</c:v>
                </c:pt>
                <c:pt idx="73">
                  <c:v>0.19555079135894204</c:v>
                </c:pt>
                <c:pt idx="74">
                  <c:v>0.21237696204541334</c:v>
                </c:pt>
                <c:pt idx="75">
                  <c:v>0.22975126408180524</c:v>
                </c:pt>
                <c:pt idx="76">
                  <c:v>0.24764117945795849</c:v>
                </c:pt>
                <c:pt idx="77">
                  <c:v>0.26603718672315968</c:v>
                </c:pt>
                <c:pt idx="78">
                  <c:v>0.28492943781973545</c:v>
                </c:pt>
                <c:pt idx="79">
                  <c:v>0.30430491122823666</c:v>
                </c:pt>
                <c:pt idx="80">
                  <c:v>0.32414661093128383</c:v>
                </c:pt>
                <c:pt idx="81">
                  <c:v>0.34444513709081459</c:v>
                </c:pt>
                <c:pt idx="82">
                  <c:v>0.3651861024399532</c:v>
                </c:pt>
                <c:pt idx="83">
                  <c:v>0.38635773566896758</c:v>
                </c:pt>
                <c:pt idx="84">
                  <c:v>0.40794745329672333</c:v>
                </c:pt>
                <c:pt idx="85">
                  <c:v>0.4299436890033157</c:v>
                </c:pt>
                <c:pt idx="86">
                  <c:v>0.45233359733561551</c:v>
                </c:pt>
                <c:pt idx="87">
                  <c:v>0.47510810446168761</c:v>
                </c:pt>
                <c:pt idx="88">
                  <c:v>0.49825539059396973</c:v>
                </c:pt>
                <c:pt idx="89">
                  <c:v>0.52176465159871355</c:v>
                </c:pt>
                <c:pt idx="90">
                  <c:v>0.5456261468332706</c:v>
                </c:pt>
                <c:pt idx="91">
                  <c:v>0.56982826234804973</c:v>
                </c:pt>
                <c:pt idx="92">
                  <c:v>0.59436407582898965</c:v>
                </c:pt>
                <c:pt idx="93">
                  <c:v>0.61922178061419597</c:v>
                </c:pt>
                <c:pt idx="94">
                  <c:v>0.6443922386092471</c:v>
                </c:pt>
                <c:pt idx="95">
                  <c:v>0.66986793411463852</c:v>
                </c:pt>
                <c:pt idx="96">
                  <c:v>0.69564089655883699</c:v>
                </c:pt>
                <c:pt idx="97">
                  <c:v>0.72169941568118978</c:v>
                </c:pt>
                <c:pt idx="98">
                  <c:v>0.74803970719056823</c:v>
                </c:pt>
                <c:pt idx="99">
                  <c:v>0.7746514810649483</c:v>
                </c:pt>
                <c:pt idx="100">
                  <c:v>0.80152909966336772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E3-40EA-B556-97FBC9259ED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Interpolation!$F$5:$F$105</c:f>
              <c:numCache>
                <c:formatCode>General</c:formatCode>
                <c:ptCount val="101"/>
                <c:pt idx="0">
                  <c:v>-6.9077552789821368</c:v>
                </c:pt>
                <c:pt idx="1">
                  <c:v>-6.7696033275993948</c:v>
                </c:pt>
                <c:pt idx="2">
                  <c:v>-6.6314425937679404</c:v>
                </c:pt>
                <c:pt idx="3">
                  <c:v>-6.4932907870771723</c:v>
                </c:pt>
                <c:pt idx="4">
                  <c:v>-6.3551353335591685</c:v>
                </c:pt>
                <c:pt idx="5">
                  <c:v>-6.216980911317445</c:v>
                </c:pt>
                <c:pt idx="6">
                  <c:v>-6.0788236209007769</c:v>
                </c:pt>
                <c:pt idx="7">
                  <c:v>-5.9406687764648467</c:v>
                </c:pt>
                <c:pt idx="8">
                  <c:v>-5.8025150040238067</c:v>
                </c:pt>
                <c:pt idx="9">
                  <c:v>-5.664358897465835</c:v>
                </c:pt>
                <c:pt idx="10">
                  <c:v>-5.5262046515968173</c:v>
                </c:pt>
                <c:pt idx="11">
                  <c:v>-5.3880495324383002</c:v>
                </c:pt>
                <c:pt idx="12">
                  <c:v>-5.2498948890146711</c:v>
                </c:pt>
                <c:pt idx="13">
                  <c:v>-5.1117382195014409</c:v>
                </c:pt>
                <c:pt idx="14">
                  <c:v>-4.9735837588322136</c:v>
                </c:pt>
                <c:pt idx="15">
                  <c:v>-4.8354289907879027</c:v>
                </c:pt>
                <c:pt idx="16">
                  <c:v>-4.6972734135651262</c:v>
                </c:pt>
                <c:pt idx="17">
                  <c:v>-4.5591170975285458</c:v>
                </c:pt>
                <c:pt idx="18">
                  <c:v>-4.4209670671094736</c:v>
                </c:pt>
                <c:pt idx="19">
                  <c:v>-4.2828113624053827</c:v>
                </c:pt>
                <c:pt idx="20">
                  <c:v>-4.1446551816980977</c:v>
                </c:pt>
                <c:pt idx="21">
                  <c:v>-4.0064985336510315</c:v>
                </c:pt>
                <c:pt idx="22">
                  <c:v>-3.8683411043420235</c:v>
                </c:pt>
                <c:pt idx="23">
                  <c:v>-3.7301890675009495</c:v>
                </c:pt>
                <c:pt idx="24">
                  <c:v>-3.5920322742813657</c:v>
                </c:pt>
                <c:pt idx="25">
                  <c:v>-3.453876899571616</c:v>
                </c:pt>
                <c:pt idx="26">
                  <c:v>-3.3157226847608223</c:v>
                </c:pt>
                <c:pt idx="27">
                  <c:v>-3.17756834821347</c:v>
                </c:pt>
                <c:pt idx="28">
                  <c:v>-3.03941251564149</c:v>
                </c:pt>
                <c:pt idx="29">
                  <c:v>-2.9012569876311352</c:v>
                </c:pt>
                <c:pt idx="30">
                  <c:v>-2.763102657557317</c:v>
                </c:pt>
                <c:pt idx="31">
                  <c:v>-2.6249469509013581</c:v>
                </c:pt>
                <c:pt idx="32">
                  <c:v>-2.4867916252384896</c:v>
                </c:pt>
                <c:pt idx="33">
                  <c:v>-2.3486363613652479</c:v>
                </c:pt>
                <c:pt idx="34">
                  <c:v>-2.2104800441386692</c:v>
                </c:pt>
                <c:pt idx="35">
                  <c:v>-2.0723229391598426</c:v>
                </c:pt>
                <c:pt idx="36">
                  <c:v>-1.9341713195099433</c:v>
                </c:pt>
                <c:pt idx="37">
                  <c:v>-1.7960145090839486</c:v>
                </c:pt>
                <c:pt idx="38">
                  <c:v>-1.6578616437482523</c:v>
                </c:pt>
                <c:pt idx="39">
                  <c:v>-1.5197069036645066</c:v>
                </c:pt>
                <c:pt idx="40">
                  <c:v>-1.3815496351558123</c:v>
                </c:pt>
                <c:pt idx="41">
                  <c:v>-1.2433964714063055</c:v>
                </c:pt>
                <c:pt idx="42">
                  <c:v>-1.1052412115087691</c:v>
                </c:pt>
                <c:pt idx="43">
                  <c:v>-0.96708678148732918</c:v>
                </c:pt>
                <c:pt idx="44">
                  <c:v>-0.82893024916235303</c:v>
                </c:pt>
                <c:pt idx="45">
                  <c:v>-0.69077599404601442</c:v>
                </c:pt>
                <c:pt idx="46">
                  <c:v>-0.55262031342303641</c:v>
                </c:pt>
                <c:pt idx="47">
                  <c:v>-0.41446599482609447</c:v>
                </c:pt>
                <c:pt idx="48">
                  <c:v>-0.27630965093880028</c:v>
                </c:pt>
                <c:pt idx="49">
                  <c:v>-0.13815463478634263</c:v>
                </c:pt>
                <c:pt idx="50">
                  <c:v>0</c:v>
                </c:pt>
                <c:pt idx="51">
                  <c:v>0.13815195138274225</c:v>
                </c:pt>
                <c:pt idx="52">
                  <c:v>0.27631268521419677</c:v>
                </c:pt>
                <c:pt idx="53">
                  <c:v>0.41446449190496509</c:v>
                </c:pt>
                <c:pt idx="54">
                  <c:v>0.55261994542296855</c:v>
                </c:pt>
                <c:pt idx="55">
                  <c:v>0.69077436766469191</c:v>
                </c:pt>
                <c:pt idx="56">
                  <c:v>0.82893165808136049</c:v>
                </c:pt>
                <c:pt idx="57">
                  <c:v>0.96708650251729023</c:v>
                </c:pt>
                <c:pt idx="58">
                  <c:v>1.1052402749583308</c:v>
                </c:pt>
                <c:pt idx="59">
                  <c:v>1.2433963815163016</c:v>
                </c:pt>
                <c:pt idx="60">
                  <c:v>1.38155062738532</c:v>
                </c:pt>
                <c:pt idx="61">
                  <c:v>1.5197057465438371</c:v>
                </c:pt>
                <c:pt idx="62">
                  <c:v>1.6578603899674662</c:v>
                </c:pt>
                <c:pt idx="63">
                  <c:v>1.7960170594806961</c:v>
                </c:pt>
                <c:pt idx="64">
                  <c:v>1.9341715201499232</c:v>
                </c:pt>
                <c:pt idx="65">
                  <c:v>2.0723262881942346</c:v>
                </c:pt>
                <c:pt idx="66">
                  <c:v>2.2104818654170106</c:v>
                </c:pt>
                <c:pt idx="67">
                  <c:v>2.3486381814535915</c:v>
                </c:pt>
                <c:pt idx="68">
                  <c:v>2.4867882118726641</c:v>
                </c:pt>
                <c:pt idx="69">
                  <c:v>2.6249439165767545</c:v>
                </c:pt>
                <c:pt idx="70">
                  <c:v>2.7631000972840396</c:v>
                </c:pt>
                <c:pt idx="71">
                  <c:v>2.9012567453311058</c:v>
                </c:pt>
                <c:pt idx="72">
                  <c:v>3.0394141746401138</c:v>
                </c:pt>
                <c:pt idx="73">
                  <c:v>3.1775662114811873</c:v>
                </c:pt>
                <c:pt idx="74">
                  <c:v>3.3157230047007711</c:v>
                </c:pt>
                <c:pt idx="75">
                  <c:v>3.4538783794105212</c:v>
                </c:pt>
                <c:pt idx="76">
                  <c:v>3.5920325942213145</c:v>
                </c:pt>
                <c:pt idx="77">
                  <c:v>3.7301869307686668</c:v>
                </c:pt>
                <c:pt idx="78">
                  <c:v>3.8683427633406469</c:v>
                </c:pt>
                <c:pt idx="79">
                  <c:v>4.0064982913510017</c:v>
                </c:pt>
                <c:pt idx="80">
                  <c:v>4.1446526214248198</c:v>
                </c:pt>
                <c:pt idx="81">
                  <c:v>4.2828083280807787</c:v>
                </c:pt>
                <c:pt idx="82">
                  <c:v>4.4209636537436481</c:v>
                </c:pt>
                <c:pt idx="83">
                  <c:v>4.5591189176168889</c:v>
                </c:pt>
                <c:pt idx="84">
                  <c:v>4.6972752348434677</c:v>
                </c:pt>
                <c:pt idx="85">
                  <c:v>4.8354323398222947</c:v>
                </c:pt>
                <c:pt idx="86">
                  <c:v>4.9735839594721938</c:v>
                </c:pt>
                <c:pt idx="87">
                  <c:v>5.1117407698981889</c:v>
                </c:pt>
                <c:pt idx="88">
                  <c:v>5.2498936352338852</c:v>
                </c:pt>
                <c:pt idx="89">
                  <c:v>5.3880483753176307</c:v>
                </c:pt>
                <c:pt idx="90">
                  <c:v>5.5262056438263247</c:v>
                </c:pt>
                <c:pt idx="91">
                  <c:v>5.6643588075758311</c:v>
                </c:pt>
                <c:pt idx="92">
                  <c:v>5.8025140674733677</c:v>
                </c:pt>
                <c:pt idx="93">
                  <c:v>5.9406684974948076</c:v>
                </c:pt>
                <c:pt idx="94">
                  <c:v>6.0788250298197841</c:v>
                </c:pt>
                <c:pt idx="95">
                  <c:v>6.216979284936123</c:v>
                </c:pt>
                <c:pt idx="96">
                  <c:v>6.3551349655591007</c:v>
                </c:pt>
                <c:pt idx="97">
                  <c:v>6.4932892841560426</c:v>
                </c:pt>
                <c:pt idx="98">
                  <c:v>6.6314456280433367</c:v>
                </c:pt>
                <c:pt idx="99">
                  <c:v>6.7696006441957941</c:v>
                </c:pt>
                <c:pt idx="100">
                  <c:v>6.9077552789821368</c:v>
                </c:pt>
              </c:numCache>
            </c:numRef>
          </c:xVal>
          <c:yVal>
            <c:numRef>
              <c:f>Interpolation!$K$5:$K$105</c:f>
              <c:numCache>
                <c:formatCode>General</c:formatCode>
                <c:ptCount val="101"/>
                <c:pt idx="0">
                  <c:v>0.84696561320867736</c:v>
                </c:pt>
                <c:pt idx="1">
                  <c:v>0.81342653293364675</c:v>
                </c:pt>
                <c:pt idx="2">
                  <c:v>0.78056292670904415</c:v>
                </c:pt>
                <c:pt idx="3">
                  <c:v>0.74837900596232509</c:v>
                </c:pt>
                <c:pt idx="4">
                  <c:v>0.71687180260935002</c:v>
                </c:pt>
                <c:pt idx="5">
                  <c:v>0.68604240276200534</c:v>
                </c:pt>
                <c:pt idx="6">
                  <c:v>0.6558899497644417</c:v>
                </c:pt>
                <c:pt idx="7">
                  <c:v>0.62641560652263273</c:v>
                </c:pt>
                <c:pt idx="8">
                  <c:v>0.59761905402601967</c:v>
                </c:pt>
                <c:pt idx="9">
                  <c:v>0.56949959159505081</c:v>
                </c:pt>
                <c:pt idx="10">
                  <c:v>0.54205807649810367</c:v>
                </c:pt>
                <c:pt idx="11">
                  <c:v>0.51529395842232495</c:v>
                </c:pt>
                <c:pt idx="12">
                  <c:v>0.48920750163229709</c:v>
                </c:pt>
                <c:pt idx="13">
                  <c:v>0.46379824513721057</c:v>
                </c:pt>
                <c:pt idx="14">
                  <c:v>0.43906696646570903</c:v>
                </c:pt>
                <c:pt idx="15">
                  <c:v>0.41501320119642393</c:v>
                </c:pt>
                <c:pt idx="16">
                  <c:v>0.39163687017576471</c:v>
                </c:pt>
                <c:pt idx="17">
                  <c:v>0.36893799669771343</c:v>
                </c:pt>
                <c:pt idx="18">
                  <c:v>0.34691769406013734</c:v>
                </c:pt>
                <c:pt idx="19">
                  <c:v>0.32557405142756451</c:v>
                </c:pt>
                <c:pt idx="20">
                  <c:v>0.30490791712648851</c:v>
                </c:pt>
                <c:pt idx="21">
                  <c:v>0.28491929939272648</c:v>
                </c:pt>
                <c:pt idx="22">
                  <c:v>0.26560816199339654</c:v>
                </c:pt>
                <c:pt idx="23">
                  <c:v>0.24697533394666399</c:v>
                </c:pt>
                <c:pt idx="24">
                  <c:v>0.22901944177880262</c:v>
                </c:pt>
                <c:pt idx="25">
                  <c:v>0.21174131258004031</c:v>
                </c:pt>
                <c:pt idx="26">
                  <c:v>0.19514089503921869</c:v>
                </c:pt>
                <c:pt idx="27">
                  <c:v>0.17921802751943233</c:v>
                </c:pt>
                <c:pt idx="28">
                  <c:v>0.16397256352948519</c:v>
                </c:pt>
                <c:pt idx="29">
                  <c:v>0.14940471052883564</c:v>
                </c:pt>
                <c:pt idx="30">
                  <c:v>0.13551455166631868</c:v>
                </c:pt>
                <c:pt idx="31">
                  <c:v>0.12230182941177731</c:v>
                </c:pt>
                <c:pt idx="32">
                  <c:v>0.10976671917767986</c:v>
                </c:pt>
                <c:pt idx="33">
                  <c:v>9.7909188744649669E-2</c:v>
                </c:pt>
                <c:pt idx="34">
                  <c:v>8.6729149697292202E-2</c:v>
                </c:pt>
                <c:pt idx="35">
                  <c:v>7.6226637073353171E-2</c:v>
                </c:pt>
                <c:pt idx="36">
                  <c:v>6.6402093185410113E-2</c:v>
                </c:pt>
                <c:pt idx="37">
                  <c:v>5.72547566437192E-2</c:v>
                </c:pt>
                <c:pt idx="38">
                  <c:v>4.8785241496268547E-2</c:v>
                </c:pt>
                <c:pt idx="39">
                  <c:v>4.0993175724854572E-2</c:v>
                </c:pt>
                <c:pt idx="40">
                  <c:v>3.3878554854012526E-2</c:v>
                </c:pt>
                <c:pt idx="41">
                  <c:v>2.7441708873218812E-2</c:v>
                </c:pt>
                <c:pt idx="42">
                  <c:v>2.1682334092523722E-2</c:v>
                </c:pt>
                <c:pt idx="43">
                  <c:v>1.6600561806601844E-2</c:v>
                </c:pt>
                <c:pt idx="44">
                  <c:v>1.2196293521109224E-2</c:v>
                </c:pt>
                <c:pt idx="45">
                  <c:v>8.469667563044448E-3</c:v>
                </c:pt>
                <c:pt idx="46">
                  <c:v>5.4205777882522328E-3</c:v>
                </c:pt>
                <c:pt idx="47">
                  <c:v>3.0490861844590911E-3</c:v>
                </c:pt>
                <c:pt idx="48">
                  <c:v>1.3551394860115281E-3</c:v>
                </c:pt>
                <c:pt idx="49">
                  <c:v>3.3878393631310008E-4</c:v>
                </c:pt>
                <c:pt idx="50">
                  <c:v>0</c:v>
                </c:pt>
                <c:pt idx="51">
                  <c:v>3.387707759119726E-4</c:v>
                </c:pt>
                <c:pt idx="52">
                  <c:v>1.3551692489167638E-3</c:v>
                </c:pt>
                <c:pt idx="53">
                  <c:v>3.0490640715340228E-3</c:v>
                </c:pt>
                <c:pt idx="54">
                  <c:v>5.4205705689290154E-3</c:v>
                </c:pt>
                <c:pt idx="55">
                  <c:v>8.4696276806714797E-3</c:v>
                </c:pt>
                <c:pt idx="56">
                  <c:v>1.2196334980820419E-2</c:v>
                </c:pt>
                <c:pt idx="57">
                  <c:v>1.6600552229263398E-2</c:v>
                </c:pt>
                <c:pt idx="58">
                  <c:v>2.168229734653437E-2</c:v>
                </c:pt>
                <c:pt idx="59">
                  <c:v>2.7441704905481593E-2</c:v>
                </c:pt>
                <c:pt idx="60">
                  <c:v>3.387860351721364E-2</c:v>
                </c:pt>
                <c:pt idx="61">
                  <c:v>4.099311329961617E-2</c:v>
                </c:pt>
                <c:pt idx="62">
                  <c:v>4.8785167707269886E-2</c:v>
                </c:pt>
                <c:pt idx="63">
                  <c:v>5.7254919250923172E-2</c:v>
                </c:pt>
                <c:pt idx="64">
                  <c:v>6.6402106961765087E-2</c:v>
                </c:pt>
                <c:pt idx="65">
                  <c:v>7.6226883449852331E-2</c:v>
                </c:pt>
                <c:pt idx="66">
                  <c:v>8.6729292614652995E-2</c:v>
                </c:pt>
                <c:pt idx="67">
                  <c:v>9.7909340495210245E-2</c:v>
                </c:pt>
                <c:pt idx="68">
                  <c:v>0.109766417846674</c:v>
                </c:pt>
                <c:pt idx="69">
                  <c:v>0.12230154666074082</c:v>
                </c:pt>
                <c:pt idx="70">
                  <c:v>0.13551430053259866</c:v>
                </c:pt>
                <c:pt idx="71">
                  <c:v>0.14940468557360803</c:v>
                </c:pt>
                <c:pt idx="72">
                  <c:v>0.1639727425314009</c:v>
                </c:pt>
                <c:pt idx="73">
                  <c:v>0.179217786491845</c:v>
                </c:pt>
                <c:pt idx="74">
                  <c:v>0.19514093269820101</c:v>
                </c:pt>
                <c:pt idx="75">
                  <c:v>0.21174149402431783</c:v>
                </c:pt>
                <c:pt idx="76">
                  <c:v>0.22901948257602611</c:v>
                </c:pt>
                <c:pt idx="77">
                  <c:v>0.24697505100121089</c:v>
                </c:pt>
                <c:pt idx="78">
                  <c:v>0.26560838981387969</c:v>
                </c:pt>
                <c:pt idx="79">
                  <c:v>0.28491926493073827</c:v>
                </c:pt>
                <c:pt idx="80">
                  <c:v>0.30490754042574164</c:v>
                </c:pt>
                <c:pt idx="81">
                  <c:v>0.32557359009648024</c:v>
                </c:pt>
                <c:pt idx="82">
                  <c:v>0.34691715835990428</c:v>
                </c:pt>
                <c:pt idx="83">
                  <c:v>0.36893829127224037</c:v>
                </c:pt>
                <c:pt idx="84">
                  <c:v>0.39163717387530478</c:v>
                </c:pt>
                <c:pt idx="85">
                  <c:v>0.41501377607570272</c:v>
                </c:pt>
                <c:pt idx="86">
                  <c:v>0.43906700189062331</c:v>
                </c:pt>
                <c:pt idx="87">
                  <c:v>0.46379870794253447</c:v>
                </c:pt>
                <c:pt idx="88">
                  <c:v>0.4892072679670883</c:v>
                </c:pt>
                <c:pt idx="89">
                  <c:v>0.51529373709651027</c:v>
                </c:pt>
                <c:pt idx="90">
                  <c:v>0.54205827115107097</c:v>
                </c:pt>
                <c:pt idx="91">
                  <c:v>0.56949957351981206</c:v>
                </c:pt>
                <c:pt idx="92">
                  <c:v>0.59761886110955442</c:v>
                </c:pt>
                <c:pt idx="93">
                  <c:v>0.62641554769047458</c:v>
                </c:pt>
                <c:pt idx="94">
                  <c:v>0.65589025380219035</c:v>
                </c:pt>
                <c:pt idx="95">
                  <c:v>0.68604204382044831</c:v>
                </c:pt>
                <c:pt idx="96">
                  <c:v>0.71687171958708518</c:v>
                </c:pt>
                <c:pt idx="97">
                  <c:v>0.74837865952643368</c:v>
                </c:pt>
                <c:pt idx="98">
                  <c:v>0.78056364101619291</c:v>
                </c:pt>
                <c:pt idx="99">
                  <c:v>0.81342588806535865</c:v>
                </c:pt>
                <c:pt idx="100">
                  <c:v>0.84696561320867736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E3-40EA-B556-97FBC9259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100080"/>
        <c:axId val="1993539536"/>
      </c:scatterChart>
      <c:valAx>
        <c:axId val="20611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3539536"/>
        <c:crosses val="autoZero"/>
        <c:crossBetween val="midCat"/>
      </c:valAx>
      <c:valAx>
        <c:axId val="19935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11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152399</xdr:colOff>
      <xdr:row>4</xdr:row>
      <xdr:rowOff>104774</xdr:rowOff>
    </xdr:from>
    <xdr:to>
      <xdr:col>19</xdr:col>
      <xdr:colOff>28574</xdr:colOff>
      <xdr:row>25</xdr:row>
      <xdr:rowOff>19049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73A8383-C559-4E41-81DD-CD2A653E9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333375</xdr:colOff>
      <xdr:row>5</xdr:row>
      <xdr:rowOff>104775</xdr:rowOff>
    </xdr:from>
    <xdr:to>
      <xdr:col>21</xdr:col>
      <xdr:colOff>200025</xdr:colOff>
      <xdr:row>22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E47ABF-4781-4879-A262-EB73F4A9C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5"/>
  <sheetViews>
    <sheetView tabSelected="1" workbookViewId="0">
      <selection activeCell="H2" sqref="H2"/>
    </sheetView>
  </sheetViews>
  <sheetFormatPr defaultRowHeight="15" x14ac:dyDescent="0.25"/>
  <cols>
    <col min="4" max="4" width="11.140625" customWidth="1"/>
    <col min="5" max="5" width="9.7109375" bestFit="1" customWidth="1"/>
    <col min="8" max="8" width="12" bestFit="1" customWidth="1"/>
    <col min="12" max="13" width="12.7109375" bestFit="1" customWidth="1"/>
  </cols>
  <sheetData>
    <row r="2" spans="2:8" x14ac:dyDescent="0.25">
      <c r="B2" s="1" t="s">
        <v>0</v>
      </c>
      <c r="C2" s="1" t="s">
        <v>1</v>
      </c>
      <c r="D2" s="1" t="s">
        <v>2</v>
      </c>
      <c r="E2" s="3" t="s">
        <v>4</v>
      </c>
      <c r="G2">
        <f>Interpolation!$F$2</f>
        <v>-0.31684470814631305</v>
      </c>
      <c r="H2">
        <f>Interpolation!$J$2</f>
        <v>1.7749735735307873E-2</v>
      </c>
    </row>
    <row r="3" spans="2:8" x14ac:dyDescent="0.25">
      <c r="B3" s="2" t="s">
        <v>3</v>
      </c>
      <c r="C3" s="2" t="s">
        <v>3</v>
      </c>
      <c r="D3" s="2" t="s">
        <v>3</v>
      </c>
    </row>
    <row r="5" spans="2:8" x14ac:dyDescent="0.25">
      <c r="B5">
        <v>1E-3</v>
      </c>
      <c r="C5">
        <v>24.18247951821186</v>
      </c>
      <c r="D5">
        <v>18.336905851237329</v>
      </c>
      <c r="E5">
        <f>EXP($G$2*LN(B5) + $H$2*LN(B5)^2)</f>
        <v>20.814530374707381</v>
      </c>
    </row>
    <row r="6" spans="2:8" x14ac:dyDescent="0.25">
      <c r="B6">
        <v>1.1481499999999999E-3</v>
      </c>
      <c r="C6">
        <v>20.791444723224391</v>
      </c>
      <c r="D6">
        <v>17.145805522620449</v>
      </c>
      <c r="E6">
        <f>EXP($G$2*LN(B6) + $H$2*LN(B6)^2)</f>
        <v>19.265954516837631</v>
      </c>
    </row>
    <row r="7" spans="2:8" x14ac:dyDescent="0.25">
      <c r="B7">
        <v>1.3182599999999999E-3</v>
      </c>
      <c r="C7">
        <v>18.441323044793691</v>
      </c>
      <c r="D7">
        <v>16.034095883822371</v>
      </c>
      <c r="E7">
        <f>EXP($G$2*LN(B7) + $H$2*LN(B7)^2)</f>
        <v>17.844590693542859</v>
      </c>
    </row>
    <row r="8" spans="2:8" x14ac:dyDescent="0.25">
      <c r="B8">
        <v>1.5135599999999999E-3</v>
      </c>
      <c r="C8">
        <v>16.649198596843171</v>
      </c>
      <c r="D8">
        <v>14.99661305997067</v>
      </c>
      <c r="E8">
        <f>EXP($G$2*LN(B8) + $H$2*LN(B8)^2)</f>
        <v>16.539373819153688</v>
      </c>
    </row>
    <row r="9" spans="2:8" x14ac:dyDescent="0.25">
      <c r="B9">
        <v>1.7378000000000001E-3</v>
      </c>
      <c r="C9">
        <v>15.194999881812519</v>
      </c>
      <c r="D9">
        <v>14.028306075272919</v>
      </c>
      <c r="E9">
        <f>EXP($G$2*LN(B9) + $H$2*LN(B9)^2)</f>
        <v>15.339984762204434</v>
      </c>
    </row>
    <row r="10" spans="2:8" x14ac:dyDescent="0.25">
      <c r="B10">
        <v>1.99526E-3</v>
      </c>
      <c r="C10">
        <v>13.96644308735041</v>
      </c>
      <c r="D10">
        <v>13.12458785113655</v>
      </c>
      <c r="E10">
        <f>EXP($G$2*LN(B10) + $H$2*LN(B10)^2)</f>
        <v>14.237223458985383</v>
      </c>
    </row>
    <row r="11" spans="2:8" x14ac:dyDescent="0.25">
      <c r="B11">
        <v>2.29087E-3</v>
      </c>
      <c r="C11">
        <v>12.90014475737048</v>
      </c>
      <c r="D11">
        <v>12.2811205034227</v>
      </c>
      <c r="E11">
        <f>EXP($G$2*LN(B11) + $H$2*LN(B11)^2)</f>
        <v>13.2226735047162</v>
      </c>
    </row>
    <row r="12" spans="2:8" x14ac:dyDescent="0.25">
      <c r="B12">
        <v>2.6302700000000001E-3</v>
      </c>
      <c r="C12">
        <v>11.957350663229869</v>
      </c>
      <c r="D12">
        <v>11.493910932584569</v>
      </c>
      <c r="E12">
        <f>EXP($G$2*LN(B12) + $H$2*LN(B12)^2)</f>
        <v>12.288760586720345</v>
      </c>
    </row>
    <row r="13" spans="2:8" x14ac:dyDescent="0.25">
      <c r="B13">
        <v>3.01995E-3</v>
      </c>
      <c r="C13">
        <v>11.11259601403386</v>
      </c>
      <c r="D13">
        <v>10.759191985367369</v>
      </c>
      <c r="E13">
        <f>EXP($G$2*LN(B13) + $H$2*LN(B13)^2)</f>
        <v>11.428557044260215</v>
      </c>
    </row>
    <row r="14" spans="2:8" x14ac:dyDescent="0.25">
      <c r="B14">
        <v>3.46737E-3</v>
      </c>
      <c r="C14">
        <v>10.348214611099261</v>
      </c>
      <c r="D14">
        <v>10.07343965728402</v>
      </c>
      <c r="E14">
        <f>EXP($G$2*LN(B14) + $H$2*LN(B14)^2)</f>
        <v>10.635758139235818</v>
      </c>
    </row>
    <row r="15" spans="2:8" x14ac:dyDescent="0.25">
      <c r="B15">
        <v>3.9810699999999997E-3</v>
      </c>
      <c r="C15">
        <v>9.6515138477144902</v>
      </c>
      <c r="D15">
        <v>9.4334023642278666</v>
      </c>
      <c r="E15">
        <f>EXP($G$2*LN(B15) + $H$2*LN(B15)^2)</f>
        <v>9.9046740946053173</v>
      </c>
    </row>
    <row r="16" spans="2:8" x14ac:dyDescent="0.25">
      <c r="B16">
        <v>4.5708800000000003E-3</v>
      </c>
      <c r="C16">
        <v>9.0129046385582612</v>
      </c>
      <c r="D16">
        <v>8.8360125739783815</v>
      </c>
      <c r="E16">
        <f>EXP($G$2*LN(B16) + $H$2*LN(B16)^2)</f>
        <v>9.2300912989121393</v>
      </c>
    </row>
    <row r="17" spans="2:5" x14ac:dyDescent="0.25">
      <c r="B17">
        <v>5.2480699999999996E-3</v>
      </c>
      <c r="C17">
        <v>8.4250658562483434</v>
      </c>
      <c r="D17">
        <v>8.2784256814728217</v>
      </c>
      <c r="E17">
        <f>EXP($G$2*LN(B17) + $H$2*LN(B17)^2)</f>
        <v>8.6072848092544891</v>
      </c>
    </row>
    <row r="18" spans="2:5" x14ac:dyDescent="0.25">
      <c r="B18">
        <v>6.0255999999999999E-3</v>
      </c>
      <c r="C18">
        <v>7.8821087678903439</v>
      </c>
      <c r="D18">
        <v>7.7579717171389522</v>
      </c>
      <c r="E18">
        <f>EXP($G$2*LN(B18) + $H$2*LN(B18)^2)</f>
        <v>8.0319348323602888</v>
      </c>
    </row>
    <row r="19" spans="2:5" x14ac:dyDescent="0.25">
      <c r="B19">
        <v>6.9183100000000004E-3</v>
      </c>
      <c r="C19">
        <v>7.3793780913988201</v>
      </c>
      <c r="D19">
        <v>7.2721835413609703</v>
      </c>
      <c r="E19">
        <f>EXP($G$2*LN(B19) + $H$2*LN(B19)^2)</f>
        <v>7.5001323044060468</v>
      </c>
    </row>
    <row r="20" spans="2:5" x14ac:dyDescent="0.25">
      <c r="B20">
        <v>7.9432800000000005E-3</v>
      </c>
      <c r="C20">
        <v>6.9129347419322471</v>
      </c>
      <c r="D20">
        <v>6.8187342294268527</v>
      </c>
      <c r="E20">
        <f>EXP($G$2*LN(B20) + $H$2*LN(B20)^2)</f>
        <v>7.0082868777261362</v>
      </c>
    </row>
    <row r="21" spans="2:5" x14ac:dyDescent="0.25">
      <c r="B21">
        <v>9.1201100000000007E-3</v>
      </c>
      <c r="C21">
        <v>6.4795160431572434</v>
      </c>
      <c r="D21">
        <v>6.3954597649796421</v>
      </c>
      <c r="E21">
        <f>EXP($G$2*LN(B21) + $H$2*LN(B21)^2)</f>
        <v>6.5531319389248708</v>
      </c>
    </row>
    <row r="22" spans="2:5" x14ac:dyDescent="0.25">
      <c r="B22">
        <v>1.0471299999999999E-2</v>
      </c>
      <c r="C22">
        <v>6.0762572060981537</v>
      </c>
      <c r="D22">
        <v>6.0003424060116819</v>
      </c>
      <c r="E22">
        <f>EXP($G$2*LN(B22) + $H$2*LN(B22)^2)</f>
        <v>6.1316882684461032</v>
      </c>
    </row>
    <row r="23" spans="2:5" x14ac:dyDescent="0.25">
      <c r="B23">
        <v>1.20226E-2</v>
      </c>
      <c r="C23">
        <v>5.7007311178728264</v>
      </c>
      <c r="D23">
        <v>5.6315169602727702</v>
      </c>
      <c r="E23">
        <f>EXP($G$2*LN(B23) + $H$2*LN(B23)^2)</f>
        <v>5.7412543490274235</v>
      </c>
    </row>
    <row r="24" spans="2:5" x14ac:dyDescent="0.25">
      <c r="B24">
        <v>1.38038E-2</v>
      </c>
      <c r="C24">
        <v>5.3507493980137486</v>
      </c>
      <c r="D24">
        <v>5.2871934474855173</v>
      </c>
      <c r="E24">
        <f>EXP($G$2*LN(B24) + $H$2*LN(B24)^2)</f>
        <v>5.3793102928179843</v>
      </c>
    </row>
    <row r="25" spans="2:5" x14ac:dyDescent="0.25">
      <c r="B25">
        <v>1.5848899999999999E-2</v>
      </c>
      <c r="C25">
        <v>5.02444197593959</v>
      </c>
      <c r="D25">
        <v>4.9657459883641009</v>
      </c>
      <c r="E25">
        <f>EXP($G$2*LN(B25) + $H$2*LN(B25)^2)</f>
        <v>5.043599322754476</v>
      </c>
    </row>
    <row r="26" spans="2:5" x14ac:dyDescent="0.25">
      <c r="B26">
        <v>1.8197000000000001E-2</v>
      </c>
      <c r="C26">
        <v>4.7200581472763403</v>
      </c>
      <c r="D26">
        <v>4.6656440092212472</v>
      </c>
      <c r="E26">
        <f>EXP($G$2*LN(B26) + $H$2*LN(B26)^2)</f>
        <v>4.7320435907217195</v>
      </c>
    </row>
    <row r="27" spans="2:5" x14ac:dyDescent="0.25">
      <c r="B27">
        <v>2.0892999999999998E-2</v>
      </c>
      <c r="C27">
        <v>4.4360063625930808</v>
      </c>
      <c r="D27">
        <v>4.3854587140683599</v>
      </c>
      <c r="E27">
        <f>EXP($G$2*LN(B27) + $H$2*LN(B27)^2)</f>
        <v>4.4427411861506307</v>
      </c>
    </row>
    <row r="28" spans="2:5" x14ac:dyDescent="0.25">
      <c r="B28">
        <v>2.3988300000000001E-2</v>
      </c>
      <c r="C28">
        <v>4.170854227401982</v>
      </c>
      <c r="D28">
        <v>4.1238690179801099</v>
      </c>
      <c r="E28">
        <f>EXP($G$2*LN(B28) + $H$2*LN(B28)^2)</f>
        <v>4.1739632343784985</v>
      </c>
    </row>
    <row r="29" spans="2:5" x14ac:dyDescent="0.25">
      <c r="B29">
        <v>2.7542299999999999E-2</v>
      </c>
      <c r="C29">
        <v>3.9232966711696942</v>
      </c>
      <c r="D29">
        <v>3.8796123598931058</v>
      </c>
      <c r="E29">
        <f>EXP($G$2*LN(B29) + $H$2*LN(B29)^2)</f>
        <v>3.9240954237071355</v>
      </c>
    </row>
    <row r="30" spans="2:5" x14ac:dyDescent="0.25">
      <c r="B30">
        <v>3.16228E-2</v>
      </c>
      <c r="C30">
        <v>3.6921320740758699</v>
      </c>
      <c r="D30">
        <v>3.651540679674091</v>
      </c>
      <c r="E30">
        <f>EXP($G$2*LN(B30) + $H$2*LN(B30)^2)</f>
        <v>3.6916884606144165</v>
      </c>
    </row>
    <row r="31" spans="2:5" x14ac:dyDescent="0.25">
      <c r="B31">
        <v>3.6307800000000001E-2</v>
      </c>
      <c r="C31">
        <v>3.476242372645292</v>
      </c>
      <c r="D31">
        <v>3.4385716975401861</v>
      </c>
      <c r="E31">
        <f>EXP($G$2*LN(B31) + $H$2*LN(B31)^2)</f>
        <v>3.4754017414550984</v>
      </c>
    </row>
    <row r="32" spans="2:5" x14ac:dyDescent="0.25">
      <c r="B32">
        <v>4.1686899999999999E-2</v>
      </c>
      <c r="C32">
        <v>3.274581123127128</v>
      </c>
      <c r="D32">
        <v>3.2396950459736158</v>
      </c>
      <c r="E32">
        <f>EXP($G$2*LN(B32) + $H$2*LN(B32)^2)</f>
        <v>3.2740041398942528</v>
      </c>
    </row>
    <row r="33" spans="2:5" x14ac:dyDescent="0.25">
      <c r="B33">
        <v>4.7863000000000003E-2</v>
      </c>
      <c r="C33">
        <v>3.0861973747364062</v>
      </c>
      <c r="D33">
        <v>3.0539692721380449</v>
      </c>
      <c r="E33">
        <f>EXP($G$2*LN(B33) + $H$2*LN(B33)^2)</f>
        <v>3.0863659627969966</v>
      </c>
    </row>
    <row r="34" spans="2:5" x14ac:dyDescent="0.25">
      <c r="B34">
        <v>5.4954099999999999E-2</v>
      </c>
      <c r="C34">
        <v>2.9101879231710792</v>
      </c>
      <c r="D34">
        <v>2.880521456134908</v>
      </c>
      <c r="E34">
        <f>EXP($G$2*LN(B34) + $H$2*LN(B34)^2)</f>
        <v>2.9114540619503759</v>
      </c>
    </row>
    <row r="35" spans="2:5" x14ac:dyDescent="0.25">
      <c r="B35">
        <v>6.3095700000000005E-2</v>
      </c>
      <c r="C35">
        <v>2.7457211838534921</v>
      </c>
      <c r="D35">
        <v>2.7185372689381309</v>
      </c>
      <c r="E35">
        <f>EXP($G$2*LN(B35) + $H$2*LN(B35)^2)</f>
        <v>2.7483177762576587</v>
      </c>
    </row>
    <row r="36" spans="2:5" x14ac:dyDescent="0.25">
      <c r="B36">
        <v>7.2443599999999997E-2</v>
      </c>
      <c r="C36">
        <v>2.5920212764360708</v>
      </c>
      <c r="D36">
        <v>2.567255055465413</v>
      </c>
      <c r="E36">
        <f>EXP($G$2*LN(B36) + $H$2*LN(B36)^2)</f>
        <v>2.5960793898217527</v>
      </c>
    </row>
    <row r="37" spans="2:5" x14ac:dyDescent="0.25">
      <c r="B37">
        <v>8.3176399999999998E-2</v>
      </c>
      <c r="C37">
        <v>2.4483680248013271</v>
      </c>
      <c r="D37">
        <v>2.425971454484682</v>
      </c>
      <c r="E37">
        <f>EXP($G$2*LN(B37) + $H$2*LN(B37)^2)</f>
        <v>2.4539365394194399</v>
      </c>
    </row>
    <row r="38" spans="2:5" x14ac:dyDescent="0.25">
      <c r="B38">
        <v>9.5499299999999995E-2</v>
      </c>
      <c r="C38">
        <v>2.3140810415675399</v>
      </c>
      <c r="D38">
        <v>2.2940309004369461</v>
      </c>
      <c r="E38">
        <f>EXP($G$2*LN(B38) + $H$2*LN(B38)^2)</f>
        <v>2.3211486971003006</v>
      </c>
    </row>
    <row r="39" spans="2:5" x14ac:dyDescent="0.25">
      <c r="B39">
        <v>0.109648</v>
      </c>
      <c r="C39">
        <v>2.1885356435830761</v>
      </c>
      <c r="D39">
        <v>2.1708246811562399</v>
      </c>
      <c r="E39">
        <f>EXP($G$2*LN(B39) + $H$2*LN(B39)^2)</f>
        <v>2.1970335281086082</v>
      </c>
    </row>
    <row r="40" spans="2:5" x14ac:dyDescent="0.25">
      <c r="B40">
        <v>0.125893</v>
      </c>
      <c r="C40">
        <v>2.0711389786849161</v>
      </c>
      <c r="D40">
        <v>2.055790423905679</v>
      </c>
      <c r="E40">
        <f>EXP($G$2*LN(B40) + $H$2*LN(B40)^2)</f>
        <v>2.0809638876899639</v>
      </c>
    </row>
    <row r="41" spans="2:5" x14ac:dyDescent="0.25">
      <c r="B41">
        <v>0.14454400000000001</v>
      </c>
      <c r="C41">
        <v>1.9613459411929719</v>
      </c>
      <c r="D41">
        <v>1.9484129567364781</v>
      </c>
      <c r="E41">
        <f>EXP($G$2*LN(B41) + $H$2*LN(B41)^2)</f>
        <v>1.9723664005560759</v>
      </c>
    </row>
    <row r="42" spans="2:5" x14ac:dyDescent="0.25">
      <c r="B42">
        <v>0.165959</v>
      </c>
      <c r="C42">
        <v>1.8586392775421949</v>
      </c>
      <c r="D42">
        <v>1.848204804648339</v>
      </c>
      <c r="E42">
        <f>EXP($G$2*LN(B42) + $H$2*LN(B42)^2)</f>
        <v>1.8706995458469327</v>
      </c>
    </row>
    <row r="43" spans="2:5" x14ac:dyDescent="0.25">
      <c r="B43">
        <v>0.19054599999999999</v>
      </c>
      <c r="C43">
        <v>1.7625455017768861</v>
      </c>
      <c r="D43">
        <v>1.7547327506757531</v>
      </c>
      <c r="E43">
        <f>EXP($G$2*LN(B43) + $H$2*LN(B43)^2)</f>
        <v>1.775478439800553</v>
      </c>
    </row>
    <row r="44" spans="2:5" x14ac:dyDescent="0.25">
      <c r="B44">
        <v>0.218776</v>
      </c>
      <c r="C44">
        <v>1.67261500118281</v>
      </c>
      <c r="D44">
        <v>1.667590589439369</v>
      </c>
      <c r="E44">
        <f>EXP($G$2*LN(B44) + $H$2*LN(B44)^2)</f>
        <v>1.686245173191395</v>
      </c>
    </row>
    <row r="45" spans="2:5" x14ac:dyDescent="0.25">
      <c r="B45">
        <v>0.251189</v>
      </c>
      <c r="C45">
        <v>1.58843397290793</v>
      </c>
      <c r="D45">
        <v>1.586412835570838</v>
      </c>
      <c r="E45">
        <f>EXP($G$2*LN(B45) + $H$2*LN(B45)^2)</f>
        <v>1.6025806654411858</v>
      </c>
    </row>
    <row r="46" spans="2:5" x14ac:dyDescent="0.25">
      <c r="B46">
        <v>0.28840300000000002</v>
      </c>
      <c r="C46">
        <v>1.5096124873416681</v>
      </c>
      <c r="D46">
        <v>1.5108738982893171</v>
      </c>
      <c r="E46">
        <f>EXP($G$2*LN(B46) + $H$2*LN(B46)^2)</f>
        <v>1.5241018732060687</v>
      </c>
    </row>
    <row r="47" spans="2:5" x14ac:dyDescent="0.25">
      <c r="B47">
        <v>0.33113100000000001</v>
      </c>
      <c r="C47">
        <v>1.4357884669884931</v>
      </c>
      <c r="D47">
        <v>1.440676390948245</v>
      </c>
      <c r="E47">
        <f>EXP($G$2*LN(B47) + $H$2*LN(B47)^2)</f>
        <v>1.450447548844876</v>
      </c>
    </row>
    <row r="48" spans="2:5" x14ac:dyDescent="0.25">
      <c r="B48">
        <v>0.380189</v>
      </c>
      <c r="C48">
        <v>1.3666237075943319</v>
      </c>
      <c r="D48">
        <v>1.3755633913387371</v>
      </c>
      <c r="E48">
        <f>EXP($G$2*LN(B48) + $H$2*LN(B48)^2)</f>
        <v>1.381288681833482</v>
      </c>
    </row>
    <row r="49" spans="2:5" x14ac:dyDescent="0.25">
      <c r="B49">
        <v>0.43651600000000002</v>
      </c>
      <c r="C49">
        <v>1.3018038781465811</v>
      </c>
      <c r="D49">
        <v>1.3153107181108961</v>
      </c>
      <c r="E49">
        <f>EXP($G$2*LN(B49) + $H$2*LN(B49)^2)</f>
        <v>1.3163180149279146</v>
      </c>
    </row>
    <row r="50" spans="2:5" x14ac:dyDescent="0.25">
      <c r="B50">
        <v>0.50118700000000005</v>
      </c>
      <c r="C50">
        <v>1.241034542000518</v>
      </c>
      <c r="D50">
        <v>1.259733643748796</v>
      </c>
      <c r="E50">
        <f>EXP($G$2*LN(B50) + $H$2*LN(B50)^2)</f>
        <v>1.25525455638797</v>
      </c>
    </row>
    <row r="51" spans="2:5" x14ac:dyDescent="0.25">
      <c r="B51">
        <v>0.57543999999999995</v>
      </c>
      <c r="C51">
        <v>1.184037178005733</v>
      </c>
      <c r="D51">
        <v>1.2086812824780599</v>
      </c>
      <c r="E51">
        <f>EXP($G$2*LN(B51) + $H$2*LN(B51)^2)</f>
        <v>1.1978345676440199</v>
      </c>
    </row>
    <row r="52" spans="2:5" x14ac:dyDescent="0.25">
      <c r="B52">
        <v>0.66069299999999997</v>
      </c>
      <c r="C52">
        <v>1.1305611171268559</v>
      </c>
      <c r="D52">
        <v>1.1620440970564281</v>
      </c>
      <c r="E52">
        <f>EXP($G$2*LN(B52) + $H$2*LN(B52)^2)</f>
        <v>1.1438164603756722</v>
      </c>
    </row>
    <row r="53" spans="2:5" x14ac:dyDescent="0.25">
      <c r="B53">
        <v>0.75857799999999997</v>
      </c>
      <c r="C53">
        <v>1.080367626949249</v>
      </c>
      <c r="D53">
        <v>1.119751201426026</v>
      </c>
      <c r="E53">
        <f>EXP($G$2*LN(B53) + $H$2*LN(B53)^2)</f>
        <v>1.0929739661444984</v>
      </c>
    </row>
    <row r="54" spans="2:5" x14ac:dyDescent="0.25">
      <c r="B54">
        <v>0.87096399999999996</v>
      </c>
      <c r="C54">
        <v>1.0332338905525851</v>
      </c>
      <c r="D54">
        <v>1.081777268465012</v>
      </c>
      <c r="E54">
        <f>EXP($G$2*LN(B54) + $H$2*LN(B54)^2)</f>
        <v>1.0450997640749005</v>
      </c>
    </row>
    <row r="55" spans="2:5" x14ac:dyDescent="0.25">
      <c r="B55">
        <v>1</v>
      </c>
      <c r="C55">
        <v>0.98895300651084195</v>
      </c>
      <c r="D55">
        <v>1.048142187660817</v>
      </c>
      <c r="E55">
        <f>EXP($G$2*LN(B55) + $H$2*LN(B55)^2)</f>
        <v>1</v>
      </c>
    </row>
    <row r="56" spans="2:5" x14ac:dyDescent="0.25">
      <c r="B56">
        <v>1.14815</v>
      </c>
      <c r="C56">
        <v>0.94733398889231135</v>
      </c>
      <c r="D56">
        <v>1.0189171664130749</v>
      </c>
      <c r="E56">
        <f>EXP($G$2*LN(B56) + $H$2*LN(B56)^2)</f>
        <v>0.95749580040227866</v>
      </c>
    </row>
    <row r="57" spans="2:5" x14ac:dyDescent="0.25">
      <c r="B57">
        <v>1.31826</v>
      </c>
      <c r="C57">
        <v>0.908193809512437</v>
      </c>
      <c r="D57">
        <v>0.99422619852209593</v>
      </c>
      <c r="E57">
        <f>EXP($G$2*LN(B57) + $H$2*LN(B57)^2)</f>
        <v>0.9174171133063409</v>
      </c>
    </row>
    <row r="58" spans="2:5" x14ac:dyDescent="0.25">
      <c r="B58">
        <v>1.51356</v>
      </c>
      <c r="C58">
        <v>0.87136933455454968</v>
      </c>
      <c r="D58">
        <v>0.97425956474111164</v>
      </c>
      <c r="E58">
        <f>EXP($G$2*LN(B58) + $H$2*LN(B58)^2)</f>
        <v>0.87961425262472603</v>
      </c>
    </row>
    <row r="59" spans="2:5" x14ac:dyDescent="0.25">
      <c r="B59">
        <v>1.7378</v>
      </c>
      <c r="C59">
        <v>0.83670538794913496</v>
      </c>
      <c r="D59">
        <v>0.9592700324480542</v>
      </c>
      <c r="E59">
        <f>EXP($G$2*LN(B59) + $H$2*LN(B59)^2)</f>
        <v>0.84393978243748424</v>
      </c>
    </row>
    <row r="60" spans="2:5" x14ac:dyDescent="0.25">
      <c r="B60">
        <v>1.99526</v>
      </c>
      <c r="C60">
        <v>0.80405475137383253</v>
      </c>
      <c r="D60">
        <v>0.94958874229165868</v>
      </c>
      <c r="E60">
        <f>EXP($G$2*LN(B60) + $H$2*LN(B60)^2)</f>
        <v>0.81026123153929253</v>
      </c>
    </row>
    <row r="61" spans="2:5" x14ac:dyDescent="0.25">
      <c r="B61">
        <v>2.29087</v>
      </c>
      <c r="C61">
        <v>0.77328612200059199</v>
      </c>
      <c r="D61">
        <v>0.94563093834494716</v>
      </c>
      <c r="E61">
        <f>EXP($G$2*LN(B61) + $H$2*LN(B61)^2)</f>
        <v>0.77845330184101291</v>
      </c>
    </row>
    <row r="62" spans="2:5" x14ac:dyDescent="0.25">
      <c r="B62">
        <v>2.6302699999999999</v>
      </c>
      <c r="C62">
        <v>0.74426819700136215</v>
      </c>
      <c r="D62">
        <v>0.94790791634588301</v>
      </c>
      <c r="E62">
        <f>EXP($G$2*LN(B62) + $H$2*LN(B62)^2)</f>
        <v>0.74840149393447275</v>
      </c>
    </row>
    <row r="63" spans="2:5" x14ac:dyDescent="0.25">
      <c r="B63">
        <v>3.0199500000000001</v>
      </c>
      <c r="C63">
        <v>0.71689354678955608</v>
      </c>
      <c r="D63">
        <v>0.85005622271007031</v>
      </c>
      <c r="E63">
        <f>EXP($G$2*LN(B63) + $H$2*LN(B63)^2)</f>
        <v>0.71999771902046317</v>
      </c>
    </row>
    <row r="64" spans="2:5" x14ac:dyDescent="0.25">
      <c r="B64">
        <v>3.4673699999999998</v>
      </c>
      <c r="C64">
        <v>0.69104280515785499</v>
      </c>
      <c r="D64">
        <v>0.82525756873305345</v>
      </c>
      <c r="E64">
        <f>EXP($G$2*LN(B64) + $H$2*LN(B64)^2)</f>
        <v>0.6931409851517889</v>
      </c>
    </row>
    <row r="65" spans="2:5" x14ac:dyDescent="0.25">
      <c r="B65">
        <v>3.9810699999999999</v>
      </c>
      <c r="C65">
        <v>0.66662445801398096</v>
      </c>
      <c r="D65">
        <v>0.79612360535526472</v>
      </c>
      <c r="E65">
        <f>EXP($G$2*LN(B65) + $H$2*LN(B65)^2)</f>
        <v>0.66773866516417058</v>
      </c>
    </row>
    <row r="66" spans="2:5" x14ac:dyDescent="0.25">
      <c r="B66">
        <v>4.5708799999999998</v>
      </c>
      <c r="C66">
        <v>0.64354301239207889</v>
      </c>
      <c r="D66">
        <v>0.76555041902428589</v>
      </c>
      <c r="E66">
        <f>EXP($G$2*LN(B66) + $H$2*LN(B66)^2)</f>
        <v>0.64370314737319678</v>
      </c>
    </row>
    <row r="67" spans="2:5" x14ac:dyDescent="0.25">
      <c r="B67">
        <v>5.2480700000000002</v>
      </c>
      <c r="C67">
        <v>0.62170695419987076</v>
      </c>
      <c r="D67">
        <v>0.73508077503776037</v>
      </c>
      <c r="E67">
        <f>EXP($G$2*LN(B67) + $H$2*LN(B67)^2)</f>
        <v>0.62095347229305298</v>
      </c>
    </row>
    <row r="68" spans="2:5" x14ac:dyDescent="0.25">
      <c r="B68">
        <v>6.0255999999999998</v>
      </c>
      <c r="C68">
        <v>0.60104068483938811</v>
      </c>
      <c r="D68">
        <v>0.70552471839224129</v>
      </c>
      <c r="E68">
        <f>EXP($G$2*LN(B68) + $H$2*LN(B68)^2)</f>
        <v>0.59941351201502946</v>
      </c>
    </row>
    <row r="69" spans="2:5" x14ac:dyDescent="0.25">
      <c r="B69">
        <v>6.91831</v>
      </c>
      <c r="C69">
        <v>0.58146462683908506</v>
      </c>
      <c r="D69">
        <v>0.67728826557967259</v>
      </c>
      <c r="E69">
        <f>EXP($G$2*LN(B69) + $H$2*LN(B69)^2)</f>
        <v>0.5790132578413959</v>
      </c>
    </row>
    <row r="70" spans="2:5" x14ac:dyDescent="0.25">
      <c r="B70">
        <v>7.9432799999999997</v>
      </c>
      <c r="C70">
        <v>0.56290716047457001</v>
      </c>
      <c r="D70">
        <v>0.65054806186030467</v>
      </c>
      <c r="E70">
        <f>EXP($G$2*LN(B70) + $H$2*LN(B70)^2)</f>
        <v>0.5596863538787773</v>
      </c>
    </row>
    <row r="71" spans="2:5" x14ac:dyDescent="0.25">
      <c r="B71">
        <v>9.1201100000000004</v>
      </c>
      <c r="C71">
        <v>0.54530860264218362</v>
      </c>
      <c r="D71">
        <v>0.62535264856881612</v>
      </c>
      <c r="E71">
        <f>EXP($G$2*LN(B71) + $H$2*LN(B71)^2)</f>
        <v>0.54137115113585321</v>
      </c>
    </row>
    <row r="72" spans="2:5" x14ac:dyDescent="0.25">
      <c r="B72">
        <v>10.471299999999999</v>
      </c>
      <c r="C72">
        <v>0.52860927023826665</v>
      </c>
      <c r="D72">
        <v>0.60167894962588298</v>
      </c>
      <c r="E72">
        <f>EXP($G$2*LN(B72) + $H$2*LN(B72)^2)</f>
        <v>0.5240101426486341</v>
      </c>
    </row>
    <row r="73" spans="2:5" x14ac:dyDescent="0.25">
      <c r="B73">
        <v>12.022600000000001</v>
      </c>
      <c r="C73">
        <v>0.51274550128558194</v>
      </c>
      <c r="D73">
        <v>0.57946624817680681</v>
      </c>
      <c r="E73">
        <f>EXP($G$2*LN(B73) + $H$2*LN(B73)^2)</f>
        <v>0.50755039760766163</v>
      </c>
    </row>
    <row r="74" spans="2:5" x14ac:dyDescent="0.25">
      <c r="B74">
        <v>13.803800000000001</v>
      </c>
      <c r="C74">
        <v>0.49766954930120222</v>
      </c>
      <c r="D74">
        <v>0.55863141494288193</v>
      </c>
      <c r="E74">
        <f>EXP($G$2*LN(B74) + $H$2*LN(B74)^2)</f>
        <v>0.49194023547133592</v>
      </c>
    </row>
    <row r="75" spans="2:5" x14ac:dyDescent="0.25">
      <c r="B75">
        <v>15.8489</v>
      </c>
      <c r="C75">
        <v>0.48332968892862238</v>
      </c>
      <c r="D75">
        <v>0.5390861201875522</v>
      </c>
      <c r="E75">
        <f>EXP($G$2*LN(B75) + $H$2*LN(B75)^2)</f>
        <v>0.47713331375909979</v>
      </c>
    </row>
    <row r="76" spans="2:5" x14ac:dyDescent="0.25">
      <c r="B76">
        <v>18.196999999999999</v>
      </c>
      <c r="C76">
        <v>0.46968613143206972</v>
      </c>
      <c r="D76">
        <v>0.52073977395542692</v>
      </c>
      <c r="E76">
        <f>EXP($G$2*LN(B76) + $H$2*LN(B76)^2)</f>
        <v>0.4630856924395248</v>
      </c>
    </row>
    <row r="77" spans="2:5" x14ac:dyDescent="0.25">
      <c r="B77">
        <v>20.893000000000001</v>
      </c>
      <c r="C77">
        <v>0.45668715145503908</v>
      </c>
      <c r="D77">
        <v>0.50350410819221414</v>
      </c>
      <c r="E77">
        <f>EXP($G$2*LN(B77) + $H$2*LN(B77)^2)</f>
        <v>0.44975622979272706</v>
      </c>
    </row>
    <row r="78" spans="2:5" x14ac:dyDescent="0.25">
      <c r="B78">
        <v>23.988299999999999</v>
      </c>
      <c r="C78">
        <v>0.44430489688248959</v>
      </c>
      <c r="D78">
        <v>0.4872960007826902</v>
      </c>
      <c r="E78">
        <f>EXP($G$2*LN(B78) + $H$2*LN(B78)^2)</f>
        <v>0.43710700445789935</v>
      </c>
    </row>
    <row r="79" spans="2:5" x14ac:dyDescent="0.25">
      <c r="B79">
        <v>27.542300000000001</v>
      </c>
      <c r="C79">
        <v>0.43249162123149371</v>
      </c>
      <c r="D79">
        <v>0.47203581105546161</v>
      </c>
      <c r="E79">
        <f>EXP($G$2*LN(B79) + $H$2*LN(B79)^2)</f>
        <v>0.42510105790396974</v>
      </c>
    </row>
    <row r="80" spans="2:5" x14ac:dyDescent="0.25">
      <c r="B80">
        <v>31.622800000000002</v>
      </c>
      <c r="C80">
        <v>0.42122345126058752</v>
      </c>
      <c r="D80">
        <v>0.45765158030469438</v>
      </c>
      <c r="E80">
        <f>EXP($G$2*LN(B80) + $H$2*LN(B80)^2)</f>
        <v>0.41370521780011932</v>
      </c>
    </row>
    <row r="81" spans="2:5" x14ac:dyDescent="0.25">
      <c r="B81">
        <v>36.3078</v>
      </c>
      <c r="C81">
        <v>0.41046059823399811</v>
      </c>
      <c r="D81">
        <v>0.44407635204511509</v>
      </c>
      <c r="E81">
        <f>EXP($G$2*LN(B81) + $H$2*LN(B81)^2)</f>
        <v>0.40288785290636114</v>
      </c>
    </row>
    <row r="82" spans="2:5" x14ac:dyDescent="0.25">
      <c r="B82">
        <v>41.686900000000001</v>
      </c>
      <c r="C82">
        <v>0.40017521003668438</v>
      </c>
      <c r="D82">
        <v>0.43124864658289502</v>
      </c>
      <c r="E82">
        <f>EXP($G$2*LN(B82) + $H$2*LN(B82)^2)</f>
        <v>0.39261926093000871</v>
      </c>
    </row>
    <row r="83" spans="2:5" x14ac:dyDescent="0.25">
      <c r="B83">
        <v>47.863</v>
      </c>
      <c r="C83">
        <v>0.39034102610303612</v>
      </c>
      <c r="D83">
        <v>0.41911224098661709</v>
      </c>
      <c r="E83">
        <f>EXP($G$2*LN(B83) + $H$2*LN(B83)^2)</f>
        <v>0.38287161914540457</v>
      </c>
    </row>
    <row r="84" spans="2:5" x14ac:dyDescent="0.25">
      <c r="B84">
        <v>54.954099999999997</v>
      </c>
      <c r="C84">
        <v>0.38093258164215871</v>
      </c>
      <c r="D84">
        <v>0.40761605520913691</v>
      </c>
      <c r="E84">
        <f>EXP($G$2*LN(B84) + $H$2*LN(B84)^2)</f>
        <v>0.37361907491378454</v>
      </c>
    </row>
    <row r="85" spans="2:5" x14ac:dyDescent="0.25">
      <c r="B85">
        <v>63.095700000000001</v>
      </c>
      <c r="C85">
        <v>0.3719244118631575</v>
      </c>
      <c r="D85">
        <v>0.39671337602568851</v>
      </c>
      <c r="E85">
        <f>EXP($G$2*LN(B85) + $H$2*LN(B85)^2)</f>
        <v>0.36483732496378785</v>
      </c>
    </row>
    <row r="86" spans="2:5" x14ac:dyDescent="0.25">
      <c r="B86">
        <v>72.443600000000004</v>
      </c>
      <c r="C86">
        <v>0.36329503084871489</v>
      </c>
      <c r="D86">
        <v>0.38636130622675169</v>
      </c>
      <c r="E86">
        <f>EXP($G$2*LN(B86) + $H$2*LN(B86)^2)</f>
        <v>0.35650337766345536</v>
      </c>
    </row>
    <row r="87" spans="2:5" x14ac:dyDescent="0.25">
      <c r="B87">
        <v>83.176400000000001</v>
      </c>
      <c r="C87">
        <v>0.35502295268151368</v>
      </c>
      <c r="D87">
        <v>0.37652100132540639</v>
      </c>
      <c r="E87">
        <f>EXP($G$2*LN(B87) + $H$2*LN(B87)^2)</f>
        <v>0.34859594429275831</v>
      </c>
    </row>
    <row r="88" spans="2:5" x14ac:dyDescent="0.25">
      <c r="B88">
        <v>95.499300000000005</v>
      </c>
      <c r="C88">
        <v>0.34708868088102501</v>
      </c>
      <c r="D88">
        <v>0.36715682182733422</v>
      </c>
      <c r="E88">
        <f>EXP($G$2*LN(B88) + $H$2*LN(B88)^2)</f>
        <v>0.34109494424409942</v>
      </c>
    </row>
    <row r="89" spans="2:5" x14ac:dyDescent="0.25">
      <c r="B89">
        <v>109.648</v>
      </c>
      <c r="C89">
        <v>0.3394735147414355</v>
      </c>
      <c r="D89">
        <v>0.35823613217320183</v>
      </c>
      <c r="E89">
        <f>EXP($G$2*LN(B89) + $H$2*LN(B89)^2)</f>
        <v>0.33398151662207781</v>
      </c>
    </row>
    <row r="90" spans="2:5" x14ac:dyDescent="0.25">
      <c r="B90">
        <v>125.893</v>
      </c>
      <c r="C90">
        <v>0.33216034510636278</v>
      </c>
      <c r="D90">
        <v>0.34972915178547492</v>
      </c>
      <c r="E90">
        <f>EXP($G$2*LN(B90) + $H$2*LN(B90)^2)</f>
        <v>0.32723805618057272</v>
      </c>
    </row>
    <row r="91" spans="2:5" x14ac:dyDescent="0.25">
      <c r="B91">
        <v>144.54400000000001</v>
      </c>
      <c r="C91">
        <v>0.32513325648149799</v>
      </c>
      <c r="D91">
        <v>0.34160893629049921</v>
      </c>
      <c r="E91">
        <f>EXP($G$2*LN(B91) + $H$2*LN(B91)^2)</f>
        <v>0.32084833113389405</v>
      </c>
    </row>
    <row r="92" spans="2:5" x14ac:dyDescent="0.25">
      <c r="B92">
        <v>165.959</v>
      </c>
      <c r="C92">
        <v>0.3183767312598893</v>
      </c>
      <c r="D92">
        <v>0.33384980327380931</v>
      </c>
      <c r="E92">
        <f>EXP($G$2*LN(B92) + $H$2*LN(B92)^2)</f>
        <v>0.31479636660674165</v>
      </c>
    </row>
    <row r="93" spans="2:5" x14ac:dyDescent="0.25">
      <c r="B93">
        <v>190.54599999999999</v>
      </c>
      <c r="C93">
        <v>0.31187724127137401</v>
      </c>
      <c r="D93">
        <v>0.32642926003225842</v>
      </c>
      <c r="E93">
        <f>EXP($G$2*LN(B93) + $H$2*LN(B93)^2)</f>
        <v>0.30906806579513957</v>
      </c>
    </row>
    <row r="94" spans="2:5" x14ac:dyDescent="0.25">
      <c r="B94">
        <v>218.77600000000001</v>
      </c>
      <c r="C94">
        <v>0.30562086045843162</v>
      </c>
      <c r="D94">
        <v>0.31932582447025681</v>
      </c>
      <c r="E94">
        <f>EXP($G$2*LN(B94) + $H$2*LN(B94)^2)</f>
        <v>0.30364959881160919</v>
      </c>
    </row>
    <row r="95" spans="2:5" x14ac:dyDescent="0.25">
      <c r="B95">
        <v>251.18899999999999</v>
      </c>
      <c r="C95">
        <v>0.2995952543129724</v>
      </c>
      <c r="D95">
        <v>0.31251999127941082</v>
      </c>
      <c r="E95">
        <f>EXP($G$2*LN(B95) + $H$2*LN(B95)^2)</f>
        <v>0.29852824030916553</v>
      </c>
    </row>
    <row r="96" spans="2:5" x14ac:dyDescent="0.25">
      <c r="B96">
        <v>288.40300000000002</v>
      </c>
      <c r="C96">
        <v>0.29378888410162229</v>
      </c>
      <c r="D96">
        <v>0.30599411597115289</v>
      </c>
      <c r="E96">
        <f>EXP($G$2*LN(B96) + $H$2*LN(B96)^2)</f>
        <v>0.2936923348457578</v>
      </c>
    </row>
    <row r="97" spans="2:5" x14ac:dyDescent="0.25">
      <c r="B97">
        <v>331.13099999999997</v>
      </c>
      <c r="C97">
        <v>0.28819100686572269</v>
      </c>
      <c r="D97">
        <v>0.29973131352604998</v>
      </c>
      <c r="E97">
        <f>EXP($G$2*LN(B97) + $H$2*LN(B97)^2)</f>
        <v>0.28913053486439344</v>
      </c>
    </row>
    <row r="98" spans="2:5" x14ac:dyDescent="0.25">
      <c r="B98">
        <v>380.18900000000002</v>
      </c>
      <c r="C98">
        <v>0.28279087964661459</v>
      </c>
      <c r="D98">
        <v>0.29371638915317239</v>
      </c>
      <c r="E98">
        <f>EXP($G$2*LN(B98) + $H$2*LN(B98)^2)</f>
        <v>0.28483254619817006</v>
      </c>
    </row>
    <row r="99" spans="2:5" x14ac:dyDescent="0.25">
      <c r="B99">
        <v>436.51600000000002</v>
      </c>
      <c r="C99">
        <v>0.27757855526035508</v>
      </c>
      <c r="D99">
        <v>0.28793502926947429</v>
      </c>
      <c r="E99">
        <f>EXP($G$2*LN(B99) + $H$2*LN(B99)^2)</f>
        <v>0.28078857677924707</v>
      </c>
    </row>
    <row r="100" spans="2:5" x14ac:dyDescent="0.25">
      <c r="B100">
        <v>501.18700000000001</v>
      </c>
      <c r="C100">
        <v>0.27254567807243157</v>
      </c>
      <c r="D100">
        <v>0.28237426841133267</v>
      </c>
      <c r="E100">
        <f>EXP($G$2*LN(B100) + $H$2*LN(B100)^2)</f>
        <v>0.27698970397060774</v>
      </c>
    </row>
    <row r="101" spans="2:5" x14ac:dyDescent="0.25">
      <c r="B101">
        <v>575.44000000000005</v>
      </c>
      <c r="C101">
        <v>0.26768349456097418</v>
      </c>
      <c r="D101">
        <v>0.27702175670848511</v>
      </c>
      <c r="E101">
        <f>EXP($G$2*LN(B101) + $H$2*LN(B101)^2)</f>
        <v>0.27342739356060336</v>
      </c>
    </row>
    <row r="102" spans="2:5" x14ac:dyDescent="0.25">
      <c r="B102">
        <v>660.69299999999998</v>
      </c>
      <c r="C102">
        <v>0.26298325120411281</v>
      </c>
      <c r="D102">
        <v>0.27186627119984802</v>
      </c>
      <c r="E102">
        <f>EXP($G$2*LN(B102) + $H$2*LN(B102)^2)</f>
        <v>0.27009387678410385</v>
      </c>
    </row>
    <row r="103" spans="2:5" x14ac:dyDescent="0.25">
      <c r="B103">
        <v>758.57799999999997</v>
      </c>
      <c r="C103">
        <v>0.25843818391676598</v>
      </c>
      <c r="D103">
        <v>0.26689714906622408</v>
      </c>
      <c r="E103">
        <f>EXP($G$2*LN(B103) + $H$2*LN(B103)^2)</f>
        <v>0.26698179308780878</v>
      </c>
    </row>
    <row r="104" spans="2:5" x14ac:dyDescent="0.25">
      <c r="B104">
        <v>870.96400000000006</v>
      </c>
      <c r="C104">
        <v>0.25404073283913697</v>
      </c>
      <c r="D104">
        <v>0.26210470129538782</v>
      </c>
      <c r="E104">
        <f>EXP($G$2*LN(B104) + $H$2*LN(B104)^2)</f>
        <v>0.26408447332208274</v>
      </c>
    </row>
    <row r="105" spans="2:5" x14ac:dyDescent="0.25">
      <c r="B105">
        <v>1000</v>
      </c>
      <c r="C105">
        <v>0.24978453177350199</v>
      </c>
      <c r="D105">
        <v>0.25747974720189909</v>
      </c>
      <c r="E105">
        <f>EXP($G$2*LN(B105) + $H$2*LN(B105)^2)</f>
        <v>0.26139565705425283</v>
      </c>
    </row>
  </sheetData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25F0-29D2-4BA9-A1EC-505F8F5A5513}">
  <dimension ref="B2:T105"/>
  <sheetViews>
    <sheetView workbookViewId="0">
      <selection activeCell="E13" sqref="E13"/>
    </sheetView>
  </sheetViews>
  <sheetFormatPr defaultRowHeight="15" x14ac:dyDescent="0.25"/>
  <cols>
    <col min="4" max="4" width="11.140625" customWidth="1"/>
    <col min="6" max="6" width="9.7109375" bestFit="1" customWidth="1"/>
    <col min="9" max="9" width="12" bestFit="1" customWidth="1"/>
    <col min="13" max="14" width="12.7109375" bestFit="1" customWidth="1"/>
  </cols>
  <sheetData>
    <row r="2" spans="2:20" x14ac:dyDescent="0.25">
      <c r="B2" s="1" t="s">
        <v>0</v>
      </c>
      <c r="C2" s="1" t="s">
        <v>1</v>
      </c>
      <c r="D2" s="1" t="s">
        <v>2</v>
      </c>
      <c r="F2">
        <f>LINEST(G5:G105,F5:F105)</f>
        <v>-0.31684470814631305</v>
      </c>
      <c r="G2">
        <v>0</v>
      </c>
      <c r="I2">
        <v>0</v>
      </c>
      <c r="J2">
        <f>(N3*T3-S3*O3)/(P3*N3-O3*O3)</f>
        <v>1.7749735735307873E-2</v>
      </c>
      <c r="L2">
        <v>0</v>
      </c>
      <c r="M2">
        <v>1</v>
      </c>
      <c r="N2">
        <v>2</v>
      </c>
      <c r="O2">
        <v>3</v>
      </c>
      <c r="P2">
        <v>4</v>
      </c>
      <c r="R2">
        <v>0</v>
      </c>
      <c r="S2">
        <v>1</v>
      </c>
      <c r="T2">
        <v>2</v>
      </c>
    </row>
    <row r="3" spans="2:20" x14ac:dyDescent="0.25">
      <c r="B3" s="2" t="s">
        <v>3</v>
      </c>
      <c r="C3" s="2" t="s">
        <v>3</v>
      </c>
      <c r="D3" s="2" t="s">
        <v>3</v>
      </c>
      <c r="L3">
        <f>COUNTA(F5:F105)</f>
        <v>101</v>
      </c>
      <c r="M3">
        <f>SUM(M5:M105)</f>
        <v>-6.7765885383153091E-6</v>
      </c>
      <c r="N3">
        <f t="shared" ref="N3:T3" si="0">SUM(N5:N105)</f>
        <v>1638.6047165534981</v>
      </c>
      <c r="O3">
        <f t="shared" si="0"/>
        <v>-3.4774843948071066E-4</v>
      </c>
      <c r="P3">
        <f t="shared" si="0"/>
        <v>47845.684890172815</v>
      </c>
      <c r="R3">
        <f t="shared" si="0"/>
        <v>29.001239095943532</v>
      </c>
      <c r="S3">
        <f t="shared" si="0"/>
        <v>-1.945091612221006E-6</v>
      </c>
      <c r="T3">
        <f t="shared" si="0"/>
        <v>849.24826287537951</v>
      </c>
    </row>
    <row r="5" spans="2:20" x14ac:dyDescent="0.25">
      <c r="B5">
        <v>1E-3</v>
      </c>
      <c r="C5">
        <v>24.18247951821186</v>
      </c>
      <c r="D5">
        <v>18.336905851237329</v>
      </c>
      <c r="F5">
        <f>LN(B5)</f>
        <v>-6.9077552789821368</v>
      </c>
      <c r="G5">
        <f>LN(C5)</f>
        <v>3.185628384106848</v>
      </c>
      <c r="I5">
        <f>F5*F$2+G$2</f>
        <v>2.1886857053152484</v>
      </c>
      <c r="J5">
        <f>G5-I5</f>
        <v>0.99694267879159959</v>
      </c>
      <c r="K5">
        <f>F5^2*$J$2</f>
        <v>0.84696561320867736</v>
      </c>
      <c r="M5">
        <f>$F5^M$2</f>
        <v>-6.9077552789821368</v>
      </c>
      <c r="N5">
        <f t="shared" ref="N5:O20" si="1">$F5^N$2</f>
        <v>47.717082994305578</v>
      </c>
      <c r="O5">
        <f t="shared" si="1"/>
        <v>-329.61793195154308</v>
      </c>
      <c r="P5">
        <f>$F5^P$2</f>
        <v>2276.9200094854464</v>
      </c>
      <c r="R5">
        <f>IFERROR($J5*$F5^R$2, 0)</f>
        <v>0.99694267879159959</v>
      </c>
      <c r="S5">
        <f t="shared" ref="S5:T5" si="2">IFERROR($J5*$F5^S$2, 0)</f>
        <v>-6.8866360522652652</v>
      </c>
      <c r="T5">
        <f t="shared" si="2"/>
        <v>47.571196544464087</v>
      </c>
    </row>
    <row r="6" spans="2:20" x14ac:dyDescent="0.25">
      <c r="B6">
        <v>1.1481499999999999E-3</v>
      </c>
      <c r="C6">
        <v>20.791444723224391</v>
      </c>
      <c r="D6">
        <v>17.145805522620449</v>
      </c>
      <c r="F6">
        <f t="shared" ref="F6:G69" si="3">LN(B6)</f>
        <v>-6.7696033275993948</v>
      </c>
      <c r="G6">
        <f t="shared" si="3"/>
        <v>3.0345415907121005</v>
      </c>
      <c r="I6">
        <f>F6*F$2+G$2</f>
        <v>2.1449129905995399</v>
      </c>
      <c r="J6">
        <f>G6-I6</f>
        <v>0.88962860011256062</v>
      </c>
      <c r="K6">
        <f t="shared" ref="K6:K69" si="4">F6^2*$J$2</f>
        <v>0.81342653293364675</v>
      </c>
      <c r="M6">
        <f t="shared" ref="M6:P37" si="5">$F6^M$2</f>
        <v>-6.7696033275993948</v>
      </c>
      <c r="N6">
        <f t="shared" si="1"/>
        <v>45.827529213044798</v>
      </c>
      <c r="O6">
        <f t="shared" si="1"/>
        <v>-310.23419425628651</v>
      </c>
      <c r="P6">
        <f t="shared" si="5"/>
        <v>2100.1624337724743</v>
      </c>
      <c r="R6">
        <f t="shared" ref="R6:T69" si="6">IFERROR($J6*$F6^R$2, 0)</f>
        <v>0.88962860011256062</v>
      </c>
      <c r="S6">
        <f t="shared" si="6"/>
        <v>-6.022432731649582</v>
      </c>
      <c r="T6">
        <f t="shared" si="6"/>
        <v>40.769480660418523</v>
      </c>
    </row>
    <row r="7" spans="2:20" x14ac:dyDescent="0.25">
      <c r="B7">
        <v>1.3182599999999999E-3</v>
      </c>
      <c r="C7">
        <v>18.441323044793691</v>
      </c>
      <c r="D7">
        <v>16.034095883822371</v>
      </c>
      <c r="F7">
        <f t="shared" si="3"/>
        <v>-6.6314425937679404</v>
      </c>
      <c r="G7">
        <f t="shared" si="3"/>
        <v>2.9145939641877012</v>
      </c>
      <c r="I7">
        <f>F7*F$2+G$2</f>
        <v>2.1011374932114322</v>
      </c>
      <c r="J7">
        <f>G7-I7</f>
        <v>0.81345647097626905</v>
      </c>
      <c r="K7">
        <f t="shared" si="4"/>
        <v>0.78056292670904415</v>
      </c>
      <c r="M7">
        <f t="shared" si="5"/>
        <v>-6.6314425937679404</v>
      </c>
      <c r="N7">
        <f t="shared" si="1"/>
        <v>43.976030874439672</v>
      </c>
      <c r="O7">
        <f t="shared" si="1"/>
        <v>-291.62452424561326</v>
      </c>
      <c r="P7">
        <f t="shared" si="5"/>
        <v>1933.8912914696714</v>
      </c>
      <c r="R7">
        <f t="shared" si="6"/>
        <v>0.81345647097626905</v>
      </c>
      <c r="S7">
        <f t="shared" si="6"/>
        <v>-5.3943898898081848</v>
      </c>
      <c r="T7">
        <f t="shared" si="6"/>
        <v>35.772586882665145</v>
      </c>
    </row>
    <row r="8" spans="2:20" x14ac:dyDescent="0.25">
      <c r="B8">
        <v>1.5135599999999999E-3</v>
      </c>
      <c r="C8">
        <v>16.649198596843171</v>
      </c>
      <c r="D8">
        <v>14.99661305997067</v>
      </c>
      <c r="F8">
        <f t="shared" si="3"/>
        <v>-6.4932907870771723</v>
      </c>
      <c r="G8">
        <f t="shared" si="3"/>
        <v>2.8123620829463238</v>
      </c>
      <c r="I8">
        <f>F8*F$2+G$2</f>
        <v>2.0573648243406102</v>
      </c>
      <c r="J8">
        <f>G8-I8</f>
        <v>0.75499725860571365</v>
      </c>
      <c r="K8">
        <f t="shared" si="4"/>
        <v>0.74837900596232509</v>
      </c>
      <c r="M8">
        <f t="shared" si="5"/>
        <v>-6.4932907870771723</v>
      </c>
      <c r="N8">
        <f t="shared" si="1"/>
        <v>42.162825245541285</v>
      </c>
      <c r="O8">
        <f t="shared" si="1"/>
        <v>-273.77548472401804</v>
      </c>
      <c r="P8">
        <f t="shared" si="5"/>
        <v>1777.7038326860536</v>
      </c>
      <c r="R8">
        <f t="shared" si="6"/>
        <v>0.75499725860571365</v>
      </c>
      <c r="S8">
        <f t="shared" si="6"/>
        <v>-4.9024167435730019</v>
      </c>
      <c r="T8">
        <f t="shared" si="6"/>
        <v>31.832817475455446</v>
      </c>
    </row>
    <row r="9" spans="2:20" x14ac:dyDescent="0.25">
      <c r="B9">
        <v>1.7378000000000001E-3</v>
      </c>
      <c r="C9">
        <v>15.194999881812519</v>
      </c>
      <c r="D9">
        <v>14.028306075272919</v>
      </c>
      <c r="F9">
        <f t="shared" si="3"/>
        <v>-6.3551353335591685</v>
      </c>
      <c r="G9">
        <f t="shared" si="3"/>
        <v>2.7209664185907054</v>
      </c>
      <c r="I9">
        <f>F9*F$2+G$2</f>
        <v>2.0135909999918766</v>
      </c>
      <c r="J9">
        <f>G9-I9</f>
        <v>0.7073754185988288</v>
      </c>
      <c r="K9">
        <f t="shared" si="4"/>
        <v>0.71687180260935002</v>
      </c>
      <c r="M9">
        <f t="shared" si="5"/>
        <v>-6.3551353335591685</v>
      </c>
      <c r="N9">
        <f t="shared" si="1"/>
        <v>40.387745107852204</v>
      </c>
      <c r="O9">
        <f t="shared" si="1"/>
        <v>-256.66958597769298</v>
      </c>
      <c r="P9">
        <f t="shared" si="5"/>
        <v>1631.1699548968397</v>
      </c>
      <c r="R9">
        <f t="shared" si="6"/>
        <v>0.7073754185988288</v>
      </c>
      <c r="S9">
        <f t="shared" si="6"/>
        <v>-4.4954665168286239</v>
      </c>
      <c r="T9">
        <f t="shared" si="6"/>
        <v>28.569298101929753</v>
      </c>
    </row>
    <row r="10" spans="2:20" x14ac:dyDescent="0.25">
      <c r="B10">
        <v>1.99526E-3</v>
      </c>
      <c r="C10">
        <v>13.96644308735041</v>
      </c>
      <c r="D10">
        <v>13.12458785113655</v>
      </c>
      <c r="F10">
        <f t="shared" si="3"/>
        <v>-6.216980911317445</v>
      </c>
      <c r="G10">
        <f t="shared" si="3"/>
        <v>2.6366575300662487</v>
      </c>
      <c r="I10">
        <f>F10*F$2+G$2</f>
        <v>1.9698175023975752</v>
      </c>
      <c r="J10">
        <f>G10-I10</f>
        <v>0.66684002766867345</v>
      </c>
      <c r="K10">
        <f t="shared" si="4"/>
        <v>0.68604240276200534</v>
      </c>
      <c r="M10">
        <f t="shared" si="5"/>
        <v>-6.216980911317445</v>
      </c>
      <c r="N10">
        <f t="shared" si="1"/>
        <v>38.650851651685493</v>
      </c>
      <c r="O10">
        <f t="shared" si="1"/>
        <v>-240.29160692469105</v>
      </c>
      <c r="P10">
        <f t="shared" si="5"/>
        <v>1493.8883334005991</v>
      </c>
      <c r="R10">
        <f t="shared" si="6"/>
        <v>0.66684002766867345</v>
      </c>
      <c r="S10">
        <f t="shared" si="6"/>
        <v>-4.1457317229185398</v>
      </c>
      <c r="T10">
        <f t="shared" si="6"/>
        <v>25.773934984827747</v>
      </c>
    </row>
    <row r="11" spans="2:20" x14ac:dyDescent="0.25">
      <c r="B11">
        <v>2.29087E-3</v>
      </c>
      <c r="C11">
        <v>12.90014475737048</v>
      </c>
      <c r="D11">
        <v>12.2811205034227</v>
      </c>
      <c r="F11">
        <f t="shared" si="3"/>
        <v>-6.0788236209007769</v>
      </c>
      <c r="G11">
        <f t="shared" si="3"/>
        <v>2.5572385328062537</v>
      </c>
      <c r="I11">
        <f>F11*F$2+G$2</f>
        <v>1.9260430960372206</v>
      </c>
      <c r="J11">
        <f>G11-I11</f>
        <v>0.63119543676903311</v>
      </c>
      <c r="K11">
        <f t="shared" si="4"/>
        <v>0.6558899497644417</v>
      </c>
      <c r="M11">
        <f t="shared" si="5"/>
        <v>-6.0788236209007769</v>
      </c>
      <c r="N11">
        <f t="shared" si="1"/>
        <v>36.952096614021229</v>
      </c>
      <c r="O11">
        <f t="shared" si="1"/>
        <v>-224.62527773911987</v>
      </c>
      <c r="P11">
        <f t="shared" si="5"/>
        <v>1365.4574441719592</v>
      </c>
      <c r="R11">
        <f t="shared" si="6"/>
        <v>0.63119543676903311</v>
      </c>
      <c r="S11">
        <f t="shared" si="6"/>
        <v>-3.8369257304363811</v>
      </c>
      <c r="T11">
        <f t="shared" si="6"/>
        <v>23.323994761818639</v>
      </c>
    </row>
    <row r="12" spans="2:20" x14ac:dyDescent="0.25">
      <c r="B12">
        <v>2.6302700000000001E-3</v>
      </c>
      <c r="C12">
        <v>11.957350663229869</v>
      </c>
      <c r="D12">
        <v>11.493910932584569</v>
      </c>
      <c r="F12">
        <f t="shared" si="3"/>
        <v>-5.9406687764648467</v>
      </c>
      <c r="G12">
        <f t="shared" si="3"/>
        <v>2.4813462075317405</v>
      </c>
      <c r="I12">
        <f>F12*F$2+G$2</f>
        <v>1.882269464672919</v>
      </c>
      <c r="J12">
        <f>G12-I12</f>
        <v>0.59907674285882151</v>
      </c>
      <c r="K12">
        <f t="shared" si="4"/>
        <v>0.62641560652263273</v>
      </c>
      <c r="M12">
        <f t="shared" si="5"/>
        <v>-5.9406687764648467</v>
      </c>
      <c r="N12">
        <f t="shared" si="1"/>
        <v>35.291545511664339</v>
      </c>
      <c r="O12">
        <f t="shared" si="1"/>
        <v>-209.65538249433243</v>
      </c>
      <c r="P12">
        <f t="shared" si="5"/>
        <v>1245.4931846018753</v>
      </c>
      <c r="R12">
        <f t="shared" si="6"/>
        <v>0.59907674285882151</v>
      </c>
      <c r="S12">
        <f t="shared" si="6"/>
        <v>-3.5589165010076607</v>
      </c>
      <c r="T12">
        <f t="shared" si="6"/>
        <v>21.142344135581734</v>
      </c>
    </row>
    <row r="13" spans="2:20" x14ac:dyDescent="0.25">
      <c r="B13">
        <v>3.01995E-3</v>
      </c>
      <c r="C13">
        <v>11.11259601403386</v>
      </c>
      <c r="D13">
        <v>10.759191985367369</v>
      </c>
      <c r="F13">
        <f t="shared" si="3"/>
        <v>-5.8025150040238067</v>
      </c>
      <c r="G13">
        <f t="shared" si="3"/>
        <v>2.4080792409857215</v>
      </c>
      <c r="I13">
        <f>F13*F$2+G$2</f>
        <v>1.8384961729645255</v>
      </c>
      <c r="J13">
        <f>G13-I13</f>
        <v>0.56958306802119596</v>
      </c>
      <c r="K13">
        <f t="shared" si="4"/>
        <v>0.59761905402601967</v>
      </c>
      <c r="M13">
        <f t="shared" si="5"/>
        <v>-5.8025150040238067</v>
      </c>
      <c r="N13">
        <f t="shared" si="1"/>
        <v>33.669180371921399</v>
      </c>
      <c r="O13">
        <f t="shared" si="1"/>
        <v>-195.36592428125778</v>
      </c>
      <c r="P13">
        <f t="shared" si="5"/>
        <v>1133.6137069169772</v>
      </c>
      <c r="R13">
        <f t="shared" si="6"/>
        <v>0.56958306802119596</v>
      </c>
      <c r="S13">
        <f t="shared" si="6"/>
        <v>-3.3050142982309021</v>
      </c>
      <c r="T13">
        <f t="shared" si="6"/>
        <v>19.177395053998023</v>
      </c>
    </row>
    <row r="14" spans="2:20" x14ac:dyDescent="0.25">
      <c r="B14">
        <v>3.46737E-3</v>
      </c>
      <c r="C14">
        <v>10.348214611099261</v>
      </c>
      <c r="D14">
        <v>10.07343965728402</v>
      </c>
      <c r="F14">
        <f t="shared" si="3"/>
        <v>-5.664358897465835</v>
      </c>
      <c r="G14">
        <f t="shared" si="3"/>
        <v>2.3368140034882434</v>
      </c>
      <c r="I14">
        <f>F14*F$2+G$2</f>
        <v>1.7947221417035339</v>
      </c>
      <c r="J14">
        <f>G14-I14</f>
        <v>0.54209186178470947</v>
      </c>
      <c r="K14">
        <f t="shared" si="4"/>
        <v>0.56949959159505081</v>
      </c>
      <c r="M14">
        <f t="shared" si="5"/>
        <v>-5.664358897465835</v>
      </c>
      <c r="N14">
        <f t="shared" si="1"/>
        <v>32.084961719300367</v>
      </c>
      <c r="O14">
        <f t="shared" si="1"/>
        <v>-181.74073838956974</v>
      </c>
      <c r="P14">
        <f t="shared" si="5"/>
        <v>1029.4447685289699</v>
      </c>
      <c r="R14">
        <f t="shared" si="6"/>
        <v>0.54209186178470947</v>
      </c>
      <c r="S14">
        <f t="shared" si="6"/>
        <v>-3.0706028605440387</v>
      </c>
      <c r="T14">
        <f t="shared" si="6"/>
        <v>17.392996633706669</v>
      </c>
    </row>
    <row r="15" spans="2:20" x14ac:dyDescent="0.25">
      <c r="B15">
        <v>3.9810699999999997E-3</v>
      </c>
      <c r="C15">
        <v>9.6515138477144902</v>
      </c>
      <c r="D15">
        <v>9.4334023642278666</v>
      </c>
      <c r="F15">
        <f t="shared" si="3"/>
        <v>-5.5262046515968173</v>
      </c>
      <c r="G15">
        <f t="shared" si="3"/>
        <v>2.2671147784580619</v>
      </c>
      <c r="I15">
        <f>F15*F$2+G$2</f>
        <v>1.7509486999919912</v>
      </c>
      <c r="J15">
        <f>G15-I15</f>
        <v>0.51616607846607065</v>
      </c>
      <c r="K15">
        <f t="shared" si="4"/>
        <v>0.54205807649810367</v>
      </c>
      <c r="M15">
        <f t="shared" si="5"/>
        <v>-5.5262046515968173</v>
      </c>
      <c r="N15">
        <f t="shared" si="1"/>
        <v>30.538937851330299</v>
      </c>
      <c r="O15">
        <f t="shared" si="1"/>
        <v>-168.7644204088476</v>
      </c>
      <c r="P15">
        <f t="shared" si="5"/>
        <v>932.62672508741446</v>
      </c>
      <c r="R15">
        <f t="shared" si="6"/>
        <v>0.51616607846607065</v>
      </c>
      <c r="S15">
        <f t="shared" si="6"/>
        <v>-2.8524393838156876</v>
      </c>
      <c r="T15">
        <f t="shared" si="6"/>
        <v>15.76316379124021</v>
      </c>
    </row>
    <row r="16" spans="2:20" x14ac:dyDescent="0.25">
      <c r="B16">
        <v>4.5708800000000003E-3</v>
      </c>
      <c r="C16">
        <v>9.0129046385582612</v>
      </c>
      <c r="D16">
        <v>8.8360125739783815</v>
      </c>
      <c r="F16">
        <f t="shared" si="3"/>
        <v>-5.3880495324383002</v>
      </c>
      <c r="G16">
        <f t="shared" si="3"/>
        <v>2.1986573990853984</v>
      </c>
      <c r="I16">
        <f>F16*F$2+G$2</f>
        <v>1.7071749815832917</v>
      </c>
      <c r="J16">
        <f>G16-I16</f>
        <v>0.49148241750210664</v>
      </c>
      <c r="K16">
        <f t="shared" si="4"/>
        <v>0.51529395842232495</v>
      </c>
      <c r="M16">
        <f t="shared" si="5"/>
        <v>-5.3880495324383002</v>
      </c>
      <c r="N16">
        <f t="shared" si="1"/>
        <v>29.031077764008586</v>
      </c>
      <c r="O16">
        <f t="shared" si="1"/>
        <v>-156.42088497254639</v>
      </c>
      <c r="P16">
        <f t="shared" si="5"/>
        <v>842.80347613991376</v>
      </c>
      <c r="R16">
        <f t="shared" si="6"/>
        <v>0.49148241750210664</v>
      </c>
      <c r="S16">
        <f t="shared" si="6"/>
        <v>-2.6481316098238712</v>
      </c>
      <c r="T16">
        <f t="shared" si="6"/>
        <v>14.268264282146593</v>
      </c>
    </row>
    <row r="17" spans="2:20" x14ac:dyDescent="0.25">
      <c r="B17">
        <v>5.2480699999999996E-3</v>
      </c>
      <c r="C17">
        <v>8.4250658562483434</v>
      </c>
      <c r="D17">
        <v>8.2784256814728217</v>
      </c>
      <c r="F17">
        <f t="shared" si="3"/>
        <v>-5.2498948890146711</v>
      </c>
      <c r="G17">
        <f t="shared" si="3"/>
        <v>2.1312112929732567</v>
      </c>
      <c r="I17">
        <f>F17*F$2+G$2</f>
        <v>1.6634014139086739</v>
      </c>
      <c r="J17">
        <f>G17-I17</f>
        <v>0.46780987906458282</v>
      </c>
      <c r="K17">
        <f t="shared" si="4"/>
        <v>0.48920750163229709</v>
      </c>
      <c r="M17">
        <f t="shared" si="5"/>
        <v>-5.2498948890146711</v>
      </c>
      <c r="N17">
        <f t="shared" si="1"/>
        <v>27.561396345702367</v>
      </c>
      <c r="O17">
        <f t="shared" si="1"/>
        <v>-144.6944338094105</v>
      </c>
      <c r="P17">
        <f t="shared" si="5"/>
        <v>759.63056852489581</v>
      </c>
      <c r="R17">
        <f t="shared" si="6"/>
        <v>0.46780987906458282</v>
      </c>
      <c r="S17">
        <f t="shared" si="6"/>
        <v>-2.4559526931317248</v>
      </c>
      <c r="T17">
        <f t="shared" si="6"/>
        <v>12.893493491334059</v>
      </c>
    </row>
    <row r="18" spans="2:20" x14ac:dyDescent="0.25">
      <c r="B18">
        <v>6.0255999999999999E-3</v>
      </c>
      <c r="C18">
        <v>7.8821087678903439</v>
      </c>
      <c r="D18">
        <v>7.7579717171389522</v>
      </c>
      <c r="F18">
        <f t="shared" si="3"/>
        <v>-5.1117382195014409</v>
      </c>
      <c r="G18">
        <f t="shared" si="3"/>
        <v>2.0645954782069502</v>
      </c>
      <c r="I18">
        <f>F18*F$2+G$2</f>
        <v>1.619627204278288</v>
      </c>
      <c r="J18">
        <f>G18-I18</f>
        <v>0.44496827392866223</v>
      </c>
      <c r="K18">
        <f t="shared" si="4"/>
        <v>0.46379824513721057</v>
      </c>
      <c r="M18">
        <f t="shared" si="5"/>
        <v>-5.1117382195014409</v>
      </c>
      <c r="N18">
        <f t="shared" si="1"/>
        <v>26.12986762471176</v>
      </c>
      <c r="O18">
        <f t="shared" si="1"/>
        <v>-133.56904300775244</v>
      </c>
      <c r="P18">
        <f t="shared" si="5"/>
        <v>682.76998208495979</v>
      </c>
      <c r="R18">
        <f t="shared" si="6"/>
        <v>0.44496827392866223</v>
      </c>
      <c r="S18">
        <f t="shared" si="6"/>
        <v>-2.2745613323067291</v>
      </c>
      <c r="T18">
        <f t="shared" si="6"/>
        <v>11.626962094952425</v>
      </c>
    </row>
    <row r="19" spans="2:20" x14ac:dyDescent="0.25">
      <c r="B19">
        <v>6.9183100000000004E-3</v>
      </c>
      <c r="C19">
        <v>7.3793780913988201</v>
      </c>
      <c r="D19">
        <v>7.2721835413609703</v>
      </c>
      <c r="F19">
        <f t="shared" si="3"/>
        <v>-4.9735837588322136</v>
      </c>
      <c r="G19">
        <f t="shared" si="3"/>
        <v>1.9986893656033564</v>
      </c>
      <c r="I19">
        <f>F19*F$2+G$2</f>
        <v>1.5758536945084354</v>
      </c>
      <c r="J19">
        <f>G19-I19</f>
        <v>0.42283567109492104</v>
      </c>
      <c r="K19">
        <f t="shared" si="4"/>
        <v>0.43906696646570903</v>
      </c>
      <c r="M19">
        <f t="shared" si="5"/>
        <v>-4.9735837588322136</v>
      </c>
      <c r="N19">
        <f t="shared" si="1"/>
        <v>24.736535406119572</v>
      </c>
      <c r="O19">
        <f t="shared" si="1"/>
        <v>-123.02923074565432</v>
      </c>
      <c r="P19">
        <f t="shared" si="5"/>
        <v>611.89618389820714</v>
      </c>
      <c r="R19">
        <f t="shared" si="6"/>
        <v>0.42283567109492104</v>
      </c>
      <c r="S19">
        <f t="shared" si="6"/>
        <v>-2.1030086264126191</v>
      </c>
      <c r="T19">
        <f t="shared" si="6"/>
        <v>10.459489549009843</v>
      </c>
    </row>
    <row r="20" spans="2:20" x14ac:dyDescent="0.25">
      <c r="B20">
        <v>7.9432800000000005E-3</v>
      </c>
      <c r="C20">
        <v>6.9129347419322471</v>
      </c>
      <c r="D20">
        <v>6.8187342294268527</v>
      </c>
      <c r="F20">
        <f t="shared" si="3"/>
        <v>-4.8354289907879027</v>
      </c>
      <c r="G20">
        <f t="shared" si="3"/>
        <v>1.9333942570129226</v>
      </c>
      <c r="I20">
        <f>F20*F$2+G$2</f>
        <v>1.5320800873484142</v>
      </c>
      <c r="J20">
        <f>G20-I20</f>
        <v>0.40131416966450839</v>
      </c>
      <c r="K20">
        <f t="shared" si="4"/>
        <v>0.41501320119642393</v>
      </c>
      <c r="M20">
        <f t="shared" si="5"/>
        <v>-4.8354289907879027</v>
      </c>
      <c r="N20">
        <f t="shared" si="1"/>
        <v>23.381373524952114</v>
      </c>
      <c r="O20">
        <f t="shared" si="1"/>
        <v>-113.05897138699419</v>
      </c>
      <c r="P20">
        <f t="shared" si="5"/>
        <v>546.68862791333163</v>
      </c>
      <c r="R20">
        <f t="shared" si="6"/>
        <v>0.40131416966450839</v>
      </c>
      <c r="S20">
        <f t="shared" si="6"/>
        <v>-1.940526170409739</v>
      </c>
      <c r="T20">
        <f t="shared" si="6"/>
        <v>9.3832765017818769</v>
      </c>
    </row>
    <row r="21" spans="2:20" x14ac:dyDescent="0.25">
      <c r="B21">
        <v>9.1201100000000007E-3</v>
      </c>
      <c r="C21">
        <v>6.4795160431572434</v>
      </c>
      <c r="D21">
        <v>6.3954597649796421</v>
      </c>
      <c r="F21">
        <f t="shared" si="3"/>
        <v>-4.6972734135651262</v>
      </c>
      <c r="G21">
        <f t="shared" si="3"/>
        <v>1.8686458228771861</v>
      </c>
      <c r="I21">
        <f>F21*F$2+G$2</f>
        <v>1.488306223804478</v>
      </c>
      <c r="J21">
        <f>G21-I21</f>
        <v>0.38033959907270809</v>
      </c>
      <c r="K21">
        <f t="shared" si="4"/>
        <v>0.39163687017576471</v>
      </c>
      <c r="M21">
        <f t="shared" si="5"/>
        <v>-4.6972734135651262</v>
      </c>
      <c r="N21">
        <f t="shared" si="5"/>
        <v>22.064377521785772</v>
      </c>
      <c r="O21">
        <f t="shared" si="5"/>
        <v>-103.6424139199483</v>
      </c>
      <c r="P21">
        <f t="shared" si="5"/>
        <v>486.83675542388528</v>
      </c>
      <c r="R21">
        <f t="shared" si="6"/>
        <v>0.38033959907270809</v>
      </c>
      <c r="S21">
        <f t="shared" si="6"/>
        <v>-1.786559086850251</v>
      </c>
      <c r="T21">
        <f t="shared" si="6"/>
        <v>8.3919565004248735</v>
      </c>
    </row>
    <row r="22" spans="2:20" x14ac:dyDescent="0.25">
      <c r="B22">
        <v>1.0471299999999999E-2</v>
      </c>
      <c r="C22">
        <v>6.0762572060981537</v>
      </c>
      <c r="D22">
        <v>6.0003424060116819</v>
      </c>
      <c r="F22">
        <f t="shared" si="3"/>
        <v>-4.5591170975285458</v>
      </c>
      <c r="G22">
        <f t="shared" si="3"/>
        <v>1.8043889153217998</v>
      </c>
      <c r="I22">
        <f>F22*F$2+G$2</f>
        <v>1.444532126171298</v>
      </c>
      <c r="J22">
        <f>G22-I22</f>
        <v>0.35985678915050179</v>
      </c>
      <c r="K22">
        <f t="shared" si="4"/>
        <v>0.36893799669771343</v>
      </c>
      <c r="M22">
        <f t="shared" si="5"/>
        <v>-4.5591170975285458</v>
      </c>
      <c r="N22">
        <f t="shared" si="5"/>
        <v>20.78554870897711</v>
      </c>
      <c r="O22">
        <f t="shared" si="5"/>
        <v>-94.76375050060993</v>
      </c>
      <c r="P22">
        <f t="shared" si="5"/>
        <v>432.03903513326003</v>
      </c>
      <c r="R22">
        <f t="shared" si="6"/>
        <v>0.35985678915050179</v>
      </c>
      <c r="S22">
        <f t="shared" si="6"/>
        <v>-1.6406292400777776</v>
      </c>
      <c r="T22">
        <f t="shared" si="6"/>
        <v>7.4798208191438604</v>
      </c>
    </row>
    <row r="23" spans="2:20" x14ac:dyDescent="0.25">
      <c r="B23">
        <v>1.20226E-2</v>
      </c>
      <c r="C23">
        <v>5.7007311178728264</v>
      </c>
      <c r="D23">
        <v>5.6315169602727702</v>
      </c>
      <c r="F23">
        <f t="shared" si="3"/>
        <v>-4.4209670671094736</v>
      </c>
      <c r="G23">
        <f t="shared" si="3"/>
        <v>1.7405944329085652</v>
      </c>
      <c r="I23">
        <f>F23*F$2+G$2</f>
        <v>1.4007600201027628</v>
      </c>
      <c r="J23">
        <f>G23-I23</f>
        <v>0.3398344128058024</v>
      </c>
      <c r="K23">
        <f t="shared" si="4"/>
        <v>0.34691769406013734</v>
      </c>
      <c r="M23">
        <f t="shared" si="5"/>
        <v>-4.4209670671094736</v>
      </c>
      <c r="N23">
        <f t="shared" si="5"/>
        <v>19.544949808466541</v>
      </c>
      <c r="O23">
        <f t="shared" si="5"/>
        <v>-86.407579431538196</v>
      </c>
      <c r="P23">
        <f t="shared" si="5"/>
        <v>382.00506301547625</v>
      </c>
      <c r="R23">
        <f t="shared" si="6"/>
        <v>0.3398344128058024</v>
      </c>
      <c r="S23">
        <f t="shared" si="6"/>
        <v>-1.5023967472849384</v>
      </c>
      <c r="T23">
        <f t="shared" si="6"/>
        <v>6.6420465414791066</v>
      </c>
    </row>
    <row r="24" spans="2:20" x14ac:dyDescent="0.25">
      <c r="B24">
        <v>1.38038E-2</v>
      </c>
      <c r="C24">
        <v>5.3507493980137486</v>
      </c>
      <c r="D24">
        <v>5.2871934474855173</v>
      </c>
      <c r="F24">
        <f t="shared" si="3"/>
        <v>-4.2828113624053827</v>
      </c>
      <c r="G24">
        <f t="shared" si="3"/>
        <v>1.6772366254935063</v>
      </c>
      <c r="I24">
        <f>F24*F$2+G$2</f>
        <v>1.3569861161670469</v>
      </c>
      <c r="J24">
        <f>G24-I24</f>
        <v>0.32025050932645938</v>
      </c>
      <c r="K24">
        <f t="shared" si="4"/>
        <v>0.32557405142756451</v>
      </c>
      <c r="M24">
        <f t="shared" si="5"/>
        <v>-4.2828113624053827</v>
      </c>
      <c r="N24">
        <f t="shared" si="5"/>
        <v>18.34247316594865</v>
      </c>
      <c r="O24">
        <f t="shared" si="5"/>
        <v>-78.557352489740708</v>
      </c>
      <c r="P24">
        <f t="shared" si="5"/>
        <v>336.44632184354629</v>
      </c>
      <c r="R24">
        <f t="shared" si="6"/>
        <v>0.32025050932645938</v>
      </c>
      <c r="S24">
        <f t="shared" si="6"/>
        <v>-1.3715725201594713</v>
      </c>
      <c r="T24">
        <f t="shared" si="6"/>
        <v>5.8741863737019688</v>
      </c>
    </row>
    <row r="25" spans="2:20" x14ac:dyDescent="0.25">
      <c r="B25">
        <v>1.5848899999999999E-2</v>
      </c>
      <c r="C25">
        <v>5.02444197593959</v>
      </c>
      <c r="D25">
        <v>4.9657459883641009</v>
      </c>
      <c r="F25">
        <f t="shared" si="3"/>
        <v>-4.1446551816980977</v>
      </c>
      <c r="G25">
        <f t="shared" si="3"/>
        <v>1.6143143982144195</v>
      </c>
      <c r="I25">
        <f>F25*F$2+G$2</f>
        <v>1.3132120614122378</v>
      </c>
      <c r="J25">
        <f>G25-I25</f>
        <v>0.30110233680218168</v>
      </c>
      <c r="K25">
        <f t="shared" si="4"/>
        <v>0.30490791712648851</v>
      </c>
      <c r="M25">
        <f t="shared" si="5"/>
        <v>-4.1446551816980977</v>
      </c>
      <c r="N25">
        <f t="shared" si="5"/>
        <v>17.178166575176892</v>
      </c>
      <c r="O25">
        <f t="shared" si="5"/>
        <v>-71.197577107879965</v>
      </c>
      <c r="P25">
        <f t="shared" si="5"/>
        <v>295.08940688452458</v>
      </c>
      <c r="R25">
        <f t="shared" si="6"/>
        <v>0.30110233680218168</v>
      </c>
      <c r="S25">
        <f t="shared" si="6"/>
        <v>-1.2479653604485681</v>
      </c>
      <c r="T25">
        <f t="shared" si="6"/>
        <v>5.1723860977628924</v>
      </c>
    </row>
    <row r="26" spans="2:20" x14ac:dyDescent="0.25">
      <c r="B26">
        <v>1.8197000000000001E-2</v>
      </c>
      <c r="C26">
        <v>4.7200581472763403</v>
      </c>
      <c r="D26">
        <v>4.6656440092212472</v>
      </c>
      <c r="F26">
        <f t="shared" si="3"/>
        <v>-4.0064985336510315</v>
      </c>
      <c r="G26">
        <f t="shared" si="3"/>
        <v>1.5518211188597892</v>
      </c>
      <c r="I26">
        <f>F26*F$2+G$2</f>
        <v>1.2694378585832922</v>
      </c>
      <c r="J26">
        <f>G26-I26</f>
        <v>0.28238326027649707</v>
      </c>
      <c r="K26">
        <f t="shared" si="4"/>
        <v>0.28491929939272648</v>
      </c>
      <c r="M26">
        <f t="shared" si="5"/>
        <v>-4.0064985336510315</v>
      </c>
      <c r="N26">
        <f t="shared" si="5"/>
        <v>16.052030500147865</v>
      </c>
      <c r="O26">
        <f t="shared" si="5"/>
        <v>-64.312436660964053</v>
      </c>
      <c r="P26">
        <f t="shared" si="5"/>
        <v>257.6676831776773</v>
      </c>
      <c r="R26">
        <f t="shared" si="6"/>
        <v>0.28238326027649707</v>
      </c>
      <c r="S26">
        <f t="shared" si="6"/>
        <v>-1.1313681182253832</v>
      </c>
      <c r="T26">
        <f t="shared" si="6"/>
        <v>4.5328247066895235</v>
      </c>
    </row>
    <row r="27" spans="2:20" x14ac:dyDescent="0.25">
      <c r="B27">
        <v>2.0892999999999998E-2</v>
      </c>
      <c r="C27">
        <v>4.4360063625930808</v>
      </c>
      <c r="D27">
        <v>4.3854587140683599</v>
      </c>
      <c r="F27">
        <f t="shared" si="3"/>
        <v>-3.8683411043420235</v>
      </c>
      <c r="G27">
        <f t="shared" si="3"/>
        <v>1.4897545037957216</v>
      </c>
      <c r="I27">
        <f>F27*F$2+G$2</f>
        <v>1.2256634082156348</v>
      </c>
      <c r="J27">
        <f>G27-I27</f>
        <v>0.26409109558008681</v>
      </c>
      <c r="K27">
        <f t="shared" si="4"/>
        <v>0.26560816199339654</v>
      </c>
      <c r="M27">
        <f t="shared" si="5"/>
        <v>-3.8683411043420235</v>
      </c>
      <c r="N27">
        <f t="shared" si="5"/>
        <v>14.964062899542066</v>
      </c>
      <c r="O27">
        <f t="shared" si="5"/>
        <v>-57.886099602258057</v>
      </c>
      <c r="P27">
        <f t="shared" si="5"/>
        <v>223.9231784614513</v>
      </c>
      <c r="R27">
        <f t="shared" si="6"/>
        <v>0.26409109558008681</v>
      </c>
      <c r="S27">
        <f t="shared" si="6"/>
        <v>-1.0215944403231678</v>
      </c>
      <c r="T27">
        <f t="shared" si="6"/>
        <v>3.9518757654693948</v>
      </c>
    </row>
    <row r="28" spans="2:20" x14ac:dyDescent="0.25">
      <c r="B28">
        <v>2.3988300000000001E-2</v>
      </c>
      <c r="C28">
        <v>4.170854227401982</v>
      </c>
      <c r="D28">
        <v>4.1238690179801099</v>
      </c>
      <c r="F28">
        <f t="shared" si="3"/>
        <v>-3.7301890675009495</v>
      </c>
      <c r="G28">
        <f t="shared" si="3"/>
        <v>1.4281208655275901</v>
      </c>
      <c r="I28">
        <f>F28*F$2+G$2</f>
        <v>1.1818906664229059</v>
      </c>
      <c r="J28">
        <f>G28-I28</f>
        <v>0.24623019910468424</v>
      </c>
      <c r="K28">
        <f t="shared" si="4"/>
        <v>0.24697533394666399</v>
      </c>
      <c r="M28">
        <f t="shared" si="5"/>
        <v>-3.7301890675009495</v>
      </c>
      <c r="N28">
        <f t="shared" si="5"/>
        <v>13.914310479303603</v>
      </c>
      <c r="O28">
        <f t="shared" si="5"/>
        <v>-51.903008831712199</v>
      </c>
      <c r="P28">
        <f t="shared" si="5"/>
        <v>193.60803611445809</v>
      </c>
      <c r="R28">
        <f t="shared" si="6"/>
        <v>0.24623019910468424</v>
      </c>
      <c r="S28">
        <f t="shared" si="6"/>
        <v>-0.91848519678887519</v>
      </c>
      <c r="T28">
        <f t="shared" si="6"/>
        <v>3.4261234397233209</v>
      </c>
    </row>
    <row r="29" spans="2:20" x14ac:dyDescent="0.25">
      <c r="B29">
        <v>2.7542299999999999E-2</v>
      </c>
      <c r="C29">
        <v>3.9232966711696942</v>
      </c>
      <c r="D29">
        <v>3.8796123598931058</v>
      </c>
      <c r="F29">
        <f t="shared" si="3"/>
        <v>-3.5920322742813657</v>
      </c>
      <c r="G29">
        <f t="shared" si="3"/>
        <v>1.3669322879137771</v>
      </c>
      <c r="I29">
        <f>F29*F$2+G$2</f>
        <v>1.1381164175968164</v>
      </c>
      <c r="J29">
        <f>G29-I29</f>
        <v>0.22881587031696071</v>
      </c>
      <c r="K29">
        <f t="shared" si="4"/>
        <v>0.22901944177880262</v>
      </c>
      <c r="M29">
        <f t="shared" si="5"/>
        <v>-3.5920322742813657</v>
      </c>
      <c r="N29">
        <f t="shared" si="5"/>
        <v>12.90269585947896</v>
      </c>
      <c r="O29">
        <f t="shared" si="5"/>
        <v>-46.346899952484968</v>
      </c>
      <c r="P29">
        <f t="shared" si="5"/>
        <v>166.4795604422155</v>
      </c>
      <c r="R29">
        <f t="shared" si="6"/>
        <v>0.22881587031696071</v>
      </c>
      <c r="S29">
        <f t="shared" si="6"/>
        <v>-0.82191399104630247</v>
      </c>
      <c r="T29">
        <f t="shared" si="6"/>
        <v>2.9523415825217239</v>
      </c>
    </row>
    <row r="30" spans="2:20" x14ac:dyDescent="0.25">
      <c r="B30">
        <v>3.16228E-2</v>
      </c>
      <c r="C30">
        <v>3.6921320740758699</v>
      </c>
      <c r="D30">
        <v>3.651540679674091</v>
      </c>
      <c r="F30">
        <f t="shared" si="3"/>
        <v>-3.453876899571616</v>
      </c>
      <c r="G30">
        <f t="shared" si="3"/>
        <v>1.3062040890440674</v>
      </c>
      <c r="I30">
        <f>F30*F$2+G$2</f>
        <v>1.0943426182180613</v>
      </c>
      <c r="J30">
        <f>G30-I30</f>
        <v>0.21186147082600604</v>
      </c>
      <c r="K30">
        <f t="shared" si="4"/>
        <v>0.21174131258004031</v>
      </c>
      <c r="M30">
        <f t="shared" si="5"/>
        <v>-3.453876899571616</v>
      </c>
      <c r="N30">
        <f t="shared" si="5"/>
        <v>11.929265637394439</v>
      </c>
      <c r="O30">
        <f t="shared" si="5"/>
        <v>-41.202215013850122</v>
      </c>
      <c r="P30">
        <f t="shared" si="5"/>
        <v>142.30737864751973</v>
      </c>
      <c r="R30">
        <f t="shared" si="6"/>
        <v>0.21186147082600604</v>
      </c>
      <c r="S30">
        <f t="shared" si="6"/>
        <v>-0.73174343999520808</v>
      </c>
      <c r="T30">
        <f t="shared" si="6"/>
        <v>2.527351763812518</v>
      </c>
    </row>
    <row r="31" spans="2:20" x14ac:dyDescent="0.25">
      <c r="B31">
        <v>3.6307800000000001E-2</v>
      </c>
      <c r="C31">
        <v>3.476242372645292</v>
      </c>
      <c r="D31">
        <v>3.4385716975401861</v>
      </c>
      <c r="F31">
        <f t="shared" si="3"/>
        <v>-3.3157226847608223</v>
      </c>
      <c r="G31">
        <f t="shared" si="3"/>
        <v>1.2459519324306687</v>
      </c>
      <c r="I31">
        <f>F31*F$2+G$2</f>
        <v>1.0505691863471522</v>
      </c>
      <c r="J31">
        <f>G31-I31</f>
        <v>0.19538274608351647</v>
      </c>
      <c r="K31">
        <f t="shared" si="4"/>
        <v>0.19514089503921869</v>
      </c>
      <c r="M31">
        <f t="shared" si="5"/>
        <v>-3.3157226847608223</v>
      </c>
      <c r="N31">
        <f t="shared" si="5"/>
        <v>10.994016922237515</v>
      </c>
      <c r="O31">
        <f t="shared" si="5"/>
        <v>-36.453111305707289</v>
      </c>
      <c r="P31">
        <f t="shared" si="5"/>
        <v>120.86840808644484</v>
      </c>
      <c r="R31">
        <f t="shared" si="6"/>
        <v>0.19538274608351647</v>
      </c>
      <c r="S31">
        <f t="shared" si="6"/>
        <v>-0.64783500339997924</v>
      </c>
      <c r="T31">
        <f t="shared" si="6"/>
        <v>2.1480412167554155</v>
      </c>
    </row>
    <row r="32" spans="2:20" x14ac:dyDescent="0.25">
      <c r="B32">
        <v>4.1686899999999999E-2</v>
      </c>
      <c r="C32">
        <v>3.274581123127128</v>
      </c>
      <c r="D32">
        <v>3.2396950459736158</v>
      </c>
      <c r="F32">
        <f t="shared" si="3"/>
        <v>-3.17756834821347</v>
      </c>
      <c r="G32">
        <f t="shared" si="3"/>
        <v>1.1861899595719139</v>
      </c>
      <c r="I32">
        <f>F32*F$2+G$2</f>
        <v>1.006795715904659</v>
      </c>
      <c r="J32">
        <f>G32-I32</f>
        <v>0.17939424366725487</v>
      </c>
      <c r="K32">
        <f t="shared" si="4"/>
        <v>0.17921802751943233</v>
      </c>
      <c r="M32">
        <f t="shared" si="5"/>
        <v>-3.17756834821347</v>
      </c>
      <c r="N32">
        <f t="shared" si="5"/>
        <v>10.096940607568079</v>
      </c>
      <c r="O32">
        <f t="shared" si="5"/>
        <v>-32.083718888399609</v>
      </c>
      <c r="P32">
        <f t="shared" si="5"/>
        <v>101.94820963275725</v>
      </c>
      <c r="R32">
        <f t="shared" si="6"/>
        <v>0.17939424366725487</v>
      </c>
      <c r="S32">
        <f t="shared" si="6"/>
        <v>-0.57003747052876386</v>
      </c>
      <c r="T32">
        <f t="shared" si="6"/>
        <v>1.8113330236478684</v>
      </c>
    </row>
    <row r="33" spans="2:20" x14ac:dyDescent="0.25">
      <c r="B33">
        <v>4.7863000000000003E-2</v>
      </c>
      <c r="C33">
        <v>3.0861973747364062</v>
      </c>
      <c r="D33">
        <v>3.0539692721380449</v>
      </c>
      <c r="F33">
        <f t="shared" si="3"/>
        <v>-3.03941251564149</v>
      </c>
      <c r="G33">
        <f t="shared" si="3"/>
        <v>1.1269397100086351</v>
      </c>
      <c r="I33">
        <f>F33*F$2+G$2</f>
        <v>0.96302177145467904</v>
      </c>
      <c r="J33">
        <f>G33-I33</f>
        <v>0.16391793855395609</v>
      </c>
      <c r="K33">
        <f t="shared" si="4"/>
        <v>0.16397256352948519</v>
      </c>
      <c r="M33">
        <f t="shared" si="5"/>
        <v>-3.03941251564149</v>
      </c>
      <c r="N33">
        <f t="shared" si="5"/>
        <v>9.2380284402381303</v>
      </c>
      <c r="O33">
        <f t="shared" si="5"/>
        <v>-28.078179261111806</v>
      </c>
      <c r="P33">
        <f t="shared" si="5"/>
        <v>85.341169462648537</v>
      </c>
      <c r="R33">
        <f t="shared" si="6"/>
        <v>0.16391793855395609</v>
      </c>
      <c r="S33">
        <f t="shared" si="6"/>
        <v>-0.49821423397904685</v>
      </c>
      <c r="T33">
        <f t="shared" si="6"/>
        <v>1.5142785782266526</v>
      </c>
    </row>
    <row r="34" spans="2:20" x14ac:dyDescent="0.25">
      <c r="B34">
        <v>5.4954099999999999E-2</v>
      </c>
      <c r="C34">
        <v>2.9101879231710792</v>
      </c>
      <c r="D34">
        <v>2.880521456134908</v>
      </c>
      <c r="F34">
        <f t="shared" si="3"/>
        <v>-2.9012569876311352</v>
      </c>
      <c r="G34">
        <f t="shared" si="3"/>
        <v>1.068217657507611</v>
      </c>
      <c r="I34">
        <f>F34*F$2+G$2</f>
        <v>0.91924792350343842</v>
      </c>
      <c r="J34">
        <f>G34-I34</f>
        <v>0.14896973400417257</v>
      </c>
      <c r="K34">
        <f t="shared" si="4"/>
        <v>0.14940471052883564</v>
      </c>
      <c r="M34">
        <f t="shared" si="5"/>
        <v>-2.9012569876311352</v>
      </c>
      <c r="N34">
        <f t="shared" si="5"/>
        <v>8.4172921082784882</v>
      </c>
      <c r="O34">
        <f t="shared" si="5"/>
        <v>-24.420727546075373</v>
      </c>
      <c r="P34">
        <f t="shared" si="5"/>
        <v>70.850806436087311</v>
      </c>
      <c r="R34">
        <f t="shared" si="6"/>
        <v>0.14896973400417257</v>
      </c>
      <c r="S34">
        <f t="shared" si="6"/>
        <v>-0.43219948172515721</v>
      </c>
      <c r="T34">
        <f t="shared" si="6"/>
        <v>1.2539217664056674</v>
      </c>
    </row>
    <row r="35" spans="2:20" x14ac:dyDescent="0.25">
      <c r="B35">
        <v>6.3095700000000005E-2</v>
      </c>
      <c r="C35">
        <v>2.7457211838534921</v>
      </c>
      <c r="D35">
        <v>2.7185372689381309</v>
      </c>
      <c r="F35">
        <f t="shared" si="3"/>
        <v>-2.763102657557317</v>
      </c>
      <c r="G35">
        <f t="shared" si="3"/>
        <v>1.0100437668132529</v>
      </c>
      <c r="I35">
        <f>F35*F$2+G$2</f>
        <v>0.87547445511205002</v>
      </c>
      <c r="J35">
        <f>G35-I35</f>
        <v>0.1345693117012029</v>
      </c>
      <c r="K35">
        <f t="shared" si="4"/>
        <v>0.13551455166631868</v>
      </c>
      <c r="M35">
        <f t="shared" si="5"/>
        <v>-2.763102657557317</v>
      </c>
      <c r="N35">
        <f t="shared" si="5"/>
        <v>7.634736296200308</v>
      </c>
      <c r="O35">
        <f t="shared" si="5"/>
        <v>-21.095560149780379</v>
      </c>
      <c r="P35">
        <f t="shared" si="5"/>
        <v>58.289198312518394</v>
      </c>
      <c r="R35">
        <f t="shared" si="6"/>
        <v>0.1345693117012029</v>
      </c>
      <c r="S35">
        <f t="shared" si="6"/>
        <v>-0.37182882278725266</v>
      </c>
      <c r="T35">
        <f t="shared" si="6"/>
        <v>1.0274012083998665</v>
      </c>
    </row>
    <row r="36" spans="2:20" x14ac:dyDescent="0.25">
      <c r="B36">
        <v>7.2443599999999997E-2</v>
      </c>
      <c r="C36">
        <v>2.5920212764360708</v>
      </c>
      <c r="D36">
        <v>2.567255055465413</v>
      </c>
      <c r="F36">
        <f t="shared" si="3"/>
        <v>-2.6249469509013581</v>
      </c>
      <c r="G36">
        <f t="shared" si="3"/>
        <v>0.95243798695790927</v>
      </c>
      <c r="I36">
        <f>F36*F$2+G$2</f>
        <v>0.83170055055789516</v>
      </c>
      <c r="J36">
        <f>G36-I36</f>
        <v>0.12073743640001411</v>
      </c>
      <c r="K36">
        <f t="shared" si="4"/>
        <v>0.12230182941177731</v>
      </c>
      <c r="M36">
        <f t="shared" si="5"/>
        <v>-2.6249469509013581</v>
      </c>
      <c r="N36">
        <f t="shared" si="5"/>
        <v>6.8903464950463365</v>
      </c>
      <c r="O36">
        <f t="shared" si="5"/>
        <v>-18.086794022825739</v>
      </c>
      <c r="P36">
        <f t="shared" si="5"/>
        <v>47.476874821797331</v>
      </c>
      <c r="R36">
        <f t="shared" si="6"/>
        <v>0.12073743640001411</v>
      </c>
      <c r="S36">
        <f t="shared" si="6"/>
        <v>-0.31692936553786366</v>
      </c>
      <c r="T36">
        <f t="shared" si="6"/>
        <v>0.83192277171971718</v>
      </c>
    </row>
    <row r="37" spans="2:20" x14ac:dyDescent="0.25">
      <c r="B37">
        <v>8.3176399999999998E-2</v>
      </c>
      <c r="C37">
        <v>2.4483680248013271</v>
      </c>
      <c r="D37">
        <v>2.425971454484682</v>
      </c>
      <c r="F37">
        <f t="shared" si="3"/>
        <v>-2.4867916252384896</v>
      </c>
      <c r="G37">
        <f t="shared" si="3"/>
        <v>0.89542169027926277</v>
      </c>
      <c r="I37">
        <f>F37*F$2+G$2</f>
        <v>0.78792676671938477</v>
      </c>
      <c r="J37">
        <f>G37-I37</f>
        <v>0.107494923559878</v>
      </c>
      <c r="K37">
        <f t="shared" si="4"/>
        <v>0.10976671917767986</v>
      </c>
      <c r="M37">
        <f t="shared" si="5"/>
        <v>-2.4867916252384896</v>
      </c>
      <c r="N37">
        <f t="shared" si="5"/>
        <v>6.1841325873562889</v>
      </c>
      <c r="O37">
        <f t="shared" si="5"/>
        <v>-15.378649127602051</v>
      </c>
      <c r="P37">
        <f t="shared" si="5"/>
        <v>38.243495858001985</v>
      </c>
      <c r="R37">
        <f t="shared" si="6"/>
        <v>0.107494923559878</v>
      </c>
      <c r="S37">
        <f t="shared" si="6"/>
        <v>-0.26731747566435621</v>
      </c>
      <c r="T37">
        <f t="shared" si="6"/>
        <v>0.66476285976201477</v>
      </c>
    </row>
    <row r="38" spans="2:20" x14ac:dyDescent="0.25">
      <c r="B38">
        <v>9.5499299999999995E-2</v>
      </c>
      <c r="C38">
        <v>2.3140810415675399</v>
      </c>
      <c r="D38">
        <v>2.2940309004369461</v>
      </c>
      <c r="F38">
        <f t="shared" si="3"/>
        <v>-2.3486363613652479</v>
      </c>
      <c r="G38">
        <f t="shared" si="3"/>
        <v>0.83901265044324047</v>
      </c>
      <c r="I38">
        <f>F38*F$2+G$2</f>
        <v>0.74415300245859062</v>
      </c>
      <c r="J38">
        <f>G38-I38</f>
        <v>9.4859647984649853E-2</v>
      </c>
      <c r="K38">
        <f t="shared" si="4"/>
        <v>9.7909188744649669E-2</v>
      </c>
      <c r="M38">
        <f t="shared" ref="M38:P69" si="7">$F38^M$2</f>
        <v>-2.3486363613652479</v>
      </c>
      <c r="N38">
        <f t="shared" si="7"/>
        <v>5.5160927579269909</v>
      </c>
      <c r="O38">
        <f t="shared" si="7"/>
        <v>-12.955296023930844</v>
      </c>
      <c r="P38">
        <f t="shared" si="7"/>
        <v>30.427279314054598</v>
      </c>
      <c r="R38">
        <f t="shared" si="6"/>
        <v>9.4859647984649853E-2</v>
      </c>
      <c r="S38">
        <f t="shared" si="6"/>
        <v>-0.22279081848305629</v>
      </c>
      <c r="T38">
        <f t="shared" si="6"/>
        <v>0.52325461726763078</v>
      </c>
    </row>
    <row r="39" spans="2:20" x14ac:dyDescent="0.25">
      <c r="B39">
        <v>0.109648</v>
      </c>
      <c r="C39">
        <v>2.1885356435830761</v>
      </c>
      <c r="D39">
        <v>2.1708246811562399</v>
      </c>
      <c r="F39">
        <f t="shared" si="3"/>
        <v>-2.2104800441386692</v>
      </c>
      <c r="G39">
        <f t="shared" si="3"/>
        <v>0.78323266428021343</v>
      </c>
      <c r="I39">
        <f>F39*F$2+G$2</f>
        <v>0.70037890444836581</v>
      </c>
      <c r="J39">
        <f>G39-I39</f>
        <v>8.2853759831847618E-2</v>
      </c>
      <c r="K39">
        <f t="shared" si="4"/>
        <v>8.6729149697292202E-2</v>
      </c>
      <c r="M39">
        <f t="shared" si="7"/>
        <v>-2.2104800441386692</v>
      </c>
      <c r="N39">
        <f t="shared" si="7"/>
        <v>4.8862220255352931</v>
      </c>
      <c r="O39">
        <f t="shared" si="7"/>
        <v>-10.800896278676593</v>
      </c>
      <c r="P39">
        <f t="shared" si="7"/>
        <v>23.875165682826221</v>
      </c>
      <c r="R39">
        <f t="shared" si="6"/>
        <v>8.2853759831847618E-2</v>
      </c>
      <c r="S39">
        <f t="shared" si="6"/>
        <v>-0.18314658269015721</v>
      </c>
      <c r="T39">
        <f t="shared" si="6"/>
        <v>0.40484186618878515</v>
      </c>
    </row>
    <row r="40" spans="2:20" x14ac:dyDescent="0.25">
      <c r="B40">
        <v>0.125893</v>
      </c>
      <c r="C40">
        <v>2.0711389786849161</v>
      </c>
      <c r="D40">
        <v>2.055790423905679</v>
      </c>
      <c r="F40">
        <f t="shared" si="3"/>
        <v>-2.0723229391598426</v>
      </c>
      <c r="G40">
        <f t="shared" si="3"/>
        <v>0.72809868720432136</v>
      </c>
      <c r="I40">
        <f>F40*F$2+G$2</f>
        <v>0.65660455684301</v>
      </c>
      <c r="J40">
        <f>G40-I40</f>
        <v>7.1494130361311359E-2</v>
      </c>
      <c r="K40">
        <f t="shared" si="4"/>
        <v>7.6226637073353171E-2</v>
      </c>
      <c r="M40">
        <f t="shared" si="7"/>
        <v>-2.0723229391598426</v>
      </c>
      <c r="N40">
        <f t="shared" si="7"/>
        <v>4.2945223641680883</v>
      </c>
      <c r="O40">
        <f t="shared" si="7"/>
        <v>-8.8996372080004882</v>
      </c>
      <c r="P40">
        <f t="shared" si="7"/>
        <v>18.442922336339866</v>
      </c>
      <c r="R40">
        <f t="shared" si="6"/>
        <v>7.1494130361311359E-2</v>
      </c>
      <c r="S40">
        <f t="shared" si="6"/>
        <v>-0.14815892636302969</v>
      </c>
      <c r="T40">
        <f t="shared" si="6"/>
        <v>0.30703314174340035</v>
      </c>
    </row>
    <row r="41" spans="2:20" x14ac:dyDescent="0.25">
      <c r="B41">
        <v>0.14454400000000001</v>
      </c>
      <c r="C41">
        <v>1.9613459411929719</v>
      </c>
      <c r="D41">
        <v>1.9484129567364781</v>
      </c>
      <c r="F41">
        <f t="shared" si="3"/>
        <v>-1.9341713195099433</v>
      </c>
      <c r="G41">
        <f t="shared" si="3"/>
        <v>0.67363094225893783</v>
      </c>
      <c r="I41">
        <f>F41*F$2+G$2</f>
        <v>0.61283194723509715</v>
      </c>
      <c r="J41">
        <f>G41-I41</f>
        <v>6.0798995023840674E-2</v>
      </c>
      <c r="K41">
        <f t="shared" si="4"/>
        <v>6.6402093185410113E-2</v>
      </c>
      <c r="M41">
        <f t="shared" si="7"/>
        <v>-1.9341713195099433</v>
      </c>
      <c r="N41">
        <f t="shared" si="7"/>
        <v>3.7410186932148348</v>
      </c>
      <c r="O41">
        <f t="shared" si="7"/>
        <v>-7.2357710621667009</v>
      </c>
      <c r="P41">
        <f t="shared" si="7"/>
        <v>13.99522086298283</v>
      </c>
      <c r="R41">
        <f t="shared" si="6"/>
        <v>6.0798995023840674E-2</v>
      </c>
      <c r="S41">
        <f t="shared" si="6"/>
        <v>-0.11759567243014039</v>
      </c>
      <c r="T41">
        <f t="shared" si="6"/>
        <v>0.22745017691286368</v>
      </c>
    </row>
    <row r="42" spans="2:20" x14ac:dyDescent="0.25">
      <c r="B42">
        <v>0.165959</v>
      </c>
      <c r="C42">
        <v>1.8586392775421949</v>
      </c>
      <c r="D42">
        <v>1.848204804648339</v>
      </c>
      <c r="F42">
        <f t="shared" si="3"/>
        <v>-1.7960145090839486</v>
      </c>
      <c r="G42">
        <f t="shared" si="3"/>
        <v>0.61984464878243262</v>
      </c>
      <c r="I42">
        <f>F42*F$2+G$2</f>
        <v>0.5690576929572474</v>
      </c>
      <c r="J42">
        <f>G42-I42</f>
        <v>5.078695582518522E-2</v>
      </c>
      <c r="K42">
        <f t="shared" si="4"/>
        <v>5.72547566437192E-2</v>
      </c>
      <c r="M42">
        <f t="shared" si="7"/>
        <v>-1.7960145090839486</v>
      </c>
      <c r="N42">
        <f t="shared" si="7"/>
        <v>3.2256681168400565</v>
      </c>
      <c r="O42">
        <f t="shared" si="7"/>
        <v>-5.7933467393342388</v>
      </c>
      <c r="P42">
        <f t="shared" si="7"/>
        <v>10.404934799998477</v>
      </c>
      <c r="R42">
        <f t="shared" si="6"/>
        <v>5.078695582518522E-2</v>
      </c>
      <c r="S42">
        <f t="shared" si="6"/>
        <v>-9.1214109534238211E-2</v>
      </c>
      <c r="T42">
        <f t="shared" si="6"/>
        <v>0.16382186415666436</v>
      </c>
    </row>
    <row r="43" spans="2:20" x14ac:dyDescent="0.25">
      <c r="B43">
        <v>0.19054599999999999</v>
      </c>
      <c r="C43">
        <v>1.7625455017768861</v>
      </c>
      <c r="D43">
        <v>1.7547327506757531</v>
      </c>
      <c r="F43">
        <f t="shared" si="3"/>
        <v>-1.6578616437482523</v>
      </c>
      <c r="G43">
        <f t="shared" si="3"/>
        <v>0.56675907198204289</v>
      </c>
      <c r="I43">
        <f>F43*F$2+G$2</f>
        <v>0.5252846886603818</v>
      </c>
      <c r="J43">
        <f>G43-I43</f>
        <v>4.147438332166109E-2</v>
      </c>
      <c r="K43">
        <f t="shared" si="4"/>
        <v>4.8785241496268547E-2</v>
      </c>
      <c r="M43">
        <f t="shared" si="7"/>
        <v>-1.6578616437482523</v>
      </c>
      <c r="N43">
        <f t="shared" si="7"/>
        <v>2.748505229811657</v>
      </c>
      <c r="O43">
        <f t="shared" si="7"/>
        <v>-4.5566413981462217</v>
      </c>
      <c r="P43">
        <f t="shared" si="7"/>
        <v>7.5542809983020298</v>
      </c>
      <c r="R43">
        <f t="shared" si="6"/>
        <v>4.147438332166109E-2</v>
      </c>
      <c r="S43">
        <f t="shared" si="6"/>
        <v>-6.8758789307094156E-2</v>
      </c>
      <c r="T43">
        <f t="shared" si="6"/>
        <v>0.11399255946279888</v>
      </c>
    </row>
    <row r="44" spans="2:20" x14ac:dyDescent="0.25">
      <c r="B44">
        <v>0.218776</v>
      </c>
      <c r="C44">
        <v>1.67261500118281</v>
      </c>
      <c r="D44">
        <v>1.667590589439369</v>
      </c>
      <c r="F44">
        <f t="shared" si="3"/>
        <v>-1.5197069036645066</v>
      </c>
      <c r="G44">
        <f t="shared" si="3"/>
        <v>0.51438827070589532</v>
      </c>
      <c r="I44">
        <f>F44*F$2+G$2</f>
        <v>0.48151109035951767</v>
      </c>
      <c r="J44">
        <f>G44-I44</f>
        <v>3.2877180346377655E-2</v>
      </c>
      <c r="K44">
        <f t="shared" si="4"/>
        <v>4.0993175724854572E-2</v>
      </c>
      <c r="M44">
        <f t="shared" si="7"/>
        <v>-1.5197069036645066</v>
      </c>
      <c r="N44">
        <f t="shared" si="7"/>
        <v>2.3095090730455619</v>
      </c>
      <c r="O44">
        <f t="shared" si="7"/>
        <v>-3.5097768823831554</v>
      </c>
      <c r="P44">
        <f t="shared" si="7"/>
        <v>5.3338321584797708</v>
      </c>
      <c r="R44">
        <f t="shared" si="6"/>
        <v>3.2877180346377655E-2</v>
      </c>
      <c r="S44">
        <f t="shared" si="6"/>
        <v>-4.9963677945413155E-2</v>
      </c>
      <c r="T44">
        <f t="shared" si="6"/>
        <v>7.5930146306114416E-2</v>
      </c>
    </row>
    <row r="45" spans="2:20" x14ac:dyDescent="0.25">
      <c r="B45">
        <v>0.251189</v>
      </c>
      <c r="C45">
        <v>1.58843397290793</v>
      </c>
      <c r="D45">
        <v>1.586412835570838</v>
      </c>
      <c r="F45">
        <f t="shared" si="3"/>
        <v>-1.3815496351558123</v>
      </c>
      <c r="G45">
        <f t="shared" si="3"/>
        <v>0.46274860817764546</v>
      </c>
      <c r="I45">
        <f>F45*F$2+G$2</f>
        <v>0.43773669094058865</v>
      </c>
      <c r="J45">
        <f>G45-I45</f>
        <v>2.5011917237056813E-2</v>
      </c>
      <c r="K45">
        <f t="shared" si="4"/>
        <v>3.3878554854012526E-2</v>
      </c>
      <c r="M45">
        <f t="shared" si="7"/>
        <v>-1.3815496351558123</v>
      </c>
      <c r="N45">
        <f t="shared" si="7"/>
        <v>1.908679394399158</v>
      </c>
      <c r="O45">
        <f t="shared" si="7"/>
        <v>-2.6369353209615736</v>
      </c>
      <c r="P45">
        <f t="shared" si="7"/>
        <v>3.6430570306039365</v>
      </c>
      <c r="R45">
        <f t="shared" si="6"/>
        <v>2.5011917237056813E-2</v>
      </c>
      <c r="S45">
        <f t="shared" si="6"/>
        <v>-3.4555205133403211E-2</v>
      </c>
      <c r="T45">
        <f t="shared" si="6"/>
        <v>4.7739731044787459E-2</v>
      </c>
    </row>
    <row r="46" spans="2:20" x14ac:dyDescent="0.25">
      <c r="B46">
        <v>0.28840300000000002</v>
      </c>
      <c r="C46">
        <v>1.5096124873416681</v>
      </c>
      <c r="D46">
        <v>1.5108738982893171</v>
      </c>
      <c r="F46">
        <f t="shared" si="3"/>
        <v>-1.2433964714063055</v>
      </c>
      <c r="G46">
        <f t="shared" si="3"/>
        <v>0.41185298699193118</v>
      </c>
      <c r="I46">
        <f>F46*F$2+G$2</f>
        <v>0.39396359209288634</v>
      </c>
      <c r="J46">
        <f>G46-I46</f>
        <v>1.7889394899044841E-2</v>
      </c>
      <c r="K46">
        <f t="shared" si="4"/>
        <v>2.7441708873218812E-2</v>
      </c>
      <c r="M46">
        <f t="shared" si="7"/>
        <v>-1.2433964714063055</v>
      </c>
      <c r="N46">
        <f t="shared" si="7"/>
        <v>1.5460347851056515</v>
      </c>
      <c r="O46">
        <f t="shared" si="7"/>
        <v>-1.9223341964717728</v>
      </c>
      <c r="P46">
        <f t="shared" si="7"/>
        <v>2.3902235567566779</v>
      </c>
      <c r="R46">
        <f t="shared" si="6"/>
        <v>1.7889394899044841E-2</v>
      </c>
      <c r="S46">
        <f t="shared" si="6"/>
        <v>-2.2243610493066317E-2</v>
      </c>
      <c r="T46">
        <f t="shared" si="6"/>
        <v>2.7657626798414929E-2</v>
      </c>
    </row>
    <row r="47" spans="2:20" x14ac:dyDescent="0.25">
      <c r="B47">
        <v>0.33113100000000001</v>
      </c>
      <c r="C47">
        <v>1.4357884669884931</v>
      </c>
      <c r="D47">
        <v>1.440676390948245</v>
      </c>
      <c r="F47">
        <f t="shared" si="3"/>
        <v>-1.1052412115087691</v>
      </c>
      <c r="G47">
        <f t="shared" si="3"/>
        <v>0.3617141526641971</v>
      </c>
      <c r="I47">
        <f>F47*F$2+G$2</f>
        <v>0.35018982909177337</v>
      </c>
      <c r="J47">
        <f>G47-I47</f>
        <v>1.1524323572423723E-2</v>
      </c>
      <c r="K47">
        <f t="shared" si="4"/>
        <v>2.1682334092523722E-2</v>
      </c>
      <c r="M47">
        <f t="shared" si="7"/>
        <v>-1.1052412115087691</v>
      </c>
      <c r="N47">
        <f t="shared" si="7"/>
        <v>1.2215581356173717</v>
      </c>
      <c r="O47">
        <f t="shared" si="7"/>
        <v>-1.3501163937381371</v>
      </c>
      <c r="P47">
        <f t="shared" si="7"/>
        <v>1.492204278692989</v>
      </c>
      <c r="R47">
        <f t="shared" si="6"/>
        <v>1.1524323572423723E-2</v>
      </c>
      <c r="S47">
        <f t="shared" si="6"/>
        <v>-1.273715734700466E-2</v>
      </c>
      <c r="T47">
        <f t="shared" si="6"/>
        <v>1.407763121738125E-2</v>
      </c>
    </row>
    <row r="48" spans="2:20" x14ac:dyDescent="0.25">
      <c r="B48">
        <v>0.380189</v>
      </c>
      <c r="C48">
        <v>1.3666237075943319</v>
      </c>
      <c r="D48">
        <v>1.3755633913387371</v>
      </c>
      <c r="F48">
        <f t="shared" si="3"/>
        <v>-0.96708678148732918</v>
      </c>
      <c r="G48">
        <f t="shared" si="3"/>
        <v>0.31234325108054861</v>
      </c>
      <c r="I48">
        <f>F48*F$2+G$2</f>
        <v>0.30641632903251004</v>
      </c>
      <c r="J48">
        <f>G48-I48</f>
        <v>5.9269220480385743E-3</v>
      </c>
      <c r="K48">
        <f t="shared" si="4"/>
        <v>1.6600561806601844E-2</v>
      </c>
      <c r="M48">
        <f t="shared" si="7"/>
        <v>-0.96708678148732918</v>
      </c>
      <c r="N48">
        <f t="shared" si="7"/>
        <v>0.9352568429275212</v>
      </c>
      <c r="O48">
        <f t="shared" si="7"/>
        <v>-0.90447453009077705</v>
      </c>
      <c r="P48">
        <f t="shared" si="7"/>
        <v>0.87470536224275408</v>
      </c>
      <c r="R48">
        <f t="shared" si="6"/>
        <v>5.9269220480385743E-3</v>
      </c>
      <c r="S48">
        <f t="shared" si="6"/>
        <v>-5.7318479675639144E-3</v>
      </c>
      <c r="T48">
        <f t="shared" si="6"/>
        <v>5.5431944029260749E-3</v>
      </c>
    </row>
    <row r="49" spans="2:20" x14ac:dyDescent="0.25">
      <c r="B49">
        <v>0.43651600000000002</v>
      </c>
      <c r="C49">
        <v>1.3018038781465811</v>
      </c>
      <c r="D49">
        <v>1.3153107181108961</v>
      </c>
      <c r="F49">
        <f t="shared" si="3"/>
        <v>-0.82893024916235303</v>
      </c>
      <c r="G49">
        <f t="shared" si="3"/>
        <v>0.26375090121653122</v>
      </c>
      <c r="I49">
        <f>F49*F$2+G$2</f>
        <v>0.26264216286949632</v>
      </c>
      <c r="J49">
        <f>G49-I49</f>
        <v>1.1087383470348988E-3</v>
      </c>
      <c r="K49">
        <f t="shared" si="4"/>
        <v>1.2196293521109224E-2</v>
      </c>
      <c r="M49">
        <f t="shared" si="7"/>
        <v>-0.82893024916235303</v>
      </c>
      <c r="N49">
        <f t="shared" si="7"/>
        <v>0.68712535797636065</v>
      </c>
      <c r="O49">
        <f t="shared" si="7"/>
        <v>-0.56957899419311564</v>
      </c>
      <c r="P49">
        <f t="shared" si="7"/>
        <v>0.47214125757414177</v>
      </c>
      <c r="R49">
        <f t="shared" si="6"/>
        <v>1.1087383470348988E-3</v>
      </c>
      <c r="S49">
        <f t="shared" si="6"/>
        <v>-9.1906675426349407E-4</v>
      </c>
      <c r="T49">
        <f t="shared" si="6"/>
        <v>7.6184223360847327E-4</v>
      </c>
    </row>
    <row r="50" spans="2:20" x14ac:dyDescent="0.25">
      <c r="B50">
        <v>0.50118700000000005</v>
      </c>
      <c r="C50">
        <v>1.241034542000518</v>
      </c>
      <c r="D50">
        <v>1.259733643748796</v>
      </c>
      <c r="F50">
        <f t="shared" si="3"/>
        <v>-0.69077599404601442</v>
      </c>
      <c r="G50">
        <f t="shared" si="3"/>
        <v>0.21594533984036363</v>
      </c>
      <c r="I50">
        <f>F50*F$2+G$2</f>
        <v>0.21886871822798873</v>
      </c>
      <c r="J50">
        <f>G50-I50</f>
        <v>-2.9233783876251029E-3</v>
      </c>
      <c r="K50">
        <f t="shared" si="4"/>
        <v>8.469667563044448E-3</v>
      </c>
      <c r="M50">
        <f t="shared" si="7"/>
        <v>-0.69077599404601442</v>
      </c>
      <c r="N50">
        <f t="shared" si="7"/>
        <v>0.47717147395025933</v>
      </c>
      <c r="O50">
        <f t="shared" si="7"/>
        <v>-0.32961859924839226</v>
      </c>
      <c r="P50">
        <f t="shared" si="7"/>
        <v>0.22769261555186301</v>
      </c>
      <c r="R50">
        <f t="shared" si="6"/>
        <v>-2.9233783876251029E-3</v>
      </c>
      <c r="S50">
        <f t="shared" si="6"/>
        <v>2.0193996116843653E-3</v>
      </c>
      <c r="T50">
        <f t="shared" si="6"/>
        <v>-1.3949527741374029E-3</v>
      </c>
    </row>
    <row r="51" spans="2:20" x14ac:dyDescent="0.25">
      <c r="B51">
        <v>0.57543999999999995</v>
      </c>
      <c r="C51">
        <v>1.184037178005733</v>
      </c>
      <c r="D51">
        <v>1.2086812824780599</v>
      </c>
      <c r="F51">
        <f t="shared" si="3"/>
        <v>-0.55262031342303641</v>
      </c>
      <c r="G51">
        <f t="shared" si="3"/>
        <v>0.16892993631151343</v>
      </c>
      <c r="I51">
        <f>F51*F$2+G$2</f>
        <v>0.17509482192224601</v>
      </c>
      <c r="J51">
        <f>G51-I51</f>
        <v>-6.1648856107325845E-3</v>
      </c>
      <c r="K51">
        <f t="shared" si="4"/>
        <v>5.4205777882522328E-3</v>
      </c>
      <c r="M51">
        <f t="shared" si="7"/>
        <v>-0.55262031342303641</v>
      </c>
      <c r="N51">
        <f t="shared" si="7"/>
        <v>0.30538921080777498</v>
      </c>
      <c r="O51">
        <f t="shared" si="7"/>
        <v>-0.16876428139260635</v>
      </c>
      <c r="P51">
        <f t="shared" si="7"/>
        <v>9.326257007779562E-2</v>
      </c>
      <c r="R51">
        <f t="shared" si="6"/>
        <v>-6.1648856107325845E-3</v>
      </c>
      <c r="S51">
        <f t="shared" si="6"/>
        <v>3.4068410184202079E-3</v>
      </c>
      <c r="T51">
        <f t="shared" si="6"/>
        <v>-1.8826895513818318E-3</v>
      </c>
    </row>
    <row r="52" spans="2:20" x14ac:dyDescent="0.25">
      <c r="B52">
        <v>0.66069299999999997</v>
      </c>
      <c r="C52">
        <v>1.1305611171268559</v>
      </c>
      <c r="D52">
        <v>1.1620440970564281</v>
      </c>
      <c r="F52">
        <f t="shared" si="3"/>
        <v>-0.41446599482609447</v>
      </c>
      <c r="G52">
        <f t="shared" si="3"/>
        <v>0.12271407330630538</v>
      </c>
      <c r="I52">
        <f>F52*F$2+G$2</f>
        <v>0.13132135716724519</v>
      </c>
      <c r="J52">
        <f>G52-I52</f>
        <v>-8.6072838609398128E-3</v>
      </c>
      <c r="K52">
        <f t="shared" si="4"/>
        <v>3.0490861844590911E-3</v>
      </c>
      <c r="M52">
        <f t="shared" si="7"/>
        <v>-0.41446599482609447</v>
      </c>
      <c r="N52">
        <f t="shared" si="7"/>
        <v>0.17178206086718417</v>
      </c>
      <c r="O52">
        <f t="shared" si="7"/>
        <v>-7.1197822750594206E-2</v>
      </c>
      <c r="P52">
        <f t="shared" si="7"/>
        <v>2.9509076435776969E-2</v>
      </c>
      <c r="R52">
        <f t="shared" si="6"/>
        <v>-8.6072838609398128E-3</v>
      </c>
      <c r="S52">
        <f t="shared" si="6"/>
        <v>3.5674264681750069E-3</v>
      </c>
      <c r="T52">
        <f t="shared" si="6"/>
        <v>-1.4785769601010949E-3</v>
      </c>
    </row>
    <row r="53" spans="2:20" x14ac:dyDescent="0.25">
      <c r="B53">
        <v>0.75857799999999997</v>
      </c>
      <c r="C53">
        <v>1.080367626949249</v>
      </c>
      <c r="D53">
        <v>1.119751201426026</v>
      </c>
      <c r="F53">
        <f t="shared" si="3"/>
        <v>-0.27630965093880028</v>
      </c>
      <c r="G53">
        <f t="shared" si="3"/>
        <v>7.7301378538162699E-2</v>
      </c>
      <c r="I53">
        <f>F53*F$2+G$2</f>
        <v>8.7547250709713809E-2</v>
      </c>
      <c r="J53">
        <f>G53-I53</f>
        <v>-1.024587217155111E-2</v>
      </c>
      <c r="K53">
        <f t="shared" si="4"/>
        <v>1.3551394860115281E-3</v>
      </c>
      <c r="M53">
        <f t="shared" si="7"/>
        <v>-0.27630965093880028</v>
      </c>
      <c r="N53">
        <f t="shared" si="7"/>
        <v>7.634702320192166E-2</v>
      </c>
      <c r="O53">
        <f t="shared" si="7"/>
        <v>-2.109541933113946E-2</v>
      </c>
      <c r="P53">
        <f t="shared" si="7"/>
        <v>5.8288679517947643E-3</v>
      </c>
      <c r="R53">
        <f t="shared" si="6"/>
        <v>-1.024587217155111E-2</v>
      </c>
      <c r="S53">
        <f t="shared" si="6"/>
        <v>2.8310333632848546E-3</v>
      </c>
      <c r="T53">
        <f t="shared" si="6"/>
        <v>-7.8224184040533607E-4</v>
      </c>
    </row>
    <row r="54" spans="2:20" x14ac:dyDescent="0.25">
      <c r="B54">
        <v>0.87096399999999996</v>
      </c>
      <c r="C54">
        <v>1.0332338905525851</v>
      </c>
      <c r="D54">
        <v>1.081777268465012</v>
      </c>
      <c r="F54">
        <f t="shared" si="3"/>
        <v>-0.13815463478634263</v>
      </c>
      <c r="G54">
        <f t="shared" si="3"/>
        <v>3.2693583242999834E-2</v>
      </c>
      <c r="I54">
        <f>F54*F$2+G$2</f>
        <v>4.3773564937939199E-2</v>
      </c>
      <c r="J54">
        <f>G54-I54</f>
        <v>-1.1079981694939366E-2</v>
      </c>
      <c r="K54">
        <f t="shared" si="4"/>
        <v>3.3878393631310008E-4</v>
      </c>
      <c r="M54">
        <f t="shared" si="7"/>
        <v>-0.13815463478634263</v>
      </c>
      <c r="N54">
        <f t="shared" si="7"/>
        <v>1.9086703112947714E-2</v>
      </c>
      <c r="O54">
        <f t="shared" si="7"/>
        <v>-2.6369164978446405E-3</v>
      </c>
      <c r="P54">
        <f t="shared" si="7"/>
        <v>3.6430223572180795E-4</v>
      </c>
      <c r="R54">
        <f t="shared" si="6"/>
        <v>-1.1079981694939366E-2</v>
      </c>
      <c r="S54">
        <f t="shared" si="6"/>
        <v>1.5307508245037097E-3</v>
      </c>
      <c r="T54">
        <f t="shared" si="6"/>
        <v>-2.1148032110820288E-4</v>
      </c>
    </row>
    <row r="55" spans="2:20" x14ac:dyDescent="0.25">
      <c r="B55">
        <v>1</v>
      </c>
      <c r="C55">
        <v>0.98895300651084195</v>
      </c>
      <c r="D55">
        <v>1.048142187660817</v>
      </c>
      <c r="F55">
        <f t="shared" si="3"/>
        <v>0</v>
      </c>
      <c r="G55">
        <f t="shared" si="3"/>
        <v>-1.110846465534876E-2</v>
      </c>
      <c r="I55">
        <f>F55*F$2+G$2</f>
        <v>0</v>
      </c>
      <c r="J55">
        <f>G55-I55</f>
        <v>-1.110846465534876E-2</v>
      </c>
      <c r="K55">
        <f t="shared" si="4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R55">
        <f t="shared" si="6"/>
        <v>0</v>
      </c>
      <c r="S55">
        <f t="shared" si="6"/>
        <v>0</v>
      </c>
      <c r="T55">
        <f t="shared" si="6"/>
        <v>0</v>
      </c>
    </row>
    <row r="56" spans="2:20" x14ac:dyDescent="0.25">
      <c r="B56">
        <v>1.14815</v>
      </c>
      <c r="C56">
        <v>0.94733398889231135</v>
      </c>
      <c r="D56">
        <v>1.0189171664130749</v>
      </c>
      <c r="F56">
        <f t="shared" si="3"/>
        <v>0.13815195138274225</v>
      </c>
      <c r="G56">
        <f t="shared" si="3"/>
        <v>-5.4103566988889192E-2</v>
      </c>
      <c r="I56">
        <f>F56*F$2+G$2</f>
        <v>-4.3772714715708601E-2</v>
      </c>
      <c r="J56">
        <f>G56-I56</f>
        <v>-1.0330852273180591E-2</v>
      </c>
      <c r="K56">
        <f t="shared" si="4"/>
        <v>3.387707759119726E-4</v>
      </c>
      <c r="M56">
        <f t="shared" si="7"/>
        <v>0.13815195138274225</v>
      </c>
      <c r="N56">
        <f t="shared" si="7"/>
        <v>1.9085961670859578E-2</v>
      </c>
      <c r="O56">
        <f t="shared" si="7"/>
        <v>2.6367628488454743E-3</v>
      </c>
      <c r="P56">
        <f t="shared" si="7"/>
        <v>3.6427393290152093E-4</v>
      </c>
      <c r="R56">
        <f t="shared" si="6"/>
        <v>-1.0330852273180591E-2</v>
      </c>
      <c r="S56">
        <f t="shared" si="6"/>
        <v>-1.4272274009867372E-3</v>
      </c>
      <c r="T56">
        <f t="shared" si="6"/>
        <v>-1.9717425051323729E-4</v>
      </c>
    </row>
    <row r="57" spans="2:20" x14ac:dyDescent="0.25">
      <c r="B57">
        <v>1.31826</v>
      </c>
      <c r="C57">
        <v>0.908193809512437</v>
      </c>
      <c r="D57">
        <v>0.99422619852209593</v>
      </c>
      <c r="F57">
        <f t="shared" si="3"/>
        <v>0.27631268521419677</v>
      </c>
      <c r="G57">
        <f t="shared" si="3"/>
        <v>-9.6297476557727996E-2</v>
      </c>
      <c r="I57">
        <f>F57*F$2+G$2</f>
        <v>-8.7548212103816248E-2</v>
      </c>
      <c r="J57">
        <f>G57-I57</f>
        <v>-8.7492644539117481E-3</v>
      </c>
      <c r="K57">
        <f t="shared" si="4"/>
        <v>1.3551692489167638E-3</v>
      </c>
      <c r="M57">
        <f t="shared" si="7"/>
        <v>0.27631268521419677</v>
      </c>
      <c r="N57">
        <f t="shared" si="7"/>
        <v>7.6348700010279796E-2</v>
      </c>
      <c r="O57">
        <f t="shared" si="7"/>
        <v>2.1096114312453583E-2</v>
      </c>
      <c r="P57">
        <f t="shared" si="7"/>
        <v>5.8291239932596979E-3</v>
      </c>
      <c r="R57">
        <f t="shared" si="6"/>
        <v>-8.7492644539117481E-3</v>
      </c>
      <c r="S57">
        <f t="shared" si="6"/>
        <v>-2.4175327549094783E-3</v>
      </c>
      <c r="T57">
        <f t="shared" si="6"/>
        <v>-6.679949671023125E-4</v>
      </c>
    </row>
    <row r="58" spans="2:20" x14ac:dyDescent="0.25">
      <c r="B58">
        <v>1.51356</v>
      </c>
      <c r="C58">
        <v>0.87136933455454968</v>
      </c>
      <c r="D58">
        <v>0.97425956474111164</v>
      </c>
      <c r="F58">
        <f t="shared" si="3"/>
        <v>0.41446449190496509</v>
      </c>
      <c r="G58">
        <f t="shared" si="3"/>
        <v>-0.13768935692725179</v>
      </c>
      <c r="I58">
        <f>F58*F$2+G$2</f>
        <v>-0.13132088097463859</v>
      </c>
      <c r="J58">
        <f>G58-I58</f>
        <v>-6.3684759526131951E-3</v>
      </c>
      <c r="K58">
        <f t="shared" si="4"/>
        <v>3.0490640715340228E-3</v>
      </c>
      <c r="M58">
        <f t="shared" si="7"/>
        <v>0.41446449190496509</v>
      </c>
      <c r="N58">
        <f t="shared" si="7"/>
        <v>0.17178081505004086</v>
      </c>
      <c r="O58">
        <f t="shared" si="7"/>
        <v>7.1197048228735973E-2</v>
      </c>
      <c r="P58">
        <f t="shared" si="7"/>
        <v>2.9508648419256347E-2</v>
      </c>
      <c r="R58">
        <f t="shared" si="6"/>
        <v>-6.3684759526131951E-3</v>
      </c>
      <c r="S58">
        <f t="shared" si="6"/>
        <v>-2.6395071499088164E-3</v>
      </c>
      <c r="T58">
        <f t="shared" si="6"/>
        <v>-1.0939819897664801E-3</v>
      </c>
    </row>
    <row r="59" spans="2:20" x14ac:dyDescent="0.25">
      <c r="B59">
        <v>1.7378</v>
      </c>
      <c r="C59">
        <v>0.83670538794913496</v>
      </c>
      <c r="D59">
        <v>0.9592700324480542</v>
      </c>
      <c r="F59">
        <f t="shared" si="3"/>
        <v>0.55261994542296855</v>
      </c>
      <c r="G59">
        <f t="shared" si="3"/>
        <v>-0.17828325617802987</v>
      </c>
      <c r="I59">
        <f>F59*F$2+G$2</f>
        <v>-0.1750947053233719</v>
      </c>
      <c r="J59">
        <f>G59-I59</f>
        <v>-3.1885508546579677E-3</v>
      </c>
      <c r="K59">
        <f t="shared" si="4"/>
        <v>5.4205705689290154E-3</v>
      </c>
      <c r="M59">
        <f t="shared" si="7"/>
        <v>0.55261994542296855</v>
      </c>
      <c r="N59">
        <f t="shared" si="7"/>
        <v>0.30538880407928476</v>
      </c>
      <c r="O59">
        <f t="shared" si="7"/>
        <v>0.16876394424307997</v>
      </c>
      <c r="P59">
        <f t="shared" si="7"/>
        <v>9.3262321656975775E-2</v>
      </c>
      <c r="R59">
        <f t="shared" si="6"/>
        <v>-3.1885508546579677E-3</v>
      </c>
      <c r="S59">
        <f t="shared" si="6"/>
        <v>-1.7620567992794459E-3</v>
      </c>
      <c r="T59">
        <f t="shared" si="6"/>
        <v>-9.7374773224997806E-4</v>
      </c>
    </row>
    <row r="60" spans="2:20" x14ac:dyDescent="0.25">
      <c r="B60">
        <v>1.99526</v>
      </c>
      <c r="C60">
        <v>0.80405475137383253</v>
      </c>
      <c r="D60">
        <v>0.94958874229165868</v>
      </c>
      <c r="F60">
        <f t="shared" si="3"/>
        <v>0.69077436766469191</v>
      </c>
      <c r="G60">
        <f t="shared" si="3"/>
        <v>-0.21808791339811121</v>
      </c>
      <c r="I60">
        <f>F60*F$2+G$2</f>
        <v>-0.21886820291767325</v>
      </c>
      <c r="J60">
        <f>G60-I60</f>
        <v>7.8028951956204962E-4</v>
      </c>
      <c r="K60">
        <f t="shared" si="4"/>
        <v>8.4696276806714797E-3</v>
      </c>
      <c r="M60">
        <f t="shared" si="7"/>
        <v>0.69077436766469191</v>
      </c>
      <c r="N60">
        <f t="shared" si="7"/>
        <v>0.47716922702255499</v>
      </c>
      <c r="O60">
        <f t="shared" si="7"/>
        <v>0.32961627106555524</v>
      </c>
      <c r="P60">
        <f t="shared" si="7"/>
        <v>0.22769047121730263</v>
      </c>
      <c r="R60">
        <f t="shared" si="6"/>
        <v>7.8028951956204962E-4</v>
      </c>
      <c r="S60">
        <f t="shared" si="6"/>
        <v>5.3900399947086103E-4</v>
      </c>
      <c r="T60">
        <f t="shared" si="6"/>
        <v>3.72330146903224E-4</v>
      </c>
    </row>
    <row r="61" spans="2:20" x14ac:dyDescent="0.25">
      <c r="B61">
        <v>2.29087</v>
      </c>
      <c r="C61">
        <v>0.77328612200059199</v>
      </c>
      <c r="D61">
        <v>0.94563093834494716</v>
      </c>
      <c r="F61">
        <f t="shared" si="3"/>
        <v>0.82893165808136049</v>
      </c>
      <c r="G61">
        <f t="shared" si="3"/>
        <v>-0.25710615399063108</v>
      </c>
      <c r="I61">
        <f>F61*F$2+G$2</f>
        <v>-0.26264260927802802</v>
      </c>
      <c r="J61">
        <f>G61-I61</f>
        <v>5.5364552873969353E-3</v>
      </c>
      <c r="K61">
        <f t="shared" si="4"/>
        <v>1.2196334980820419E-2</v>
      </c>
      <c r="M61">
        <f t="shared" si="7"/>
        <v>0.82893165808136049</v>
      </c>
      <c r="N61">
        <f t="shared" si="7"/>
        <v>0.68712769376951355</v>
      </c>
      <c r="O61">
        <f t="shared" si="7"/>
        <v>0.5695818985099842</v>
      </c>
      <c r="P61">
        <f t="shared" si="7"/>
        <v>0.47214446754501038</v>
      </c>
      <c r="R61">
        <f t="shared" si="6"/>
        <v>5.5364552873969353E-3</v>
      </c>
      <c r="S61">
        <f t="shared" si="6"/>
        <v>4.5893430612752566E-3</v>
      </c>
      <c r="T61">
        <f t="shared" si="6"/>
        <v>3.8042517532870853E-3</v>
      </c>
    </row>
    <row r="62" spans="2:20" x14ac:dyDescent="0.25">
      <c r="B62">
        <v>2.6302699999999999</v>
      </c>
      <c r="C62">
        <v>0.74426819700136215</v>
      </c>
      <c r="D62">
        <v>0.94790791634588301</v>
      </c>
      <c r="F62">
        <f t="shared" si="3"/>
        <v>0.96708650251729023</v>
      </c>
      <c r="G62">
        <f t="shared" si="3"/>
        <v>-0.29535382926575232</v>
      </c>
      <c r="I62">
        <f>F62*F$2+G$2</f>
        <v>-0.30641624064232947</v>
      </c>
      <c r="J62">
        <f>G62-I62</f>
        <v>1.1062411376577153E-2</v>
      </c>
      <c r="K62">
        <f t="shared" si="4"/>
        <v>1.6600552229263398E-2</v>
      </c>
      <c r="M62">
        <f t="shared" si="7"/>
        <v>0.96708650251729023</v>
      </c>
      <c r="N62">
        <f t="shared" si="7"/>
        <v>0.93525630335112475</v>
      </c>
      <c r="O62">
        <f t="shared" si="7"/>
        <v>0.90447374736508901</v>
      </c>
      <c r="P62">
        <f t="shared" si="7"/>
        <v>0.87470435295801108</v>
      </c>
      <c r="R62">
        <f t="shared" si="6"/>
        <v>1.1062411376577153E-2</v>
      </c>
      <c r="S62">
        <f t="shared" si="6"/>
        <v>1.0698308727581481E-2</v>
      </c>
      <c r="T62">
        <f t="shared" si="6"/>
        <v>1.0346189970206974E-2</v>
      </c>
    </row>
    <row r="63" spans="2:20" x14ac:dyDescent="0.25">
      <c r="B63">
        <v>3.0199500000000001</v>
      </c>
      <c r="C63">
        <v>0.71689354678955608</v>
      </c>
      <c r="D63">
        <v>0.85005622271007031</v>
      </c>
      <c r="F63">
        <f t="shared" si="3"/>
        <v>1.1052402749583308</v>
      </c>
      <c r="G63">
        <f t="shared" si="3"/>
        <v>-0.33282791971277703</v>
      </c>
      <c r="I63">
        <f>F63*F$2+G$2</f>
        <v>-0.35018953235072309</v>
      </c>
      <c r="J63">
        <f>G63-I63</f>
        <v>1.7361612637946056E-2</v>
      </c>
      <c r="K63">
        <f t="shared" si="4"/>
        <v>2.168229734653437E-2</v>
      </c>
      <c r="M63">
        <f t="shared" si="7"/>
        <v>1.1052402749583308</v>
      </c>
      <c r="N63">
        <f t="shared" si="7"/>
        <v>1.2215560653899666</v>
      </c>
      <c r="O63">
        <f t="shared" si="7"/>
        <v>1.3501129615886234</v>
      </c>
      <c r="P63">
        <f t="shared" si="7"/>
        <v>1.4921992208910164</v>
      </c>
      <c r="R63">
        <f t="shared" si="6"/>
        <v>1.7361612637946056E-2</v>
      </c>
      <c r="S63">
        <f t="shared" si="6"/>
        <v>1.9188753525683527E-2</v>
      </c>
      <c r="T63">
        <f t="shared" si="6"/>
        <v>2.1208183222834104E-2</v>
      </c>
    </row>
    <row r="64" spans="2:20" x14ac:dyDescent="0.25">
      <c r="B64">
        <v>3.4673699999999998</v>
      </c>
      <c r="C64">
        <v>0.69104280515785499</v>
      </c>
      <c r="D64">
        <v>0.82525756873305345</v>
      </c>
      <c r="F64">
        <f t="shared" si="3"/>
        <v>1.2433963815163016</v>
      </c>
      <c r="G64">
        <f t="shared" si="3"/>
        <v>-0.3695535104502255</v>
      </c>
      <c r="I64">
        <f>F64*F$2+G$2</f>
        <v>-0.39396356361171431</v>
      </c>
      <c r="J64">
        <f>G64-I64</f>
        <v>2.4410053161488809E-2</v>
      </c>
      <c r="K64">
        <f t="shared" si="4"/>
        <v>2.7441704905481593E-2</v>
      </c>
      <c r="M64">
        <f t="shared" si="7"/>
        <v>1.2433963815163016</v>
      </c>
      <c r="N64">
        <f t="shared" si="7"/>
        <v>1.5460345615678324</v>
      </c>
      <c r="O64">
        <f t="shared" si="7"/>
        <v>1.9223337795525846</v>
      </c>
      <c r="P64">
        <f t="shared" si="7"/>
        <v>2.3902228655622397</v>
      </c>
      <c r="R64">
        <f t="shared" si="6"/>
        <v>2.4410053161488809E-2</v>
      </c>
      <c r="S64">
        <f t="shared" si="6"/>
        <v>3.0351371773615743E-2</v>
      </c>
      <c r="T64">
        <f t="shared" si="6"/>
        <v>3.773878583736983E-2</v>
      </c>
    </row>
    <row r="65" spans="2:20" x14ac:dyDescent="0.25">
      <c r="B65">
        <v>3.9810699999999999</v>
      </c>
      <c r="C65">
        <v>0.66662445801398096</v>
      </c>
      <c r="D65">
        <v>0.79612360535526472</v>
      </c>
      <c r="F65">
        <f t="shared" si="3"/>
        <v>1.38155062738532</v>
      </c>
      <c r="G65">
        <f t="shared" si="3"/>
        <v>-0.40552842309154419</v>
      </c>
      <c r="I65">
        <f>F65*F$2+G$2</f>
        <v>-0.43773700532325738</v>
      </c>
      <c r="J65">
        <f>G65-I65</f>
        <v>3.220858223171319E-2</v>
      </c>
      <c r="K65">
        <f t="shared" si="4"/>
        <v>3.387860351721364E-2</v>
      </c>
      <c r="M65">
        <f t="shared" si="7"/>
        <v>1.38155062738532</v>
      </c>
      <c r="N65">
        <f t="shared" si="7"/>
        <v>1.9086821360287711</v>
      </c>
      <c r="O65">
        <f t="shared" si="7"/>
        <v>2.6369410025097015</v>
      </c>
      <c r="P65">
        <f t="shared" si="7"/>
        <v>3.6430674963953522</v>
      </c>
      <c r="R65">
        <f t="shared" si="6"/>
        <v>3.220858223171319E-2</v>
      </c>
      <c r="S65">
        <f t="shared" si="6"/>
        <v>4.4497786989415027E-2</v>
      </c>
      <c r="T65">
        <f t="shared" si="6"/>
        <v>6.1475945532484658E-2</v>
      </c>
    </row>
    <row r="66" spans="2:20" x14ac:dyDescent="0.25">
      <c r="B66">
        <v>4.5708799999999998</v>
      </c>
      <c r="C66">
        <v>0.64354301239207889</v>
      </c>
      <c r="D66">
        <v>0.76555041902428589</v>
      </c>
      <c r="F66">
        <f t="shared" si="3"/>
        <v>1.5197057465438371</v>
      </c>
      <c r="G66">
        <f t="shared" si="3"/>
        <v>-0.44076641285560553</v>
      </c>
      <c r="I66">
        <f>F66*F$2+G$2</f>
        <v>-0.48151072373195686</v>
      </c>
      <c r="J66">
        <f>G66-I66</f>
        <v>4.0744310876351331E-2</v>
      </c>
      <c r="K66">
        <f t="shared" si="4"/>
        <v>4.099311329961617E-2</v>
      </c>
      <c r="M66">
        <f t="shared" si="7"/>
        <v>1.5197057465438371</v>
      </c>
      <c r="N66">
        <f t="shared" si="7"/>
        <v>2.3095055560783613</v>
      </c>
      <c r="O66">
        <f t="shared" si="7"/>
        <v>3.5097688652472057</v>
      </c>
      <c r="P66">
        <f t="shared" si="7"/>
        <v>5.3338159135568208</v>
      </c>
      <c r="R66">
        <f t="shared" si="6"/>
        <v>4.0744310876351331E-2</v>
      </c>
      <c r="S66">
        <f t="shared" si="6"/>
        <v>6.1919363377759676E-2</v>
      </c>
      <c r="T66">
        <f t="shared" si="6"/>
        <v>9.4099212347517405E-2</v>
      </c>
    </row>
    <row r="67" spans="2:20" x14ac:dyDescent="0.25">
      <c r="B67">
        <v>5.2480700000000002</v>
      </c>
      <c r="C67">
        <v>0.62170695419987076</v>
      </c>
      <c r="D67">
        <v>0.73508077503776037</v>
      </c>
      <c r="F67">
        <f t="shared" si="3"/>
        <v>1.6578603899674662</v>
      </c>
      <c r="G67">
        <f t="shared" si="3"/>
        <v>-0.47528643198869019</v>
      </c>
      <c r="I67">
        <f>F67*F$2+G$2</f>
        <v>-0.52528429140657462</v>
      </c>
      <c r="J67">
        <f>G67-I67</f>
        <v>4.9997859417884427E-2</v>
      </c>
      <c r="K67">
        <f t="shared" si="4"/>
        <v>4.8785167707269886E-2</v>
      </c>
      <c r="M67">
        <f t="shared" si="7"/>
        <v>1.6578603899674662</v>
      </c>
      <c r="N67">
        <f t="shared" si="7"/>
        <v>2.7485010726230792</v>
      </c>
      <c r="O67">
        <f t="shared" si="7"/>
        <v>4.5566310600848974</v>
      </c>
      <c r="P67">
        <f t="shared" si="7"/>
        <v>7.5542581462102172</v>
      </c>
      <c r="R67">
        <f t="shared" si="6"/>
        <v>4.9997859417884427E-2</v>
      </c>
      <c r="S67">
        <f t="shared" si="6"/>
        <v>8.2889470712072436E-2</v>
      </c>
      <c r="T67">
        <f t="shared" si="6"/>
        <v>0.13741917023891326</v>
      </c>
    </row>
    <row r="68" spans="2:20" x14ac:dyDescent="0.25">
      <c r="B68">
        <v>6.0255999999999998</v>
      </c>
      <c r="C68">
        <v>0.60104068483938811</v>
      </c>
      <c r="D68">
        <v>0.70552471839224129</v>
      </c>
      <c r="F68">
        <f t="shared" si="3"/>
        <v>1.7960170594806961</v>
      </c>
      <c r="G68">
        <f t="shared" si="3"/>
        <v>-0.50909265149790239</v>
      </c>
      <c r="I68">
        <f>F68*F$2+G$2</f>
        <v>-0.56905850103696054</v>
      </c>
      <c r="J68">
        <f>G68-I68</f>
        <v>5.9965849539058147E-2</v>
      </c>
      <c r="K68">
        <f t="shared" si="4"/>
        <v>5.7254919250923172E-2</v>
      </c>
      <c r="M68">
        <f t="shared" si="7"/>
        <v>1.7960170594806961</v>
      </c>
      <c r="N68">
        <f t="shared" si="7"/>
        <v>3.2256772779456861</v>
      </c>
      <c r="O68">
        <f t="shared" si="7"/>
        <v>5.7933714195697075</v>
      </c>
      <c r="P68">
        <f t="shared" si="7"/>
        <v>10.404993901455091</v>
      </c>
      <c r="R68">
        <f t="shared" si="6"/>
        <v>5.9965849539058147E-2</v>
      </c>
      <c r="S68">
        <f t="shared" si="6"/>
        <v>0.10769968875840107</v>
      </c>
      <c r="T68">
        <f t="shared" si="6"/>
        <v>0.19343047831084967</v>
      </c>
    </row>
    <row r="69" spans="2:20" x14ac:dyDescent="0.25">
      <c r="B69">
        <v>6.91831</v>
      </c>
      <c r="C69">
        <v>0.58146462683908506</v>
      </c>
      <c r="D69">
        <v>0.67728826557967259</v>
      </c>
      <c r="F69">
        <f t="shared" si="3"/>
        <v>1.9341715201499232</v>
      </c>
      <c r="G69">
        <f t="shared" si="3"/>
        <v>-0.54220513976090534</v>
      </c>
      <c r="I69">
        <f>F69*F$2+G$2</f>
        <v>-0.61283201080681304</v>
      </c>
      <c r="J69">
        <f>G69-I69</f>
        <v>7.0626871045907702E-2</v>
      </c>
      <c r="K69">
        <f t="shared" si="4"/>
        <v>6.6402106961765087E-2</v>
      </c>
      <c r="M69">
        <f t="shared" si="7"/>
        <v>1.9341715201499232</v>
      </c>
      <c r="N69">
        <f t="shared" si="7"/>
        <v>3.741019469359065</v>
      </c>
      <c r="O69">
        <f t="shared" si="7"/>
        <v>7.2357733139606824</v>
      </c>
      <c r="P69">
        <f t="shared" si="7"/>
        <v>13.99522667012358</v>
      </c>
      <c r="R69">
        <f t="shared" si="6"/>
        <v>7.0626871045907702E-2</v>
      </c>
      <c r="S69">
        <f t="shared" si="6"/>
        <v>0.13660448253429588</v>
      </c>
      <c r="T69">
        <f t="shared" si="6"/>
        <v>0.26421649964265276</v>
      </c>
    </row>
    <row r="70" spans="2:20" x14ac:dyDescent="0.25">
      <c r="B70">
        <v>7.9432799999999997</v>
      </c>
      <c r="C70">
        <v>0.56290716047457001</v>
      </c>
      <c r="D70">
        <v>0.65054806186030467</v>
      </c>
      <c r="F70">
        <f t="shared" ref="F70:G105" si="8">LN(B70)</f>
        <v>2.0723262881942346</v>
      </c>
      <c r="G70">
        <f t="shared" si="8"/>
        <v>-0.57464056590631618</v>
      </c>
      <c r="I70">
        <f>F70*F$2+G$2</f>
        <v>-0.65660561796683448</v>
      </c>
      <c r="J70">
        <f>G70-I70</f>
        <v>8.1965052060518295E-2</v>
      </c>
      <c r="K70">
        <f t="shared" ref="K70:K105" si="9">F70^2*$J$2</f>
        <v>7.6226883449852331E-2</v>
      </c>
      <c r="M70">
        <f t="shared" ref="M70:P105" si="10">$F70^M$2</f>
        <v>2.0723262881942346</v>
      </c>
      <c r="N70">
        <f t="shared" si="10"/>
        <v>4.2945362447408941</v>
      </c>
      <c r="O70">
        <f t="shared" si="10"/>
        <v>8.8996803555795037</v>
      </c>
      <c r="P70">
        <f t="shared" si="10"/>
        <v>18.443041557393222</v>
      </c>
      <c r="R70">
        <f t="shared" ref="R70:T105" si="11">IFERROR($J70*$F70^R$2, 0)</f>
        <v>8.1965052060518295E-2</v>
      </c>
      <c r="S70">
        <f t="shared" si="11"/>
        <v>0.16985833209822107</v>
      </c>
      <c r="T70">
        <f t="shared" si="11"/>
        <v>0.35200188687597012</v>
      </c>
    </row>
    <row r="71" spans="2:20" x14ac:dyDescent="0.25">
      <c r="B71">
        <v>9.1201100000000004</v>
      </c>
      <c r="C71">
        <v>0.54530860264218362</v>
      </c>
      <c r="D71">
        <v>0.62535264856881612</v>
      </c>
      <c r="F71">
        <f t="shared" si="8"/>
        <v>2.2104818654170106</v>
      </c>
      <c r="G71">
        <f t="shared" si="8"/>
        <v>-0.60640340119402958</v>
      </c>
      <c r="I71">
        <f>F71*F$2+G$2</f>
        <v>-0.70037948151077034</v>
      </c>
      <c r="J71">
        <f>G71-I71</f>
        <v>9.3976080316740762E-2</v>
      </c>
      <c r="K71">
        <f t="shared" si="9"/>
        <v>8.6729292614652995E-2</v>
      </c>
      <c r="M71">
        <f t="shared" si="10"/>
        <v>2.2104818654170106</v>
      </c>
      <c r="N71">
        <f t="shared" si="10"/>
        <v>4.8862300773374674</v>
      </c>
      <c r="O71">
        <f t="shared" si="10"/>
        <v>10.800922976209629</v>
      </c>
      <c r="P71">
        <f t="shared" si="10"/>
        <v>23.875244368677311</v>
      </c>
      <c r="R71">
        <f t="shared" si="11"/>
        <v>9.3976080316740762E-2</v>
      </c>
      <c r="S71">
        <f t="shared" si="11"/>
        <v>0.20773242132312794</v>
      </c>
      <c r="T71">
        <f t="shared" si="11"/>
        <v>0.45918875019394029</v>
      </c>
    </row>
    <row r="72" spans="2:20" x14ac:dyDescent="0.25">
      <c r="B72">
        <v>10.471299999999999</v>
      </c>
      <c r="C72">
        <v>0.52860927023826665</v>
      </c>
      <c r="D72">
        <v>0.60167894962588298</v>
      </c>
      <c r="F72">
        <f t="shared" si="8"/>
        <v>2.3486381814535915</v>
      </c>
      <c r="G72">
        <f t="shared" si="8"/>
        <v>-0.63750573962507739</v>
      </c>
      <c r="I72">
        <f>F72*F$2+G$2</f>
        <v>-0.74415357914395064</v>
      </c>
      <c r="J72">
        <f>G72-I72</f>
        <v>0.10664783951887324</v>
      </c>
      <c r="K72">
        <f t="shared" si="9"/>
        <v>9.7909340495210245E-2</v>
      </c>
      <c r="M72">
        <f t="shared" si="10"/>
        <v>2.3486381814535915</v>
      </c>
      <c r="N72">
        <f t="shared" si="10"/>
        <v>5.516101307381633</v>
      </c>
      <c r="O72">
        <f t="shared" si="10"/>
        <v>12.955326143282576</v>
      </c>
      <c r="P72">
        <f t="shared" si="10"/>
        <v>30.427373633297361</v>
      </c>
      <c r="R72">
        <f t="shared" si="11"/>
        <v>0.10664783951887324</v>
      </c>
      <c r="S72">
        <f t="shared" si="11"/>
        <v>0.25047718786356094</v>
      </c>
      <c r="T72">
        <f t="shared" si="11"/>
        <v>0.58828028699948332</v>
      </c>
    </row>
    <row r="73" spans="2:20" x14ac:dyDescent="0.25">
      <c r="B73">
        <v>12.022600000000001</v>
      </c>
      <c r="C73">
        <v>0.51274550128558194</v>
      </c>
      <c r="D73">
        <v>0.57946624817680681</v>
      </c>
      <c r="F73">
        <f t="shared" si="8"/>
        <v>2.4867882118726641</v>
      </c>
      <c r="G73">
        <f t="shared" si="8"/>
        <v>-0.66797565576763507</v>
      </c>
      <c r="I73">
        <f>F73*F$2+G$2</f>
        <v>-0.78792568521248596</v>
      </c>
      <c r="J73">
        <f>G73-I73</f>
        <v>0.11995002944485089</v>
      </c>
      <c r="K73">
        <f t="shared" si="9"/>
        <v>0.109766417846674</v>
      </c>
      <c r="M73">
        <f t="shared" si="10"/>
        <v>2.4867882118726641</v>
      </c>
      <c r="N73">
        <f t="shared" si="10"/>
        <v>6.184115610708842</v>
      </c>
      <c r="O73">
        <f t="shared" si="10"/>
        <v>15.37858580156847</v>
      </c>
      <c r="P73">
        <f t="shared" si="10"/>
        <v>38.243285886612796</v>
      </c>
      <c r="R73">
        <f t="shared" si="11"/>
        <v>0.11995002944485089</v>
      </c>
      <c r="S73">
        <f t="shared" si="11"/>
        <v>0.29829031923723415</v>
      </c>
      <c r="T73">
        <f t="shared" si="11"/>
        <v>0.74178484959488766</v>
      </c>
    </row>
    <row r="74" spans="2:20" x14ac:dyDescent="0.25">
      <c r="B74">
        <v>13.803800000000001</v>
      </c>
      <c r="C74">
        <v>0.49766954930120222</v>
      </c>
      <c r="D74">
        <v>0.55863141494288193</v>
      </c>
      <c r="F74">
        <f t="shared" si="8"/>
        <v>2.6249439165767545</v>
      </c>
      <c r="G74">
        <f t="shared" si="8"/>
        <v>-0.69781897782802815</v>
      </c>
      <c r="I74">
        <f>F74*F$2+G$2</f>
        <v>-0.83169958914820175</v>
      </c>
      <c r="J74">
        <f>G74-I74</f>
        <v>0.13388061132017359</v>
      </c>
      <c r="K74">
        <f t="shared" si="9"/>
        <v>0.12230154666074082</v>
      </c>
      <c r="M74">
        <f t="shared" si="10"/>
        <v>2.6249439165767545</v>
      </c>
      <c r="N74">
        <f t="shared" si="10"/>
        <v>6.8903305651733113</v>
      </c>
      <c r="O74">
        <f t="shared" si="10"/>
        <v>18.086731300254556</v>
      </c>
      <c r="P74">
        <f t="shared" si="10"/>
        <v>47.476655297361567</v>
      </c>
      <c r="R74">
        <f t="shared" si="11"/>
        <v>0.13388061132017359</v>
      </c>
      <c r="S74">
        <f t="shared" si="11"/>
        <v>0.35142909623246665</v>
      </c>
      <c r="T74">
        <f t="shared" si="11"/>
        <v>0.9224816682634801</v>
      </c>
    </row>
    <row r="75" spans="2:20" x14ac:dyDescent="0.25">
      <c r="B75">
        <v>15.8489</v>
      </c>
      <c r="C75">
        <v>0.48332968892862238</v>
      </c>
      <c r="D75">
        <v>0.5390861201875522</v>
      </c>
      <c r="F75">
        <f t="shared" si="8"/>
        <v>2.7631000972840396</v>
      </c>
      <c r="G75">
        <f t="shared" si="8"/>
        <v>-0.72705627241173154</v>
      </c>
      <c r="I75">
        <f>F75*F$2+G$2</f>
        <v>-0.87547364390301075</v>
      </c>
      <c r="J75">
        <f>G75-I75</f>
        <v>0.1484173714912792</v>
      </c>
      <c r="K75">
        <f t="shared" si="9"/>
        <v>0.13551430053259866</v>
      </c>
      <c r="M75">
        <f t="shared" si="10"/>
        <v>2.7631000972840396</v>
      </c>
      <c r="N75">
        <f t="shared" si="10"/>
        <v>7.6347221476110692</v>
      </c>
      <c r="O75">
        <f t="shared" si="10"/>
        <v>21.095501508800758</v>
      </c>
      <c r="P75">
        <f t="shared" si="10"/>
        <v>58.288982271222977</v>
      </c>
      <c r="R75">
        <f t="shared" si="11"/>
        <v>0.1484173714912792</v>
      </c>
      <c r="S75">
        <f t="shared" si="11"/>
        <v>0.410092053606195</v>
      </c>
      <c r="T75">
        <f t="shared" si="11"/>
        <v>1.133125393214689</v>
      </c>
    </row>
    <row r="76" spans="2:20" x14ac:dyDescent="0.25">
      <c r="B76">
        <v>18.196999999999999</v>
      </c>
      <c r="C76">
        <v>0.46968613143206972</v>
      </c>
      <c r="D76">
        <v>0.52073977395542692</v>
      </c>
      <c r="F76">
        <f t="shared" si="8"/>
        <v>2.9012567453311058</v>
      </c>
      <c r="G76">
        <f t="shared" si="8"/>
        <v>-0.75569061282310501</v>
      </c>
      <c r="I76">
        <f>F76*F$2+G$2</f>
        <v>-0.91924784673195625</v>
      </c>
      <c r="J76">
        <f>G76-I76</f>
        <v>0.16355723390885124</v>
      </c>
      <c r="K76">
        <f t="shared" si="9"/>
        <v>0.14940468557360803</v>
      </c>
      <c r="M76">
        <f t="shared" si="10"/>
        <v>2.9012567453311058</v>
      </c>
      <c r="N76">
        <f t="shared" si="10"/>
        <v>8.4172907023292414</v>
      </c>
      <c r="O76">
        <f t="shared" si="10"/>
        <v>24.420721427545512</v>
      </c>
      <c r="P76">
        <f t="shared" si="10"/>
        <v>70.850782767518297</v>
      </c>
      <c r="R76">
        <f t="shared" si="11"/>
        <v>0.16355723390885124</v>
      </c>
      <c r="S76">
        <f t="shared" si="11"/>
        <v>0.4745215281257521</v>
      </c>
      <c r="T76">
        <f t="shared" si="11"/>
        <v>1.3767087842796624</v>
      </c>
    </row>
    <row r="77" spans="2:20" x14ac:dyDescent="0.25">
      <c r="B77">
        <v>20.893000000000001</v>
      </c>
      <c r="C77">
        <v>0.45668715145503908</v>
      </c>
      <c r="D77">
        <v>0.50350410819221414</v>
      </c>
      <c r="F77">
        <f t="shared" si="8"/>
        <v>3.0394141746401138</v>
      </c>
      <c r="G77">
        <f t="shared" si="8"/>
        <v>-0.78375669263331482</v>
      </c>
      <c r="I77">
        <f>F77*F$2+G$2</f>
        <v>-0.96302229709961384</v>
      </c>
      <c r="J77">
        <f>G77-I77</f>
        <v>0.17926560446629902</v>
      </c>
      <c r="K77">
        <f t="shared" si="9"/>
        <v>0.1639727425314009</v>
      </c>
      <c r="M77">
        <f t="shared" si="10"/>
        <v>3.0394141746401138</v>
      </c>
      <c r="N77">
        <f t="shared" si="10"/>
        <v>9.238038525003244</v>
      </c>
      <c r="O77">
        <f t="shared" si="10"/>
        <v>28.078225238766308</v>
      </c>
      <c r="P77">
        <f t="shared" si="10"/>
        <v>85.341355789444108</v>
      </c>
      <c r="R77">
        <f t="shared" si="11"/>
        <v>0.17926560446629902</v>
      </c>
      <c r="S77">
        <f t="shared" si="11"/>
        <v>0.54486241924029732</v>
      </c>
      <c r="T77">
        <f t="shared" si="11"/>
        <v>1.656062560267664</v>
      </c>
    </row>
    <row r="78" spans="2:20" x14ac:dyDescent="0.25">
      <c r="B78">
        <v>23.988299999999999</v>
      </c>
      <c r="C78">
        <v>0.44430489688248959</v>
      </c>
      <c r="D78">
        <v>0.4872960007826902</v>
      </c>
      <c r="F78">
        <f t="shared" si="8"/>
        <v>3.1775662114811873</v>
      </c>
      <c r="G78">
        <f t="shared" si="8"/>
        <v>-0.8112442475334003</v>
      </c>
      <c r="I78">
        <f>F78*F$2+G$2</f>
        <v>-1.0067950388923423</v>
      </c>
      <c r="J78">
        <f>G78-I78</f>
        <v>0.19555079135894204</v>
      </c>
      <c r="K78">
        <f t="shared" si="9"/>
        <v>0.179217786491845</v>
      </c>
      <c r="M78">
        <f t="shared" si="10"/>
        <v>3.1775662114811873</v>
      </c>
      <c r="N78">
        <f t="shared" si="10"/>
        <v>10.096927028346906</v>
      </c>
      <c r="O78">
        <f t="shared" si="10"/>
        <v>32.083654165066278</v>
      </c>
      <c r="P78">
        <f t="shared" si="10"/>
        <v>101.94793541576229</v>
      </c>
      <c r="R78">
        <f t="shared" si="11"/>
        <v>0.19555079135894204</v>
      </c>
      <c r="S78">
        <f t="shared" si="11"/>
        <v>0.62137558725058162</v>
      </c>
      <c r="T78">
        <f t="shared" si="11"/>
        <v>1.9744620706867286</v>
      </c>
    </row>
    <row r="79" spans="2:20" x14ac:dyDescent="0.25">
      <c r="B79">
        <v>27.542300000000001</v>
      </c>
      <c r="C79">
        <v>0.43249162123149371</v>
      </c>
      <c r="D79">
        <v>0.47203581105546161</v>
      </c>
      <c r="F79">
        <f t="shared" si="8"/>
        <v>3.3157230047007711</v>
      </c>
      <c r="G79">
        <f t="shared" si="8"/>
        <v>-0.83819232567301871</v>
      </c>
      <c r="I79">
        <f>F79*F$2+G$2</f>
        <v>-1.0505692877184321</v>
      </c>
      <c r="J79">
        <f>G79-I79</f>
        <v>0.21237696204541334</v>
      </c>
      <c r="K79">
        <f t="shared" si="9"/>
        <v>0.19514093269820101</v>
      </c>
      <c r="M79">
        <f t="shared" si="10"/>
        <v>3.3157230047007711</v>
      </c>
      <c r="N79">
        <f t="shared" si="10"/>
        <v>10.994019043901909</v>
      </c>
      <c r="O79">
        <f t="shared" si="10"/>
        <v>36.453121857983938</v>
      </c>
      <c r="P79">
        <f t="shared" si="10"/>
        <v>120.86845473767785</v>
      </c>
      <c r="R79">
        <f t="shared" si="11"/>
        <v>0.21237696204541334</v>
      </c>
      <c r="S79">
        <f t="shared" si="11"/>
        <v>0.70418317872243952</v>
      </c>
      <c r="T79">
        <f t="shared" si="11"/>
        <v>2.3348763652133071</v>
      </c>
    </row>
    <row r="80" spans="2:20" x14ac:dyDescent="0.25">
      <c r="B80">
        <v>31.622800000000002</v>
      </c>
      <c r="C80">
        <v>0.42122345126058752</v>
      </c>
      <c r="D80">
        <v>0.45765158030469438</v>
      </c>
      <c r="F80">
        <f t="shared" si="8"/>
        <v>3.4538783794105212</v>
      </c>
      <c r="G80">
        <f t="shared" si="8"/>
        <v>-0.86459182301538207</v>
      </c>
      <c r="I80">
        <f>F80*F$2+G$2</f>
        <v>-1.0943430870971873</v>
      </c>
      <c r="J80">
        <f>G80-I80</f>
        <v>0.22975126408180524</v>
      </c>
      <c r="K80">
        <f t="shared" si="9"/>
        <v>0.21174149402431783</v>
      </c>
      <c r="M80">
        <f t="shared" si="10"/>
        <v>3.4538783794105212</v>
      </c>
      <c r="N80">
        <f t="shared" si="10"/>
        <v>11.929275859759448</v>
      </c>
      <c r="O80">
        <f t="shared" si="10"/>
        <v>41.202267974047018</v>
      </c>
      <c r="P80">
        <f t="shared" si="10"/>
        <v>142.30762253823951</v>
      </c>
      <c r="R80">
        <f t="shared" si="11"/>
        <v>0.22975126408180524</v>
      </c>
      <c r="S80">
        <f t="shared" si="11"/>
        <v>0.79353292365438421</v>
      </c>
      <c r="T80">
        <f t="shared" si="11"/>
        <v>2.7407662083602973</v>
      </c>
    </row>
    <row r="81" spans="2:20" x14ac:dyDescent="0.25">
      <c r="B81">
        <v>36.3078</v>
      </c>
      <c r="C81">
        <v>0.41046059823399811</v>
      </c>
      <c r="D81">
        <v>0.44407635204511509</v>
      </c>
      <c r="F81">
        <f t="shared" si="8"/>
        <v>3.5920325942213145</v>
      </c>
      <c r="G81">
        <f t="shared" si="8"/>
        <v>-0.89047533951013769</v>
      </c>
      <c r="I81">
        <f>F81*F$2+G$2</f>
        <v>-1.1381165189680962</v>
      </c>
      <c r="J81">
        <f>G81-I81</f>
        <v>0.24764117945795849</v>
      </c>
      <c r="K81">
        <f t="shared" si="9"/>
        <v>0.22901948257602611</v>
      </c>
      <c r="M81">
        <f t="shared" si="10"/>
        <v>3.5920325942213145</v>
      </c>
      <c r="N81">
        <f t="shared" si="10"/>
        <v>12.902698157948306</v>
      </c>
      <c r="O81">
        <f t="shared" si="10"/>
        <v>46.346912336749632</v>
      </c>
      <c r="P81">
        <f t="shared" si="10"/>
        <v>166.4796197551226</v>
      </c>
      <c r="R81">
        <f t="shared" si="11"/>
        <v>0.24764117945795849</v>
      </c>
      <c r="S81">
        <f t="shared" si="11"/>
        <v>0.88953518828439671</v>
      </c>
      <c r="T81">
        <f t="shared" si="11"/>
        <v>3.195239390024347</v>
      </c>
    </row>
    <row r="82" spans="2:20" x14ac:dyDescent="0.25">
      <c r="B82">
        <v>41.686900000000001</v>
      </c>
      <c r="C82">
        <v>0.40017521003668438</v>
      </c>
      <c r="D82">
        <v>0.43124864658289502</v>
      </c>
      <c r="F82">
        <f t="shared" si="8"/>
        <v>3.7301869307686668</v>
      </c>
      <c r="G82">
        <f t="shared" si="8"/>
        <v>-0.91585280268742975</v>
      </c>
      <c r="I82">
        <f>F82*F$2+G$2</f>
        <v>-1.1818899894105894</v>
      </c>
      <c r="J82">
        <f>G82-I82</f>
        <v>0.26603718672315968</v>
      </c>
      <c r="K82">
        <f t="shared" si="9"/>
        <v>0.24697505100121089</v>
      </c>
      <c r="M82">
        <f t="shared" si="10"/>
        <v>3.7301869307686668</v>
      </c>
      <c r="N82">
        <f t="shared" si="10"/>
        <v>13.914294538477368</v>
      </c>
      <c r="O82">
        <f t="shared" si="10"/>
        <v>51.902919638294115</v>
      </c>
      <c r="P82">
        <f t="shared" si="10"/>
        <v>193.60759250350111</v>
      </c>
      <c r="R82">
        <f t="shared" si="11"/>
        <v>0.26603718672315968</v>
      </c>
      <c r="S82">
        <f t="shared" si="11"/>
        <v>0.99236843701319377</v>
      </c>
      <c r="T82">
        <f t="shared" si="11"/>
        <v>3.7017197742539443</v>
      </c>
    </row>
    <row r="83" spans="2:20" x14ac:dyDescent="0.25">
      <c r="B83">
        <v>47.863</v>
      </c>
      <c r="C83">
        <v>0.39034102610303612</v>
      </c>
      <c r="D83">
        <v>0.41911224098661709</v>
      </c>
      <c r="F83">
        <f t="shared" si="8"/>
        <v>3.8683427633406469</v>
      </c>
      <c r="G83">
        <f t="shared" si="8"/>
        <v>-0.94073449604083403</v>
      </c>
      <c r="I83">
        <f>F83*F$2+G$2</f>
        <v>-1.2256639338605695</v>
      </c>
      <c r="J83">
        <f>G83-I83</f>
        <v>0.28492943781973545</v>
      </c>
      <c r="K83">
        <f t="shared" si="9"/>
        <v>0.26560838981387969</v>
      </c>
      <c r="M83">
        <f t="shared" si="10"/>
        <v>3.8683427633406469</v>
      </c>
      <c r="N83">
        <f t="shared" si="10"/>
        <v>14.964075734689953</v>
      </c>
      <c r="O83">
        <f t="shared" si="10"/>
        <v>57.886174078369251</v>
      </c>
      <c r="P83">
        <f t="shared" si="10"/>
        <v>223.92356259353664</v>
      </c>
      <c r="R83">
        <f t="shared" si="11"/>
        <v>0.28492943781973545</v>
      </c>
      <c r="S83">
        <f t="shared" si="11"/>
        <v>1.1022047288526924</v>
      </c>
      <c r="T83">
        <f t="shared" si="11"/>
        <v>4.2637056865771532</v>
      </c>
    </row>
    <row r="84" spans="2:20" x14ac:dyDescent="0.25">
      <c r="B84">
        <v>54.954099999999997</v>
      </c>
      <c r="C84">
        <v>0.38093258164215871</v>
      </c>
      <c r="D84">
        <v>0.40761605520913691</v>
      </c>
      <c r="F84">
        <f t="shared" si="8"/>
        <v>4.0064982913510017</v>
      </c>
      <c r="G84">
        <f t="shared" si="8"/>
        <v>-0.96513287058357344</v>
      </c>
      <c r="I84">
        <f>F84*F$2+G$2</f>
        <v>-1.2694377818118101</v>
      </c>
      <c r="J84">
        <f>G84-I84</f>
        <v>0.30430491122823666</v>
      </c>
      <c r="K84">
        <f t="shared" si="9"/>
        <v>0.28491926493073827</v>
      </c>
      <c r="M84">
        <f t="shared" si="10"/>
        <v>4.0064982913510017</v>
      </c>
      <c r="N84">
        <f t="shared" si="10"/>
        <v>16.052028558598497</v>
      </c>
      <c r="O84">
        <f t="shared" si="10"/>
        <v>64.312424992742365</v>
      </c>
      <c r="P84">
        <f t="shared" si="10"/>
        <v>257.66762084606177</v>
      </c>
      <c r="R84">
        <f t="shared" si="11"/>
        <v>0.30430491122823666</v>
      </c>
      <c r="S84">
        <f t="shared" si="11"/>
        <v>1.2191971068856484</v>
      </c>
      <c r="T84">
        <f t="shared" si="11"/>
        <v>4.8847111255574358</v>
      </c>
    </row>
    <row r="85" spans="2:20" x14ac:dyDescent="0.25">
      <c r="B85">
        <v>63.095700000000001</v>
      </c>
      <c r="C85">
        <v>0.3719244118631575</v>
      </c>
      <c r="D85">
        <v>0.39671337602568851</v>
      </c>
      <c r="F85">
        <f t="shared" si="8"/>
        <v>4.1446526214248198</v>
      </c>
      <c r="G85">
        <f t="shared" si="8"/>
        <v>-0.98906463927191446</v>
      </c>
      <c r="I85">
        <f>F85*F$2+G$2</f>
        <v>-1.3132112502031983</v>
      </c>
      <c r="J85">
        <f>G85-I85</f>
        <v>0.32414661093128383</v>
      </c>
      <c r="K85">
        <f t="shared" si="9"/>
        <v>0.30490754042574164</v>
      </c>
      <c r="M85">
        <f t="shared" si="10"/>
        <v>4.1446526214248198</v>
      </c>
      <c r="N85">
        <f t="shared" si="10"/>
        <v>17.178145352283632</v>
      </c>
      <c r="O85">
        <f t="shared" si="10"/>
        <v>71.197445165558946</v>
      </c>
      <c r="P85">
        <f t="shared" si="10"/>
        <v>295.08867774418377</v>
      </c>
      <c r="R85">
        <f t="shared" si="11"/>
        <v>0.32414661093128383</v>
      </c>
      <c r="S85">
        <f t="shared" si="11"/>
        <v>1.3434751007223167</v>
      </c>
      <c r="T85">
        <f t="shared" si="11"/>
        <v>5.5682375980277241</v>
      </c>
    </row>
    <row r="86" spans="2:20" x14ac:dyDescent="0.25">
      <c r="B86">
        <v>72.443600000000004</v>
      </c>
      <c r="C86">
        <v>0.36329503084871489</v>
      </c>
      <c r="D86">
        <v>0.38636130622675169</v>
      </c>
      <c r="F86">
        <f t="shared" si="8"/>
        <v>4.2828083280807787</v>
      </c>
      <c r="G86">
        <f t="shared" si="8"/>
        <v>-1.0125400176665387</v>
      </c>
      <c r="I86">
        <f>F86*F$2+G$2</f>
        <v>-1.3569851547573533</v>
      </c>
      <c r="J86">
        <f>G86-I86</f>
        <v>0.34444513709081459</v>
      </c>
      <c r="K86">
        <f t="shared" si="9"/>
        <v>0.32557359009648024</v>
      </c>
      <c r="M86">
        <f t="shared" si="10"/>
        <v>4.2828083280807787</v>
      </c>
      <c r="N86">
        <f t="shared" si="10"/>
        <v>18.342447175078075</v>
      </c>
      <c r="O86">
        <f t="shared" si="10"/>
        <v>78.557185518806136</v>
      </c>
      <c r="P86">
        <f t="shared" si="10"/>
        <v>336.44536837052965</v>
      </c>
      <c r="R86">
        <f t="shared" si="11"/>
        <v>0.34444513709081459</v>
      </c>
      <c r="S86">
        <f t="shared" si="11"/>
        <v>1.4751925016994663</v>
      </c>
      <c r="T86">
        <f t="shared" si="11"/>
        <v>6.3179667318007926</v>
      </c>
    </row>
    <row r="87" spans="2:20" x14ac:dyDescent="0.25">
      <c r="B87">
        <v>83.176400000000001</v>
      </c>
      <c r="C87">
        <v>0.35502295268151368</v>
      </c>
      <c r="D87">
        <v>0.37652100132540639</v>
      </c>
      <c r="F87">
        <f t="shared" si="8"/>
        <v>4.4209636537436481</v>
      </c>
      <c r="G87">
        <f t="shared" si="8"/>
        <v>-1.0355728361559107</v>
      </c>
      <c r="I87">
        <f>F87*F$2+G$2</f>
        <v>-1.4007589385958639</v>
      </c>
      <c r="J87">
        <f>G87-I87</f>
        <v>0.3651861024399532</v>
      </c>
      <c r="K87">
        <f t="shared" si="9"/>
        <v>0.34691715835990428</v>
      </c>
      <c r="M87">
        <f t="shared" si="10"/>
        <v>4.4209636537436481</v>
      </c>
      <c r="N87">
        <f t="shared" si="10"/>
        <v>19.544919627722386</v>
      </c>
      <c r="O87">
        <f t="shared" si="10"/>
        <v>86.407379289501506</v>
      </c>
      <c r="P87">
        <f t="shared" si="10"/>
        <v>382.0038832541278</v>
      </c>
      <c r="R87">
        <f t="shared" si="11"/>
        <v>0.3651861024399532</v>
      </c>
      <c r="S87">
        <f t="shared" si="11"/>
        <v>1.6144744857393376</v>
      </c>
      <c r="T87">
        <f t="shared" si="11"/>
        <v>7.1375330213500794</v>
      </c>
    </row>
    <row r="88" spans="2:20" x14ac:dyDescent="0.25">
      <c r="B88">
        <v>95.499300000000005</v>
      </c>
      <c r="C88">
        <v>0.34708868088102501</v>
      </c>
      <c r="D88">
        <v>0.36715682182733422</v>
      </c>
      <c r="F88">
        <f t="shared" si="8"/>
        <v>4.5591189176168889</v>
      </c>
      <c r="G88">
        <f t="shared" si="8"/>
        <v>-1.0581749671876903</v>
      </c>
      <c r="I88">
        <f>F88*F$2+G$2</f>
        <v>-1.4445327028566579</v>
      </c>
      <c r="J88">
        <f>G88-I88</f>
        <v>0.38635773566896758</v>
      </c>
      <c r="K88">
        <f t="shared" si="9"/>
        <v>0.36893829127224037</v>
      </c>
      <c r="M88">
        <f t="shared" si="10"/>
        <v>4.5591189176168889</v>
      </c>
      <c r="N88">
        <f t="shared" si="10"/>
        <v>20.785565304972192</v>
      </c>
      <c r="O88">
        <f t="shared" si="10"/>
        <v>94.763863995259982</v>
      </c>
      <c r="P88">
        <f t="shared" si="10"/>
        <v>432.03972504726369</v>
      </c>
      <c r="R88">
        <f t="shared" si="11"/>
        <v>0.38635773566896758</v>
      </c>
      <c r="S88">
        <f t="shared" si="11"/>
        <v>1.7614508616560156</v>
      </c>
      <c r="T88">
        <f t="shared" si="11"/>
        <v>8.0306639458285094</v>
      </c>
    </row>
    <row r="89" spans="2:20" x14ac:dyDescent="0.25">
      <c r="B89">
        <v>109.648</v>
      </c>
      <c r="C89">
        <v>0.3394735147414355</v>
      </c>
      <c r="D89">
        <v>0.35823613217320183</v>
      </c>
      <c r="F89">
        <f t="shared" si="8"/>
        <v>4.6972752348434677</v>
      </c>
      <c r="G89">
        <f t="shared" si="8"/>
        <v>-1.0803593475701592</v>
      </c>
      <c r="I89">
        <f>F89*F$2+G$2</f>
        <v>-1.4883068008668825</v>
      </c>
      <c r="J89">
        <f>G89-I89</f>
        <v>0.40794745329672333</v>
      </c>
      <c r="K89">
        <f t="shared" si="9"/>
        <v>0.39163717387530478</v>
      </c>
      <c r="M89">
        <f t="shared" si="10"/>
        <v>4.6972752348434677</v>
      </c>
      <c r="N89">
        <f t="shared" si="10"/>
        <v>22.064394631873753</v>
      </c>
      <c r="O89">
        <f t="shared" si="10"/>
        <v>103.64253447611374</v>
      </c>
      <c r="P89">
        <f t="shared" si="10"/>
        <v>486.83751047105932</v>
      </c>
      <c r="R89">
        <f t="shared" si="11"/>
        <v>0.40794745329672333</v>
      </c>
      <c r="S89">
        <f t="shared" si="11"/>
        <v>1.9162414694881607</v>
      </c>
      <c r="T89">
        <f t="shared" si="11"/>
        <v>9.0011135986067909</v>
      </c>
    </row>
    <row r="90" spans="2:20" x14ac:dyDescent="0.25">
      <c r="B90">
        <v>125.893</v>
      </c>
      <c r="C90">
        <v>0.33216034510636278</v>
      </c>
      <c r="D90">
        <v>0.34972915178547492</v>
      </c>
      <c r="F90">
        <f t="shared" si="8"/>
        <v>4.8354323398222947</v>
      </c>
      <c r="G90">
        <f t="shared" si="8"/>
        <v>-1.1021374594689228</v>
      </c>
      <c r="I90">
        <f>F90*F$2+G$2</f>
        <v>-1.5320811484722385</v>
      </c>
      <c r="J90">
        <f>G90-I90</f>
        <v>0.4299436890033157</v>
      </c>
      <c r="K90">
        <f t="shared" si="9"/>
        <v>0.41501377607570272</v>
      </c>
      <c r="M90">
        <f t="shared" si="10"/>
        <v>4.8354323398222947</v>
      </c>
      <c r="N90">
        <f t="shared" si="10"/>
        <v>23.381405912999313</v>
      </c>
      <c r="O90">
        <f t="shared" si="10"/>
        <v>113.0592063022291</v>
      </c>
      <c r="P90">
        <f t="shared" si="10"/>
        <v>546.69014246843926</v>
      </c>
      <c r="R90">
        <f t="shared" si="11"/>
        <v>0.4299436890033157</v>
      </c>
      <c r="S90">
        <f t="shared" si="11"/>
        <v>2.0789636181091318</v>
      </c>
      <c r="T90">
        <f t="shared" si="11"/>
        <v>10.052687912318863</v>
      </c>
    </row>
    <row r="91" spans="2:20" x14ac:dyDescent="0.25">
      <c r="B91">
        <v>144.54400000000001</v>
      </c>
      <c r="C91">
        <v>0.32513325648149799</v>
      </c>
      <c r="D91">
        <v>0.34160893629049921</v>
      </c>
      <c r="F91">
        <f t="shared" si="8"/>
        <v>4.9735839594721938</v>
      </c>
      <c r="G91">
        <f t="shared" si="8"/>
        <v>-1.1235201607445358</v>
      </c>
      <c r="I91">
        <f>F91*F$2+G$2</f>
        <v>-1.5758537580801513</v>
      </c>
      <c r="J91">
        <f>G91-I91</f>
        <v>0.45233359733561551</v>
      </c>
      <c r="K91">
        <f t="shared" si="9"/>
        <v>0.43906700189062331</v>
      </c>
      <c r="M91">
        <f t="shared" si="10"/>
        <v>4.9735839594721938</v>
      </c>
      <c r="N91">
        <f t="shared" si="10"/>
        <v>24.736537401919104</v>
      </c>
      <c r="O91">
        <f t="shared" si="10"/>
        <v>123.02924563506883</v>
      </c>
      <c r="P91">
        <f t="shared" si="10"/>
        <v>611.89628263654276</v>
      </c>
      <c r="R91">
        <f t="shared" si="11"/>
        <v>0.45233359733561551</v>
      </c>
      <c r="S91">
        <f t="shared" si="11"/>
        <v>2.2497191240387715</v>
      </c>
      <c r="T91">
        <f t="shared" si="11"/>
        <v>11.18916694863707</v>
      </c>
    </row>
    <row r="92" spans="2:20" x14ac:dyDescent="0.25">
      <c r="B92">
        <v>165.959</v>
      </c>
      <c r="C92">
        <v>0.3183767312598893</v>
      </c>
      <c r="D92">
        <v>0.33384980327380931</v>
      </c>
      <c r="F92">
        <f t="shared" si="8"/>
        <v>5.1117407698981889</v>
      </c>
      <c r="G92">
        <f t="shared" si="8"/>
        <v>-1.1445199078963135</v>
      </c>
      <c r="I92">
        <f>F92*F$2+G$2</f>
        <v>-1.6196280123580011</v>
      </c>
      <c r="J92">
        <f>G92-I92</f>
        <v>0.47510810446168761</v>
      </c>
      <c r="K92">
        <f t="shared" si="9"/>
        <v>0.46379870794253447</v>
      </c>
      <c r="M92">
        <f t="shared" si="10"/>
        <v>5.1117407698981889</v>
      </c>
      <c r="N92">
        <f t="shared" si="10"/>
        <v>26.129893698639329</v>
      </c>
      <c r="O92">
        <f t="shared" si="10"/>
        <v>133.56924293244043</v>
      </c>
      <c r="P92">
        <f t="shared" si="10"/>
        <v>682.7713447021913</v>
      </c>
      <c r="R92">
        <f t="shared" si="11"/>
        <v>0.47510810446168761</v>
      </c>
      <c r="S92">
        <f t="shared" si="11"/>
        <v>2.4286294676858562</v>
      </c>
      <c r="T92">
        <f t="shared" si="11"/>
        <v>12.414524264945927</v>
      </c>
    </row>
    <row r="93" spans="2:20" x14ac:dyDescent="0.25">
      <c r="B93">
        <v>190.54599999999999</v>
      </c>
      <c r="C93">
        <v>0.31187724127137401</v>
      </c>
      <c r="D93">
        <v>0.32642926003225842</v>
      </c>
      <c r="F93">
        <f t="shared" si="8"/>
        <v>5.2498936352338852</v>
      </c>
      <c r="G93">
        <f t="shared" si="8"/>
        <v>-1.165145626060897</v>
      </c>
      <c r="I93">
        <f>F93*F$2+G$2</f>
        <v>-1.6634010166548667</v>
      </c>
      <c r="J93">
        <f>G93-I93</f>
        <v>0.49825539059396973</v>
      </c>
      <c r="K93">
        <f t="shared" si="9"/>
        <v>0.4892072679670883</v>
      </c>
      <c r="M93">
        <f t="shared" si="10"/>
        <v>5.2498936352338852</v>
      </c>
      <c r="N93">
        <f t="shared" si="10"/>
        <v>27.561383181269257</v>
      </c>
      <c r="O93">
        <f t="shared" si="10"/>
        <v>144.69433014158773</v>
      </c>
      <c r="P93">
        <f t="shared" si="10"/>
        <v>759.62984286475182</v>
      </c>
      <c r="R93">
        <f t="shared" si="11"/>
        <v>0.49825539059396973</v>
      </c>
      <c r="S93">
        <f t="shared" si="11"/>
        <v>2.6157878038002549</v>
      </c>
      <c r="T93">
        <f t="shared" si="11"/>
        <v>13.732607742293382</v>
      </c>
    </row>
    <row r="94" spans="2:20" x14ac:dyDescent="0.25">
      <c r="B94">
        <v>218.77600000000001</v>
      </c>
      <c r="C94">
        <v>0.30562086045843162</v>
      </c>
      <c r="D94">
        <v>0.31932582447025681</v>
      </c>
      <c r="F94">
        <f t="shared" si="8"/>
        <v>5.3880483753176307</v>
      </c>
      <c r="G94">
        <f t="shared" si="8"/>
        <v>-1.1854099633570174</v>
      </c>
      <c r="I94">
        <f>F94*F$2+G$2</f>
        <v>-1.707174614955731</v>
      </c>
      <c r="J94">
        <f>G94-I94</f>
        <v>0.52176465159871355</v>
      </c>
      <c r="K94">
        <f t="shared" si="9"/>
        <v>0.51529373709651027</v>
      </c>
      <c r="M94">
        <f t="shared" si="10"/>
        <v>5.3880483753176307</v>
      </c>
      <c r="N94">
        <f t="shared" si="10"/>
        <v>29.031065294762961</v>
      </c>
      <c r="O94">
        <f t="shared" si="10"/>
        <v>156.42078419518762</v>
      </c>
      <c r="P94">
        <f t="shared" si="10"/>
        <v>842.80275214879043</v>
      </c>
      <c r="R94">
        <f t="shared" si="11"/>
        <v>0.52176465159871355</v>
      </c>
      <c r="S94">
        <f t="shared" si="11"/>
        <v>2.8112931833446182</v>
      </c>
      <c r="T94">
        <f t="shared" si="11"/>
        <v>15.147383669061501</v>
      </c>
    </row>
    <row r="95" spans="2:20" x14ac:dyDescent="0.25">
      <c r="B95">
        <v>251.18899999999999</v>
      </c>
      <c r="C95">
        <v>0.2995952543129724</v>
      </c>
      <c r="D95">
        <v>0.31251999127941082</v>
      </c>
      <c r="F95">
        <f t="shared" si="8"/>
        <v>5.5262056438263247</v>
      </c>
      <c r="G95">
        <f t="shared" si="8"/>
        <v>-1.2053228675413892</v>
      </c>
      <c r="I95">
        <f>F95*F$2+G$2</f>
        <v>-1.7509490143746598</v>
      </c>
      <c r="J95">
        <f>G95-I95</f>
        <v>0.5456261468332706</v>
      </c>
      <c r="K95">
        <f t="shared" si="9"/>
        <v>0.54205827115107097</v>
      </c>
      <c r="M95">
        <f t="shared" si="10"/>
        <v>5.5262056438263247</v>
      </c>
      <c r="N95">
        <f t="shared" si="10"/>
        <v>30.538948817857925</v>
      </c>
      <c r="O95">
        <f t="shared" si="10"/>
        <v>168.76451131376973</v>
      </c>
      <c r="P95">
        <f t="shared" si="10"/>
        <v>932.62739489974592</v>
      </c>
      <c r="R95">
        <f t="shared" si="11"/>
        <v>0.5456261468332706</v>
      </c>
      <c r="S95">
        <f t="shared" si="11"/>
        <v>3.0152422920492308</v>
      </c>
      <c r="T95">
        <f t="shared" si="11"/>
        <v>16.662848971826282</v>
      </c>
    </row>
    <row r="96" spans="2:20" x14ac:dyDescent="0.25">
      <c r="B96">
        <v>288.40300000000002</v>
      </c>
      <c r="C96">
        <v>0.29378888410162229</v>
      </c>
      <c r="D96">
        <v>0.30599411597115289</v>
      </c>
      <c r="F96">
        <f t="shared" si="8"/>
        <v>5.6643588075758311</v>
      </c>
      <c r="G96">
        <f t="shared" si="8"/>
        <v>-1.2248938508743124</v>
      </c>
      <c r="I96">
        <f>F96*F$2+G$2</f>
        <v>-1.7947221132223621</v>
      </c>
      <c r="J96">
        <f>G96-I96</f>
        <v>0.56982826234804973</v>
      </c>
      <c r="K96">
        <f t="shared" si="9"/>
        <v>0.56949957351981206</v>
      </c>
      <c r="M96">
        <f t="shared" si="10"/>
        <v>5.6643588075758311</v>
      </c>
      <c r="N96">
        <f t="shared" si="10"/>
        <v>32.084960700961894</v>
      </c>
      <c r="O96">
        <f t="shared" si="10"/>
        <v>181.74072973721792</v>
      </c>
      <c r="P96">
        <f t="shared" si="10"/>
        <v>1029.4447031822692</v>
      </c>
      <c r="R96">
        <f t="shared" si="11"/>
        <v>0.56982826234804973</v>
      </c>
      <c r="S96">
        <f t="shared" si="11"/>
        <v>3.2277117366368069</v>
      </c>
      <c r="T96">
        <f t="shared" si="11"/>
        <v>18.282917403734579</v>
      </c>
    </row>
    <row r="97" spans="2:20" x14ac:dyDescent="0.25">
      <c r="B97">
        <v>331.13099999999997</v>
      </c>
      <c r="C97">
        <v>0.28819100686572269</v>
      </c>
      <c r="D97">
        <v>0.29973131352604998</v>
      </c>
      <c r="F97">
        <f t="shared" si="8"/>
        <v>5.8025140674733677</v>
      </c>
      <c r="G97">
        <f t="shared" si="8"/>
        <v>-1.2441318003944855</v>
      </c>
      <c r="I97">
        <f>F97*F$2+G$2</f>
        <v>-1.8384958762234751</v>
      </c>
      <c r="J97">
        <f>G97-I97</f>
        <v>0.59436407582898965</v>
      </c>
      <c r="K97">
        <f t="shared" si="9"/>
        <v>0.59761886110955442</v>
      </c>
      <c r="M97">
        <f t="shared" si="10"/>
        <v>5.8025140674733677</v>
      </c>
      <c r="N97">
        <f t="shared" si="10"/>
        <v>33.669169503226328</v>
      </c>
      <c r="O97">
        <f t="shared" si="10"/>
        <v>195.36582968261607</v>
      </c>
      <c r="P97">
        <f t="shared" si="10"/>
        <v>1133.6129750369857</v>
      </c>
      <c r="R97">
        <f t="shared" si="11"/>
        <v>0.59436407582898965</v>
      </c>
      <c r="S97">
        <f t="shared" si="11"/>
        <v>3.4488059111985199</v>
      </c>
      <c r="T97">
        <f t="shared" si="11"/>
        <v>20.011744815714717</v>
      </c>
    </row>
    <row r="98" spans="2:20" x14ac:dyDescent="0.25">
      <c r="B98">
        <v>380.18900000000002</v>
      </c>
      <c r="C98">
        <v>0.28279087964661459</v>
      </c>
      <c r="D98">
        <v>0.29371638915317239</v>
      </c>
      <c r="F98">
        <f t="shared" si="8"/>
        <v>5.9406684974948076</v>
      </c>
      <c r="G98">
        <f t="shared" si="8"/>
        <v>-1.2630475956685423</v>
      </c>
      <c r="I98">
        <f>F98*F$2+G$2</f>
        <v>-1.8822693762827383</v>
      </c>
      <c r="J98">
        <f>G98-I98</f>
        <v>0.61922178061419597</v>
      </c>
      <c r="K98">
        <f t="shared" si="9"/>
        <v>0.62641554769047458</v>
      </c>
      <c r="M98">
        <f t="shared" si="10"/>
        <v>5.9406684974948076</v>
      </c>
      <c r="N98">
        <f t="shared" si="10"/>
        <v>35.291542197127214</v>
      </c>
      <c r="O98">
        <f t="shared" si="10"/>
        <v>209.65535295848233</v>
      </c>
      <c r="P98">
        <f t="shared" si="10"/>
        <v>1245.4929506516107</v>
      </c>
      <c r="R98">
        <f t="shared" si="11"/>
        <v>0.61922178061419597</v>
      </c>
      <c r="S98">
        <f t="shared" si="11"/>
        <v>3.6785913250573952</v>
      </c>
      <c r="T98">
        <f t="shared" si="11"/>
        <v>21.853291599926148</v>
      </c>
    </row>
    <row r="99" spans="2:20" x14ac:dyDescent="0.25">
      <c r="B99">
        <v>436.51600000000002</v>
      </c>
      <c r="C99">
        <v>0.27757855526035508</v>
      </c>
      <c r="D99">
        <v>0.28793502926947429</v>
      </c>
      <c r="F99">
        <f t="shared" si="8"/>
        <v>6.0788250298197841</v>
      </c>
      <c r="G99">
        <f t="shared" si="8"/>
        <v>-1.2816513038365052</v>
      </c>
      <c r="I99">
        <f>F99*F$2+G$2</f>
        <v>-1.9260435424457523</v>
      </c>
      <c r="J99">
        <f>G99-I99</f>
        <v>0.6443922386092471</v>
      </c>
      <c r="K99">
        <f t="shared" si="9"/>
        <v>0.65589025380219035</v>
      </c>
      <c r="M99">
        <f t="shared" si="10"/>
        <v>6.0788250298197841</v>
      </c>
      <c r="N99">
        <f t="shared" si="10"/>
        <v>36.952113743163501</v>
      </c>
      <c r="O99">
        <f t="shared" si="10"/>
        <v>224.62543392668994</v>
      </c>
      <c r="P99">
        <f t="shared" si="10"/>
        <v>1365.4587100876929</v>
      </c>
      <c r="R99">
        <f t="shared" si="11"/>
        <v>0.6443922386092471</v>
      </c>
      <c r="S99">
        <f t="shared" si="11"/>
        <v>3.917147669079494</v>
      </c>
      <c r="T99">
        <f t="shared" si="11"/>
        <v>23.811655296300653</v>
      </c>
    </row>
    <row r="100" spans="2:20" x14ac:dyDescent="0.25">
      <c r="B100">
        <v>501.18700000000001</v>
      </c>
      <c r="C100">
        <v>0.27254567807243157</v>
      </c>
      <c r="D100">
        <v>0.28237426841133267</v>
      </c>
      <c r="F100">
        <f t="shared" si="8"/>
        <v>6.216979284936123</v>
      </c>
      <c r="G100">
        <f t="shared" si="8"/>
        <v>-1.2999490529726214</v>
      </c>
      <c r="I100">
        <f>F100*F$2+G$2</f>
        <v>-1.9698169870872599</v>
      </c>
      <c r="J100">
        <f>G100-I100</f>
        <v>0.66986793411463852</v>
      </c>
      <c r="K100">
        <f t="shared" si="9"/>
        <v>0.68604204382044831</v>
      </c>
      <c r="M100">
        <f t="shared" si="10"/>
        <v>6.216979284936123</v>
      </c>
      <c r="N100">
        <f t="shared" si="10"/>
        <v>38.650831429324867</v>
      </c>
      <c r="O100">
        <f t="shared" si="10"/>
        <v>240.29141834167075</v>
      </c>
      <c r="P100">
        <f t="shared" si="10"/>
        <v>1493.8867701780869</v>
      </c>
      <c r="R100">
        <f t="shared" si="11"/>
        <v>0.66986793411463852</v>
      </c>
      <c r="S100">
        <f t="shared" si="11"/>
        <v>4.1645550700336633</v>
      </c>
      <c r="T100">
        <f t="shared" si="11"/>
        <v>25.890952601374991</v>
      </c>
    </row>
    <row r="101" spans="2:20" x14ac:dyDescent="0.25">
      <c r="B101">
        <v>575.44000000000005</v>
      </c>
      <c r="C101">
        <v>0.26768349456097418</v>
      </c>
      <c r="D101">
        <v>0.27702175670848511</v>
      </c>
      <c r="F101">
        <f t="shared" si="8"/>
        <v>6.3551349655591007</v>
      </c>
      <c r="G101">
        <f t="shared" si="8"/>
        <v>-1.3179499868341655</v>
      </c>
      <c r="I101">
        <f>F101*F$2+G$2</f>
        <v>-2.0135908833930025</v>
      </c>
      <c r="J101">
        <f>G101-I101</f>
        <v>0.69564089655883699</v>
      </c>
      <c r="K101">
        <f t="shared" si="9"/>
        <v>0.71687171958708518</v>
      </c>
      <c r="M101">
        <f t="shared" si="10"/>
        <v>6.3551349655591007</v>
      </c>
      <c r="N101">
        <f t="shared" si="10"/>
        <v>40.387740430471872</v>
      </c>
      <c r="O101">
        <f t="shared" si="10"/>
        <v>256.66954138961677</v>
      </c>
      <c r="P101">
        <f t="shared" si="10"/>
        <v>1631.1695770791723</v>
      </c>
      <c r="R101">
        <f t="shared" si="11"/>
        <v>0.69564089655883699</v>
      </c>
      <c r="S101">
        <f t="shared" si="11"/>
        <v>4.4208917851939464</v>
      </c>
      <c r="T101">
        <f t="shared" si="11"/>
        <v>28.095363963039041</v>
      </c>
    </row>
    <row r="102" spans="2:20" x14ac:dyDescent="0.25">
      <c r="B102">
        <v>660.69299999999998</v>
      </c>
      <c r="C102">
        <v>0.26298325120411281</v>
      </c>
      <c r="D102">
        <v>0.27186627119984802</v>
      </c>
      <c r="F102">
        <f t="shared" si="8"/>
        <v>6.4932892841560426</v>
      </c>
      <c r="G102">
        <f t="shared" si="8"/>
        <v>-1.3356649324668133</v>
      </c>
      <c r="I102">
        <f>F102*F$2+G$2</f>
        <v>-2.0573643481480031</v>
      </c>
      <c r="J102">
        <f>G102-I102</f>
        <v>0.72169941568118978</v>
      </c>
      <c r="K102">
        <f t="shared" si="9"/>
        <v>0.74837865952643368</v>
      </c>
      <c r="M102">
        <f t="shared" si="10"/>
        <v>6.4932892841560426</v>
      </c>
      <c r="N102">
        <f t="shared" si="10"/>
        <v>42.162805727735694</v>
      </c>
      <c r="O102">
        <f t="shared" si="10"/>
        <v>273.77529462185919</v>
      </c>
      <c r="P102">
        <f t="shared" si="10"/>
        <v>1777.702186834782</v>
      </c>
      <c r="R102">
        <f t="shared" si="11"/>
        <v>0.72169941568118978</v>
      </c>
      <c r="S102">
        <f t="shared" si="11"/>
        <v>4.6862030822243472</v>
      </c>
      <c r="T102">
        <f t="shared" si="11"/>
        <v>30.428872257186374</v>
      </c>
    </row>
    <row r="103" spans="2:20" x14ac:dyDescent="0.25">
      <c r="B103">
        <v>758.57799999999997</v>
      </c>
      <c r="C103">
        <v>0.25843818391676598</v>
      </c>
      <c r="D103">
        <v>0.26689714906622408</v>
      </c>
      <c r="F103">
        <f t="shared" si="8"/>
        <v>6.6314456280433367</v>
      </c>
      <c r="G103">
        <f t="shared" si="8"/>
        <v>-1.3530987474149665</v>
      </c>
      <c r="I103">
        <f>F103*F$2+G$2</f>
        <v>-2.1011384546055347</v>
      </c>
      <c r="J103">
        <f>G103-I103</f>
        <v>0.74803970719056823</v>
      </c>
      <c r="K103">
        <f t="shared" si="9"/>
        <v>0.78056364101619291</v>
      </c>
      <c r="M103">
        <f t="shared" si="10"/>
        <v>6.6314456280433367</v>
      </c>
      <c r="N103">
        <f t="shared" si="10"/>
        <v>43.976071117695085</v>
      </c>
      <c r="O103">
        <f t="shared" si="10"/>
        <v>291.6249245519619</v>
      </c>
      <c r="P103">
        <f t="shared" si="10"/>
        <v>1933.8948309485759</v>
      </c>
      <c r="R103">
        <f t="shared" si="11"/>
        <v>0.74803970719056823</v>
      </c>
      <c r="S103">
        <f t="shared" si="11"/>
        <v>4.9605846458517115</v>
      </c>
      <c r="T103">
        <f t="shared" si="11"/>
        <v>32.895847362272235</v>
      </c>
    </row>
    <row r="104" spans="2:20" x14ac:dyDescent="0.25">
      <c r="B104">
        <v>870.96400000000006</v>
      </c>
      <c r="C104">
        <v>0.25404073283913697</v>
      </c>
      <c r="D104">
        <v>0.26210470129538782</v>
      </c>
      <c r="F104">
        <f t="shared" si="8"/>
        <v>6.7696006441957941</v>
      </c>
      <c r="G104">
        <f t="shared" si="8"/>
        <v>-1.3702606593123607</v>
      </c>
      <c r="I104">
        <f>F104*F$2+G$2</f>
        <v>-2.144912140377309</v>
      </c>
      <c r="J104">
        <f>G104-I104</f>
        <v>0.7746514810649483</v>
      </c>
      <c r="K104">
        <f t="shared" si="9"/>
        <v>0.81342588806535865</v>
      </c>
      <c r="M104">
        <f t="shared" si="10"/>
        <v>6.7696006441957941</v>
      </c>
      <c r="N104">
        <f t="shared" si="10"/>
        <v>45.827492881896113</v>
      </c>
      <c r="O104">
        <f t="shared" si="10"/>
        <v>310.23382533516207</v>
      </c>
      <c r="P104">
        <f>$F104^P$2</f>
        <v>2100.1591038402389</v>
      </c>
      <c r="R104">
        <f t="shared" si="11"/>
        <v>0.7746514810649483</v>
      </c>
      <c r="S104">
        <f t="shared" si="11"/>
        <v>5.2440811652445003</v>
      </c>
      <c r="T104">
        <f t="shared" si="11"/>
        <v>35.500335234454198</v>
      </c>
    </row>
    <row r="105" spans="2:20" x14ac:dyDescent="0.25">
      <c r="B105">
        <v>1000</v>
      </c>
      <c r="C105">
        <v>0.24978453177350199</v>
      </c>
      <c r="D105">
        <v>0.25747974720189909</v>
      </c>
      <c r="F105">
        <f t="shared" si="8"/>
        <v>6.9077552789821368</v>
      </c>
      <c r="G105">
        <f t="shared" si="8"/>
        <v>-1.3871566056518807</v>
      </c>
      <c r="I105">
        <f>F105*F$2+G$2</f>
        <v>-2.1886857053152484</v>
      </c>
      <c r="J105">
        <f>G105-I105</f>
        <v>0.80152909966336772</v>
      </c>
      <c r="K105">
        <f t="shared" si="9"/>
        <v>0.84696561320867736</v>
      </c>
      <c r="M105">
        <f t="shared" si="10"/>
        <v>6.9077552789821368</v>
      </c>
      <c r="N105">
        <f t="shared" si="10"/>
        <v>47.717082994305578</v>
      </c>
      <c r="O105">
        <f t="shared" si="10"/>
        <v>329.61793195154308</v>
      </c>
      <c r="P105">
        <f t="shared" si="10"/>
        <v>2276.9200094854464</v>
      </c>
      <c r="R105">
        <f t="shared" si="11"/>
        <v>0.80152909966336772</v>
      </c>
      <c r="S105">
        <f t="shared" si="11"/>
        <v>5.5367668694574279</v>
      </c>
      <c r="T105">
        <f t="shared" si="11"/>
        <v>38.246630570987946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results</vt:lpstr>
      <vt:lpstr>Interpolation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Pietro Ungar</cp:lastModifiedBy>
  <dcterms:created xsi:type="dcterms:W3CDTF">2023-09-14T08:48:36Z</dcterms:created>
  <dcterms:modified xsi:type="dcterms:W3CDTF">2023-11-27T12:36:15Z</dcterms:modified>
</cp:coreProperties>
</file>