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Thomas Licklederer\meinOrdner\Interface_OPCUA_Server_Git\CoSES\FC_data_series\"/>
    </mc:Choice>
  </mc:AlternateContent>
  <xr:revisionPtr revIDLastSave="0" documentId="13_ncr:1_{8E1375DC-F890-4086-81B2-56689021219E}" xr6:coauthVersionLast="45" xr6:coauthVersionMax="45" xr10:uidLastSave="{00000000-0000-0000-0000-000000000000}"/>
  <bookViews>
    <workbookView xWindow="8340" yWindow="2985" windowWidth="21600" windowHeight="11385" xr2:uid="{00000000-000D-0000-FFFF-FFFF00000000}"/>
  </bookViews>
  <sheets>
    <sheet name="Wärme" sheetId="2" r:id="rId1"/>
    <sheet name="Kost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  <c r="E6" i="3" l="1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5" i="3"/>
  <c r="F5" i="3" s="1"/>
  <c r="M5" i="2"/>
  <c r="F10" i="2" s="1"/>
  <c r="F24" i="2" l="1"/>
  <c r="F8" i="2"/>
  <c r="F7" i="2"/>
  <c r="F22" i="2"/>
  <c r="F6" i="2"/>
  <c r="F5" i="2"/>
  <c r="F21" i="2"/>
  <c r="F36" i="2"/>
  <c r="F20" i="2"/>
  <c r="F9" i="2"/>
  <c r="F23" i="2"/>
  <c r="F18" i="2"/>
  <c r="F33" i="2"/>
  <c r="F17" i="2"/>
  <c r="F32" i="2"/>
  <c r="F16" i="2"/>
  <c r="F35" i="2"/>
  <c r="F19" i="2"/>
  <c r="F34" i="2"/>
  <c r="F31" i="2"/>
  <c r="F14" i="2"/>
  <c r="F29" i="2"/>
  <c r="F13" i="2"/>
  <c r="F15" i="2"/>
  <c r="F30" i="2"/>
  <c r="F28" i="2"/>
  <c r="F12" i="2"/>
  <c r="F25" i="2"/>
  <c r="F27" i="2"/>
  <c r="F11" i="2"/>
  <c r="F26" i="2"/>
  <c r="N9" i="3"/>
  <c r="M7" i="2" l="1"/>
</calcChain>
</file>

<file path=xl/sharedStrings.xml><?xml version="1.0" encoding="utf-8"?>
<sst xmlns="http://schemas.openxmlformats.org/spreadsheetml/2006/main" count="20" uniqueCount="15">
  <si>
    <t>Zeitschritt</t>
  </si>
  <si>
    <t>von Sauter</t>
  </si>
  <si>
    <t>skaliert</t>
  </si>
  <si>
    <t>altes Max</t>
  </si>
  <si>
    <t>neues Max</t>
  </si>
  <si>
    <t>kW</t>
  </si>
  <si>
    <t>Montesori-Schule Riemerling - Lastprofil Sauter</t>
  </si>
  <si>
    <t>Mittelwert</t>
  </si>
  <si>
    <t>Sinusfunktion</t>
  </si>
  <si>
    <t>Amplitude</t>
  </si>
  <si>
    <t>x-Verschiebung</t>
  </si>
  <si>
    <t>Periodendauer</t>
  </si>
  <si>
    <t>mean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</si>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</sst>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1" xfId="0" applyNumberFormat="1" applyBorder="1" applyAlignment="1">
      <alignment horizontal="center"/>
    </xf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Wärme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Kosten!$C$5:$C$36</c:f>
              <c:numCache>
                <c:formatCode>h:mm:ss</c:formatCode>
                <c:ptCount val="32"/>
                <c:pt idx="0">
                  <c:v>0.20833333333333334</c:v>
                </c:pt>
                <c:pt idx="1">
                  <c:v>0.21875</c:v>
                </c:pt>
                <c:pt idx="2">
                  <c:v>0.22916666666666666</c:v>
                </c:pt>
                <c:pt idx="3">
                  <c:v>0.23958333333333334</c:v>
                </c:pt>
                <c:pt idx="4">
                  <c:v>0.25</c:v>
                </c:pt>
                <c:pt idx="5">
                  <c:v>0.26041666666666669</c:v>
                </c:pt>
                <c:pt idx="6">
                  <c:v>0.27083333333333331</c:v>
                </c:pt>
                <c:pt idx="7">
                  <c:v>0.28125</c:v>
                </c:pt>
                <c:pt idx="8">
                  <c:v>0.29166666666666669</c:v>
                </c:pt>
                <c:pt idx="9">
                  <c:v>0.30208333333333331</c:v>
                </c:pt>
                <c:pt idx="10">
                  <c:v>0.3125</c:v>
                </c:pt>
                <c:pt idx="11">
                  <c:v>0.32291666666666669</c:v>
                </c:pt>
                <c:pt idx="12">
                  <c:v>0.33333333333333331</c:v>
                </c:pt>
                <c:pt idx="13">
                  <c:v>0.34375</c:v>
                </c:pt>
                <c:pt idx="14">
                  <c:v>0.35416666666666669</c:v>
                </c:pt>
                <c:pt idx="15">
                  <c:v>0.36458333333333331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</c:numCache>
            </c:numRef>
          </c:cat>
          <c:val>
            <c:numRef>
              <c:f>Wärme!$F$5:$F$36</c:f>
              <c:numCache>
                <c:formatCode>General</c:formatCode>
                <c:ptCount val="32"/>
                <c:pt idx="0">
                  <c:v>7.0979999999999999</c:v>
                </c:pt>
                <c:pt idx="1">
                  <c:v>4.5599999999999996</c:v>
                </c:pt>
                <c:pt idx="2">
                  <c:v>3.9260000000000002</c:v>
                </c:pt>
                <c:pt idx="3">
                  <c:v>12.657</c:v>
                </c:pt>
                <c:pt idx="4">
                  <c:v>14</c:v>
                </c:pt>
                <c:pt idx="5">
                  <c:v>5.4459999999999997</c:v>
                </c:pt>
                <c:pt idx="6">
                  <c:v>5.4459999999999997</c:v>
                </c:pt>
                <c:pt idx="7">
                  <c:v>4.6230000000000002</c:v>
                </c:pt>
                <c:pt idx="8">
                  <c:v>5.1559999999999997</c:v>
                </c:pt>
                <c:pt idx="9">
                  <c:v>7.7930000000000001</c:v>
                </c:pt>
                <c:pt idx="10">
                  <c:v>7.6479999999999997</c:v>
                </c:pt>
                <c:pt idx="11">
                  <c:v>5.617</c:v>
                </c:pt>
                <c:pt idx="12">
                  <c:v>6.3170000000000002</c:v>
                </c:pt>
                <c:pt idx="13">
                  <c:v>7.3680000000000003</c:v>
                </c:pt>
                <c:pt idx="14">
                  <c:v>7.2859999999999996</c:v>
                </c:pt>
                <c:pt idx="15">
                  <c:v>7.0620000000000003</c:v>
                </c:pt>
                <c:pt idx="16">
                  <c:v>5.0250000000000004</c:v>
                </c:pt>
                <c:pt idx="17">
                  <c:v>4.3739999999999997</c:v>
                </c:pt>
                <c:pt idx="18">
                  <c:v>5.1429999999999998</c:v>
                </c:pt>
                <c:pt idx="19">
                  <c:v>5.8159999999999998</c:v>
                </c:pt>
                <c:pt idx="20">
                  <c:v>4.6879999999999997</c:v>
                </c:pt>
                <c:pt idx="21">
                  <c:v>4.1239999999999997</c:v>
                </c:pt>
                <c:pt idx="22">
                  <c:v>8.3879999999999999</c:v>
                </c:pt>
                <c:pt idx="23">
                  <c:v>9.9380000000000006</c:v>
                </c:pt>
                <c:pt idx="24">
                  <c:v>6.1310000000000002</c:v>
                </c:pt>
                <c:pt idx="25">
                  <c:v>5.5449999999999999</c:v>
                </c:pt>
                <c:pt idx="26">
                  <c:v>9.4169999999999998</c:v>
                </c:pt>
                <c:pt idx="27">
                  <c:v>9.6929999999999996</c:v>
                </c:pt>
                <c:pt idx="28">
                  <c:v>10.488</c:v>
                </c:pt>
                <c:pt idx="29">
                  <c:v>10.686999999999999</c:v>
                </c:pt>
                <c:pt idx="30">
                  <c:v>5.8949999999999996</c:v>
                </c:pt>
                <c:pt idx="31">
                  <c:v>5.5529999999999999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3-491B-A964-CAC70DCE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01503"/>
        <c:axId val="466758815"/>
      </c:lineChart>
      <c:lineChart>
        <c:grouping val="standard"/>
        <c:varyColors val="0"/>
        <c:ser>
          <c:idx val="0"/>
          <c:order val="0"/>
          <c:tx>
            <c:v>Preis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Kosten!$C$5:$C$36</c:f>
              <c:numCache>
                <c:formatCode>h:mm:ss</c:formatCode>
                <c:ptCount val="32"/>
                <c:pt idx="0">
                  <c:v>0.20833333333333334</c:v>
                </c:pt>
                <c:pt idx="1">
                  <c:v>0.21875</c:v>
                </c:pt>
                <c:pt idx="2">
                  <c:v>0.22916666666666666</c:v>
                </c:pt>
                <c:pt idx="3">
                  <c:v>0.23958333333333334</c:v>
                </c:pt>
                <c:pt idx="4">
                  <c:v>0.25</c:v>
                </c:pt>
                <c:pt idx="5">
                  <c:v>0.26041666666666669</c:v>
                </c:pt>
                <c:pt idx="6">
                  <c:v>0.27083333333333331</c:v>
                </c:pt>
                <c:pt idx="7">
                  <c:v>0.28125</c:v>
                </c:pt>
                <c:pt idx="8">
                  <c:v>0.29166666666666669</c:v>
                </c:pt>
                <c:pt idx="9">
                  <c:v>0.30208333333333331</c:v>
                </c:pt>
                <c:pt idx="10">
                  <c:v>0.3125</c:v>
                </c:pt>
                <c:pt idx="11">
                  <c:v>0.32291666666666669</c:v>
                </c:pt>
                <c:pt idx="12">
                  <c:v>0.33333333333333331</c:v>
                </c:pt>
                <c:pt idx="13">
                  <c:v>0.34375</c:v>
                </c:pt>
                <c:pt idx="14">
                  <c:v>0.35416666666666669</c:v>
                </c:pt>
                <c:pt idx="15">
                  <c:v>0.36458333333333331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</c:numCache>
            </c:numRef>
          </c:cat>
          <c:val>
            <c:numRef>
              <c:f>Kosten!$F$5:$F$36</c:f>
              <c:numCache>
                <c:formatCode>General</c:formatCode>
                <c:ptCount val="32"/>
                <c:pt idx="0">
                  <c:v>7.1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7.1</c:v>
                </c:pt>
                <c:pt idx="5">
                  <c:v>7</c:v>
                </c:pt>
                <c:pt idx="6">
                  <c:v>6.9</c:v>
                </c:pt>
                <c:pt idx="7">
                  <c:v>6.7</c:v>
                </c:pt>
                <c:pt idx="8">
                  <c:v>6.5</c:v>
                </c:pt>
                <c:pt idx="9">
                  <c:v>6.3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5.3</c:v>
                </c:pt>
                <c:pt idx="14">
                  <c:v>5.2</c:v>
                </c:pt>
                <c:pt idx="15">
                  <c:v>5</c:v>
                </c:pt>
                <c:pt idx="16">
                  <c:v>5</c:v>
                </c:pt>
                <c:pt idx="17">
                  <c:v>5.0999999999999996</c:v>
                </c:pt>
                <c:pt idx="18">
                  <c:v>5.3</c:v>
                </c:pt>
                <c:pt idx="19">
                  <c:v>5.5</c:v>
                </c:pt>
                <c:pt idx="20">
                  <c:v>5.7</c:v>
                </c:pt>
                <c:pt idx="21">
                  <c:v>5.9</c:v>
                </c:pt>
                <c:pt idx="22">
                  <c:v>6.2</c:v>
                </c:pt>
                <c:pt idx="23">
                  <c:v>6.4</c:v>
                </c:pt>
                <c:pt idx="24">
                  <c:v>6.6</c:v>
                </c:pt>
                <c:pt idx="25">
                  <c:v>6.8</c:v>
                </c:pt>
                <c:pt idx="26">
                  <c:v>7</c:v>
                </c:pt>
                <c:pt idx="27">
                  <c:v>7.1</c:v>
                </c:pt>
                <c:pt idx="28">
                  <c:v>7.2</c:v>
                </c:pt>
                <c:pt idx="29">
                  <c:v>7.2</c:v>
                </c:pt>
                <c:pt idx="30">
                  <c:v>7.2</c:v>
                </c:pt>
                <c:pt idx="31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3-491B-A964-CAC70DCE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40303"/>
        <c:axId val="377385503"/>
      </c:lineChart>
      <c:catAx>
        <c:axId val="53200150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8815"/>
        <c:crosses val="autoZero"/>
        <c:auto val="1"/>
        <c:lblAlgn val="ctr"/>
        <c:lblOffset val="100"/>
        <c:noMultiLvlLbl val="0"/>
      </c:catAx>
      <c:valAx>
        <c:axId val="4667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1503"/>
        <c:crosses val="autoZero"/>
        <c:crossBetween val="between"/>
      </c:valAx>
      <c:valAx>
        <c:axId val="377385503"/>
        <c:scaling>
          <c:orientation val="minMax"/>
          <c:min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0303"/>
        <c:crosses val="max"/>
        <c:crossBetween val="between"/>
      </c:valAx>
      <c:catAx>
        <c:axId val="1956640303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7385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Wärme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Kosten!$C$5:$C$36</c:f>
              <c:numCache>
                <c:formatCode>h:mm:ss</c:formatCode>
                <c:ptCount val="32"/>
                <c:pt idx="0">
                  <c:v>0.20833333333333334</c:v>
                </c:pt>
                <c:pt idx="1">
                  <c:v>0.21875</c:v>
                </c:pt>
                <c:pt idx="2">
                  <c:v>0.22916666666666666</c:v>
                </c:pt>
                <c:pt idx="3">
                  <c:v>0.23958333333333334</c:v>
                </c:pt>
                <c:pt idx="4">
                  <c:v>0.25</c:v>
                </c:pt>
                <c:pt idx="5">
                  <c:v>0.26041666666666669</c:v>
                </c:pt>
                <c:pt idx="6">
                  <c:v>0.27083333333333331</c:v>
                </c:pt>
                <c:pt idx="7">
                  <c:v>0.28125</c:v>
                </c:pt>
                <c:pt idx="8">
                  <c:v>0.29166666666666669</c:v>
                </c:pt>
                <c:pt idx="9">
                  <c:v>0.30208333333333331</c:v>
                </c:pt>
                <c:pt idx="10">
                  <c:v>0.3125</c:v>
                </c:pt>
                <c:pt idx="11">
                  <c:v>0.32291666666666669</c:v>
                </c:pt>
                <c:pt idx="12">
                  <c:v>0.33333333333333331</c:v>
                </c:pt>
                <c:pt idx="13">
                  <c:v>0.34375</c:v>
                </c:pt>
                <c:pt idx="14">
                  <c:v>0.35416666666666669</c:v>
                </c:pt>
                <c:pt idx="15">
                  <c:v>0.36458333333333331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</c:numCache>
            </c:numRef>
          </c:cat>
          <c:val>
            <c:numRef>
              <c:f>Wärme!$F$5:$F$36</c:f>
              <c:numCache>
                <c:formatCode>General</c:formatCode>
                <c:ptCount val="32"/>
                <c:pt idx="0">
                  <c:v>7.0979999999999999</c:v>
                </c:pt>
                <c:pt idx="1">
                  <c:v>4.5599999999999996</c:v>
                </c:pt>
                <c:pt idx="2">
                  <c:v>3.9260000000000002</c:v>
                </c:pt>
                <c:pt idx="3">
                  <c:v>12.657</c:v>
                </c:pt>
                <c:pt idx="4">
                  <c:v>14</c:v>
                </c:pt>
                <c:pt idx="5">
                  <c:v>5.4459999999999997</c:v>
                </c:pt>
                <c:pt idx="6">
                  <c:v>5.4459999999999997</c:v>
                </c:pt>
                <c:pt idx="7">
                  <c:v>4.6230000000000002</c:v>
                </c:pt>
                <c:pt idx="8">
                  <c:v>5.1559999999999997</c:v>
                </c:pt>
                <c:pt idx="9">
                  <c:v>7.7930000000000001</c:v>
                </c:pt>
                <c:pt idx="10">
                  <c:v>7.6479999999999997</c:v>
                </c:pt>
                <c:pt idx="11">
                  <c:v>5.617</c:v>
                </c:pt>
                <c:pt idx="12">
                  <c:v>6.3170000000000002</c:v>
                </c:pt>
                <c:pt idx="13">
                  <c:v>7.3680000000000003</c:v>
                </c:pt>
                <c:pt idx="14">
                  <c:v>7.2859999999999996</c:v>
                </c:pt>
                <c:pt idx="15">
                  <c:v>7.0620000000000003</c:v>
                </c:pt>
                <c:pt idx="16">
                  <c:v>5.0250000000000004</c:v>
                </c:pt>
                <c:pt idx="17">
                  <c:v>4.3739999999999997</c:v>
                </c:pt>
                <c:pt idx="18">
                  <c:v>5.1429999999999998</c:v>
                </c:pt>
                <c:pt idx="19">
                  <c:v>5.8159999999999998</c:v>
                </c:pt>
                <c:pt idx="20">
                  <c:v>4.6879999999999997</c:v>
                </c:pt>
                <c:pt idx="21">
                  <c:v>4.1239999999999997</c:v>
                </c:pt>
                <c:pt idx="22">
                  <c:v>8.3879999999999999</c:v>
                </c:pt>
                <c:pt idx="23">
                  <c:v>9.9380000000000006</c:v>
                </c:pt>
                <c:pt idx="24">
                  <c:v>6.1310000000000002</c:v>
                </c:pt>
                <c:pt idx="25">
                  <c:v>5.5449999999999999</c:v>
                </c:pt>
                <c:pt idx="26">
                  <c:v>9.4169999999999998</c:v>
                </c:pt>
                <c:pt idx="27">
                  <c:v>9.6929999999999996</c:v>
                </c:pt>
                <c:pt idx="28">
                  <c:v>10.488</c:v>
                </c:pt>
                <c:pt idx="29">
                  <c:v>10.686999999999999</c:v>
                </c:pt>
                <c:pt idx="30">
                  <c:v>5.8949999999999996</c:v>
                </c:pt>
                <c:pt idx="31">
                  <c:v>5.5529999999999999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A-4F89-BB60-36C4B912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001503"/>
        <c:axId val="466758815"/>
      </c:barChart>
      <c:lineChart>
        <c:grouping val="standard"/>
        <c:varyColors val="0"/>
        <c:ser>
          <c:idx val="0"/>
          <c:order val="0"/>
          <c:tx>
            <c:v>Preis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Kosten!$C$5:$C$36</c:f>
              <c:numCache>
                <c:formatCode>h:mm:ss</c:formatCode>
                <c:ptCount val="32"/>
                <c:pt idx="0">
                  <c:v>0.20833333333333334</c:v>
                </c:pt>
                <c:pt idx="1">
                  <c:v>0.21875</c:v>
                </c:pt>
                <c:pt idx="2">
                  <c:v>0.22916666666666666</c:v>
                </c:pt>
                <c:pt idx="3">
                  <c:v>0.23958333333333334</c:v>
                </c:pt>
                <c:pt idx="4">
                  <c:v>0.25</c:v>
                </c:pt>
                <c:pt idx="5">
                  <c:v>0.26041666666666669</c:v>
                </c:pt>
                <c:pt idx="6">
                  <c:v>0.27083333333333331</c:v>
                </c:pt>
                <c:pt idx="7">
                  <c:v>0.28125</c:v>
                </c:pt>
                <c:pt idx="8">
                  <c:v>0.29166666666666669</c:v>
                </c:pt>
                <c:pt idx="9">
                  <c:v>0.30208333333333331</c:v>
                </c:pt>
                <c:pt idx="10">
                  <c:v>0.3125</c:v>
                </c:pt>
                <c:pt idx="11">
                  <c:v>0.32291666666666669</c:v>
                </c:pt>
                <c:pt idx="12">
                  <c:v>0.33333333333333331</c:v>
                </c:pt>
                <c:pt idx="13">
                  <c:v>0.34375</c:v>
                </c:pt>
                <c:pt idx="14">
                  <c:v>0.35416666666666669</c:v>
                </c:pt>
                <c:pt idx="15">
                  <c:v>0.36458333333333331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</c:numCache>
            </c:numRef>
          </c:cat>
          <c:val>
            <c:numRef>
              <c:f>Kosten!$F$5:$F$36</c:f>
              <c:numCache>
                <c:formatCode>General</c:formatCode>
                <c:ptCount val="32"/>
                <c:pt idx="0">
                  <c:v>7.1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7.1</c:v>
                </c:pt>
                <c:pt idx="5">
                  <c:v>7</c:v>
                </c:pt>
                <c:pt idx="6">
                  <c:v>6.9</c:v>
                </c:pt>
                <c:pt idx="7">
                  <c:v>6.7</c:v>
                </c:pt>
                <c:pt idx="8">
                  <c:v>6.5</c:v>
                </c:pt>
                <c:pt idx="9">
                  <c:v>6.3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5.3</c:v>
                </c:pt>
                <c:pt idx="14">
                  <c:v>5.2</c:v>
                </c:pt>
                <c:pt idx="15">
                  <c:v>5</c:v>
                </c:pt>
                <c:pt idx="16">
                  <c:v>5</c:v>
                </c:pt>
                <c:pt idx="17">
                  <c:v>5.0999999999999996</c:v>
                </c:pt>
                <c:pt idx="18">
                  <c:v>5.3</c:v>
                </c:pt>
                <c:pt idx="19">
                  <c:v>5.5</c:v>
                </c:pt>
                <c:pt idx="20">
                  <c:v>5.7</c:v>
                </c:pt>
                <c:pt idx="21">
                  <c:v>5.9</c:v>
                </c:pt>
                <c:pt idx="22">
                  <c:v>6.2</c:v>
                </c:pt>
                <c:pt idx="23">
                  <c:v>6.4</c:v>
                </c:pt>
                <c:pt idx="24">
                  <c:v>6.6</c:v>
                </c:pt>
                <c:pt idx="25">
                  <c:v>6.8</c:v>
                </c:pt>
                <c:pt idx="26">
                  <c:v>7</c:v>
                </c:pt>
                <c:pt idx="27">
                  <c:v>7.1</c:v>
                </c:pt>
                <c:pt idx="28">
                  <c:v>7.2</c:v>
                </c:pt>
                <c:pt idx="29">
                  <c:v>7.2</c:v>
                </c:pt>
                <c:pt idx="30">
                  <c:v>7.2</c:v>
                </c:pt>
                <c:pt idx="31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A-4F89-BB60-36C4B912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40303"/>
        <c:axId val="377385503"/>
      </c:lineChart>
      <c:catAx>
        <c:axId val="53200150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8815"/>
        <c:crosses val="autoZero"/>
        <c:auto val="1"/>
        <c:lblAlgn val="ctr"/>
        <c:lblOffset val="100"/>
        <c:noMultiLvlLbl val="0"/>
      </c:catAx>
      <c:valAx>
        <c:axId val="4667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1503"/>
        <c:crosses val="autoZero"/>
        <c:crossBetween val="between"/>
      </c:valAx>
      <c:valAx>
        <c:axId val="377385503"/>
        <c:scaling>
          <c:orientation val="minMax"/>
          <c:min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0303"/>
        <c:crosses val="max"/>
        <c:crossBetween val="between"/>
      </c:valAx>
      <c:catAx>
        <c:axId val="1956640303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7385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10</xdr:row>
      <xdr:rowOff>66675</xdr:rowOff>
    </xdr:from>
    <xdr:to>
      <xdr:col>19</xdr:col>
      <xdr:colOff>276226</xdr:colOff>
      <xdr:row>32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8F5C5-6470-43CF-B206-ADFC449BF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10</xdr:row>
      <xdr:rowOff>161925</xdr:rowOff>
    </xdr:from>
    <xdr:to>
      <xdr:col>19</xdr:col>
      <xdr:colOff>123826</xdr:colOff>
      <xdr:row>32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5877D-A4E2-4C9C-9E4F-2918734A8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F507-AFCA-496B-A961-3E8F7099BD5D}">
  <dimension ref="A1:N73"/>
  <sheetViews>
    <sheetView tabSelected="1" workbookViewId="0">
      <selection activeCell="F5" sqref="F5"/>
    </sheetView>
  </sheetViews>
  <sheetFormatPr defaultRowHeight="15" x14ac:dyDescent="0.25"/>
  <cols>
    <col min="2" max="2" width="10.140625" bestFit="1" customWidth="1"/>
    <col min="4" max="4" width="12.85546875" customWidth="1"/>
    <col min="5" max="5" width="12.140625" customWidth="1"/>
    <col min="6" max="6" width="10.28515625" customWidth="1"/>
  </cols>
  <sheetData>
    <row r="1" spans="1:14" x14ac:dyDescent="0.25">
      <c r="A1" t="s">
        <v>6</v>
      </c>
    </row>
    <row r="2" spans="1:14" x14ac:dyDescent="0.25">
      <c r="D2" t="s">
        <v>0</v>
      </c>
      <c r="E2" t="s">
        <v>1</v>
      </c>
      <c r="F2" t="s">
        <v>2</v>
      </c>
    </row>
    <row r="3" spans="1:14" x14ac:dyDescent="0.25">
      <c r="A3" s="9" t="s">
        <v>13</v>
      </c>
      <c r="B3" s="9"/>
      <c r="C3" s="9"/>
    </row>
    <row r="4" spans="1:14" x14ac:dyDescent="0.25">
      <c r="A4" s="7"/>
      <c r="B4" s="7"/>
      <c r="C4" s="7"/>
      <c r="F4">
        <v>9999</v>
      </c>
    </row>
    <row r="5" spans="1:14" x14ac:dyDescent="0.25">
      <c r="A5" s="1">
        <v>4</v>
      </c>
      <c r="B5" s="2">
        <v>43565</v>
      </c>
      <c r="C5" s="3">
        <v>0.20833333333333334</v>
      </c>
      <c r="D5" s="4">
        <v>213</v>
      </c>
      <c r="E5" s="5">
        <v>46.600583999999998</v>
      </c>
      <c r="F5">
        <f>ROUND(E5*($M$6/$M$5),3)</f>
        <v>7.0979999999999999</v>
      </c>
      <c r="K5" t="s">
        <v>3</v>
      </c>
      <c r="M5" s="5">
        <f>MAX(E5:E36)</f>
        <v>91.914221999999995</v>
      </c>
      <c r="N5" t="s">
        <v>5</v>
      </c>
    </row>
    <row r="6" spans="1:14" x14ac:dyDescent="0.25">
      <c r="A6" s="1">
        <v>4</v>
      </c>
      <c r="B6" s="2">
        <v>43565</v>
      </c>
      <c r="C6" s="3">
        <v>0.21875</v>
      </c>
      <c r="D6" s="4">
        <v>214</v>
      </c>
      <c r="E6" s="5">
        <v>29.940491000000002</v>
      </c>
      <c r="F6">
        <f t="shared" ref="F6:F36" si="0">ROUND(E6*($M$6/$M$5),3)</f>
        <v>4.5599999999999996</v>
      </c>
      <c r="K6" t="s">
        <v>4</v>
      </c>
      <c r="M6">
        <v>14</v>
      </c>
      <c r="N6" t="s">
        <v>5</v>
      </c>
    </row>
    <row r="7" spans="1:14" x14ac:dyDescent="0.25">
      <c r="A7" s="1">
        <v>4</v>
      </c>
      <c r="B7" s="2">
        <v>43565</v>
      </c>
      <c r="C7" s="3">
        <v>0.22916666666666666</v>
      </c>
      <c r="D7" s="4">
        <v>215</v>
      </c>
      <c r="E7" s="5">
        <v>25.775468</v>
      </c>
      <c r="F7">
        <f t="shared" si="0"/>
        <v>3.9260000000000002</v>
      </c>
      <c r="K7" t="s">
        <v>12</v>
      </c>
      <c r="M7">
        <f>ROUND(AVERAGE(F5:F36),3)</f>
        <v>6.9660000000000002</v>
      </c>
    </row>
    <row r="8" spans="1:14" x14ac:dyDescent="0.25">
      <c r="A8" s="1">
        <v>4</v>
      </c>
      <c r="B8" s="2">
        <v>43565</v>
      </c>
      <c r="C8" s="3">
        <v>0.23958333333333334</v>
      </c>
      <c r="D8" s="4">
        <v>216</v>
      </c>
      <c r="E8" s="5">
        <v>83.095720999999998</v>
      </c>
      <c r="F8">
        <f t="shared" si="0"/>
        <v>12.657</v>
      </c>
    </row>
    <row r="9" spans="1:14" x14ac:dyDescent="0.25">
      <c r="A9" s="1">
        <v>4</v>
      </c>
      <c r="B9" s="2">
        <v>43565</v>
      </c>
      <c r="C9" s="3">
        <v>0.25</v>
      </c>
      <c r="D9" s="4">
        <v>217</v>
      </c>
      <c r="E9" s="5">
        <v>91.914221999999995</v>
      </c>
      <c r="F9">
        <f t="shared" si="0"/>
        <v>14</v>
      </c>
    </row>
    <row r="10" spans="1:14" x14ac:dyDescent="0.25">
      <c r="A10" s="1">
        <v>4</v>
      </c>
      <c r="B10" s="2">
        <v>43565</v>
      </c>
      <c r="C10" s="3">
        <v>0.26041666666666669</v>
      </c>
      <c r="D10" s="4">
        <v>218</v>
      </c>
      <c r="E10" s="5">
        <v>35.756607000000002</v>
      </c>
      <c r="F10">
        <f t="shared" si="0"/>
        <v>5.4459999999999997</v>
      </c>
    </row>
    <row r="11" spans="1:14" x14ac:dyDescent="0.25">
      <c r="A11" s="1">
        <v>4</v>
      </c>
      <c r="B11" s="2">
        <v>43565</v>
      </c>
      <c r="C11" s="3">
        <v>0.27083333333333331</v>
      </c>
      <c r="D11" s="4">
        <v>219</v>
      </c>
      <c r="E11" s="5">
        <v>35.756607000000002</v>
      </c>
      <c r="F11">
        <f t="shared" si="0"/>
        <v>5.4459999999999997</v>
      </c>
    </row>
    <row r="12" spans="1:14" x14ac:dyDescent="0.25">
      <c r="A12" s="1">
        <v>4</v>
      </c>
      <c r="B12" s="2">
        <v>43565</v>
      </c>
      <c r="C12" s="3">
        <v>0.28125</v>
      </c>
      <c r="D12" s="4">
        <v>220</v>
      </c>
      <c r="E12" s="5">
        <v>30.350949</v>
      </c>
      <c r="F12">
        <f t="shared" si="0"/>
        <v>4.6230000000000002</v>
      </c>
    </row>
    <row r="13" spans="1:14" x14ac:dyDescent="0.25">
      <c r="A13" s="1">
        <v>4</v>
      </c>
      <c r="B13" s="2">
        <v>43565</v>
      </c>
      <c r="C13" s="3">
        <v>0.29166666666666669</v>
      </c>
      <c r="D13" s="4">
        <v>221</v>
      </c>
      <c r="E13" s="5">
        <v>33.848125000000003</v>
      </c>
      <c r="F13">
        <f t="shared" si="0"/>
        <v>5.1559999999999997</v>
      </c>
    </row>
    <row r="14" spans="1:14" x14ac:dyDescent="0.25">
      <c r="A14" s="1">
        <v>4</v>
      </c>
      <c r="B14" s="2">
        <v>43565</v>
      </c>
      <c r="C14" s="3">
        <v>0.30208333333333331</v>
      </c>
      <c r="D14" s="4">
        <v>222</v>
      </c>
      <c r="E14" s="5">
        <v>51.16339</v>
      </c>
      <c r="F14">
        <f t="shared" si="0"/>
        <v>7.7930000000000001</v>
      </c>
    </row>
    <row r="15" spans="1:14" x14ac:dyDescent="0.25">
      <c r="A15" s="1">
        <v>4</v>
      </c>
      <c r="B15" s="2">
        <v>43565</v>
      </c>
      <c r="C15" s="3">
        <v>0.3125</v>
      </c>
      <c r="D15" s="4">
        <v>223</v>
      </c>
      <c r="E15" s="5">
        <v>50.210855000000002</v>
      </c>
      <c r="F15">
        <f t="shared" si="0"/>
        <v>7.6479999999999997</v>
      </c>
    </row>
    <row r="16" spans="1:14" x14ac:dyDescent="0.25">
      <c r="A16" s="1">
        <v>4</v>
      </c>
      <c r="B16" s="2">
        <v>43565</v>
      </c>
      <c r="C16" s="3">
        <v>0.32291666666666669</v>
      </c>
      <c r="D16" s="4">
        <v>224</v>
      </c>
      <c r="E16" s="5">
        <v>36.875371999999999</v>
      </c>
      <c r="F16">
        <f t="shared" si="0"/>
        <v>5.617</v>
      </c>
    </row>
    <row r="17" spans="1:6" x14ac:dyDescent="0.25">
      <c r="A17" s="1">
        <v>4</v>
      </c>
      <c r="B17" s="2">
        <v>43565</v>
      </c>
      <c r="C17" s="3">
        <v>0.33333333333333331</v>
      </c>
      <c r="D17" s="4">
        <v>225</v>
      </c>
      <c r="E17" s="5">
        <v>41.473275999999998</v>
      </c>
      <c r="F17">
        <f t="shared" si="0"/>
        <v>6.3170000000000002</v>
      </c>
    </row>
    <row r="18" spans="1:6" x14ac:dyDescent="0.25">
      <c r="A18" s="1">
        <v>4</v>
      </c>
      <c r="B18" s="2">
        <v>43565</v>
      </c>
      <c r="C18" s="3">
        <v>0.34375</v>
      </c>
      <c r="D18" s="4">
        <v>226</v>
      </c>
      <c r="E18" s="5">
        <v>48.370134</v>
      </c>
      <c r="F18">
        <f t="shared" si="0"/>
        <v>7.3680000000000003</v>
      </c>
    </row>
    <row r="19" spans="1:6" x14ac:dyDescent="0.25">
      <c r="A19" s="1">
        <v>4</v>
      </c>
      <c r="B19" s="2">
        <v>43565</v>
      </c>
      <c r="C19" s="3">
        <v>0.35416666666666669</v>
      </c>
      <c r="D19" s="4">
        <v>227</v>
      </c>
      <c r="E19" s="5">
        <v>47.835856</v>
      </c>
      <c r="F19">
        <f t="shared" si="0"/>
        <v>7.2859999999999996</v>
      </c>
    </row>
    <row r="20" spans="1:6" x14ac:dyDescent="0.25">
      <c r="A20" s="1">
        <v>4</v>
      </c>
      <c r="B20" s="2">
        <v>43565</v>
      </c>
      <c r="C20" s="3">
        <v>0.36458333333333331</v>
      </c>
      <c r="D20" s="4">
        <v>228</v>
      </c>
      <c r="E20" s="5">
        <v>46.366593999999999</v>
      </c>
      <c r="F20">
        <f t="shared" si="0"/>
        <v>7.0620000000000003</v>
      </c>
    </row>
    <row r="21" spans="1:6" x14ac:dyDescent="0.25">
      <c r="A21" s="1">
        <v>4</v>
      </c>
      <c r="B21" s="2">
        <v>43565</v>
      </c>
      <c r="C21" s="3">
        <v>0.75</v>
      </c>
      <c r="D21" s="4">
        <v>265</v>
      </c>
      <c r="E21" s="5">
        <v>32.993085999999998</v>
      </c>
      <c r="F21">
        <f t="shared" si="0"/>
        <v>5.0250000000000004</v>
      </c>
    </row>
    <row r="22" spans="1:6" x14ac:dyDescent="0.25">
      <c r="A22" s="1">
        <v>4</v>
      </c>
      <c r="B22" s="2">
        <v>43565</v>
      </c>
      <c r="C22" s="3">
        <v>0.76041666666666663</v>
      </c>
      <c r="D22" s="4">
        <v>266</v>
      </c>
      <c r="E22" s="5">
        <v>28.714967999999999</v>
      </c>
      <c r="F22">
        <f t="shared" si="0"/>
        <v>4.3739999999999997</v>
      </c>
    </row>
    <row r="23" spans="1:6" x14ac:dyDescent="0.25">
      <c r="A23" s="1">
        <v>4</v>
      </c>
      <c r="B23" s="2">
        <v>43565</v>
      </c>
      <c r="C23" s="3">
        <v>0.77083333333333337</v>
      </c>
      <c r="D23" s="4">
        <v>267</v>
      </c>
      <c r="E23" s="5">
        <v>33.765253999999999</v>
      </c>
      <c r="F23">
        <f t="shared" si="0"/>
        <v>5.1429999999999998</v>
      </c>
    </row>
    <row r="24" spans="1:6" x14ac:dyDescent="0.25">
      <c r="A24" s="1">
        <v>4</v>
      </c>
      <c r="B24" s="2">
        <v>43565</v>
      </c>
      <c r="C24" s="3">
        <v>0.78125</v>
      </c>
      <c r="D24" s="4">
        <v>268</v>
      </c>
      <c r="E24" s="5">
        <v>38.184254000000003</v>
      </c>
      <c r="F24">
        <f t="shared" si="0"/>
        <v>5.8159999999999998</v>
      </c>
    </row>
    <row r="25" spans="1:6" x14ac:dyDescent="0.25">
      <c r="A25" s="1">
        <v>4</v>
      </c>
      <c r="B25" s="2">
        <v>43565</v>
      </c>
      <c r="C25" s="3">
        <v>0.79166666666666663</v>
      </c>
      <c r="D25" s="4">
        <v>269</v>
      </c>
      <c r="E25" s="5">
        <v>30.779443000000001</v>
      </c>
      <c r="F25">
        <f t="shared" si="0"/>
        <v>4.6879999999999997</v>
      </c>
    </row>
    <row r="26" spans="1:6" x14ac:dyDescent="0.25">
      <c r="A26" s="1">
        <v>4</v>
      </c>
      <c r="B26" s="2">
        <v>43565</v>
      </c>
      <c r="C26" s="3">
        <v>0.80208333333333337</v>
      </c>
      <c r="D26" s="4">
        <v>270</v>
      </c>
      <c r="E26" s="5">
        <v>27.077038000000002</v>
      </c>
      <c r="F26">
        <f t="shared" si="0"/>
        <v>4.1239999999999997</v>
      </c>
    </row>
    <row r="27" spans="1:6" x14ac:dyDescent="0.25">
      <c r="A27" s="1">
        <v>4</v>
      </c>
      <c r="B27" s="2">
        <v>43565</v>
      </c>
      <c r="C27" s="3">
        <v>0.8125</v>
      </c>
      <c r="D27" s="4">
        <v>271</v>
      </c>
      <c r="E27" s="5">
        <v>55.068098999999997</v>
      </c>
      <c r="F27">
        <f t="shared" si="0"/>
        <v>8.3879999999999999</v>
      </c>
    </row>
    <row r="28" spans="1:6" x14ac:dyDescent="0.25">
      <c r="A28" s="1">
        <v>4</v>
      </c>
      <c r="B28" s="2">
        <v>43565</v>
      </c>
      <c r="C28" s="3">
        <v>0.82291666666666663</v>
      </c>
      <c r="D28" s="4">
        <v>272</v>
      </c>
      <c r="E28" s="5">
        <v>65.246667000000002</v>
      </c>
      <c r="F28">
        <f t="shared" si="0"/>
        <v>9.9380000000000006</v>
      </c>
    </row>
    <row r="29" spans="1:6" x14ac:dyDescent="0.25">
      <c r="A29" s="1">
        <v>4</v>
      </c>
      <c r="B29" s="2">
        <v>43565</v>
      </c>
      <c r="C29" s="3">
        <v>0.83333333333333337</v>
      </c>
      <c r="D29" s="4">
        <v>273</v>
      </c>
      <c r="E29" s="5">
        <v>40.252628000000001</v>
      </c>
      <c r="F29">
        <f t="shared" si="0"/>
        <v>6.1310000000000002</v>
      </c>
    </row>
    <row r="30" spans="1:6" x14ac:dyDescent="0.25">
      <c r="A30" s="1">
        <v>4</v>
      </c>
      <c r="B30" s="2">
        <v>43565</v>
      </c>
      <c r="C30" s="3">
        <v>0.84375</v>
      </c>
      <c r="D30" s="4">
        <v>274</v>
      </c>
      <c r="E30" s="5">
        <v>36.407392000000002</v>
      </c>
      <c r="F30">
        <f t="shared" si="0"/>
        <v>5.5449999999999999</v>
      </c>
    </row>
    <row r="31" spans="1:6" x14ac:dyDescent="0.25">
      <c r="A31" s="1">
        <v>4</v>
      </c>
      <c r="B31" s="2">
        <v>43565</v>
      </c>
      <c r="C31" s="3">
        <v>0.85416666666666663</v>
      </c>
      <c r="D31" s="4">
        <v>275</v>
      </c>
      <c r="E31" s="5">
        <v>61.822611999999999</v>
      </c>
      <c r="F31">
        <f t="shared" si="0"/>
        <v>9.4169999999999998</v>
      </c>
    </row>
    <row r="32" spans="1:6" x14ac:dyDescent="0.25">
      <c r="A32" s="1">
        <v>4</v>
      </c>
      <c r="B32" s="2">
        <v>43565</v>
      </c>
      <c r="C32" s="3">
        <v>0.86458333333333337</v>
      </c>
      <c r="D32" s="4">
        <v>276</v>
      </c>
      <c r="E32" s="5">
        <v>63.637985</v>
      </c>
      <c r="F32">
        <f t="shared" si="0"/>
        <v>9.6929999999999996</v>
      </c>
    </row>
    <row r="33" spans="1:6" x14ac:dyDescent="0.25">
      <c r="A33" s="1">
        <v>4</v>
      </c>
      <c r="B33" s="2">
        <v>43565</v>
      </c>
      <c r="C33" s="3">
        <v>0.875</v>
      </c>
      <c r="D33" s="4">
        <v>277</v>
      </c>
      <c r="E33" s="5">
        <v>68.855964</v>
      </c>
      <c r="F33">
        <f t="shared" si="0"/>
        <v>10.488</v>
      </c>
    </row>
    <row r="34" spans="1:6" x14ac:dyDescent="0.25">
      <c r="A34" s="1">
        <v>4</v>
      </c>
      <c r="B34" s="2">
        <v>43565</v>
      </c>
      <c r="C34" s="3">
        <v>0.88541666666666663</v>
      </c>
      <c r="D34" s="4">
        <v>278</v>
      </c>
      <c r="E34" s="5">
        <v>70.160458000000006</v>
      </c>
      <c r="F34">
        <f t="shared" si="0"/>
        <v>10.686999999999999</v>
      </c>
    </row>
    <row r="35" spans="1:6" x14ac:dyDescent="0.25">
      <c r="A35" s="1">
        <v>4</v>
      </c>
      <c r="B35" s="2">
        <v>43565</v>
      </c>
      <c r="C35" s="3">
        <v>0.89583333333333337</v>
      </c>
      <c r="D35" s="4">
        <v>279</v>
      </c>
      <c r="E35" s="5">
        <v>38.705368999999997</v>
      </c>
      <c r="F35">
        <f t="shared" si="0"/>
        <v>5.8949999999999996</v>
      </c>
    </row>
    <row r="36" spans="1:6" x14ac:dyDescent="0.25">
      <c r="A36" s="1">
        <v>4</v>
      </c>
      <c r="B36" s="2">
        <v>43565</v>
      </c>
      <c r="C36" s="3">
        <v>0.90625</v>
      </c>
      <c r="D36" s="4">
        <v>280</v>
      </c>
      <c r="E36" s="5">
        <v>36.458576999999998</v>
      </c>
      <c r="F36">
        <f t="shared" si="0"/>
        <v>5.5529999999999999</v>
      </c>
    </row>
    <row r="37" spans="1:6" x14ac:dyDescent="0.25">
      <c r="A37" s="10" t="s">
        <v>14</v>
      </c>
      <c r="B37" s="10"/>
      <c r="C37" s="10"/>
    </row>
    <row r="42" spans="1:6" x14ac:dyDescent="0.25">
      <c r="A42">
        <v>6.5910000000000002</v>
      </c>
      <c r="B42">
        <v>5.3</v>
      </c>
    </row>
    <row r="43" spans="1:6" x14ac:dyDescent="0.25">
      <c r="A43">
        <v>4.2350000000000003</v>
      </c>
      <c r="B43">
        <v>5.4</v>
      </c>
    </row>
    <row r="44" spans="1:6" x14ac:dyDescent="0.25">
      <c r="A44">
        <v>3.6459999999999999</v>
      </c>
      <c r="B44">
        <v>5.4</v>
      </c>
    </row>
    <row r="45" spans="1:6" x14ac:dyDescent="0.25">
      <c r="A45">
        <v>11.753</v>
      </c>
      <c r="B45">
        <v>5.4</v>
      </c>
    </row>
    <row r="46" spans="1:6" x14ac:dyDescent="0.25">
      <c r="A46">
        <v>13</v>
      </c>
      <c r="B46">
        <v>5.3</v>
      </c>
    </row>
    <row r="47" spans="1:6" x14ac:dyDescent="0.25">
      <c r="A47">
        <v>5.0570000000000004</v>
      </c>
      <c r="B47">
        <v>5.3</v>
      </c>
    </row>
    <row r="48" spans="1:6" x14ac:dyDescent="0.25">
      <c r="A48">
        <v>5.0570000000000004</v>
      </c>
      <c r="B48">
        <v>5.2</v>
      </c>
    </row>
    <row r="49" spans="1:2" x14ac:dyDescent="0.25">
      <c r="A49">
        <v>4.2930000000000001</v>
      </c>
      <c r="B49">
        <v>5</v>
      </c>
    </row>
    <row r="50" spans="1:2" x14ac:dyDescent="0.25">
      <c r="A50">
        <v>4.7869999999999999</v>
      </c>
      <c r="B50">
        <v>4.9000000000000004</v>
      </c>
    </row>
    <row r="51" spans="1:2" x14ac:dyDescent="0.25">
      <c r="A51">
        <v>7.2359999999999998</v>
      </c>
      <c r="B51">
        <v>4.7</v>
      </c>
    </row>
    <row r="52" spans="1:2" x14ac:dyDescent="0.25">
      <c r="A52">
        <v>7.1020000000000003</v>
      </c>
      <c r="B52">
        <v>4.5</v>
      </c>
    </row>
    <row r="53" spans="1:2" x14ac:dyDescent="0.25">
      <c r="A53">
        <v>5.2160000000000002</v>
      </c>
      <c r="B53">
        <v>4.3</v>
      </c>
    </row>
    <row r="54" spans="1:2" x14ac:dyDescent="0.25">
      <c r="A54">
        <v>5.8659999999999997</v>
      </c>
      <c r="B54">
        <v>4.2</v>
      </c>
    </row>
    <row r="55" spans="1:2" x14ac:dyDescent="0.25">
      <c r="A55">
        <v>6.8410000000000002</v>
      </c>
      <c r="B55">
        <v>4</v>
      </c>
    </row>
    <row r="56" spans="1:2" x14ac:dyDescent="0.25">
      <c r="A56">
        <v>6.766</v>
      </c>
      <c r="B56">
        <v>3.9</v>
      </c>
    </row>
    <row r="57" spans="1:2" x14ac:dyDescent="0.25">
      <c r="A57">
        <v>6.5579999999999998</v>
      </c>
      <c r="B57">
        <v>3.8</v>
      </c>
    </row>
    <row r="58" spans="1:2" x14ac:dyDescent="0.25">
      <c r="A58">
        <v>4.6660000000000004</v>
      </c>
      <c r="B58">
        <v>3.7</v>
      </c>
    </row>
    <row r="59" spans="1:2" x14ac:dyDescent="0.25">
      <c r="A59">
        <v>4.0609999999999999</v>
      </c>
      <c r="B59">
        <v>3.8</v>
      </c>
    </row>
    <row r="60" spans="1:2" x14ac:dyDescent="0.25">
      <c r="A60">
        <v>4.7759999999999998</v>
      </c>
      <c r="B60">
        <v>4</v>
      </c>
    </row>
    <row r="61" spans="1:2" x14ac:dyDescent="0.25">
      <c r="A61">
        <v>5.4009999999999998</v>
      </c>
      <c r="B61">
        <v>4.0999999999999996</v>
      </c>
    </row>
    <row r="62" spans="1:2" x14ac:dyDescent="0.25">
      <c r="A62">
        <v>4.3529999999999998</v>
      </c>
      <c r="B62">
        <v>4.3</v>
      </c>
    </row>
    <row r="63" spans="1:2" x14ac:dyDescent="0.25">
      <c r="A63">
        <v>3.83</v>
      </c>
      <c r="B63">
        <v>4.5</v>
      </c>
    </row>
    <row r="64" spans="1:2" x14ac:dyDescent="0.25">
      <c r="A64">
        <v>7.7889999999999997</v>
      </c>
      <c r="B64">
        <v>4.5999999999999996</v>
      </c>
    </row>
    <row r="65" spans="1:2" x14ac:dyDescent="0.25">
      <c r="A65">
        <v>9.2279999999999998</v>
      </c>
      <c r="B65">
        <v>4.8</v>
      </c>
    </row>
    <row r="66" spans="1:2" x14ac:dyDescent="0.25">
      <c r="A66">
        <v>5.6929999999999996</v>
      </c>
      <c r="B66">
        <v>5</v>
      </c>
    </row>
    <row r="67" spans="1:2" x14ac:dyDescent="0.25">
      <c r="A67">
        <v>5.149</v>
      </c>
      <c r="B67">
        <v>5.0999999999999996</v>
      </c>
    </row>
    <row r="68" spans="1:2" x14ac:dyDescent="0.25">
      <c r="A68">
        <v>8.7439999999999998</v>
      </c>
      <c r="B68">
        <v>5.2</v>
      </c>
    </row>
    <row r="69" spans="1:2" x14ac:dyDescent="0.25">
      <c r="A69">
        <v>9.0009999999999994</v>
      </c>
      <c r="B69">
        <v>5.3</v>
      </c>
    </row>
    <row r="70" spans="1:2" x14ac:dyDescent="0.25">
      <c r="A70">
        <v>9.7390000000000008</v>
      </c>
      <c r="B70">
        <v>5.4</v>
      </c>
    </row>
    <row r="71" spans="1:2" x14ac:dyDescent="0.25">
      <c r="A71">
        <v>9.923</v>
      </c>
      <c r="B71">
        <v>5.4</v>
      </c>
    </row>
    <row r="72" spans="1:2" x14ac:dyDescent="0.25">
      <c r="A72">
        <v>5.4740000000000002</v>
      </c>
      <c r="B72">
        <v>5.4</v>
      </c>
    </row>
    <row r="73" spans="1:2" x14ac:dyDescent="0.25">
      <c r="A73">
        <v>5.157</v>
      </c>
      <c r="B73">
        <v>5.3</v>
      </c>
    </row>
  </sheetData>
  <mergeCells count="2">
    <mergeCell ref="A3:C3"/>
    <mergeCell ref="A37:C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7B51-A847-4EC9-8F79-6CFAC9CF8371}">
  <dimension ref="A2:N37"/>
  <sheetViews>
    <sheetView topLeftCell="A14" workbookViewId="0">
      <selection activeCell="F4" sqref="F4:F36"/>
    </sheetView>
  </sheetViews>
  <sheetFormatPr defaultRowHeight="15" x14ac:dyDescent="0.25"/>
  <cols>
    <col min="2" max="2" width="10.140625" bestFit="1" customWidth="1"/>
  </cols>
  <sheetData>
    <row r="2" spans="1:14" x14ac:dyDescent="0.25">
      <c r="D2" t="s">
        <v>0</v>
      </c>
      <c r="L2" s="9" t="s">
        <v>8</v>
      </c>
      <c r="M2" s="9"/>
    </row>
    <row r="3" spans="1:14" x14ac:dyDescent="0.25">
      <c r="A3" s="10" t="s">
        <v>13</v>
      </c>
      <c r="B3" s="10"/>
      <c r="C3" s="10"/>
      <c r="L3" s="6"/>
      <c r="M3" s="6"/>
    </row>
    <row r="4" spans="1:14" x14ac:dyDescent="0.25">
      <c r="A4" s="8"/>
      <c r="B4" s="8"/>
      <c r="C4" s="8"/>
      <c r="F4">
        <v>0</v>
      </c>
      <c r="L4" s="7"/>
      <c r="M4" s="7"/>
    </row>
    <row r="5" spans="1:14" x14ac:dyDescent="0.25">
      <c r="A5" s="1">
        <v>4</v>
      </c>
      <c r="B5" s="2">
        <v>43565</v>
      </c>
      <c r="C5" s="3">
        <v>0.20833333333333334</v>
      </c>
      <c r="D5" s="4">
        <v>213</v>
      </c>
      <c r="E5">
        <f>$N$6*SIN($N$7*D5+$N$8)+$N$5</f>
        <v>7.0789166881734982</v>
      </c>
      <c r="F5">
        <f>ROUND(E5,1)</f>
        <v>7.1</v>
      </c>
      <c r="L5" t="s">
        <v>7</v>
      </c>
      <c r="N5">
        <v>6</v>
      </c>
    </row>
    <row r="6" spans="1:14" x14ac:dyDescent="0.25">
      <c r="A6" s="1">
        <v>4</v>
      </c>
      <c r="B6" s="2">
        <v>43565</v>
      </c>
      <c r="C6" s="3">
        <v>0.21875</v>
      </c>
      <c r="D6" s="4">
        <v>214</v>
      </c>
      <c r="E6">
        <f t="shared" ref="E6:E36" si="0">$N$6*SIN($N$7*D6+$N$8)+$N$5</f>
        <v>7.1617709380946293</v>
      </c>
      <c r="F6">
        <f t="shared" ref="F6:F36" si="1">ROUND(E6,1)</f>
        <v>7.2</v>
      </c>
      <c r="L6" t="s">
        <v>9</v>
      </c>
      <c r="N6">
        <f>0.2*N5</f>
        <v>1.2000000000000002</v>
      </c>
    </row>
    <row r="7" spans="1:14" x14ac:dyDescent="0.25">
      <c r="A7" s="1">
        <v>4</v>
      </c>
      <c r="B7" s="2">
        <v>43565</v>
      </c>
      <c r="C7" s="3">
        <v>0.22916666666666666</v>
      </c>
      <c r="D7" s="4">
        <v>215</v>
      </c>
      <c r="E7">
        <f t="shared" si="0"/>
        <v>7.1983090468941242</v>
      </c>
      <c r="F7">
        <f t="shared" si="1"/>
        <v>7.2</v>
      </c>
      <c r="L7" t="s">
        <v>11</v>
      </c>
      <c r="N7">
        <v>0.2</v>
      </c>
    </row>
    <row r="8" spans="1:14" x14ac:dyDescent="0.25">
      <c r="A8" s="1">
        <v>4</v>
      </c>
      <c r="B8" s="2">
        <v>43565</v>
      </c>
      <c r="C8" s="3">
        <v>0.23958333333333334</v>
      </c>
      <c r="D8" s="4">
        <v>216</v>
      </c>
      <c r="E8">
        <f t="shared" si="0"/>
        <v>7.1870743554768204</v>
      </c>
      <c r="F8">
        <f t="shared" si="1"/>
        <v>7.2</v>
      </c>
      <c r="L8" t="s">
        <v>10</v>
      </c>
      <c r="N8">
        <v>2.5</v>
      </c>
    </row>
    <row r="9" spans="1:14" x14ac:dyDescent="0.25">
      <c r="A9" s="1">
        <v>4</v>
      </c>
      <c r="B9" s="2">
        <v>43565</v>
      </c>
      <c r="C9" s="3">
        <v>0.25</v>
      </c>
      <c r="D9" s="4">
        <v>217</v>
      </c>
      <c r="E9">
        <f t="shared" si="0"/>
        <v>7.1285147555364041</v>
      </c>
      <c r="F9">
        <f t="shared" si="1"/>
        <v>7.1</v>
      </c>
      <c r="L9" t="s">
        <v>12</v>
      </c>
      <c r="N9">
        <f>ROUND(AVERAGE(F5:F36),1)</f>
        <v>6.4</v>
      </c>
    </row>
    <row r="10" spans="1:14" x14ac:dyDescent="0.25">
      <c r="A10" s="1">
        <v>4</v>
      </c>
      <c r="B10" s="2">
        <v>43565</v>
      </c>
      <c r="C10" s="3">
        <v>0.26041666666666669</v>
      </c>
      <c r="D10" s="4">
        <v>218</v>
      </c>
      <c r="E10">
        <f t="shared" si="0"/>
        <v>7.024964833527001</v>
      </c>
      <c r="F10">
        <f t="shared" si="1"/>
        <v>7</v>
      </c>
    </row>
    <row r="11" spans="1:14" x14ac:dyDescent="0.25">
      <c r="A11" s="1">
        <v>4</v>
      </c>
      <c r="B11" s="2">
        <v>43565</v>
      </c>
      <c r="C11" s="3">
        <v>0.27083333333333331</v>
      </c>
      <c r="D11" s="4">
        <v>219</v>
      </c>
      <c r="E11">
        <f t="shared" si="0"/>
        <v>6.8805527980684431</v>
      </c>
      <c r="F11">
        <f t="shared" si="1"/>
        <v>6.9</v>
      </c>
    </row>
    <row r="12" spans="1:14" x14ac:dyDescent="0.25">
      <c r="A12" s="1">
        <v>4</v>
      </c>
      <c r="B12" s="2">
        <v>43565</v>
      </c>
      <c r="C12" s="3">
        <v>0.28125</v>
      </c>
      <c r="D12" s="4">
        <v>220</v>
      </c>
      <c r="E12">
        <f t="shared" si="0"/>
        <v>6.7010359012959428</v>
      </c>
      <c r="F12">
        <f t="shared" si="1"/>
        <v>6.7</v>
      </c>
    </row>
    <row r="13" spans="1:14" x14ac:dyDescent="0.25">
      <c r="A13" s="1">
        <v>4</v>
      </c>
      <c r="B13" s="2">
        <v>43565</v>
      </c>
      <c r="C13" s="3">
        <v>0.29166666666666669</v>
      </c>
      <c r="D13" s="4">
        <v>221</v>
      </c>
      <c r="E13">
        <f t="shared" si="0"/>
        <v>6.4935709153854804</v>
      </c>
      <c r="F13">
        <f t="shared" si="1"/>
        <v>6.5</v>
      </c>
    </row>
    <row r="14" spans="1:14" x14ac:dyDescent="0.25">
      <c r="A14" s="1">
        <v>4</v>
      </c>
      <c r="B14" s="2">
        <v>43565</v>
      </c>
      <c r="C14" s="3">
        <v>0.30208333333333331</v>
      </c>
      <c r="D14" s="4">
        <v>222</v>
      </c>
      <c r="E14">
        <f t="shared" si="0"/>
        <v>6.2664288146316904</v>
      </c>
      <c r="F14">
        <f t="shared" si="1"/>
        <v>6.3</v>
      </c>
    </row>
    <row r="15" spans="1:14" x14ac:dyDescent="0.25">
      <c r="A15" s="1">
        <v>4</v>
      </c>
      <c r="B15" s="2">
        <v>43565</v>
      </c>
      <c r="C15" s="3">
        <v>0.3125</v>
      </c>
      <c r="D15" s="4">
        <v>223</v>
      </c>
      <c r="E15">
        <f t="shared" si="0"/>
        <v>6.0286650378032869</v>
      </c>
      <c r="F15">
        <f t="shared" si="1"/>
        <v>6</v>
      </c>
    </row>
    <row r="16" spans="1:14" x14ac:dyDescent="0.25">
      <c r="A16" s="1">
        <v>4</v>
      </c>
      <c r="B16" s="2">
        <v>43565</v>
      </c>
      <c r="C16" s="3">
        <v>0.32291666666666669</v>
      </c>
      <c r="D16" s="4">
        <v>224</v>
      </c>
      <c r="E16">
        <f t="shared" si="0"/>
        <v>5.7897584763754146</v>
      </c>
      <c r="F16">
        <f t="shared" si="1"/>
        <v>5.8</v>
      </c>
    </row>
    <row r="17" spans="1:6" x14ac:dyDescent="0.25">
      <c r="A17" s="1">
        <v>4</v>
      </c>
      <c r="B17" s="2">
        <v>43565</v>
      </c>
      <c r="C17" s="3">
        <v>0.33333333333333331</v>
      </c>
      <c r="D17" s="4">
        <v>225</v>
      </c>
      <c r="E17">
        <f t="shared" si="0"/>
        <v>5.5592335810389706</v>
      </c>
      <c r="F17">
        <f t="shared" si="1"/>
        <v>5.6</v>
      </c>
    </row>
    <row r="18" spans="1:6" x14ac:dyDescent="0.25">
      <c r="A18" s="1">
        <v>4</v>
      </c>
      <c r="B18" s="2">
        <v>43565</v>
      </c>
      <c r="C18" s="3">
        <v>0.34375</v>
      </c>
      <c r="D18" s="4">
        <v>226</v>
      </c>
      <c r="E18">
        <f t="shared" si="0"/>
        <v>5.3462806519076267</v>
      </c>
      <c r="F18">
        <f t="shared" si="1"/>
        <v>5.3</v>
      </c>
    </row>
    <row r="19" spans="1:6" x14ac:dyDescent="0.25">
      <c r="A19" s="1">
        <v>4</v>
      </c>
      <c r="B19" s="2">
        <v>43565</v>
      </c>
      <c r="C19" s="3">
        <v>0.35416666666666669</v>
      </c>
      <c r="D19" s="4">
        <v>227</v>
      </c>
      <c r="E19">
        <f t="shared" si="0"/>
        <v>5.1593894502540305</v>
      </c>
      <c r="F19">
        <f t="shared" si="1"/>
        <v>5.2</v>
      </c>
    </row>
    <row r="20" spans="1:6" x14ac:dyDescent="0.25">
      <c r="A20" s="1">
        <v>4</v>
      </c>
      <c r="B20" s="2">
        <v>43565</v>
      </c>
      <c r="C20" s="3">
        <v>0.36458333333333331</v>
      </c>
      <c r="D20" s="4">
        <v>228</v>
      </c>
      <c r="E20">
        <f t="shared" si="0"/>
        <v>5.0060107385188255</v>
      </c>
      <c r="F20">
        <f t="shared" si="1"/>
        <v>5</v>
      </c>
    </row>
    <row r="21" spans="1:6" x14ac:dyDescent="0.25">
      <c r="A21" s="1">
        <v>4</v>
      </c>
      <c r="B21" s="2">
        <v>43565</v>
      </c>
      <c r="C21" s="3">
        <v>0.75</v>
      </c>
      <c r="D21" s="4">
        <v>265</v>
      </c>
      <c r="E21">
        <f t="shared" si="0"/>
        <v>4.9598885108870885</v>
      </c>
      <c r="F21">
        <f t="shared" si="1"/>
        <v>5</v>
      </c>
    </row>
    <row r="22" spans="1:6" x14ac:dyDescent="0.25">
      <c r="A22" s="1">
        <v>4</v>
      </c>
      <c r="B22" s="2">
        <v>43565</v>
      </c>
      <c r="C22" s="3">
        <v>0.76041666666666663</v>
      </c>
      <c r="D22" s="4">
        <v>266</v>
      </c>
      <c r="E22">
        <f t="shared" si="0"/>
        <v>5.0995194170454736</v>
      </c>
      <c r="F22">
        <f t="shared" si="1"/>
        <v>5.0999999999999996</v>
      </c>
    </row>
    <row r="23" spans="1:6" x14ac:dyDescent="0.25">
      <c r="A23" s="1">
        <v>4</v>
      </c>
      <c r="B23" s="2">
        <v>43565</v>
      </c>
      <c r="C23" s="3">
        <v>0.77083333333333337</v>
      </c>
      <c r="D23" s="4">
        <v>267</v>
      </c>
      <c r="E23">
        <f t="shared" si="0"/>
        <v>5.2750496424154543</v>
      </c>
      <c r="F23">
        <f t="shared" si="1"/>
        <v>5.3</v>
      </c>
    </row>
    <row r="24" spans="1:6" x14ac:dyDescent="0.25">
      <c r="A24" s="1">
        <v>4</v>
      </c>
      <c r="B24" s="2">
        <v>43565</v>
      </c>
      <c r="C24" s="3">
        <v>0.78125</v>
      </c>
      <c r="D24" s="4">
        <v>268</v>
      </c>
      <c r="E24">
        <f t="shared" si="0"/>
        <v>5.4794813508291789</v>
      </c>
      <c r="F24">
        <f t="shared" si="1"/>
        <v>5.5</v>
      </c>
    </row>
    <row r="25" spans="1:6" x14ac:dyDescent="0.25">
      <c r="A25" s="1">
        <v>4</v>
      </c>
      <c r="B25" s="2">
        <v>43565</v>
      </c>
      <c r="C25" s="3">
        <v>0.79166666666666663</v>
      </c>
      <c r="D25" s="4">
        <v>269</v>
      </c>
      <c r="E25">
        <f t="shared" si="0"/>
        <v>5.7046644951937688</v>
      </c>
      <c r="F25">
        <f t="shared" si="1"/>
        <v>5.7</v>
      </c>
    </row>
    <row r="26" spans="1:6" x14ac:dyDescent="0.25">
      <c r="A26" s="1">
        <v>4</v>
      </c>
      <c r="B26" s="2">
        <v>43565</v>
      </c>
      <c r="C26" s="3">
        <v>0.80208333333333337</v>
      </c>
      <c r="D26" s="4">
        <v>270</v>
      </c>
      <c r="E26">
        <f t="shared" si="0"/>
        <v>5.9416217341498951</v>
      </c>
      <c r="F26">
        <f t="shared" si="1"/>
        <v>5.9</v>
      </c>
    </row>
    <row r="27" spans="1:6" x14ac:dyDescent="0.25">
      <c r="A27" s="1">
        <v>4</v>
      </c>
      <c r="B27" s="2">
        <v>43565</v>
      </c>
      <c r="C27" s="3">
        <v>0.8125</v>
      </c>
      <c r="D27" s="4">
        <v>271</v>
      </c>
      <c r="E27">
        <f t="shared" si="0"/>
        <v>6.1809063303422027</v>
      </c>
      <c r="F27">
        <f t="shared" si="1"/>
        <v>6.2</v>
      </c>
    </row>
    <row r="28" spans="1:6" x14ac:dyDescent="0.25">
      <c r="A28" s="1">
        <v>4</v>
      </c>
      <c r="B28" s="2">
        <v>43565</v>
      </c>
      <c r="C28" s="3">
        <v>0.82291666666666663</v>
      </c>
      <c r="D28" s="4">
        <v>272</v>
      </c>
      <c r="E28">
        <f t="shared" si="0"/>
        <v>6.4129787620267047</v>
      </c>
      <c r="F28">
        <f t="shared" si="1"/>
        <v>6.4</v>
      </c>
    </row>
    <row r="29" spans="1:6" x14ac:dyDescent="0.25">
      <c r="A29" s="1">
        <v>4</v>
      </c>
      <c r="B29" s="2">
        <v>43565</v>
      </c>
      <c r="C29" s="3">
        <v>0.83333333333333337</v>
      </c>
      <c r="D29" s="4">
        <v>273</v>
      </c>
      <c r="E29">
        <f t="shared" si="0"/>
        <v>6.6285870336990387</v>
      </c>
      <c r="F29">
        <f t="shared" si="1"/>
        <v>6.6</v>
      </c>
    </row>
    <row r="30" spans="1:6" x14ac:dyDescent="0.25">
      <c r="A30" s="1">
        <v>4</v>
      </c>
      <c r="B30" s="2">
        <v>43565</v>
      </c>
      <c r="C30" s="3">
        <v>0.84375</v>
      </c>
      <c r="D30" s="4">
        <v>274</v>
      </c>
      <c r="E30">
        <f t="shared" si="0"/>
        <v>6.8191355239588916</v>
      </c>
      <c r="F30">
        <f t="shared" si="1"/>
        <v>6.8</v>
      </c>
    </row>
    <row r="31" spans="1:6" x14ac:dyDescent="0.25">
      <c r="A31" s="1">
        <v>4</v>
      </c>
      <c r="B31" s="2">
        <v>43565</v>
      </c>
      <c r="C31" s="3">
        <v>0.85416666666666663</v>
      </c>
      <c r="D31" s="4">
        <v>275</v>
      </c>
      <c r="E31">
        <f t="shared" si="0"/>
        <v>6.9770276658101213</v>
      </c>
      <c r="F31">
        <f t="shared" si="1"/>
        <v>7</v>
      </c>
    </row>
    <row r="32" spans="1:6" x14ac:dyDescent="0.25">
      <c r="A32" s="1">
        <v>4</v>
      </c>
      <c r="B32" s="2">
        <v>43565</v>
      </c>
      <c r="C32" s="3">
        <v>0.86458333333333337</v>
      </c>
      <c r="D32" s="4">
        <v>276</v>
      </c>
      <c r="E32">
        <f t="shared" si="0"/>
        <v>7.0959687978145976</v>
      </c>
      <c r="F32">
        <f t="shared" si="1"/>
        <v>7.1</v>
      </c>
    </row>
    <row r="33" spans="1:6" x14ac:dyDescent="0.25">
      <c r="A33" s="1">
        <v>4</v>
      </c>
      <c r="B33" s="2">
        <v>43565</v>
      </c>
      <c r="C33" s="3">
        <v>0.875</v>
      </c>
      <c r="D33" s="4">
        <v>277</v>
      </c>
      <c r="E33">
        <f t="shared" si="0"/>
        <v>7.1712171123797424</v>
      </c>
      <c r="F33">
        <f t="shared" si="1"/>
        <v>7.2</v>
      </c>
    </row>
    <row r="34" spans="1:6" x14ac:dyDescent="0.25">
      <c r="A34" s="1">
        <v>4</v>
      </c>
      <c r="B34" s="2">
        <v>43565</v>
      </c>
      <c r="C34" s="3">
        <v>0.88541666666666663</v>
      </c>
      <c r="D34" s="4">
        <v>278</v>
      </c>
      <c r="E34">
        <f t="shared" si="0"/>
        <v>7.1997726966636311</v>
      </c>
      <c r="F34">
        <f t="shared" si="1"/>
        <v>7.2</v>
      </c>
    </row>
    <row r="35" spans="1:6" x14ac:dyDescent="0.25">
      <c r="A35" s="1">
        <v>4</v>
      </c>
      <c r="B35" s="2">
        <v>43565</v>
      </c>
      <c r="C35" s="3">
        <v>0.89583333333333337</v>
      </c>
      <c r="D35" s="4">
        <v>279</v>
      </c>
      <c r="E35">
        <f t="shared" si="0"/>
        <v>7.1804971296332232</v>
      </c>
      <c r="F35">
        <f t="shared" si="1"/>
        <v>7.2</v>
      </c>
    </row>
    <row r="36" spans="1:6" x14ac:dyDescent="0.25">
      <c r="A36" s="1">
        <v>4</v>
      </c>
      <c r="B36" s="2">
        <v>43565</v>
      </c>
      <c r="C36" s="3">
        <v>0.90625</v>
      </c>
      <c r="D36" s="4">
        <v>280</v>
      </c>
      <c r="E36">
        <f t="shared" si="0"/>
        <v>7.114158867318455</v>
      </c>
      <c r="F36">
        <f t="shared" si="1"/>
        <v>7.1</v>
      </c>
    </row>
    <row r="37" spans="1:6" x14ac:dyDescent="0.25">
      <c r="A37" s="11" t="s">
        <v>14</v>
      </c>
      <c r="B37" s="11"/>
      <c r="C37" s="11"/>
      <c r="D37" s="4"/>
    </row>
  </sheetData>
  <mergeCells count="3">
    <mergeCell ref="L2:M2"/>
    <mergeCell ref="A3:C3"/>
    <mergeCell ref="A37:C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Wärme</vt:lpstr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Laptop</dc:creator>
  <cp:lastModifiedBy>Thomas Licklederer</cp:lastModifiedBy>
  <dcterms:created xsi:type="dcterms:W3CDTF">2015-06-05T18:19:34Z</dcterms:created>
  <dcterms:modified xsi:type="dcterms:W3CDTF">2020-10-29T09:47:01Z</dcterms:modified>
</cp:coreProperties>
</file>