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4a790445df90286/Documenti/GitHub/FULFILL_MARIO/Files for shocks/Full scale/"/>
    </mc:Choice>
  </mc:AlternateContent>
  <xr:revisionPtr revIDLastSave="231" documentId="13_ncr:1_{7C24BA5F-05B1-4FAD-A8B2-9B3659914889}" xr6:coauthVersionLast="47" xr6:coauthVersionMax="47" xr10:uidLastSave="{C8E198EC-F5C4-4EDD-B49D-DC03FA52734A}"/>
  <bookViews>
    <workbookView xWindow="28680" yWindow="-120" windowWidth="38640" windowHeight="21120" activeTab="2" xr2:uid="{00000000-000D-0000-FFFF-FFFF00000000}"/>
  </bookViews>
  <sheets>
    <sheet name="hous_disaggregated" sheetId="3" r:id="rId1"/>
    <sheet name="hous" sheetId="2" r:id="rId2"/>
    <sheet name="hous BAU" sheetId="4" r:id="rId3"/>
  </sheets>
  <externalReferences>
    <externalReference r:id="rId4"/>
  </externalReferences>
  <definedNames>
    <definedName name="_xlnm._FilterDatabase" localSheetId="0" hidden="1">hous_disaggregated!$A$1:$G$25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  <c r="C10" i="4" s="1"/>
  <c r="C12" i="4" s="1"/>
  <c r="C14" i="4" s="1"/>
  <c r="C16" i="4" s="1"/>
  <c r="C18" i="4" s="1"/>
  <c r="D8" i="4"/>
  <c r="D10" i="4" s="1"/>
  <c r="D12" i="4" s="1"/>
  <c r="D14" i="4" s="1"/>
  <c r="D16" i="4" s="1"/>
  <c r="D18" i="4" s="1"/>
  <c r="E8" i="4"/>
  <c r="E10" i="4" s="1"/>
  <c r="E12" i="4" s="1"/>
  <c r="E14" i="4" s="1"/>
  <c r="E16" i="4" s="1"/>
  <c r="E18" i="4" s="1"/>
  <c r="F8" i="4"/>
  <c r="F10" i="4" s="1"/>
  <c r="F12" i="4" s="1"/>
  <c r="F14" i="4" s="1"/>
  <c r="F16" i="4" s="1"/>
  <c r="F18" i="4" s="1"/>
  <c r="G8" i="4"/>
  <c r="G10" i="4" s="1"/>
  <c r="G12" i="4" s="1"/>
  <c r="G14" i="4" s="1"/>
  <c r="G16" i="4" s="1"/>
  <c r="G18" i="4" s="1"/>
  <c r="H8" i="4"/>
  <c r="I8" i="4"/>
  <c r="J8" i="4"/>
  <c r="K8" i="4"/>
  <c r="L8" i="4"/>
  <c r="M8" i="4"/>
  <c r="M10" i="4" s="1"/>
  <c r="M12" i="4" s="1"/>
  <c r="M14" i="4" s="1"/>
  <c r="M16" i="4" s="1"/>
  <c r="M18" i="4" s="1"/>
  <c r="N8" i="4"/>
  <c r="N10" i="4" s="1"/>
  <c r="N12" i="4" s="1"/>
  <c r="N14" i="4" s="1"/>
  <c r="N16" i="4" s="1"/>
  <c r="N18" i="4" s="1"/>
  <c r="O8" i="4"/>
  <c r="O10" i="4" s="1"/>
  <c r="O12" i="4" s="1"/>
  <c r="O14" i="4" s="1"/>
  <c r="O16" i="4" s="1"/>
  <c r="O18" i="4" s="1"/>
  <c r="P8" i="4"/>
  <c r="P10" i="4" s="1"/>
  <c r="P12" i="4" s="1"/>
  <c r="P14" i="4" s="1"/>
  <c r="P16" i="4" s="1"/>
  <c r="P18" i="4" s="1"/>
  <c r="Q8" i="4"/>
  <c r="Q10" i="4" s="1"/>
  <c r="Q12" i="4" s="1"/>
  <c r="Q14" i="4" s="1"/>
  <c r="Q16" i="4" s="1"/>
  <c r="Q18" i="4" s="1"/>
  <c r="R8" i="4"/>
  <c r="R10" i="4" s="1"/>
  <c r="R12" i="4" s="1"/>
  <c r="R14" i="4" s="1"/>
  <c r="R16" i="4" s="1"/>
  <c r="R18" i="4" s="1"/>
  <c r="S8" i="4"/>
  <c r="S10" i="4" s="1"/>
  <c r="S12" i="4" s="1"/>
  <c r="S14" i="4" s="1"/>
  <c r="S16" i="4" s="1"/>
  <c r="S18" i="4" s="1"/>
  <c r="T8" i="4"/>
  <c r="U8" i="4"/>
  <c r="V8" i="4"/>
  <c r="W8" i="4"/>
  <c r="X8" i="4"/>
  <c r="Y8" i="4"/>
  <c r="Z8" i="4"/>
  <c r="Z10" i="4" s="1"/>
  <c r="Z12" i="4" s="1"/>
  <c r="Z14" i="4" s="1"/>
  <c r="Z16" i="4" s="1"/>
  <c r="Z18" i="4" s="1"/>
  <c r="AA8" i="4"/>
  <c r="AA10" i="4" s="1"/>
  <c r="AA12" i="4" s="1"/>
  <c r="AA14" i="4" s="1"/>
  <c r="AA16" i="4" s="1"/>
  <c r="AA18" i="4" s="1"/>
  <c r="AB8" i="4"/>
  <c r="AB10" i="4" s="1"/>
  <c r="AB12" i="4" s="1"/>
  <c r="AB14" i="4" s="1"/>
  <c r="AB16" i="4" s="1"/>
  <c r="AB18" i="4" s="1"/>
  <c r="AC8" i="4"/>
  <c r="AC10" i="4" s="1"/>
  <c r="AC12" i="4" s="1"/>
  <c r="AC14" i="4" s="1"/>
  <c r="AC16" i="4" s="1"/>
  <c r="AC18" i="4" s="1"/>
  <c r="C9" i="4"/>
  <c r="C11" i="4" s="1"/>
  <c r="C13" i="4" s="1"/>
  <c r="C15" i="4" s="1"/>
  <c r="C17" i="4" s="1"/>
  <c r="D9" i="4"/>
  <c r="D11" i="4" s="1"/>
  <c r="D13" i="4" s="1"/>
  <c r="D15" i="4" s="1"/>
  <c r="D17" i="4" s="1"/>
  <c r="E9" i="4"/>
  <c r="F9" i="4"/>
  <c r="G9" i="4"/>
  <c r="H9" i="4"/>
  <c r="I9" i="4"/>
  <c r="J9" i="4"/>
  <c r="K9" i="4"/>
  <c r="K11" i="4" s="1"/>
  <c r="K13" i="4" s="1"/>
  <c r="K15" i="4" s="1"/>
  <c r="K17" i="4" s="1"/>
  <c r="L9" i="4"/>
  <c r="L11" i="4" s="1"/>
  <c r="L13" i="4" s="1"/>
  <c r="L15" i="4" s="1"/>
  <c r="L17" i="4" s="1"/>
  <c r="M9" i="4"/>
  <c r="M11" i="4" s="1"/>
  <c r="M13" i="4" s="1"/>
  <c r="M15" i="4" s="1"/>
  <c r="M17" i="4" s="1"/>
  <c r="N9" i="4"/>
  <c r="N11" i="4" s="1"/>
  <c r="N13" i="4" s="1"/>
  <c r="N15" i="4" s="1"/>
  <c r="N17" i="4" s="1"/>
  <c r="O9" i="4"/>
  <c r="O11" i="4" s="1"/>
  <c r="O13" i="4" s="1"/>
  <c r="O15" i="4" s="1"/>
  <c r="O17" i="4" s="1"/>
  <c r="P9" i="4"/>
  <c r="P11" i="4" s="1"/>
  <c r="P13" i="4" s="1"/>
  <c r="P15" i="4" s="1"/>
  <c r="P17" i="4" s="1"/>
  <c r="Q9" i="4"/>
  <c r="R9" i="4"/>
  <c r="S9" i="4"/>
  <c r="T9" i="4"/>
  <c r="U9" i="4"/>
  <c r="V9" i="4"/>
  <c r="W9" i="4"/>
  <c r="W11" i="4" s="1"/>
  <c r="W13" i="4" s="1"/>
  <c r="W15" i="4" s="1"/>
  <c r="W17" i="4" s="1"/>
  <c r="X9" i="4"/>
  <c r="X11" i="4" s="1"/>
  <c r="X13" i="4" s="1"/>
  <c r="X15" i="4" s="1"/>
  <c r="X17" i="4" s="1"/>
  <c r="Y9" i="4"/>
  <c r="Y11" i="4" s="1"/>
  <c r="Y13" i="4" s="1"/>
  <c r="Y15" i="4" s="1"/>
  <c r="Y17" i="4" s="1"/>
  <c r="Z9" i="4"/>
  <c r="Z11" i="4" s="1"/>
  <c r="Z13" i="4" s="1"/>
  <c r="Z15" i="4" s="1"/>
  <c r="Z17" i="4" s="1"/>
  <c r="AA9" i="4"/>
  <c r="AA11" i="4" s="1"/>
  <c r="AA13" i="4" s="1"/>
  <c r="AA15" i="4" s="1"/>
  <c r="AA17" i="4" s="1"/>
  <c r="AB9" i="4"/>
  <c r="AB11" i="4" s="1"/>
  <c r="AB13" i="4" s="1"/>
  <c r="AB15" i="4" s="1"/>
  <c r="AB17" i="4" s="1"/>
  <c r="AC9" i="4"/>
  <c r="H10" i="4"/>
  <c r="H12" i="4" s="1"/>
  <c r="H14" i="4" s="1"/>
  <c r="H16" i="4" s="1"/>
  <c r="H18" i="4" s="1"/>
  <c r="I10" i="4"/>
  <c r="I12" i="4" s="1"/>
  <c r="I14" i="4" s="1"/>
  <c r="I16" i="4" s="1"/>
  <c r="I18" i="4" s="1"/>
  <c r="J10" i="4"/>
  <c r="J12" i="4" s="1"/>
  <c r="J14" i="4" s="1"/>
  <c r="J16" i="4" s="1"/>
  <c r="J18" i="4" s="1"/>
  <c r="K10" i="4"/>
  <c r="K12" i="4" s="1"/>
  <c r="K14" i="4" s="1"/>
  <c r="K16" i="4" s="1"/>
  <c r="K18" i="4" s="1"/>
  <c r="L10" i="4"/>
  <c r="L12" i="4" s="1"/>
  <c r="L14" i="4" s="1"/>
  <c r="L16" i="4" s="1"/>
  <c r="L18" i="4" s="1"/>
  <c r="T10" i="4"/>
  <c r="T12" i="4" s="1"/>
  <c r="T14" i="4" s="1"/>
  <c r="T16" i="4" s="1"/>
  <c r="T18" i="4" s="1"/>
  <c r="U10" i="4"/>
  <c r="U12" i="4" s="1"/>
  <c r="U14" i="4" s="1"/>
  <c r="U16" i="4" s="1"/>
  <c r="U18" i="4" s="1"/>
  <c r="V10" i="4"/>
  <c r="V12" i="4" s="1"/>
  <c r="V14" i="4" s="1"/>
  <c r="V16" i="4" s="1"/>
  <c r="V18" i="4" s="1"/>
  <c r="W10" i="4"/>
  <c r="W12" i="4" s="1"/>
  <c r="W14" i="4" s="1"/>
  <c r="W16" i="4" s="1"/>
  <c r="W18" i="4" s="1"/>
  <c r="X10" i="4"/>
  <c r="X12" i="4" s="1"/>
  <c r="X14" i="4" s="1"/>
  <c r="X16" i="4" s="1"/>
  <c r="X18" i="4" s="1"/>
  <c r="Y10" i="4"/>
  <c r="Y12" i="4" s="1"/>
  <c r="Y14" i="4" s="1"/>
  <c r="Y16" i="4" s="1"/>
  <c r="Y18" i="4" s="1"/>
  <c r="E11" i="4"/>
  <c r="E13" i="4" s="1"/>
  <c r="E15" i="4" s="1"/>
  <c r="E17" i="4" s="1"/>
  <c r="F11" i="4"/>
  <c r="F13" i="4" s="1"/>
  <c r="F15" i="4" s="1"/>
  <c r="F17" i="4" s="1"/>
  <c r="G11" i="4"/>
  <c r="G13" i="4" s="1"/>
  <c r="G15" i="4" s="1"/>
  <c r="G17" i="4" s="1"/>
  <c r="H11" i="4"/>
  <c r="H13" i="4" s="1"/>
  <c r="H15" i="4" s="1"/>
  <c r="H17" i="4" s="1"/>
  <c r="I11" i="4"/>
  <c r="I13" i="4" s="1"/>
  <c r="I15" i="4" s="1"/>
  <c r="I17" i="4" s="1"/>
  <c r="J11" i="4"/>
  <c r="J13" i="4" s="1"/>
  <c r="J15" i="4" s="1"/>
  <c r="J17" i="4" s="1"/>
  <c r="Q11" i="4"/>
  <c r="Q13" i="4" s="1"/>
  <c r="Q15" i="4" s="1"/>
  <c r="Q17" i="4" s="1"/>
  <c r="R11" i="4"/>
  <c r="R13" i="4" s="1"/>
  <c r="R15" i="4" s="1"/>
  <c r="R17" i="4" s="1"/>
  <c r="S11" i="4"/>
  <c r="S13" i="4" s="1"/>
  <c r="S15" i="4" s="1"/>
  <c r="S17" i="4" s="1"/>
  <c r="T11" i="4"/>
  <c r="T13" i="4" s="1"/>
  <c r="T15" i="4" s="1"/>
  <c r="T17" i="4" s="1"/>
  <c r="U11" i="4"/>
  <c r="U13" i="4" s="1"/>
  <c r="U15" i="4" s="1"/>
  <c r="U17" i="4" s="1"/>
  <c r="V11" i="4"/>
  <c r="V13" i="4" s="1"/>
  <c r="V15" i="4" s="1"/>
  <c r="V17" i="4" s="1"/>
  <c r="AC11" i="4"/>
  <c r="AC13" i="4" s="1"/>
  <c r="AC15" i="4" s="1"/>
  <c r="AC17" i="4" s="1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C7" i="4"/>
  <c r="AC6" i="4" a="1"/>
  <c r="AC6" i="4" s="1"/>
  <c r="AA6" i="4" a="1"/>
  <c r="AA6" i="4" s="1"/>
  <c r="Z6" i="4" a="1"/>
  <c r="Z6" i="4" s="1"/>
  <c r="Y6" i="4" a="1"/>
  <c r="Y6" i="4" s="1"/>
  <c r="W6" i="4" a="1"/>
  <c r="W6" i="4" s="1"/>
  <c r="U6" i="4" a="1"/>
  <c r="U6" i="4" s="1"/>
  <c r="Q6" i="4" a="1"/>
  <c r="Q6" i="4" s="1"/>
  <c r="P6" i="4" a="1"/>
  <c r="P6" i="4" s="1"/>
  <c r="O6" i="4" a="1"/>
  <c r="O6" i="4" s="1"/>
  <c r="M6" i="4" a="1"/>
  <c r="M6" i="4" s="1"/>
  <c r="K6" i="4" a="1"/>
  <c r="K6" i="4" s="1"/>
  <c r="I6" i="4" a="1"/>
  <c r="I6" i="4" s="1"/>
  <c r="F6" i="4" a="1"/>
  <c r="F6" i="4" s="1"/>
  <c r="E6" i="4" a="1"/>
  <c r="E6" i="4" s="1"/>
  <c r="C6" i="4" a="1"/>
  <c r="C6" i="4" s="1"/>
  <c r="AC5" i="4" a="1"/>
  <c r="AC5" i="4" s="1"/>
  <c r="AA5" i="4" a="1"/>
  <c r="AA5" i="4" s="1"/>
  <c r="Y5" i="4" a="1"/>
  <c r="Y5" i="4" s="1"/>
  <c r="W5" i="4" a="1"/>
  <c r="W5" i="4" s="1"/>
  <c r="V5" i="4" a="1"/>
  <c r="V5" i="4" s="1"/>
  <c r="U5" i="4"/>
  <c r="U5" i="4" a="1"/>
  <c r="Q5" i="4" a="1"/>
  <c r="Q5" i="4" s="1"/>
  <c r="O5" i="4"/>
  <c r="O5" i="4" a="1"/>
  <c r="M5" i="4" a="1"/>
  <c r="M5" i="4" s="1"/>
  <c r="L5" i="4" a="1"/>
  <c r="L5" i="4" s="1"/>
  <c r="K5" i="4" a="1"/>
  <c r="K5" i="4" s="1"/>
  <c r="I5" i="4" a="1"/>
  <c r="I5" i="4" s="1"/>
  <c r="E5" i="4" a="1"/>
  <c r="E5" i="4" s="1"/>
  <c r="C5" i="4" a="1"/>
  <c r="C5" i="4" s="1"/>
  <c r="AC4" i="4" a="1"/>
  <c r="AC4" i="4" s="1"/>
  <c r="AB4" i="4" a="1"/>
  <c r="AB4" i="4" s="1"/>
  <c r="AA4" i="4" a="1"/>
  <c r="AA4" i="4" s="1"/>
  <c r="Y4" i="4" a="1"/>
  <c r="Y4" i="4" s="1"/>
  <c r="W4" i="4" a="1"/>
  <c r="W4" i="4" s="1"/>
  <c r="V4" i="4" a="1"/>
  <c r="V4" i="4" s="1"/>
  <c r="U4" i="4" a="1"/>
  <c r="U4" i="4" s="1"/>
  <c r="R4" i="4" a="1"/>
  <c r="R4" i="4" s="1"/>
  <c r="Q4" i="4" a="1"/>
  <c r="Q4" i="4" s="1"/>
  <c r="O4" i="4" a="1"/>
  <c r="O4" i="4" s="1"/>
  <c r="N4" i="4" a="1"/>
  <c r="N4" i="4" s="1"/>
  <c r="M4" i="4" a="1"/>
  <c r="M4" i="4" s="1"/>
  <c r="K4" i="4" a="1"/>
  <c r="K4" i="4" s="1"/>
  <c r="I4" i="4" a="1"/>
  <c r="I4" i="4" s="1"/>
  <c r="E4" i="4" a="1"/>
  <c r="E4" i="4" s="1"/>
  <c r="C4" i="4" a="1"/>
  <c r="C4" i="4" s="1"/>
  <c r="AC3" i="4" a="1"/>
  <c r="AC3" i="4" s="1"/>
  <c r="AA3" i="4" a="1"/>
  <c r="AA3" i="4" s="1"/>
  <c r="Z3" i="4" a="1"/>
  <c r="Z3" i="4" s="1"/>
  <c r="Y3" i="4" a="1"/>
  <c r="Y3" i="4" s="1"/>
  <c r="X3" i="4" a="1"/>
  <c r="X3" i="4" s="1"/>
  <c r="W3" i="4" a="1"/>
  <c r="W3" i="4" s="1"/>
  <c r="U3" i="4" a="1"/>
  <c r="U3" i="4" s="1"/>
  <c r="Q3" i="4" a="1"/>
  <c r="Q3" i="4" s="1"/>
  <c r="O3" i="4" a="1"/>
  <c r="O3" i="4" s="1"/>
  <c r="N3" i="4" a="1"/>
  <c r="N3" i="4" s="1"/>
  <c r="M3" i="4" a="1"/>
  <c r="M3" i="4" s="1"/>
  <c r="K3" i="4" a="1"/>
  <c r="K3" i="4" s="1"/>
  <c r="J3" i="4" a="1"/>
  <c r="J3" i="4" s="1"/>
  <c r="I3" i="4" a="1"/>
  <c r="I3" i="4" s="1"/>
  <c r="E3" i="4" a="1"/>
  <c r="E3" i="4" s="1"/>
  <c r="D3" i="4" a="1"/>
  <c r="D3" i="4" s="1"/>
  <c r="C3" i="4"/>
  <c r="C3" i="4" a="1"/>
  <c r="AC1" i="4"/>
  <c r="AB1" i="4"/>
  <c r="AB5" i="4" s="1" a="1"/>
  <c r="AB5" i="4" s="1"/>
  <c r="AA1" i="4"/>
  <c r="Z1" i="4"/>
  <c r="Z5" i="4" s="1" a="1"/>
  <c r="Z5" i="4" s="1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H5" i="4" s="1" a="1"/>
  <c r="H5" i="4" s="1"/>
  <c r="G1" i="4"/>
  <c r="G5" i="4" s="1" a="1"/>
  <c r="G5" i="4" s="1"/>
  <c r="F1" i="4"/>
  <c r="E1" i="4"/>
  <c r="D1" i="4"/>
  <c r="C1" i="4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C1" i="2"/>
  <c r="H4" i="4" l="1" a="1"/>
  <c r="H4" i="4" s="1"/>
  <c r="S4" i="4" a="1"/>
  <c r="S4" i="4" s="1"/>
  <c r="F3" i="4" a="1"/>
  <c r="F3" i="4" s="1"/>
  <c r="P3" i="4" a="1"/>
  <c r="P3" i="4" s="1"/>
  <c r="J4" i="4" a="1"/>
  <c r="J4" i="4" s="1"/>
  <c r="T4" i="4" a="1"/>
  <c r="T4" i="4" s="1"/>
  <c r="N5" i="4" a="1"/>
  <c r="N5" i="4" s="1"/>
  <c r="X5" i="4" a="1"/>
  <c r="X5" i="4" s="1"/>
  <c r="G6" i="4" a="1"/>
  <c r="G6" i="4" s="1"/>
  <c r="R6" i="4" a="1"/>
  <c r="R6" i="4" s="1"/>
  <c r="AB6" i="4" a="1"/>
  <c r="AB6" i="4" s="1"/>
  <c r="G3" i="4" a="1"/>
  <c r="G3" i="4" s="1"/>
  <c r="D5" i="4" a="1"/>
  <c r="D5" i="4" s="1"/>
  <c r="H6" i="4" a="1"/>
  <c r="H6" i="4" s="1"/>
  <c r="H3" i="4" a="1"/>
  <c r="H3" i="4" s="1"/>
  <c r="R3" i="4" a="1"/>
  <c r="R3" i="4" s="1"/>
  <c r="AB3" i="4" a="1"/>
  <c r="AB3" i="4" s="1"/>
  <c r="L4" i="4" a="1"/>
  <c r="L4" i="4" s="1"/>
  <c r="S6" i="4" a="1"/>
  <c r="S6" i="4" s="1"/>
  <c r="S3" i="4" a="1"/>
  <c r="S3" i="4" s="1"/>
  <c r="J6" i="4" a="1"/>
  <c r="J6" i="4" s="1"/>
  <c r="T6" i="4" a="1"/>
  <c r="T6" i="4" s="1"/>
  <c r="F5" i="4" a="1"/>
  <c r="F5" i="4" s="1"/>
  <c r="P5" i="4" a="1"/>
  <c r="P5" i="4" s="1"/>
  <c r="T3" i="4" a="1"/>
  <c r="T3" i="4" s="1"/>
  <c r="X4" i="4" a="1"/>
  <c r="X4" i="4" s="1"/>
  <c r="G4" i="4" a="1"/>
  <c r="G4" i="4" s="1"/>
  <c r="D4" i="4" a="1"/>
  <c r="D4" i="4" s="1"/>
  <c r="R5" i="4" a="1"/>
  <c r="R5" i="4" s="1"/>
  <c r="L6" i="4" a="1"/>
  <c r="L6" i="4" s="1"/>
  <c r="V6" i="4" a="1"/>
  <c r="V6" i="4" s="1"/>
  <c r="S5" i="4" a="1"/>
  <c r="S5" i="4" s="1"/>
  <c r="L3" i="4" a="1"/>
  <c r="L3" i="4" s="1"/>
  <c r="V3" i="4" a="1"/>
  <c r="V3" i="4" s="1"/>
  <c r="F4" i="4" a="1"/>
  <c r="F4" i="4" s="1"/>
  <c r="P4" i="4" a="1"/>
  <c r="P4" i="4" s="1"/>
  <c r="Z4" i="4" a="1"/>
  <c r="Z4" i="4" s="1"/>
  <c r="T5" i="4" a="1"/>
  <c r="T5" i="4" s="1"/>
  <c r="X6" i="4" a="1"/>
  <c r="X6" i="4" s="1"/>
  <c r="J5" i="4" a="1"/>
  <c r="J5" i="4" s="1"/>
  <c r="D6" i="4" a="1"/>
  <c r="D6" i="4" s="1"/>
  <c r="N6" i="4" a="1"/>
  <c r="N6" i="4" s="1"/>
  <c r="Z11" i="2" a="1"/>
  <c r="Z11" i="2" s="1"/>
  <c r="Z4" i="2" a="1"/>
  <c r="Z4" i="2" s="1"/>
  <c r="Z10" i="2" a="1"/>
  <c r="Z10" i="2" s="1"/>
  <c r="Z14" i="2" a="1"/>
  <c r="Z14" i="2" s="1"/>
  <c r="Z7" i="2" a="1"/>
  <c r="Z7" i="2" s="1"/>
  <c r="Z16" i="2" a="1"/>
  <c r="Z16" i="2" s="1"/>
  <c r="Z18" i="2" a="1"/>
  <c r="Z18" i="2" s="1"/>
  <c r="Z6" i="2" a="1"/>
  <c r="Z6" i="2" s="1"/>
  <c r="Z9" i="2" a="1"/>
  <c r="Z9" i="2" s="1"/>
  <c r="Z5" i="2" a="1"/>
  <c r="Z5" i="2" s="1"/>
  <c r="Z3" i="2" a="1"/>
  <c r="Z3" i="2" s="1"/>
  <c r="Z15" i="2" a="1"/>
  <c r="Z15" i="2" s="1"/>
  <c r="Z12" i="2" a="1"/>
  <c r="Z12" i="2" s="1"/>
  <c r="Z8" i="2" a="1"/>
  <c r="Z8" i="2" s="1"/>
  <c r="Z13" i="2" a="1"/>
  <c r="Z13" i="2" s="1"/>
  <c r="Z17" i="2" a="1"/>
  <c r="Z17" i="2" s="1"/>
  <c r="X3" i="2" a="1"/>
  <c r="X3" i="2" s="1"/>
  <c r="X16" i="2" a="1"/>
  <c r="X16" i="2" s="1"/>
  <c r="X4" i="2" a="1"/>
  <c r="X4" i="2" s="1"/>
  <c r="X15" i="2" a="1"/>
  <c r="X15" i="2" s="1"/>
  <c r="X7" i="2" a="1"/>
  <c r="X7" i="2" s="1"/>
  <c r="X11" i="2" a="1"/>
  <c r="X11" i="2" s="1"/>
  <c r="X14" i="2" a="1"/>
  <c r="X14" i="2" s="1"/>
  <c r="X10" i="2" a="1"/>
  <c r="X10" i="2" s="1"/>
  <c r="X9" i="2" a="1"/>
  <c r="X9" i="2" s="1"/>
  <c r="X5" i="2" a="1"/>
  <c r="X5" i="2" s="1"/>
  <c r="X18" i="2" a="1"/>
  <c r="X18" i="2" s="1"/>
  <c r="X6" i="2" a="1"/>
  <c r="X6" i="2" s="1"/>
  <c r="X12" i="2" a="1"/>
  <c r="X12" i="2" s="1"/>
  <c r="X8" i="2" a="1"/>
  <c r="X8" i="2" s="1"/>
  <c r="X17" i="2" a="1"/>
  <c r="X17" i="2" s="1"/>
  <c r="X13" i="2" a="1"/>
  <c r="X13" i="2" s="1"/>
  <c r="J3" i="2" a="1"/>
  <c r="J3" i="2" s="1"/>
  <c r="J8" i="2" a="1"/>
  <c r="J8" i="2" s="1"/>
  <c r="J18" i="2" a="1"/>
  <c r="J18" i="2" s="1"/>
  <c r="J12" i="2" a="1"/>
  <c r="J12" i="2" s="1"/>
  <c r="J13" i="2" a="1"/>
  <c r="J13" i="2" s="1"/>
  <c r="J16" i="2" a="1"/>
  <c r="J16" i="2" s="1"/>
  <c r="J17" i="2" a="1"/>
  <c r="J17" i="2" s="1"/>
  <c r="J7" i="2" a="1"/>
  <c r="J7" i="2" s="1"/>
  <c r="J5" i="2" a="1"/>
  <c r="J5" i="2" s="1"/>
  <c r="J14" i="2" a="1"/>
  <c r="J14" i="2" s="1"/>
  <c r="J10" i="2" a="1"/>
  <c r="J10" i="2" s="1"/>
  <c r="J4" i="2" a="1"/>
  <c r="J4" i="2" s="1"/>
  <c r="J15" i="2" a="1"/>
  <c r="J15" i="2" s="1"/>
  <c r="J11" i="2" a="1"/>
  <c r="J11" i="2" s="1"/>
  <c r="J9" i="2" a="1"/>
  <c r="J9" i="2" s="1"/>
  <c r="J6" i="2" a="1"/>
  <c r="J6" i="2" s="1"/>
  <c r="N4" i="2" a="1"/>
  <c r="N4" i="2" s="1"/>
  <c r="N15" i="2" a="1"/>
  <c r="N15" i="2" s="1"/>
  <c r="N8" i="2" a="1"/>
  <c r="N8" i="2" s="1"/>
  <c r="N14" i="2" a="1"/>
  <c r="N14" i="2" s="1"/>
  <c r="N10" i="2" a="1"/>
  <c r="N10" i="2" s="1"/>
  <c r="N11" i="2" a="1"/>
  <c r="N11" i="2" s="1"/>
  <c r="N7" i="2" a="1"/>
  <c r="N7" i="2" s="1"/>
  <c r="N3" i="2" a="1"/>
  <c r="N3" i="2" s="1"/>
  <c r="N12" i="2" a="1"/>
  <c r="N12" i="2" s="1"/>
  <c r="N18" i="2" a="1"/>
  <c r="N18" i="2" s="1"/>
  <c r="N6" i="2" a="1"/>
  <c r="N6" i="2" s="1"/>
  <c r="N17" i="2" a="1"/>
  <c r="N17" i="2" s="1"/>
  <c r="N9" i="2" a="1"/>
  <c r="N9" i="2" s="1"/>
  <c r="N5" i="2" a="1"/>
  <c r="N5" i="2" s="1"/>
  <c r="N13" i="2" a="1"/>
  <c r="N13" i="2" s="1"/>
  <c r="N16" i="2" a="1"/>
  <c r="N16" i="2" s="1"/>
  <c r="I18" i="2" a="1"/>
  <c r="I18" i="2" s="1"/>
  <c r="I6" i="2" a="1"/>
  <c r="I6" i="2" s="1"/>
  <c r="I17" i="2" a="1"/>
  <c r="I17" i="2" s="1"/>
  <c r="I9" i="2" a="1"/>
  <c r="I9" i="2" s="1"/>
  <c r="I5" i="2" a="1"/>
  <c r="I5" i="2" s="1"/>
  <c r="I3" i="2" a="1"/>
  <c r="I3" i="2" s="1"/>
  <c r="I12" i="2" a="1"/>
  <c r="I12" i="2" s="1"/>
  <c r="I13" i="2" a="1"/>
  <c r="I13" i="2" s="1"/>
  <c r="I16" i="2" a="1"/>
  <c r="I16" i="2" s="1"/>
  <c r="I8" i="2" a="1"/>
  <c r="I8" i="2" s="1"/>
  <c r="I14" i="2" a="1"/>
  <c r="I14" i="2" s="1"/>
  <c r="I10" i="2" a="1"/>
  <c r="I10" i="2" s="1"/>
  <c r="I4" i="2" a="1"/>
  <c r="I4" i="2" s="1"/>
  <c r="I15" i="2" a="1"/>
  <c r="I15" i="2" s="1"/>
  <c r="I11" i="2" a="1"/>
  <c r="I11" i="2" s="1"/>
  <c r="I7" i="2" a="1"/>
  <c r="I7" i="2" s="1"/>
  <c r="AA10" i="2" a="1"/>
  <c r="AA10" i="2" s="1"/>
  <c r="AA14" i="2" a="1"/>
  <c r="AA14" i="2" s="1"/>
  <c r="AA15" i="2" a="1"/>
  <c r="AA15" i="2" s="1"/>
  <c r="AA6" i="2" a="1"/>
  <c r="AA6" i="2" s="1"/>
  <c r="AA18" i="2" a="1"/>
  <c r="AA18" i="2" s="1"/>
  <c r="AA8" i="2" a="1"/>
  <c r="AA8" i="2" s="1"/>
  <c r="AA9" i="2" a="1"/>
  <c r="AA9" i="2" s="1"/>
  <c r="AA5" i="2" a="1"/>
  <c r="AA5" i="2" s="1"/>
  <c r="AA16" i="2" a="1"/>
  <c r="AA16" i="2" s="1"/>
  <c r="AA4" i="2" a="1"/>
  <c r="AA4" i="2" s="1"/>
  <c r="AA11" i="2" a="1"/>
  <c r="AA11" i="2" s="1"/>
  <c r="AA12" i="2" a="1"/>
  <c r="AA12" i="2" s="1"/>
  <c r="AA13" i="2" a="1"/>
  <c r="AA13" i="2" s="1"/>
  <c r="AA17" i="2" a="1"/>
  <c r="AA17" i="2" s="1"/>
  <c r="AA3" i="2" a="1"/>
  <c r="AA3" i="2" s="1"/>
  <c r="AA7" i="2" a="1"/>
  <c r="AA7" i="2" s="1"/>
  <c r="K12" i="2" a="1"/>
  <c r="K12" i="2" s="1"/>
  <c r="K13" i="2" a="1"/>
  <c r="K13" i="2" s="1"/>
  <c r="K17" i="2" a="1"/>
  <c r="K17" i="2" s="1"/>
  <c r="K9" i="2" a="1"/>
  <c r="K9" i="2" s="1"/>
  <c r="K5" i="2" a="1"/>
  <c r="K5" i="2" s="1"/>
  <c r="K16" i="2" a="1"/>
  <c r="K16" i="2" s="1"/>
  <c r="K8" i="2" a="1"/>
  <c r="K8" i="2" s="1"/>
  <c r="K3" i="2" a="1"/>
  <c r="K3" i="2" s="1"/>
  <c r="K14" i="2" a="1"/>
  <c r="K14" i="2" s="1"/>
  <c r="K10" i="2" a="1"/>
  <c r="K10" i="2" s="1"/>
  <c r="K4" i="2" a="1"/>
  <c r="K4" i="2" s="1"/>
  <c r="K15" i="2" a="1"/>
  <c r="K15" i="2" s="1"/>
  <c r="K11" i="2" a="1"/>
  <c r="K11" i="2" s="1"/>
  <c r="K7" i="2" a="1"/>
  <c r="K7" i="2" s="1"/>
  <c r="K6" i="2" a="1"/>
  <c r="K6" i="2" s="1"/>
  <c r="K18" i="2" a="1"/>
  <c r="K18" i="2" s="1"/>
  <c r="T9" i="2" a="1"/>
  <c r="T9" i="2" s="1"/>
  <c r="T5" i="2" a="1"/>
  <c r="T5" i="2" s="1"/>
  <c r="T12" i="2" a="1"/>
  <c r="T12" i="2" s="1"/>
  <c r="T17" i="2" a="1"/>
  <c r="T17" i="2" s="1"/>
  <c r="T13" i="2" a="1"/>
  <c r="T13" i="2" s="1"/>
  <c r="T18" i="2" a="1"/>
  <c r="T18" i="2" s="1"/>
  <c r="T3" i="2" a="1"/>
  <c r="T3" i="2" s="1"/>
  <c r="T8" i="2" a="1"/>
  <c r="T8" i="2" s="1"/>
  <c r="T6" i="2" a="1"/>
  <c r="T6" i="2" s="1"/>
  <c r="T16" i="2" a="1"/>
  <c r="T16" i="2" s="1"/>
  <c r="T4" i="2" a="1"/>
  <c r="T4" i="2" s="1"/>
  <c r="T15" i="2" a="1"/>
  <c r="T15" i="2" s="1"/>
  <c r="T7" i="2" a="1"/>
  <c r="T7" i="2" s="1"/>
  <c r="T11" i="2" a="1"/>
  <c r="T11" i="2" s="1"/>
  <c r="T14" i="2" a="1"/>
  <c r="T14" i="2" s="1"/>
  <c r="T10" i="2" a="1"/>
  <c r="T10" i="2" s="1"/>
  <c r="H5" i="2" a="1"/>
  <c r="H5" i="2" s="1"/>
  <c r="H12" i="2" a="1"/>
  <c r="H12" i="2" s="1"/>
  <c r="H13" i="2" a="1"/>
  <c r="H13" i="2" s="1"/>
  <c r="H18" i="2" a="1"/>
  <c r="H18" i="2" s="1"/>
  <c r="H6" i="2" a="1"/>
  <c r="H6" i="2" s="1"/>
  <c r="H17" i="2" a="1"/>
  <c r="H17" i="2" s="1"/>
  <c r="H9" i="2" a="1"/>
  <c r="H9" i="2" s="1"/>
  <c r="H7" i="2" a="1"/>
  <c r="H7" i="2" s="1"/>
  <c r="H3" i="2" a="1"/>
  <c r="H3" i="2" s="1"/>
  <c r="H16" i="2" a="1"/>
  <c r="H16" i="2" s="1"/>
  <c r="H10" i="2" a="1"/>
  <c r="H10" i="2" s="1"/>
  <c r="H4" i="2" a="1"/>
  <c r="H4" i="2" s="1"/>
  <c r="H8" i="2" a="1"/>
  <c r="H8" i="2" s="1"/>
  <c r="H14" i="2" a="1"/>
  <c r="H14" i="2" s="1"/>
  <c r="H15" i="2" a="1"/>
  <c r="H15" i="2" s="1"/>
  <c r="H11" i="2" a="1"/>
  <c r="H11" i="2" s="1"/>
  <c r="M16" i="2" a="1"/>
  <c r="M16" i="2" s="1"/>
  <c r="M8" i="2" a="1"/>
  <c r="M8" i="2" s="1"/>
  <c r="M11" i="2" a="1"/>
  <c r="M11" i="2" s="1"/>
  <c r="M14" i="2" a="1"/>
  <c r="M14" i="2" s="1"/>
  <c r="M10" i="2" a="1"/>
  <c r="M10" i="2" s="1"/>
  <c r="M4" i="2" a="1"/>
  <c r="M4" i="2" s="1"/>
  <c r="M15" i="2" a="1"/>
  <c r="M15" i="2" s="1"/>
  <c r="M7" i="2" a="1"/>
  <c r="M7" i="2" s="1"/>
  <c r="M3" i="2" a="1"/>
  <c r="M3" i="2" s="1"/>
  <c r="M17" i="2" a="1"/>
  <c r="M17" i="2" s="1"/>
  <c r="M5" i="2" a="1"/>
  <c r="M5" i="2" s="1"/>
  <c r="M18" i="2" a="1"/>
  <c r="M18" i="2" s="1"/>
  <c r="M6" i="2" a="1"/>
  <c r="M6" i="2" s="1"/>
  <c r="M9" i="2" a="1"/>
  <c r="M9" i="2" s="1"/>
  <c r="M12" i="2" a="1"/>
  <c r="M12" i="2" s="1"/>
  <c r="M13" i="2" a="1"/>
  <c r="M13" i="2" s="1"/>
  <c r="W15" i="2" a="1"/>
  <c r="W15" i="2" s="1"/>
  <c r="W7" i="2" a="1"/>
  <c r="W7" i="2" s="1"/>
  <c r="W4" i="2" a="1"/>
  <c r="W4" i="2" s="1"/>
  <c r="W16" i="2" a="1"/>
  <c r="W16" i="2" s="1"/>
  <c r="W3" i="2" a="1"/>
  <c r="W3" i="2" s="1"/>
  <c r="W11" i="2" a="1"/>
  <c r="W11" i="2" s="1"/>
  <c r="W9" i="2" a="1"/>
  <c r="W9" i="2" s="1"/>
  <c r="W14" i="2" a="1"/>
  <c r="W14" i="2" s="1"/>
  <c r="W10" i="2" a="1"/>
  <c r="W10" i="2" s="1"/>
  <c r="W12" i="2" a="1"/>
  <c r="W12" i="2" s="1"/>
  <c r="W18" i="2" a="1"/>
  <c r="W18" i="2" s="1"/>
  <c r="W6" i="2" a="1"/>
  <c r="W6" i="2" s="1"/>
  <c r="W17" i="2" a="1"/>
  <c r="W17" i="2" s="1"/>
  <c r="W13" i="2" a="1"/>
  <c r="W13" i="2" s="1"/>
  <c r="W5" i="2" a="1"/>
  <c r="W5" i="2" s="1"/>
  <c r="W8" i="2" a="1"/>
  <c r="W8" i="2" s="1"/>
  <c r="U12" i="2" a="1"/>
  <c r="U12" i="2" s="1"/>
  <c r="U8" i="2" a="1"/>
  <c r="U8" i="2" s="1"/>
  <c r="U17" i="2" a="1"/>
  <c r="U17" i="2" s="1"/>
  <c r="U13" i="2" a="1"/>
  <c r="U13" i="2" s="1"/>
  <c r="U3" i="2" a="1"/>
  <c r="U3" i="2" s="1"/>
  <c r="U16" i="2" a="1"/>
  <c r="U16" i="2" s="1"/>
  <c r="U4" i="2" a="1"/>
  <c r="U4" i="2" s="1"/>
  <c r="U15" i="2" a="1"/>
  <c r="U15" i="2" s="1"/>
  <c r="U7" i="2" a="1"/>
  <c r="U7" i="2" s="1"/>
  <c r="U18" i="2" a="1"/>
  <c r="U18" i="2" s="1"/>
  <c r="U9" i="2" a="1"/>
  <c r="U9" i="2" s="1"/>
  <c r="U11" i="2" a="1"/>
  <c r="U11" i="2" s="1"/>
  <c r="U14" i="2" a="1"/>
  <c r="U14" i="2" s="1"/>
  <c r="U10" i="2" a="1"/>
  <c r="U10" i="2" s="1"/>
  <c r="U6" i="2" a="1"/>
  <c r="U6" i="2" s="1"/>
  <c r="U5" i="2" a="1"/>
  <c r="U5" i="2" s="1"/>
  <c r="S18" i="2" a="1"/>
  <c r="S18" i="2" s="1"/>
  <c r="S6" i="2" a="1"/>
  <c r="S6" i="2" s="1"/>
  <c r="S9" i="2" a="1"/>
  <c r="S9" i="2" s="1"/>
  <c r="S5" i="2" a="1"/>
  <c r="S5" i="2" s="1"/>
  <c r="S12" i="2" a="1"/>
  <c r="S12" i="2" s="1"/>
  <c r="S17" i="2" a="1"/>
  <c r="S17" i="2" s="1"/>
  <c r="S13" i="2" a="1"/>
  <c r="S13" i="2" s="1"/>
  <c r="S8" i="2" a="1"/>
  <c r="S8" i="2" s="1"/>
  <c r="S16" i="2" a="1"/>
  <c r="S16" i="2" s="1"/>
  <c r="S11" i="2" a="1"/>
  <c r="S11" i="2" s="1"/>
  <c r="S4" i="2" a="1"/>
  <c r="S4" i="2" s="1"/>
  <c r="S15" i="2" a="1"/>
  <c r="S15" i="2" s="1"/>
  <c r="S7" i="2" a="1"/>
  <c r="S7" i="2" s="1"/>
  <c r="S3" i="2" a="1"/>
  <c r="S3" i="2" s="1"/>
  <c r="S14" i="2" a="1"/>
  <c r="S14" i="2" s="1"/>
  <c r="S10" i="2" a="1"/>
  <c r="S10" i="2" s="1"/>
  <c r="G18" i="2" a="1"/>
  <c r="G18" i="2" s="1"/>
  <c r="G6" i="2" a="1"/>
  <c r="G6" i="2" s="1"/>
  <c r="G17" i="2" a="1"/>
  <c r="G17" i="2" s="1"/>
  <c r="G9" i="2" a="1"/>
  <c r="G9" i="2" s="1"/>
  <c r="G5" i="2" a="1"/>
  <c r="G5" i="2" s="1"/>
  <c r="G12" i="2" a="1"/>
  <c r="G12" i="2" s="1"/>
  <c r="G13" i="2" a="1"/>
  <c r="G13" i="2" s="1"/>
  <c r="G3" i="2" a="1"/>
  <c r="G3" i="2" s="1"/>
  <c r="G8" i="2" a="1"/>
  <c r="G8" i="2" s="1"/>
  <c r="G16" i="2" a="1"/>
  <c r="G16" i="2" s="1"/>
  <c r="G7" i="2" a="1"/>
  <c r="G7" i="2" s="1"/>
  <c r="G14" i="2" a="1"/>
  <c r="G14" i="2" s="1"/>
  <c r="G10" i="2" a="1"/>
  <c r="G10" i="2" s="1"/>
  <c r="G4" i="2" a="1"/>
  <c r="G4" i="2" s="1"/>
  <c r="G15" i="2" a="1"/>
  <c r="G15" i="2" s="1"/>
  <c r="G11" i="2" a="1"/>
  <c r="G11" i="2" s="1"/>
  <c r="C8" i="2" a="1"/>
  <c r="C8" i="2" s="1"/>
  <c r="C7" i="2" a="1"/>
  <c r="C7" i="2" s="1"/>
  <c r="C14" i="2" a="1"/>
  <c r="C14" i="2" s="1"/>
  <c r="C10" i="2" a="1"/>
  <c r="C10" i="2" s="1"/>
  <c r="C15" i="2" a="1"/>
  <c r="C15" i="2" s="1"/>
  <c r="C11" i="2" a="1"/>
  <c r="C11" i="2" s="1"/>
  <c r="C4" i="2" a="1"/>
  <c r="C4" i="2" s="1"/>
  <c r="C13" i="2" a="1"/>
  <c r="C13" i="2" s="1"/>
  <c r="C6" i="2" a="1"/>
  <c r="C6" i="2" s="1"/>
  <c r="C17" i="2" a="1"/>
  <c r="C17" i="2" s="1"/>
  <c r="C9" i="2" a="1"/>
  <c r="C9" i="2" s="1"/>
  <c r="C5" i="2" a="1"/>
  <c r="C5" i="2" s="1"/>
  <c r="C3" i="2" a="1"/>
  <c r="C3" i="2" s="1"/>
  <c r="C16" i="2" a="1"/>
  <c r="C16" i="2" s="1"/>
  <c r="C18" i="2" a="1"/>
  <c r="C18" i="2" s="1"/>
  <c r="C12" i="2" a="1"/>
  <c r="C12" i="2" s="1"/>
  <c r="R17" i="2" a="1"/>
  <c r="R17" i="2" s="1"/>
  <c r="R5" i="2" a="1"/>
  <c r="R5" i="2" s="1"/>
  <c r="R18" i="2" a="1"/>
  <c r="R18" i="2" s="1"/>
  <c r="R6" i="2" a="1"/>
  <c r="R6" i="2" s="1"/>
  <c r="R9" i="2" a="1"/>
  <c r="R9" i="2" s="1"/>
  <c r="R12" i="2" a="1"/>
  <c r="R12" i="2" s="1"/>
  <c r="R13" i="2" a="1"/>
  <c r="R13" i="2" s="1"/>
  <c r="R11" i="2" a="1"/>
  <c r="R11" i="2" s="1"/>
  <c r="R8" i="2" a="1"/>
  <c r="R8" i="2" s="1"/>
  <c r="R7" i="2" a="1"/>
  <c r="R7" i="2" s="1"/>
  <c r="R10" i="2" a="1"/>
  <c r="R10" i="2" s="1"/>
  <c r="R16" i="2" a="1"/>
  <c r="R16" i="2" s="1"/>
  <c r="R3" i="2" a="1"/>
  <c r="R3" i="2" s="1"/>
  <c r="R4" i="2" a="1"/>
  <c r="R4" i="2" s="1"/>
  <c r="R15" i="2" a="1"/>
  <c r="R15" i="2" s="1"/>
  <c r="R14" i="2" a="1"/>
  <c r="R14" i="2" s="1"/>
  <c r="F6" i="2" a="1"/>
  <c r="F6" i="2" s="1"/>
  <c r="F9" i="2" a="1"/>
  <c r="F9" i="2" s="1"/>
  <c r="F11" i="2" a="1"/>
  <c r="F11" i="2" s="1"/>
  <c r="F7" i="2" a="1"/>
  <c r="F7" i="2" s="1"/>
  <c r="F4" i="2" a="1"/>
  <c r="F4" i="2" s="1"/>
  <c r="F17" i="2" a="1"/>
  <c r="F17" i="2" s="1"/>
  <c r="F5" i="2" a="1"/>
  <c r="F5" i="2" s="1"/>
  <c r="F10" i="2" a="1"/>
  <c r="F10" i="2" s="1"/>
  <c r="F18" i="2" a="1"/>
  <c r="F18" i="2" s="1"/>
  <c r="F3" i="2" a="1"/>
  <c r="F3" i="2" s="1"/>
  <c r="F13" i="2" a="1"/>
  <c r="F13" i="2" s="1"/>
  <c r="F15" i="2" a="1"/>
  <c r="F15" i="2" s="1"/>
  <c r="F12" i="2" a="1"/>
  <c r="F12" i="2" s="1"/>
  <c r="F16" i="2" a="1"/>
  <c r="F16" i="2" s="1"/>
  <c r="F14" i="2" a="1"/>
  <c r="F14" i="2" s="1"/>
  <c r="F8" i="2" a="1"/>
  <c r="F8" i="2" s="1"/>
  <c r="L12" i="2" a="1"/>
  <c r="L12" i="2" s="1"/>
  <c r="L16" i="2" a="1"/>
  <c r="L16" i="2" s="1"/>
  <c r="L8" i="2" a="1"/>
  <c r="L8" i="2" s="1"/>
  <c r="L3" i="2" a="1"/>
  <c r="L3" i="2" s="1"/>
  <c r="L14" i="2" a="1"/>
  <c r="L14" i="2" s="1"/>
  <c r="L10" i="2" a="1"/>
  <c r="L10" i="2" s="1"/>
  <c r="L4" i="2" a="1"/>
  <c r="L4" i="2" s="1"/>
  <c r="L15" i="2" a="1"/>
  <c r="L15" i="2" s="1"/>
  <c r="L11" i="2" a="1"/>
  <c r="L11" i="2" s="1"/>
  <c r="L7" i="2" a="1"/>
  <c r="L7" i="2" s="1"/>
  <c r="L9" i="2" a="1"/>
  <c r="L9" i="2" s="1"/>
  <c r="L5" i="2" a="1"/>
  <c r="L5" i="2" s="1"/>
  <c r="L13" i="2" a="1"/>
  <c r="L13" i="2" s="1"/>
  <c r="L18" i="2" a="1"/>
  <c r="L18" i="2" s="1"/>
  <c r="L6" i="2" a="1"/>
  <c r="L6" i="2" s="1"/>
  <c r="L17" i="2" a="1"/>
  <c r="L17" i="2" s="1"/>
  <c r="AC18" i="2" a="1"/>
  <c r="AC18" i="2" s="1"/>
  <c r="AC6" i="2" a="1"/>
  <c r="AC6" i="2" s="1"/>
  <c r="AC12" i="2" a="1"/>
  <c r="AC12" i="2" s="1"/>
  <c r="AC8" i="2" a="1"/>
  <c r="AC8" i="2" s="1"/>
  <c r="AC13" i="2" a="1"/>
  <c r="AC13" i="2" s="1"/>
  <c r="AC9" i="2" a="1"/>
  <c r="AC9" i="2" s="1"/>
  <c r="AC5" i="2" a="1"/>
  <c r="AC5" i="2" s="1"/>
  <c r="AC17" i="2" a="1"/>
  <c r="AC17" i="2" s="1"/>
  <c r="AC10" i="2" a="1"/>
  <c r="AC10" i="2" s="1"/>
  <c r="AC14" i="2" a="1"/>
  <c r="AC14" i="2" s="1"/>
  <c r="AC4" i="2" a="1"/>
  <c r="AC4" i="2" s="1"/>
  <c r="AC15" i="2" a="1"/>
  <c r="AC15" i="2" s="1"/>
  <c r="AC7" i="2" a="1"/>
  <c r="AC7" i="2" s="1"/>
  <c r="AC16" i="2" a="1"/>
  <c r="AC16" i="2" s="1"/>
  <c r="AC3" i="2" a="1"/>
  <c r="AC3" i="2" s="1"/>
  <c r="AC11" i="2" a="1"/>
  <c r="AC11" i="2" s="1"/>
  <c r="Q6" i="2" a="1"/>
  <c r="Q6" i="2" s="1"/>
  <c r="Q18" i="2" a="1"/>
  <c r="Q18" i="2" s="1"/>
  <c r="Q15" i="2" a="1"/>
  <c r="Q15" i="2" s="1"/>
  <c r="Q7" i="2" a="1"/>
  <c r="Q7" i="2" s="1"/>
  <c r="Q17" i="2" a="1"/>
  <c r="Q17" i="2" s="1"/>
  <c r="Q9" i="2" a="1"/>
  <c r="Q9" i="2" s="1"/>
  <c r="Q5" i="2" a="1"/>
  <c r="Q5" i="2" s="1"/>
  <c r="Q3" i="2" a="1"/>
  <c r="Q3" i="2" s="1"/>
  <c r="Q14" i="2" a="1"/>
  <c r="Q14" i="2" s="1"/>
  <c r="Q12" i="2" a="1"/>
  <c r="Q12" i="2" s="1"/>
  <c r="Q13" i="2" a="1"/>
  <c r="Q13" i="2" s="1"/>
  <c r="Q16" i="2" a="1"/>
  <c r="Q16" i="2" s="1"/>
  <c r="Q8" i="2" a="1"/>
  <c r="Q8" i="2" s="1"/>
  <c r="Q10" i="2" a="1"/>
  <c r="Q10" i="2" s="1"/>
  <c r="Q11" i="2" a="1"/>
  <c r="Q11" i="2" s="1"/>
  <c r="Q4" i="2" a="1"/>
  <c r="Q4" i="2" s="1"/>
  <c r="E4" i="2" a="1"/>
  <c r="E4" i="2" s="1"/>
  <c r="E8" i="2" a="1"/>
  <c r="E8" i="2" s="1"/>
  <c r="E7" i="2" a="1"/>
  <c r="E7" i="2" s="1"/>
  <c r="E10" i="2" a="1"/>
  <c r="E10" i="2" s="1"/>
  <c r="E11" i="2" a="1"/>
  <c r="E11" i="2" s="1"/>
  <c r="E6" i="2" a="1"/>
  <c r="E6" i="2" s="1"/>
  <c r="E17" i="2" a="1"/>
  <c r="E17" i="2" s="1"/>
  <c r="E9" i="2" a="1"/>
  <c r="E9" i="2" s="1"/>
  <c r="E5" i="2" a="1"/>
  <c r="E5" i="2" s="1"/>
  <c r="E18" i="2" a="1"/>
  <c r="E18" i="2" s="1"/>
  <c r="E13" i="2" a="1"/>
  <c r="E13" i="2" s="1"/>
  <c r="E16" i="2" a="1"/>
  <c r="E16" i="2" s="1"/>
  <c r="E12" i="2" a="1"/>
  <c r="E12" i="2" s="1"/>
  <c r="E3" i="2" a="1"/>
  <c r="E3" i="2" s="1"/>
  <c r="E15" i="2" a="1"/>
  <c r="E15" i="2" s="1"/>
  <c r="E14" i="2" a="1"/>
  <c r="E14" i="2" s="1"/>
  <c r="O4" i="2" a="1"/>
  <c r="O4" i="2" s="1"/>
  <c r="O15" i="2" a="1"/>
  <c r="O15" i="2" s="1"/>
  <c r="O14" i="2" a="1"/>
  <c r="O14" i="2" s="1"/>
  <c r="O10" i="2" a="1"/>
  <c r="O10" i="2" s="1"/>
  <c r="O11" i="2" a="1"/>
  <c r="O11" i="2" s="1"/>
  <c r="O7" i="2" a="1"/>
  <c r="O7" i="2" s="1"/>
  <c r="O18" i="2" a="1"/>
  <c r="O18" i="2" s="1"/>
  <c r="O6" i="2" a="1"/>
  <c r="O6" i="2" s="1"/>
  <c r="O5" i="2" a="1"/>
  <c r="O5" i="2" s="1"/>
  <c r="O3" i="2" a="1"/>
  <c r="O3" i="2" s="1"/>
  <c r="O17" i="2" a="1"/>
  <c r="O17" i="2" s="1"/>
  <c r="O9" i="2" a="1"/>
  <c r="O9" i="2" s="1"/>
  <c r="O8" i="2" a="1"/>
  <c r="O8" i="2" s="1"/>
  <c r="O12" i="2" a="1"/>
  <c r="O12" i="2" s="1"/>
  <c r="O13" i="2" a="1"/>
  <c r="O13" i="2" s="1"/>
  <c r="O16" i="2" a="1"/>
  <c r="O16" i="2" s="1"/>
  <c r="Y16" i="2" a="1"/>
  <c r="Y16" i="2" s="1"/>
  <c r="Y4" i="2" a="1"/>
  <c r="Y4" i="2" s="1"/>
  <c r="Y15" i="2" a="1"/>
  <c r="Y15" i="2" s="1"/>
  <c r="Y7" i="2" a="1"/>
  <c r="Y7" i="2" s="1"/>
  <c r="Y14" i="2" a="1"/>
  <c r="Y14" i="2" s="1"/>
  <c r="Y11" i="2" a="1"/>
  <c r="Y11" i="2" s="1"/>
  <c r="Y10" i="2" a="1"/>
  <c r="Y10" i="2" s="1"/>
  <c r="Y3" i="2" a="1"/>
  <c r="Y3" i="2" s="1"/>
  <c r="Y18" i="2" a="1"/>
  <c r="Y18" i="2" s="1"/>
  <c r="Y6" i="2" a="1"/>
  <c r="Y6" i="2" s="1"/>
  <c r="Y9" i="2" a="1"/>
  <c r="Y9" i="2" s="1"/>
  <c r="Y5" i="2" a="1"/>
  <c r="Y5" i="2" s="1"/>
  <c r="Y12" i="2" a="1"/>
  <c r="Y12" i="2" s="1"/>
  <c r="Y13" i="2" a="1"/>
  <c r="Y13" i="2" s="1"/>
  <c r="Y8" i="2" a="1"/>
  <c r="Y8" i="2" s="1"/>
  <c r="Y17" i="2" a="1"/>
  <c r="Y17" i="2" s="1"/>
  <c r="V3" i="2" a="1"/>
  <c r="V3" i="2" s="1"/>
  <c r="V16" i="2" a="1"/>
  <c r="V16" i="2" s="1"/>
  <c r="V8" i="2" a="1"/>
  <c r="V8" i="2" s="1"/>
  <c r="V13" i="2" a="1"/>
  <c r="V13" i="2" s="1"/>
  <c r="V4" i="2" a="1"/>
  <c r="V4" i="2" s="1"/>
  <c r="V15" i="2" a="1"/>
  <c r="V15" i="2" s="1"/>
  <c r="V7" i="2" a="1"/>
  <c r="V7" i="2" s="1"/>
  <c r="V11" i="2" a="1"/>
  <c r="V11" i="2" s="1"/>
  <c r="V14" i="2" a="1"/>
  <c r="V14" i="2" s="1"/>
  <c r="V10" i="2" a="1"/>
  <c r="V10" i="2" s="1"/>
  <c r="V12" i="2" a="1"/>
  <c r="V12" i="2" s="1"/>
  <c r="V9" i="2" a="1"/>
  <c r="V9" i="2" s="1"/>
  <c r="V5" i="2" a="1"/>
  <c r="V5" i="2" s="1"/>
  <c r="V17" i="2" a="1"/>
  <c r="V17" i="2" s="1"/>
  <c r="V18" i="2" a="1"/>
  <c r="V18" i="2" s="1"/>
  <c r="V6" i="2" a="1"/>
  <c r="V6" i="2" s="1"/>
  <c r="AB14" i="2" a="1"/>
  <c r="AB14" i="2" s="1"/>
  <c r="AB9" i="2" a="1"/>
  <c r="AB9" i="2" s="1"/>
  <c r="AB5" i="2" a="1"/>
  <c r="AB5" i="2" s="1"/>
  <c r="AB11" i="2" a="1"/>
  <c r="AB11" i="2" s="1"/>
  <c r="AB18" i="2" a="1"/>
  <c r="AB18" i="2" s="1"/>
  <c r="AB6" i="2" a="1"/>
  <c r="AB6" i="2" s="1"/>
  <c r="AB12" i="2" a="1"/>
  <c r="AB12" i="2" s="1"/>
  <c r="AB8" i="2" a="1"/>
  <c r="AB8" i="2" s="1"/>
  <c r="AB13" i="2" a="1"/>
  <c r="AB13" i="2" s="1"/>
  <c r="AB7" i="2" a="1"/>
  <c r="AB7" i="2" s="1"/>
  <c r="AB17" i="2" a="1"/>
  <c r="AB17" i="2" s="1"/>
  <c r="AB4" i="2" a="1"/>
  <c r="AB4" i="2" s="1"/>
  <c r="AB3" i="2" a="1"/>
  <c r="AB3" i="2" s="1"/>
  <c r="AB15" i="2" a="1"/>
  <c r="AB15" i="2" s="1"/>
  <c r="AB16" i="2" a="1"/>
  <c r="AB16" i="2" s="1"/>
  <c r="AB10" i="2" a="1"/>
  <c r="AB10" i="2" s="1"/>
  <c r="P14" i="2" a="1"/>
  <c r="P14" i="2" s="1"/>
  <c r="P10" i="2" a="1"/>
  <c r="P10" i="2" s="1"/>
  <c r="P11" i="2" a="1"/>
  <c r="P11" i="2" s="1"/>
  <c r="P7" i="2" a="1"/>
  <c r="P7" i="2" s="1"/>
  <c r="P18" i="2" a="1"/>
  <c r="P18" i="2" s="1"/>
  <c r="P6" i="2" a="1"/>
  <c r="P6" i="2" s="1"/>
  <c r="P17" i="2" a="1"/>
  <c r="P17" i="2" s="1"/>
  <c r="P9" i="2" a="1"/>
  <c r="P9" i="2" s="1"/>
  <c r="P5" i="2" a="1"/>
  <c r="P5" i="2" s="1"/>
  <c r="P12" i="2" a="1"/>
  <c r="P12" i="2" s="1"/>
  <c r="P13" i="2" a="1"/>
  <c r="P13" i="2" s="1"/>
  <c r="P4" i="2" a="1"/>
  <c r="P4" i="2" s="1"/>
  <c r="P8" i="2" a="1"/>
  <c r="P8" i="2" s="1"/>
  <c r="P3" i="2" a="1"/>
  <c r="P3" i="2" s="1"/>
  <c r="P15" i="2" a="1"/>
  <c r="P15" i="2" s="1"/>
  <c r="P16" i="2" a="1"/>
  <c r="P16" i="2" s="1"/>
  <c r="D14" i="2" a="1"/>
  <c r="D14" i="2" s="1"/>
  <c r="D10" i="2" a="1"/>
  <c r="D10" i="2" s="1"/>
  <c r="D15" i="2" a="1"/>
  <c r="D15" i="2" s="1"/>
  <c r="D11" i="2" a="1"/>
  <c r="D11" i="2" s="1"/>
  <c r="D7" i="2" a="1"/>
  <c r="D7" i="2" s="1"/>
  <c r="D4" i="2" a="1"/>
  <c r="D4" i="2" s="1"/>
  <c r="D6" i="2" a="1"/>
  <c r="D6" i="2" s="1"/>
  <c r="D17" i="2" a="1"/>
  <c r="D17" i="2" s="1"/>
  <c r="D9" i="2" a="1"/>
  <c r="D9" i="2" s="1"/>
  <c r="D5" i="2" a="1"/>
  <c r="D5" i="2" s="1"/>
  <c r="D8" i="2" a="1"/>
  <c r="D8" i="2" s="1"/>
  <c r="D18" i="2" a="1"/>
  <c r="D18" i="2" s="1"/>
  <c r="D12" i="2" a="1"/>
  <c r="D12" i="2" s="1"/>
  <c r="D13" i="2" a="1"/>
  <c r="D13" i="2" s="1"/>
  <c r="D3" i="2" a="1"/>
  <c r="D3" i="2" s="1"/>
  <c r="D16" i="2" a="1"/>
  <c r="D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<sst xmlns="http://schemas.openxmlformats.org/spreadsheetml/2006/main" count="122" uniqueCount="34">
  <si>
    <t>DK</t>
  </si>
  <si>
    <t>FR</t>
  </si>
  <si>
    <t>DE</t>
  </si>
  <si>
    <t>IT</t>
  </si>
  <si>
    <t>LV</t>
  </si>
  <si>
    <t>BE</t>
  </si>
  <si>
    <t>BG</t>
  </si>
  <si>
    <t>HR</t>
  </si>
  <si>
    <t>CY</t>
  </si>
  <si>
    <t>EE</t>
  </si>
  <si>
    <t>FI</t>
  </si>
  <si>
    <t>GR</t>
  </si>
  <si>
    <t>HU</t>
  </si>
  <si>
    <t>IE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</si>
  <si>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</si>
  <si>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</si>
  <si>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</si>
  <si>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</si>
  <si>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</si>
  <si>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</si>
  <si>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</si>
  <si>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</si>
  <si>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</si>
  <si>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</si>
  <si>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</si>
  <si>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Region - cluster</t>
  </si>
  <si>
    <t>Region</t>
  </si>
  <si>
    <t>Cooling need</t>
  </si>
  <si>
    <t>Heating need</t>
  </si>
  <si>
    <t>Lighting need</t>
  </si>
  <si>
    <t>kWh/mq</t>
  </si>
  <si>
    <t>AT</t>
  </si>
  <si>
    <t>CZ</t>
  </si>
  <si>
    <t>Electricity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</si>
</sst>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Clustering%20results.xlsx" TargetMode="External"/><Relationship Id="rId1" Type="http://schemas.openxmlformats.org/officeDocument/2006/relationships/externalLinkPath" Target="https://polimi365-my.sharepoint.com/personal/10427081_polimi_it/Documents/SUFFICIENCY/Full%20scale%20-%20for%20the%20code/Clustering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Clusters_results"/>
      <sheetName val="Foglio1"/>
    </sheetNames>
    <sheetDataSet>
      <sheetData sheetId="0"/>
      <sheetData sheetId="1"/>
      <sheetData sheetId="2">
        <row r="3">
          <cell r="B3">
            <v>1</v>
          </cell>
        </row>
        <row r="7">
          <cell r="B7">
            <v>2</v>
          </cell>
          <cell r="C7">
            <v>3</v>
          </cell>
          <cell r="D7">
            <v>1</v>
          </cell>
          <cell r="E7">
            <v>1</v>
          </cell>
          <cell r="F7">
            <v>4</v>
          </cell>
          <cell r="G7">
            <v>0</v>
          </cell>
          <cell r="H7">
            <v>4</v>
          </cell>
          <cell r="I7">
            <v>0</v>
          </cell>
          <cell r="J7">
            <v>3</v>
          </cell>
          <cell r="K7">
            <v>3</v>
          </cell>
          <cell r="L7">
            <v>2</v>
          </cell>
          <cell r="M7">
            <v>0</v>
          </cell>
          <cell r="N7">
            <v>0</v>
          </cell>
          <cell r="O7">
            <v>3</v>
          </cell>
          <cell r="P7">
            <v>0</v>
          </cell>
          <cell r="Q7">
            <v>1</v>
          </cell>
          <cell r="R7">
            <v>0</v>
          </cell>
          <cell r="S7">
            <v>4</v>
          </cell>
          <cell r="T7">
            <v>4</v>
          </cell>
          <cell r="U7">
            <v>4</v>
          </cell>
          <cell r="V7">
            <v>1</v>
          </cell>
          <cell r="W7">
            <v>2</v>
          </cell>
          <cell r="X7">
            <v>1</v>
          </cell>
          <cell r="Y7">
            <v>1</v>
          </cell>
          <cell r="Z7">
            <v>0</v>
          </cell>
          <cell r="AA7">
            <v>3</v>
          </cell>
          <cell r="AB7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9E65-8C96-AD41-8075-CB8C054C87CD}">
  <dimension ref="A1:I25"/>
  <sheetViews>
    <sheetView zoomScale="205" zoomScaleNormal="205" workbookViewId="0">
      <selection activeCell="F1" sqref="F1:F1048576"/>
    </sheetView>
  </sheetViews>
  <sheetFormatPr defaultColWidth="11.5546875" defaultRowHeight="14.4" x14ac:dyDescent="0.3"/>
  <cols>
    <col min="2" max="2" width="22.44140625" bestFit="1" customWidth="1"/>
    <col min="9" max="9" width="12" bestFit="1" customWidth="1"/>
  </cols>
  <sheetData>
    <row r="1" spans="1:9" ht="18" x14ac:dyDescent="0.3">
      <c r="A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x14ac:dyDescent="0.3">
      <c r="A2" s="2">
        <v>2011</v>
      </c>
      <c r="B2" s="2" t="s">
        <v>27</v>
      </c>
      <c r="C2">
        <v>0.65512480535972373</v>
      </c>
      <c r="D2">
        <v>0.73169030681678737</v>
      </c>
      <c r="E2">
        <v>0.30369991506899879</v>
      </c>
      <c r="F2">
        <v>0.69636383417458325</v>
      </c>
      <c r="G2">
        <v>0</v>
      </c>
    </row>
    <row r="3" spans="1:9" x14ac:dyDescent="0.3">
      <c r="A3" s="2">
        <v>2011</v>
      </c>
      <c r="B3" s="2" t="s">
        <v>28</v>
      </c>
      <c r="C3">
        <v>101.86366967947724</v>
      </c>
      <c r="D3">
        <v>75.348117501049643</v>
      </c>
      <c r="E3">
        <v>94.344620579376809</v>
      </c>
      <c r="F3">
        <v>53.673381592532138</v>
      </c>
      <c r="G3">
        <v>88.492977283820608</v>
      </c>
    </row>
    <row r="4" spans="1:9" x14ac:dyDescent="0.3">
      <c r="A4" s="2">
        <v>2011</v>
      </c>
      <c r="B4" s="2" t="s">
        <v>29</v>
      </c>
      <c r="C4">
        <v>3.3828999885319515</v>
      </c>
      <c r="D4">
        <v>2.5087011204879031</v>
      </c>
      <c r="E4">
        <v>2.8881999999999994</v>
      </c>
      <c r="F4">
        <v>2.2144997171475769</v>
      </c>
      <c r="G4">
        <v>2.9266003696732845</v>
      </c>
    </row>
    <row r="5" spans="1:9" x14ac:dyDescent="0.3">
      <c r="A5" s="2">
        <v>2020</v>
      </c>
      <c r="B5" s="2" t="s">
        <v>27</v>
      </c>
      <c r="C5">
        <v>0.75778873146080916</v>
      </c>
      <c r="D5">
        <v>1.034345832067453</v>
      </c>
      <c r="E5">
        <v>0.31872575149609372</v>
      </c>
      <c r="F5">
        <v>1.3054296590534855</v>
      </c>
      <c r="G5">
        <v>0</v>
      </c>
    </row>
    <row r="6" spans="1:9" x14ac:dyDescent="0.3">
      <c r="A6" s="2">
        <v>2020</v>
      </c>
      <c r="B6" s="2" t="s">
        <v>28</v>
      </c>
      <c r="C6">
        <v>99.79077322260099</v>
      </c>
      <c r="D6">
        <v>71.017994446851063</v>
      </c>
      <c r="E6">
        <v>99.040930423849233</v>
      </c>
      <c r="F6">
        <v>55.932722606408952</v>
      </c>
      <c r="G6">
        <v>84.967559229876272</v>
      </c>
    </row>
    <row r="7" spans="1:9" x14ac:dyDescent="0.3">
      <c r="A7" s="2">
        <v>2020</v>
      </c>
      <c r="B7" s="2" t="s">
        <v>29</v>
      </c>
      <c r="C7">
        <v>2.3946309331732762</v>
      </c>
      <c r="D7">
        <v>1.5555516831978888</v>
      </c>
      <c r="E7">
        <v>1.969722425378762</v>
      </c>
      <c r="F7">
        <v>2.0373397397757707</v>
      </c>
      <c r="G7">
        <v>1.9733016805833086</v>
      </c>
    </row>
    <row r="8" spans="1:9" x14ac:dyDescent="0.3">
      <c r="A8" s="2">
        <v>2025</v>
      </c>
      <c r="B8" s="2" t="s">
        <v>27</v>
      </c>
      <c r="C8">
        <v>0.61125408458674524</v>
      </c>
      <c r="D8">
        <v>0.8722157977401378</v>
      </c>
      <c r="E8">
        <v>0.33375158792318838</v>
      </c>
      <c r="F8">
        <v>1.8724581292428362</v>
      </c>
      <c r="G8">
        <v>0</v>
      </c>
      <c r="I8" s="7"/>
    </row>
    <row r="9" spans="1:9" x14ac:dyDescent="0.3">
      <c r="A9" s="2">
        <v>2025</v>
      </c>
      <c r="B9" s="2" t="s">
        <v>28</v>
      </c>
      <c r="C9">
        <v>91.354192413110724</v>
      </c>
      <c r="D9">
        <v>63.278676698002819</v>
      </c>
      <c r="E9">
        <v>91.41098964309478</v>
      </c>
      <c r="F9">
        <v>61.549435150605341</v>
      </c>
      <c r="G9">
        <v>81.712403473921583</v>
      </c>
    </row>
    <row r="10" spans="1:9" x14ac:dyDescent="0.3">
      <c r="A10" s="2">
        <v>2025</v>
      </c>
      <c r="B10" s="2" t="s">
        <v>29</v>
      </c>
      <c r="C10">
        <v>2.1457902105304831</v>
      </c>
      <c r="D10">
        <v>0.94722755602799091</v>
      </c>
      <c r="E10">
        <v>1.1994300023573681</v>
      </c>
      <c r="F10">
        <v>1.9729179298223869</v>
      </c>
      <c r="G10">
        <v>1.4308159229719475</v>
      </c>
    </row>
    <row r="11" spans="1:9" x14ac:dyDescent="0.3">
      <c r="A11" s="2">
        <v>2030</v>
      </c>
      <c r="B11" s="2" t="s">
        <v>27</v>
      </c>
      <c r="C11">
        <v>0.49101520002396737</v>
      </c>
      <c r="D11">
        <v>0.72194519467127827</v>
      </c>
      <c r="E11">
        <v>0.32373436363845859</v>
      </c>
      <c r="F11">
        <v>2.5887036040468554</v>
      </c>
      <c r="G11">
        <v>0.40056934471985384</v>
      </c>
    </row>
    <row r="12" spans="1:9" x14ac:dyDescent="0.3">
      <c r="A12" s="2">
        <v>2030</v>
      </c>
      <c r="B12" s="2" t="s">
        <v>28</v>
      </c>
      <c r="C12">
        <v>81.103879262685297</v>
      </c>
      <c r="D12">
        <v>53.530801713585277</v>
      </c>
      <c r="E12">
        <v>79.22773318081957</v>
      </c>
      <c r="F12">
        <v>62.329989569727914</v>
      </c>
      <c r="G12">
        <v>72.959376862663518</v>
      </c>
    </row>
    <row r="13" spans="1:9" x14ac:dyDescent="0.3">
      <c r="A13" s="2">
        <v>2030</v>
      </c>
      <c r="B13" s="2" t="s">
        <v>29</v>
      </c>
      <c r="C13">
        <v>1.8342822733405995</v>
      </c>
      <c r="D13">
        <v>0.65826680736075016</v>
      </c>
      <c r="E13">
        <v>0.83353250576374738</v>
      </c>
      <c r="F13">
        <v>1.9084961198690031</v>
      </c>
      <c r="G13">
        <v>1.1086938621550322</v>
      </c>
    </row>
    <row r="14" spans="1:9" x14ac:dyDescent="0.3">
      <c r="A14" s="2">
        <v>2035</v>
      </c>
      <c r="B14" s="2" t="s">
        <v>27</v>
      </c>
      <c r="C14">
        <v>0.53225860298914551</v>
      </c>
      <c r="D14">
        <v>0.79965304677684113</v>
      </c>
      <c r="E14">
        <v>0.31371713935372869</v>
      </c>
      <c r="F14">
        <v>3.295138386859068</v>
      </c>
      <c r="G14">
        <v>0.76051994263063682</v>
      </c>
    </row>
    <row r="15" spans="1:9" x14ac:dyDescent="0.3">
      <c r="A15" s="2">
        <v>2035</v>
      </c>
      <c r="B15" s="2" t="s">
        <v>28</v>
      </c>
      <c r="C15">
        <v>72.39673324455427</v>
      </c>
      <c r="D15">
        <v>48.536277225778058</v>
      </c>
      <c r="E15">
        <v>71.225932689152401</v>
      </c>
      <c r="F15">
        <v>59.423561718005494</v>
      </c>
      <c r="G15">
        <v>69.801496855977788</v>
      </c>
    </row>
    <row r="16" spans="1:9" x14ac:dyDescent="0.3">
      <c r="A16" s="2">
        <v>2035</v>
      </c>
      <c r="B16" s="2" t="s">
        <v>29</v>
      </c>
      <c r="C16">
        <v>1.8356367565140623</v>
      </c>
      <c r="D16">
        <v>0.53975497265636396</v>
      </c>
      <c r="E16">
        <v>0.68346650602138226</v>
      </c>
      <c r="F16">
        <v>1.8440743099156185</v>
      </c>
      <c r="G16">
        <v>1.019619411730603</v>
      </c>
    </row>
    <row r="17" spans="1:7" x14ac:dyDescent="0.3">
      <c r="A17" s="2">
        <v>2040</v>
      </c>
      <c r="B17" s="2" t="s">
        <v>27</v>
      </c>
      <c r="C17">
        <v>0.55503650126425053</v>
      </c>
      <c r="D17">
        <v>0.8814670760695319</v>
      </c>
      <c r="E17">
        <v>0.30153495887253318</v>
      </c>
      <c r="F17">
        <v>3.9923131621982226</v>
      </c>
      <c r="G17">
        <v>1.0857319292249124</v>
      </c>
    </row>
    <row r="18" spans="1:7" x14ac:dyDescent="0.3">
      <c r="A18" s="2">
        <v>2040</v>
      </c>
      <c r="B18" s="2" t="s">
        <v>28</v>
      </c>
      <c r="C18">
        <v>69.915184135243535</v>
      </c>
      <c r="D18">
        <v>43.426988603123391</v>
      </c>
      <c r="E18">
        <v>61.895895103909844</v>
      </c>
      <c r="F18">
        <v>52.107546325311496</v>
      </c>
      <c r="G18">
        <v>66.533717870385132</v>
      </c>
    </row>
    <row r="19" spans="1:7" x14ac:dyDescent="0.3">
      <c r="A19" s="2">
        <v>2040</v>
      </c>
      <c r="B19" s="2" t="s">
        <v>29</v>
      </c>
      <c r="C19">
        <v>1.8356600322031782</v>
      </c>
      <c r="D19">
        <v>0.46310308736059763</v>
      </c>
      <c r="E19">
        <v>0.5864058046345646</v>
      </c>
      <c r="F19">
        <v>1.7796524999622343</v>
      </c>
      <c r="G19">
        <v>0.96172297473278012</v>
      </c>
    </row>
    <row r="20" spans="1:7" x14ac:dyDescent="0.3">
      <c r="A20" s="2">
        <v>2045</v>
      </c>
      <c r="B20" s="2" t="s">
        <v>27</v>
      </c>
      <c r="C20">
        <v>0.55812241190921463</v>
      </c>
      <c r="D20">
        <v>1.0013063551218677</v>
      </c>
      <c r="E20">
        <v>0.30369991506899879</v>
      </c>
      <c r="F20">
        <v>4.3740089823060186</v>
      </c>
      <c r="G20">
        <v>1.165221036774196</v>
      </c>
    </row>
    <row r="21" spans="1:7" x14ac:dyDescent="0.3">
      <c r="A21" s="2">
        <v>2045</v>
      </c>
      <c r="B21" s="2" t="s">
        <v>28</v>
      </c>
      <c r="C21">
        <v>67.601646431357423</v>
      </c>
      <c r="D21">
        <v>38.768277732264949</v>
      </c>
      <c r="E21">
        <v>52.028200840058219</v>
      </c>
      <c r="F21">
        <v>38.735531080159383</v>
      </c>
      <c r="G21">
        <v>62.618632711392493</v>
      </c>
    </row>
    <row r="22" spans="1:7" x14ac:dyDescent="0.3">
      <c r="A22" s="2">
        <v>2045</v>
      </c>
      <c r="B22" s="2" t="s">
        <v>29</v>
      </c>
      <c r="C22">
        <v>1.8359378360724539</v>
      </c>
      <c r="D22">
        <v>0.40713583867649467</v>
      </c>
      <c r="E22">
        <v>0.51553709226031708</v>
      </c>
      <c r="F22">
        <v>1.7152306900088503</v>
      </c>
      <c r="G22">
        <v>0.91953692233642181</v>
      </c>
    </row>
    <row r="23" spans="1:7" x14ac:dyDescent="0.3">
      <c r="A23" s="2">
        <v>2050</v>
      </c>
      <c r="B23" s="2" t="s">
        <v>27</v>
      </c>
      <c r="C23">
        <v>0.56113320800661015</v>
      </c>
      <c r="D23">
        <v>1.1222664160132203</v>
      </c>
      <c r="E23">
        <v>0.30369991506899879</v>
      </c>
      <c r="F23">
        <v>4.7507137920164988</v>
      </c>
      <c r="G23">
        <v>1.2377139023525965</v>
      </c>
    </row>
    <row r="24" spans="1:7" x14ac:dyDescent="0.3">
      <c r="A24" s="2">
        <v>2050</v>
      </c>
      <c r="B24" s="2" t="s">
        <v>28</v>
      </c>
      <c r="C24">
        <v>65.40051324671947</v>
      </c>
      <c r="D24">
        <v>37.652944019183167</v>
      </c>
      <c r="E24">
        <v>40.795094945734611</v>
      </c>
      <c r="F24">
        <v>31.209783118825559</v>
      </c>
      <c r="G24">
        <v>56.156976744186061</v>
      </c>
    </row>
    <row r="25" spans="1:7" x14ac:dyDescent="0.3">
      <c r="A25" s="2">
        <v>2050</v>
      </c>
      <c r="B25" s="2" t="s">
        <v>29</v>
      </c>
      <c r="C25">
        <v>1.8364684788852066</v>
      </c>
      <c r="D25">
        <v>0.36098024860078654</v>
      </c>
      <c r="E25">
        <v>0.45709242480843776</v>
      </c>
      <c r="F25">
        <v>1.6508088800554661</v>
      </c>
      <c r="G25">
        <v>0.88484705076481007</v>
      </c>
    </row>
  </sheetData>
  <autoFilter ref="A1:G25" xr:uid="{2E159E65-8C96-AD41-8075-CB8C054C87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A766-99BD-F249-B750-D6BCD2406689}">
  <dimension ref="A1:AC18"/>
  <sheetViews>
    <sheetView zoomScale="160" zoomScaleNormal="160" workbookViewId="0">
      <selection activeCell="C16" sqref="C16"/>
    </sheetView>
  </sheetViews>
  <sheetFormatPr defaultColWidth="11.44140625" defaultRowHeight="14.4" x14ac:dyDescent="0.3"/>
  <cols>
    <col min="2" max="2" width="23.109375" bestFit="1" customWidth="1"/>
    <col min="3" max="3" width="12.44140625" bestFit="1" customWidth="1"/>
  </cols>
  <sheetData>
    <row r="1" spans="1:29" x14ac:dyDescent="0.3">
      <c r="B1" t="s">
        <v>25</v>
      </c>
      <c r="C1" s="3" t="str">
        <f>IF([1]Foglio1!B$7=0,"IT",IF([1]Foglio1!B$7=1,"LV",IF([1]Foglio1!B$7=2,"DE",IF([1]Foglio1!B$7=3,"FR",IF([1]Foglio1!B$7=4,"DK")))))</f>
        <v>DE</v>
      </c>
      <c r="D1" s="3" t="str">
        <f>IF([1]Foglio1!C$7=0,"IT",IF([1]Foglio1!C$7=1,"LV",IF([1]Foglio1!C$7=2,"DE",IF([1]Foglio1!C$7=3,"FR",IF([1]Foglio1!C$7=4,"DK")))))</f>
        <v>FR</v>
      </c>
      <c r="E1" s="3" t="str">
        <f>IF([1]Foglio1!D$7=0,"IT",IF([1]Foglio1!D$7=1,"LV",IF([1]Foglio1!D$7=2,"DE",IF([1]Foglio1!D$7=3,"FR",IF([1]Foglio1!D$7=4,"DK")))))</f>
        <v>LV</v>
      </c>
      <c r="F1" s="3" t="str">
        <f>IF([1]Foglio1!E$7=0,"IT",IF([1]Foglio1!E$7=1,"LV",IF([1]Foglio1!E$7=2,"DE",IF([1]Foglio1!E$7=3,"FR",IF([1]Foglio1!E$7=4,"DK")))))</f>
        <v>LV</v>
      </c>
      <c r="G1" s="3" t="str">
        <f>IF([1]Foglio1!F$7=0,"IT",IF([1]Foglio1!F$7=1,"LV",IF([1]Foglio1!F$7=2,"DE",IF([1]Foglio1!F$7=3,"FR",IF([1]Foglio1!F$7=4,"DK")))))</f>
        <v>DK</v>
      </c>
      <c r="H1" s="3" t="str">
        <f>IF([1]Foglio1!G$7=0,"IT",IF([1]Foglio1!G$7=1,"LV",IF([1]Foglio1!G$7=2,"DE",IF([1]Foglio1!G$7=3,"FR",IF([1]Foglio1!G$7=4,"DK")))))</f>
        <v>IT</v>
      </c>
      <c r="I1" s="3" t="str">
        <f>IF([1]Foglio1!H$7=0,"IT",IF([1]Foglio1!H$7=1,"LV",IF([1]Foglio1!H$7=2,"DE",IF([1]Foglio1!H$7=3,"FR",IF([1]Foglio1!H$7=4,"DK")))))</f>
        <v>DK</v>
      </c>
      <c r="J1" s="3" t="str">
        <f>IF([1]Foglio1!I$7=0,"IT",IF([1]Foglio1!I$7=1,"LV",IF([1]Foglio1!I$7=2,"DE",IF([1]Foglio1!I$7=3,"FR",IF([1]Foglio1!I$7=4,"DK")))))</f>
        <v>IT</v>
      </c>
      <c r="K1" s="3" t="str">
        <f>IF([1]Foglio1!J$7=0,"IT",IF([1]Foglio1!J$7=1,"LV",IF([1]Foglio1!J$7=2,"DE",IF([1]Foglio1!J$7=3,"FR",IF([1]Foglio1!J$7=4,"DK")))))</f>
        <v>FR</v>
      </c>
      <c r="L1" s="3" t="str">
        <f>IF([1]Foglio1!K$7=0,"IT",IF([1]Foglio1!K$7=1,"LV",IF([1]Foglio1!K$7=2,"DE",IF([1]Foglio1!K$7=3,"FR",IF([1]Foglio1!K$7=4,"DK")))))</f>
        <v>FR</v>
      </c>
      <c r="M1" s="3" t="str">
        <f>IF([1]Foglio1!L$7=0,"IT",IF([1]Foglio1!L$7=1,"LV",IF([1]Foglio1!L$7=2,"DE",IF([1]Foglio1!L$7=3,"FR",IF([1]Foglio1!L$7=4,"DK")))))</f>
        <v>DE</v>
      </c>
      <c r="N1" s="3" t="str">
        <f>IF([1]Foglio1!M$7=0,"IT",IF([1]Foglio1!M$7=1,"LV",IF([1]Foglio1!M$7=2,"DE",IF([1]Foglio1!M$7=3,"FR",IF([1]Foglio1!M$7=4,"DK")))))</f>
        <v>IT</v>
      </c>
      <c r="O1" s="3" t="str">
        <f>IF([1]Foglio1!N$7=0,"IT",IF([1]Foglio1!N$7=1,"LV",IF([1]Foglio1!N$7=2,"DE",IF([1]Foglio1!N$7=3,"FR",IF([1]Foglio1!N$7=4,"DK")))))</f>
        <v>IT</v>
      </c>
      <c r="P1" s="3" t="str">
        <f>IF([1]Foglio1!O$7=0,"IT",IF([1]Foglio1!O$7=1,"LV",IF([1]Foglio1!O$7=2,"DE",IF([1]Foglio1!O$7=3,"FR",IF([1]Foglio1!O$7=4,"DK")))))</f>
        <v>FR</v>
      </c>
      <c r="Q1" s="3" t="str">
        <f>IF([1]Foglio1!P$7=0,"IT",IF([1]Foglio1!P$7=1,"LV",IF([1]Foglio1!P$7=2,"DE",IF([1]Foglio1!P$7=3,"FR",IF([1]Foglio1!P$7=4,"DK")))))</f>
        <v>IT</v>
      </c>
      <c r="R1" s="3" t="str">
        <f>IF([1]Foglio1!Q$7=0,"IT",IF([1]Foglio1!Q$7=1,"LV",IF([1]Foglio1!Q$7=2,"DE",IF([1]Foglio1!Q$7=3,"FR",IF([1]Foglio1!Q$7=4,"DK")))))</f>
        <v>LV</v>
      </c>
      <c r="S1" s="3" t="str">
        <f>IF([1]Foglio1!R$7=0,"IT",IF([1]Foglio1!R$7=1,"LV",IF([1]Foglio1!R$7=2,"DE",IF([1]Foglio1!R$7=3,"FR",IF([1]Foglio1!R$7=4,"DK")))))</f>
        <v>IT</v>
      </c>
      <c r="T1" s="3" t="str">
        <f>IF([1]Foglio1!S$7=0,"IT",IF([1]Foglio1!S$7=1,"LV",IF([1]Foglio1!S$7=2,"DE",IF([1]Foglio1!S$7=3,"FR",IF([1]Foglio1!S$7=4,"DK")))))</f>
        <v>DK</v>
      </c>
      <c r="U1" s="3" t="str">
        <f>IF([1]Foglio1!T$7=0,"IT",IF([1]Foglio1!T$7=1,"LV",IF([1]Foglio1!T$7=2,"DE",IF([1]Foglio1!T$7=3,"FR",IF([1]Foglio1!T$7=4,"DK")))))</f>
        <v>DK</v>
      </c>
      <c r="V1" s="3" t="str">
        <f>IF([1]Foglio1!U$7=0,"IT",IF([1]Foglio1!U$7=1,"LV",IF([1]Foglio1!U$7=2,"DE",IF([1]Foglio1!U$7=3,"FR",IF([1]Foglio1!U$7=4,"DK")))))</f>
        <v>DK</v>
      </c>
      <c r="W1" s="3" t="str">
        <f>IF([1]Foglio1!V$7=0,"IT",IF([1]Foglio1!V$7=1,"LV",IF([1]Foglio1!V$7=2,"DE",IF([1]Foglio1!V$7=3,"FR",IF([1]Foglio1!V$7=4,"DK")))))</f>
        <v>LV</v>
      </c>
      <c r="X1" s="3" t="str">
        <f>IF([1]Foglio1!W$7=0,"IT",IF([1]Foglio1!W$7=1,"LV",IF([1]Foglio1!W$7=2,"DE",IF([1]Foglio1!W$7=3,"FR",IF([1]Foglio1!W$7=4,"DK")))))</f>
        <v>DE</v>
      </c>
      <c r="Y1" s="3" t="str">
        <f>IF([1]Foglio1!X$7=0,"IT",IF([1]Foglio1!X$7=1,"LV",IF([1]Foglio1!X$7=2,"DE",IF([1]Foglio1!X$7=3,"FR",IF([1]Foglio1!X$7=4,"DK")))))</f>
        <v>LV</v>
      </c>
      <c r="Z1" s="3" t="str">
        <f>IF([1]Foglio1!Y$7=0,"IT",IF([1]Foglio1!Y$7=1,"LV",IF([1]Foglio1!Y$7=2,"DE",IF([1]Foglio1!Y$7=3,"FR",IF([1]Foglio1!Y$7=4,"DK")))))</f>
        <v>LV</v>
      </c>
      <c r="AA1" s="3" t="str">
        <f>IF([1]Foglio1!Z$7=0,"IT",IF([1]Foglio1!Z$7=1,"LV",IF([1]Foglio1!Z$7=2,"DE",IF([1]Foglio1!Z$7=3,"FR",IF([1]Foglio1!Z$7=4,"DK")))))</f>
        <v>IT</v>
      </c>
      <c r="AB1" s="3" t="str">
        <f>IF([1]Foglio1!AA$7=0,"IT",IF([1]Foglio1!AA$7=1,"LV",IF([1]Foglio1!AA$7=2,"DE",IF([1]Foglio1!AA$7=3,"FR",IF([1]Foglio1!AA$7=4,"DK")))))</f>
        <v>FR</v>
      </c>
      <c r="AC1" s="3" t="str">
        <f>IF([1]Foglio1!AB$7=0,"IT",IF([1]Foglio1!AB$7=1,"LV",IF([1]Foglio1!AB$7=2,"DE",IF([1]Foglio1!AB$7=3,"FR",IF([1]Foglio1!AB$7=4,"DK")))))</f>
        <v>DE</v>
      </c>
    </row>
    <row r="2" spans="1:29" x14ac:dyDescent="0.3">
      <c r="A2" t="s">
        <v>30</v>
      </c>
      <c r="B2" t="s">
        <v>26</v>
      </c>
      <c r="C2" s="3" t="s">
        <v>31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32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33</v>
      </c>
      <c r="C3" s="6" cm="1">
        <f t="array" ref="C3">0.0000036*(_xlfn._xlws.FILTER(_xlfn._xlws.FILTER(_xlfn._xlws.FILTER(hous_disaggregated!$C$2:$G$25,hous_disaggregated!$C$1:$G$1=hous!C$1),hous_disaggregated!$A$2:$A$25=hous!$A3),hous_disaggregated!$B$2:$B$4="Cooling need")+_xlfn._xlws.FILTER(_xlfn._xlws.FILTER(_xlfn._xlws.FILTER(hous_disaggregated!$C$2:$G$25,hous_disaggregated!$C$1:$G$1=hous!C$1),hous_disaggregated!$A$2:$A$25=hous!$A3),hous_disaggregated!$B$2:$B$4="Lighting need"))</f>
        <v>1.1490839694248394E-5</v>
      </c>
      <c r="D3" s="6" cm="1">
        <f t="array" ref="D3">0.0000036*(_xlfn._xlws.FILTER(_xlfn._xlws.FILTER(_xlfn._xlws.FILTER(hous_disaggregated!$C$2:$G$25,hous_disaggregated!$C$1:$G$1=hous!D$1),hous_disaggregated!$A$2:$A$25=hous!$A3),hous_disaggregated!$B$2:$B$4="Cooling need")+_xlfn._xlws.FILTER(_xlfn._xlws.FILTER(_xlfn._xlws.FILTER(hous_disaggregated!$C$2:$G$25,hous_disaggregated!$C$1:$G$1=hous!D$1),hous_disaggregated!$A$2:$A$25=hous!$A3),hous_disaggregated!$B$2:$B$4="Lighting need"))</f>
        <v>1.1665409138296885E-5</v>
      </c>
      <c r="E3" s="6" cm="1">
        <f t="array" ref="E3">0.0000036*(_xlfn._xlws.FILTER(_xlfn._xlws.FILTER(_xlfn._xlws.FILTER(hous_disaggregated!$C$2:$G$25,hous_disaggregated!$C$1:$G$1=hous!E$1),hous_disaggregated!$A$2:$A$25=hous!$A3),hous_disaggregated!$B$2:$B$4="Cooling need")+_xlfn._xlws.FILTER(_xlfn._xlws.FILTER(_xlfn._xlws.FILTER(hous_disaggregated!$C$2:$G$25,hous_disaggregated!$C$1:$G$1=hous!E$1),hous_disaggregated!$A$2:$A$25=hous!$A3),hous_disaggregated!$B$2:$B$4="Lighting need"))</f>
        <v>1.0535761330823824E-5</v>
      </c>
      <c r="F3" s="6" cm="1">
        <f t="array" ref="F3">0.0000036*(_xlfn._xlws.FILTER(_xlfn._xlws.FILTER(_xlfn._xlws.FILTER(hous_disaggregated!$C$2:$G$25,hous_disaggregated!$C$1:$G$1=hous!F$1),hous_disaggregated!$A$2:$A$25=hous!$A3),hous_disaggregated!$B$2:$B$4="Cooling need")+_xlfn._xlws.FILTER(_xlfn._xlws.FILTER(_xlfn._xlws.FILTER(hous_disaggregated!$C$2:$G$25,hous_disaggregated!$C$1:$G$1=hous!F$1),hous_disaggregated!$A$2:$A$25=hous!$A3),hous_disaggregated!$B$2:$B$4="Lighting need"))</f>
        <v>1.0535761330823824E-5</v>
      </c>
      <c r="G3" s="6" cm="1">
        <f t="array" ref="G3">0.0000036*(_xlfn._xlws.FILTER(_xlfn._xlws.FILTER(_xlfn._xlws.FILTER(hous_disaggregated!$C$2:$G$25,hous_disaggregated!$C$1:$G$1=hous!G$1),hous_disaggregated!$A$2:$A$25=hous!$A3),hous_disaggregated!$B$2:$B$4="Cooling need")+_xlfn._xlws.FILTER(_xlfn._xlws.FILTER(_xlfn._xlws.FILTER(hous_disaggregated!$C$2:$G$25,hous_disaggregated!$C$1:$G$1=hous!G$1),hous_disaggregated!$A$2:$A$25=hous!$A3),hous_disaggregated!$B$2:$B$4="Lighting need"))</f>
        <v>1.453688925801003E-5</v>
      </c>
      <c r="H3" s="6" cm="1">
        <f t="array" ref="H3">0.0000036*(_xlfn._xlws.FILTER(_xlfn._xlws.FILTER(_xlfn._xlws.FILTER(hous_disaggregated!$C$2:$G$25,hous_disaggregated!$C$1:$G$1=hous!H$1),hous_disaggregated!$A$2:$A$25=hous!$A3),hous_disaggregated!$B$2:$B$4="Cooling need")+_xlfn._xlws.FILTER(_xlfn._xlws.FILTER(_xlfn._xlws.FILTER(hous_disaggregated!$C$2:$G$25,hous_disaggregated!$C$1:$G$1=hous!H$1),hous_disaggregated!$A$2:$A$25=hous!$A3),hous_disaggregated!$B$2:$B$4="Lighting need"))</f>
        <v>1.0479108784759777E-5</v>
      </c>
      <c r="I3" s="6" cm="1">
        <f t="array" ref="I3">0.0000036*(_xlfn._xlws.FILTER(_xlfn._xlws.FILTER(_xlfn._xlws.FILTER(hous_disaggregated!$C$2:$G$25,hous_disaggregated!$C$1:$G$1=hous!I$1),hous_disaggregated!$A$2:$A$25=hous!$A3),hous_disaggregated!$B$2:$B$4="Cooling need")+_xlfn._xlws.FILTER(_xlfn._xlws.FILTER(_xlfn._xlws.FILTER(hous_disaggregated!$C$2:$G$25,hous_disaggregated!$C$1:$G$1=hous!I$1),hous_disaggregated!$A$2:$A$25=hous!$A3),hous_disaggregated!$B$2:$B$4="Lighting need"))</f>
        <v>1.453688925801003E-5</v>
      </c>
      <c r="J3" s="6" cm="1">
        <f t="array" ref="J3">0.0000036*(_xlfn._xlws.FILTER(_xlfn._xlws.FILTER(_xlfn._xlws.FILTER(hous_disaggregated!$C$2:$G$25,hous_disaggregated!$C$1:$G$1=hous!J$1),hous_disaggregated!$A$2:$A$25=hous!$A3),hous_disaggregated!$B$2:$B$4="Cooling need")+_xlfn._xlws.FILTER(_xlfn._xlws.FILTER(_xlfn._xlws.FILTER(hous_disaggregated!$C$2:$G$25,hous_disaggregated!$C$1:$G$1=hous!J$1),hous_disaggregated!$A$2:$A$25=hous!$A3),hous_disaggregated!$B$2:$B$4="Lighting need"))</f>
        <v>1.0479108784759777E-5</v>
      </c>
      <c r="K3" s="6" cm="1">
        <f t="array" ref="K3">0.0000036*(_xlfn._xlws.FILTER(_xlfn._xlws.FILTER(_xlfn._xlws.FILTER(hous_disaggregated!$C$2:$G$25,hous_disaggregated!$C$1:$G$1=hous!K$1),hous_disaggregated!$A$2:$A$25=hous!$A3),hous_disaggregated!$B$2:$B$4="Cooling need")+_xlfn._xlws.FILTER(_xlfn._xlws.FILTER(_xlfn._xlws.FILTER(hous_disaggregated!$C$2:$G$25,hous_disaggregated!$C$1:$G$1=hous!K$1),hous_disaggregated!$A$2:$A$25=hous!$A3),hous_disaggregated!$B$2:$B$4="Lighting need"))</f>
        <v>1.1665409138296885E-5</v>
      </c>
      <c r="L3" s="6" cm="1">
        <f t="array" ref="L3">0.0000036*(_xlfn._xlws.FILTER(_xlfn._xlws.FILTER(_xlfn._xlws.FILTER(hous_disaggregated!$C$2:$G$25,hous_disaggregated!$C$1:$G$1=hous!L$1),hous_disaggregated!$A$2:$A$25=hous!$A3),hous_disaggregated!$B$2:$B$4="Cooling need")+_xlfn._xlws.FILTER(_xlfn._xlws.FILTER(_xlfn._xlws.FILTER(hous_disaggregated!$C$2:$G$25,hous_disaggregated!$C$1:$G$1=hous!L$1),hous_disaggregated!$A$2:$A$25=hous!$A3),hous_disaggregated!$B$2:$B$4="Lighting need"))</f>
        <v>1.1665409138296885E-5</v>
      </c>
      <c r="M3" s="6" cm="1">
        <f t="array" ref="M3">0.0000036*(_xlfn._xlws.FILTER(_xlfn._xlws.FILTER(_xlfn._xlws.FILTER(hous_disaggregated!$C$2:$G$25,hous_disaggregated!$C$1:$G$1=hous!M$1),hous_disaggregated!$A$2:$A$25=hous!$A3),hous_disaggregated!$B$2:$B$4="Cooling need")+_xlfn._xlws.FILTER(_xlfn._xlws.FILTER(_xlfn._xlws.FILTER(hous_disaggregated!$C$2:$G$25,hous_disaggregated!$C$1:$G$1=hous!M$1),hous_disaggregated!$A$2:$A$25=hous!$A3),hous_disaggregated!$B$2:$B$4="Lighting need"))</f>
        <v>1.1490839694248394E-5</v>
      </c>
      <c r="N3" s="6" cm="1">
        <f t="array" ref="N3">0.0000036*(_xlfn._xlws.FILTER(_xlfn._xlws.FILTER(_xlfn._xlws.FILTER(hous_disaggregated!$C$2:$G$25,hous_disaggregated!$C$1:$G$1=hous!N$1),hous_disaggregated!$A$2:$A$25=hous!$A3),hous_disaggregated!$B$2:$B$4="Cooling need")+_xlfn._xlws.FILTER(_xlfn._xlws.FILTER(_xlfn._xlws.FILTER(hous_disaggregated!$C$2:$G$25,hous_disaggregated!$C$1:$G$1=hous!N$1),hous_disaggregated!$A$2:$A$25=hous!$A3),hous_disaggregated!$B$2:$B$4="Lighting need"))</f>
        <v>1.0479108784759777E-5</v>
      </c>
      <c r="O3" s="6" cm="1">
        <f t="array" ref="O3">0.0000036*(_xlfn._xlws.FILTER(_xlfn._xlws.FILTER(_xlfn._xlws.FILTER(hous_disaggregated!$C$2:$G$25,hous_disaggregated!$C$1:$G$1=hous!O$1),hous_disaggregated!$A$2:$A$25=hous!$A3),hous_disaggregated!$B$2:$B$4="Cooling need")+_xlfn._xlws.FILTER(_xlfn._xlws.FILTER(_xlfn._xlws.FILTER(hous_disaggregated!$C$2:$G$25,hous_disaggregated!$C$1:$G$1=hous!O$1),hous_disaggregated!$A$2:$A$25=hous!$A3),hous_disaggregated!$B$2:$B$4="Lighting need"))</f>
        <v>1.0479108784759777E-5</v>
      </c>
      <c r="P3" s="6" cm="1">
        <f t="array" ref="P3">0.0000036*(_xlfn._xlws.FILTER(_xlfn._xlws.FILTER(_xlfn._xlws.FILTER(hous_disaggregated!$C$2:$G$25,hous_disaggregated!$C$1:$G$1=hous!P$1),hous_disaggregated!$A$2:$A$25=hous!$A3),hous_disaggregated!$B$2:$B$4="Cooling need")+_xlfn._xlws.FILTER(_xlfn._xlws.FILTER(_xlfn._xlws.FILTER(hous_disaggregated!$C$2:$G$25,hous_disaggregated!$C$1:$G$1=hous!P$1),hous_disaggregated!$A$2:$A$25=hous!$A3),hous_disaggregated!$B$2:$B$4="Lighting need"))</f>
        <v>1.1665409138296885E-5</v>
      </c>
      <c r="Q3" s="6" cm="1">
        <f t="array" ref="Q3">0.0000036*(_xlfn._xlws.FILTER(_xlfn._xlws.FILTER(_xlfn._xlws.FILTER(hous_disaggregated!$C$2:$G$25,hous_disaggregated!$C$1:$G$1=hous!Q$1),hous_disaggregated!$A$2:$A$25=hous!$A3),hous_disaggregated!$B$2:$B$4="Cooling need")+_xlfn._xlws.FILTER(_xlfn._xlws.FILTER(_xlfn._xlws.FILTER(hous_disaggregated!$C$2:$G$25,hous_disaggregated!$C$1:$G$1=hous!Q$1),hous_disaggregated!$A$2:$A$25=hous!$A3),hous_disaggregated!$B$2:$B$4="Lighting need"))</f>
        <v>1.0479108784759777E-5</v>
      </c>
      <c r="R3" s="6" cm="1">
        <f t="array" ref="R3">0.0000036*(_xlfn._xlws.FILTER(_xlfn._xlws.FILTER(_xlfn._xlws.FILTER(hous_disaggregated!$C$2:$G$25,hous_disaggregated!$C$1:$G$1=hous!R$1),hous_disaggregated!$A$2:$A$25=hous!$A3),hous_disaggregated!$B$2:$B$4="Cooling need")+_xlfn._xlws.FILTER(_xlfn._xlws.FILTER(_xlfn._xlws.FILTER(hous_disaggregated!$C$2:$G$25,hous_disaggregated!$C$1:$G$1=hous!R$1),hous_disaggregated!$A$2:$A$25=hous!$A3),hous_disaggregated!$B$2:$B$4="Lighting need"))</f>
        <v>1.0535761330823824E-5</v>
      </c>
      <c r="S3" s="6" cm="1">
        <f t="array" ref="S3">0.0000036*(_xlfn._xlws.FILTER(_xlfn._xlws.FILTER(_xlfn._xlws.FILTER(hous_disaggregated!$C$2:$G$25,hous_disaggregated!$C$1:$G$1=hous!S$1),hous_disaggregated!$A$2:$A$25=hous!$A3),hous_disaggregated!$B$2:$B$4="Cooling need")+_xlfn._xlws.FILTER(_xlfn._xlws.FILTER(_xlfn._xlws.FILTER(hous_disaggregated!$C$2:$G$25,hous_disaggregated!$C$1:$G$1=hous!S$1),hous_disaggregated!$A$2:$A$25=hous!$A3),hous_disaggregated!$B$2:$B$4="Lighting need"))</f>
        <v>1.0479108784759777E-5</v>
      </c>
      <c r="T3" s="6" cm="1">
        <f t="array" ref="T3">0.0000036*(_xlfn._xlws.FILTER(_xlfn._xlws.FILTER(_xlfn._xlws.FILTER(hous_disaggregated!$C$2:$G$25,hous_disaggregated!$C$1:$G$1=hous!T$1),hous_disaggregated!$A$2:$A$25=hous!$A3),hous_disaggregated!$B$2:$B$4="Cooling need")+_xlfn._xlws.FILTER(_xlfn._xlws.FILTER(_xlfn._xlws.FILTER(hous_disaggregated!$C$2:$G$25,hous_disaggregated!$C$1:$G$1=hous!T$1),hous_disaggregated!$A$2:$A$25=hous!$A3),hous_disaggregated!$B$2:$B$4="Lighting need"))</f>
        <v>1.453688925801003E-5</v>
      </c>
      <c r="U3" s="6" cm="1">
        <f t="array" ref="U3">0.0000036*(_xlfn._xlws.FILTER(_xlfn._xlws.FILTER(_xlfn._xlws.FILTER(hous_disaggregated!$C$2:$G$25,hous_disaggregated!$C$1:$G$1=hous!U$1),hous_disaggregated!$A$2:$A$25=hous!$A3),hous_disaggregated!$B$2:$B$4="Cooling need")+_xlfn._xlws.FILTER(_xlfn._xlws.FILTER(_xlfn._xlws.FILTER(hous_disaggregated!$C$2:$G$25,hous_disaggregated!$C$1:$G$1=hous!U$1),hous_disaggregated!$A$2:$A$25=hous!$A3),hous_disaggregated!$B$2:$B$4="Lighting need"))</f>
        <v>1.453688925801003E-5</v>
      </c>
      <c r="V3" s="6" cm="1">
        <f t="array" ref="V3">0.0000036*(_xlfn._xlws.FILTER(_xlfn._xlws.FILTER(_xlfn._xlws.FILTER(hous_disaggregated!$C$2:$G$25,hous_disaggregated!$C$1:$G$1=hous!V$1),hous_disaggregated!$A$2:$A$25=hous!$A3),hous_disaggregated!$B$2:$B$4="Cooling need")+_xlfn._xlws.FILTER(_xlfn._xlws.FILTER(_xlfn._xlws.FILTER(hous_disaggregated!$C$2:$G$25,hous_disaggregated!$C$1:$G$1=hous!V$1),hous_disaggregated!$A$2:$A$25=hous!$A3),hous_disaggregated!$B$2:$B$4="Lighting need"))</f>
        <v>1.453688925801003E-5</v>
      </c>
      <c r="W3" s="6" cm="1">
        <f t="array" ref="W3">0.0000036*(_xlfn._xlws.FILTER(_xlfn._xlws.FILTER(_xlfn._xlws.FILTER(hous_disaggregated!$C$2:$G$25,hous_disaggregated!$C$1:$G$1=hous!W$1),hous_disaggregated!$A$2:$A$25=hous!$A3),hous_disaggregated!$B$2:$B$4="Cooling need")+_xlfn._xlws.FILTER(_xlfn._xlws.FILTER(_xlfn._xlws.FILTER(hous_disaggregated!$C$2:$G$25,hous_disaggregated!$C$1:$G$1=hous!W$1),hous_disaggregated!$A$2:$A$25=hous!$A3),hous_disaggregated!$B$2:$B$4="Lighting need"))</f>
        <v>1.0535761330823824E-5</v>
      </c>
      <c r="X3" s="6" cm="1">
        <f t="array" ref="X3">0.0000036*(_xlfn._xlws.FILTER(_xlfn._xlws.FILTER(_xlfn._xlws.FILTER(hous_disaggregated!$C$2:$G$25,hous_disaggregated!$C$1:$G$1=hous!X$1),hous_disaggregated!$A$2:$A$25=hous!$A3),hous_disaggregated!$B$2:$B$4="Cooling need")+_xlfn._xlws.FILTER(_xlfn._xlws.FILTER(_xlfn._xlws.FILTER(hous_disaggregated!$C$2:$G$25,hous_disaggregated!$C$1:$G$1=hous!X$1),hous_disaggregated!$A$2:$A$25=hous!$A3),hous_disaggregated!$B$2:$B$4="Lighting need"))</f>
        <v>1.1490839694248394E-5</v>
      </c>
      <c r="Y3" s="6" cm="1">
        <f t="array" ref="Y3">0.0000036*(_xlfn._xlws.FILTER(_xlfn._xlws.FILTER(_xlfn._xlws.FILTER(hous_disaggregated!$C$2:$G$25,hous_disaggregated!$C$1:$G$1=hous!Y$1),hous_disaggregated!$A$2:$A$25=hous!$A3),hous_disaggregated!$B$2:$B$4="Cooling need")+_xlfn._xlws.FILTER(_xlfn._xlws.FILTER(_xlfn._xlws.FILTER(hous_disaggregated!$C$2:$G$25,hous_disaggregated!$C$1:$G$1=hous!Y$1),hous_disaggregated!$A$2:$A$25=hous!$A3),hous_disaggregated!$B$2:$B$4="Lighting need"))</f>
        <v>1.0535761330823824E-5</v>
      </c>
      <c r="Z3" s="6" cm="1">
        <f t="array" ref="Z3">0.0000036*(_xlfn._xlws.FILTER(_xlfn._xlws.FILTER(_xlfn._xlws.FILTER(hous_disaggregated!$C$2:$G$25,hous_disaggregated!$C$1:$G$1=hous!Z$1),hous_disaggregated!$A$2:$A$25=hous!$A3),hous_disaggregated!$B$2:$B$4="Cooling need")+_xlfn._xlws.FILTER(_xlfn._xlws.FILTER(_xlfn._xlws.FILTER(hous_disaggregated!$C$2:$G$25,hous_disaggregated!$C$1:$G$1=hous!Z$1),hous_disaggregated!$A$2:$A$25=hous!$A3),hous_disaggregated!$B$2:$B$4="Lighting need"))</f>
        <v>1.0535761330823824E-5</v>
      </c>
      <c r="AA3" s="6" cm="1">
        <f t="array" ref="AA3">0.0000036*(_xlfn._xlws.FILTER(_xlfn._xlws.FILTER(_xlfn._xlws.FILTER(hous_disaggregated!$C$2:$G$25,hous_disaggregated!$C$1:$G$1=hous!AA$1),hous_disaggregated!$A$2:$A$25=hous!$A3),hous_disaggregated!$B$2:$B$4="Cooling need")+_xlfn._xlws.FILTER(_xlfn._xlws.FILTER(_xlfn._xlws.FILTER(hous_disaggregated!$C$2:$G$25,hous_disaggregated!$C$1:$G$1=hous!AA$1),hous_disaggregated!$A$2:$A$25=hous!$A3),hous_disaggregated!$B$2:$B$4="Lighting need"))</f>
        <v>1.0479108784759777E-5</v>
      </c>
      <c r="AB3" s="6" cm="1">
        <f t="array" ref="AB3">0.0000036*(_xlfn._xlws.FILTER(_xlfn._xlws.FILTER(_xlfn._xlws.FILTER(hous_disaggregated!$C$2:$G$25,hous_disaggregated!$C$1:$G$1=hous!AB$1),hous_disaggregated!$A$2:$A$25=hous!$A3),hous_disaggregated!$B$2:$B$4="Cooling need")+_xlfn._xlws.FILTER(_xlfn._xlws.FILTER(_xlfn._xlws.FILTER(hous_disaggregated!$C$2:$G$25,hous_disaggregated!$C$1:$G$1=hous!AB$1),hous_disaggregated!$A$2:$A$25=hous!$A3),hous_disaggregated!$B$2:$B$4="Lighting need"))</f>
        <v>1.1665409138296885E-5</v>
      </c>
      <c r="AC3" s="6" cm="1">
        <f t="array" ref="AC3">0.0000036*(_xlfn._xlws.FILTER(_xlfn._xlws.FILTER(_xlfn._xlws.FILTER(hous_disaggregated!$C$2:$G$25,hous_disaggregated!$C$1:$G$1=hous!AC$1),hous_disaggregated!$A$2:$A$25=hous!$A3),hous_disaggregated!$B$2:$B$4="Cooling need")+_xlfn._xlws.FILTER(_xlfn._xlws.FILTER(_xlfn._xlws.FILTER(hous_disaggregated!$C$2:$G$25,hous_disaggregated!$C$1:$G$1=hous!AC$1),hous_disaggregated!$A$2:$A$25=hous!$A3),hous_disaggregated!$B$2:$B$4="Lighting need"))</f>
        <v>1.1490839694248394E-5</v>
      </c>
    </row>
    <row r="4" spans="1:29" x14ac:dyDescent="0.3">
      <c r="A4" s="2">
        <v>2011</v>
      </c>
      <c r="B4" s="2" t="s">
        <v>28</v>
      </c>
      <c r="C4" s="5" cm="1">
        <f t="array" ref="C4">IFERROR(SUM(_xlfn._xlws.FILTER(_xlfn._xlws.FILTER(_xlfn._xlws.FILTER(hous_disaggregated!$C$2:$G$25,(hous_disaggregated!$A$2:$A$25=hous!$A4)),hous_disaggregated!$C$1:$G$1=hous!C$1),hous_disaggregated!$B$2:$B$4=hous!$B4)),0)</f>
        <v>94.344620579376809</v>
      </c>
      <c r="D4" s="5" cm="1">
        <f t="array" ref="D4">IFERROR(SUM(_xlfn._xlws.FILTER(_xlfn._xlws.FILTER(_xlfn._xlws.FILTER(hous_disaggregated!$C$2:$G$25,(hous_disaggregated!$A$2:$A$25=hous!$A4)),hous_disaggregated!$C$1:$G$1=hous!D$1),hous_disaggregated!$B$2:$B$4=hous!$B4)),0)</f>
        <v>75.348117501049643</v>
      </c>
      <c r="E4" s="5" cm="1">
        <f t="array" ref="E4">IFERROR(SUM(_xlfn._xlws.FILTER(_xlfn._xlws.FILTER(_xlfn._xlws.FILTER(hous_disaggregated!$C$2:$G$25,(hous_disaggregated!$A$2:$A$25=hous!$A4)),hous_disaggregated!$C$1:$G$1=hous!E$1),hous_disaggregated!$B$2:$B$4=hous!$B4)),0)</f>
        <v>88.492977283820608</v>
      </c>
      <c r="F4" s="5" cm="1">
        <f t="array" ref="F4">IFERROR(SUM(_xlfn._xlws.FILTER(_xlfn._xlws.FILTER(_xlfn._xlws.FILTER(hous_disaggregated!$C$2:$G$25,(hous_disaggregated!$A$2:$A$25=hous!$A4)),hous_disaggregated!$C$1:$G$1=hous!F$1),hous_disaggregated!$B$2:$B$4=hous!$B4)),0)</f>
        <v>88.492977283820608</v>
      </c>
      <c r="G4" s="5" cm="1">
        <f t="array" ref="G4">IFERROR(SUM(_xlfn._xlws.FILTER(_xlfn._xlws.FILTER(_xlfn._xlws.FILTER(hous_disaggregated!$C$2:$G$25,(hous_disaggregated!$A$2:$A$25=hous!$A4)),hous_disaggregated!$C$1:$G$1=hous!G$1),hous_disaggregated!$B$2:$B$4=hous!$B4)),0)</f>
        <v>101.86366967947724</v>
      </c>
      <c r="H4" s="5" cm="1">
        <f t="array" ref="H4">IFERROR(SUM(_xlfn._xlws.FILTER(_xlfn._xlws.FILTER(_xlfn._xlws.FILTER(hous_disaggregated!$C$2:$G$25,(hous_disaggregated!$A$2:$A$25=hous!$A4)),hous_disaggregated!$C$1:$G$1=hous!H$1),hous_disaggregated!$B$2:$B$4=hous!$B4)),0)</f>
        <v>53.673381592532138</v>
      </c>
      <c r="I4" s="5" cm="1">
        <f t="array" ref="I4">IFERROR(SUM(_xlfn._xlws.FILTER(_xlfn._xlws.FILTER(_xlfn._xlws.FILTER(hous_disaggregated!$C$2:$G$25,(hous_disaggregated!$A$2:$A$25=hous!$A4)),hous_disaggregated!$C$1:$G$1=hous!I$1),hous_disaggregated!$B$2:$B$4=hous!$B4)),0)</f>
        <v>101.86366967947724</v>
      </c>
      <c r="J4" s="5" cm="1">
        <f t="array" ref="J4">IFERROR(SUM(_xlfn._xlws.FILTER(_xlfn._xlws.FILTER(_xlfn._xlws.FILTER(hous_disaggregated!$C$2:$G$25,(hous_disaggregated!$A$2:$A$25=hous!$A4)),hous_disaggregated!$C$1:$G$1=hous!J$1),hous_disaggregated!$B$2:$B$4=hous!$B4)),0)</f>
        <v>53.673381592532138</v>
      </c>
      <c r="K4" s="5" cm="1">
        <f t="array" ref="K4">IFERROR(SUM(_xlfn._xlws.FILTER(_xlfn._xlws.FILTER(_xlfn._xlws.FILTER(hous_disaggregated!$C$2:$G$25,(hous_disaggregated!$A$2:$A$25=hous!$A4)),hous_disaggregated!$C$1:$G$1=hous!K$1),hous_disaggregated!$B$2:$B$4=hous!$B4)),0)</f>
        <v>75.348117501049643</v>
      </c>
      <c r="L4" s="5" cm="1">
        <f t="array" ref="L4">IFERROR(SUM(_xlfn._xlws.FILTER(_xlfn._xlws.FILTER(_xlfn._xlws.FILTER(hous_disaggregated!$C$2:$G$25,(hous_disaggregated!$A$2:$A$25=hous!$A4)),hous_disaggregated!$C$1:$G$1=hous!L$1),hous_disaggregated!$B$2:$B$4=hous!$B4)),0)</f>
        <v>75.348117501049643</v>
      </c>
      <c r="M4" s="5" cm="1">
        <f t="array" ref="M4">IFERROR(SUM(_xlfn._xlws.FILTER(_xlfn._xlws.FILTER(_xlfn._xlws.FILTER(hous_disaggregated!$C$2:$G$25,(hous_disaggregated!$A$2:$A$25=hous!$A4)),hous_disaggregated!$C$1:$G$1=hous!M$1),hous_disaggregated!$B$2:$B$4=hous!$B4)),0)</f>
        <v>94.344620579376809</v>
      </c>
      <c r="N4" s="5" cm="1">
        <f t="array" ref="N4">IFERROR(SUM(_xlfn._xlws.FILTER(_xlfn._xlws.FILTER(_xlfn._xlws.FILTER(hous_disaggregated!$C$2:$G$25,(hous_disaggregated!$A$2:$A$25=hous!$A4)),hous_disaggregated!$C$1:$G$1=hous!N$1),hous_disaggregated!$B$2:$B$4=hous!$B4)),0)</f>
        <v>53.673381592532138</v>
      </c>
      <c r="O4" s="5" cm="1">
        <f t="array" ref="O4">IFERROR(SUM(_xlfn._xlws.FILTER(_xlfn._xlws.FILTER(_xlfn._xlws.FILTER(hous_disaggregated!$C$2:$G$25,(hous_disaggregated!$A$2:$A$25=hous!$A4)),hous_disaggregated!$C$1:$G$1=hous!O$1),hous_disaggregated!$B$2:$B$4=hous!$B4)),0)</f>
        <v>53.673381592532138</v>
      </c>
      <c r="P4" s="5" cm="1">
        <f t="array" ref="P4">IFERROR(SUM(_xlfn._xlws.FILTER(_xlfn._xlws.FILTER(_xlfn._xlws.FILTER(hous_disaggregated!$C$2:$G$25,(hous_disaggregated!$A$2:$A$25=hous!$A4)),hous_disaggregated!$C$1:$G$1=hous!P$1),hous_disaggregated!$B$2:$B$4=hous!$B4)),0)</f>
        <v>75.348117501049643</v>
      </c>
      <c r="Q4" s="5" cm="1">
        <f t="array" ref="Q4">IFERROR(SUM(_xlfn._xlws.FILTER(_xlfn._xlws.FILTER(_xlfn._xlws.FILTER(hous_disaggregated!$C$2:$G$25,(hous_disaggregated!$A$2:$A$25=hous!$A4)),hous_disaggregated!$C$1:$G$1=hous!Q$1),hous_disaggregated!$B$2:$B$4=hous!$B4)),0)</f>
        <v>53.673381592532138</v>
      </c>
      <c r="R4" s="5" cm="1">
        <f t="array" ref="R4">IFERROR(SUM(_xlfn._xlws.FILTER(_xlfn._xlws.FILTER(_xlfn._xlws.FILTER(hous_disaggregated!$C$2:$G$25,(hous_disaggregated!$A$2:$A$25=hous!$A4)),hous_disaggregated!$C$1:$G$1=hous!R$1),hous_disaggregated!$B$2:$B$4=hous!$B4)),0)</f>
        <v>88.492977283820608</v>
      </c>
      <c r="S4" s="5" cm="1">
        <f t="array" ref="S4">IFERROR(SUM(_xlfn._xlws.FILTER(_xlfn._xlws.FILTER(_xlfn._xlws.FILTER(hous_disaggregated!$C$2:$G$25,(hous_disaggregated!$A$2:$A$25=hous!$A4)),hous_disaggregated!$C$1:$G$1=hous!S$1),hous_disaggregated!$B$2:$B$4=hous!$B4)),0)</f>
        <v>53.673381592532138</v>
      </c>
      <c r="T4" s="5" cm="1">
        <f t="array" ref="T4">IFERROR(SUM(_xlfn._xlws.FILTER(_xlfn._xlws.FILTER(_xlfn._xlws.FILTER(hous_disaggregated!$C$2:$G$25,(hous_disaggregated!$A$2:$A$25=hous!$A4)),hous_disaggregated!$C$1:$G$1=hous!T$1),hous_disaggregated!$B$2:$B$4=hous!$B4)),0)</f>
        <v>101.86366967947724</v>
      </c>
      <c r="U4" s="5" cm="1">
        <f t="array" ref="U4">IFERROR(SUM(_xlfn._xlws.FILTER(_xlfn._xlws.FILTER(_xlfn._xlws.FILTER(hous_disaggregated!$C$2:$G$25,(hous_disaggregated!$A$2:$A$25=hous!$A4)),hous_disaggregated!$C$1:$G$1=hous!U$1),hous_disaggregated!$B$2:$B$4=hous!$B4)),0)</f>
        <v>101.86366967947724</v>
      </c>
      <c r="V4" s="5" cm="1">
        <f t="array" ref="V4">IFERROR(SUM(_xlfn._xlws.FILTER(_xlfn._xlws.FILTER(_xlfn._xlws.FILTER(hous_disaggregated!$C$2:$G$25,(hous_disaggregated!$A$2:$A$25=hous!$A4)),hous_disaggregated!$C$1:$G$1=hous!V$1),hous_disaggregated!$B$2:$B$4=hous!$B4)),0)</f>
        <v>101.86366967947724</v>
      </c>
      <c r="W4" s="5" cm="1">
        <f t="array" ref="W4">IFERROR(SUM(_xlfn._xlws.FILTER(_xlfn._xlws.FILTER(_xlfn._xlws.FILTER(hous_disaggregated!$C$2:$G$25,(hous_disaggregated!$A$2:$A$25=hous!$A4)),hous_disaggregated!$C$1:$G$1=hous!W$1),hous_disaggregated!$B$2:$B$4=hous!$B4)),0)</f>
        <v>88.492977283820608</v>
      </c>
      <c r="X4" s="5" cm="1">
        <f t="array" ref="X4">IFERROR(SUM(_xlfn._xlws.FILTER(_xlfn._xlws.FILTER(_xlfn._xlws.FILTER(hous_disaggregated!$C$2:$G$25,(hous_disaggregated!$A$2:$A$25=hous!$A4)),hous_disaggregated!$C$1:$G$1=hous!X$1),hous_disaggregated!$B$2:$B$4=hous!$B4)),0)</f>
        <v>94.344620579376809</v>
      </c>
      <c r="Y4" s="5" cm="1">
        <f t="array" ref="Y4">IFERROR(SUM(_xlfn._xlws.FILTER(_xlfn._xlws.FILTER(_xlfn._xlws.FILTER(hous_disaggregated!$C$2:$G$25,(hous_disaggregated!$A$2:$A$25=hous!$A4)),hous_disaggregated!$C$1:$G$1=hous!Y$1),hous_disaggregated!$B$2:$B$4=hous!$B4)),0)</f>
        <v>88.492977283820608</v>
      </c>
      <c r="Z4" s="5" cm="1">
        <f t="array" ref="Z4">IFERROR(SUM(_xlfn._xlws.FILTER(_xlfn._xlws.FILTER(_xlfn._xlws.FILTER(hous_disaggregated!$C$2:$G$25,(hous_disaggregated!$A$2:$A$25=hous!$A4)),hous_disaggregated!$C$1:$G$1=hous!Z$1),hous_disaggregated!$B$2:$B$4=hous!$B4)),0)</f>
        <v>88.492977283820608</v>
      </c>
      <c r="AA4" s="5" cm="1">
        <f t="array" ref="AA4">IFERROR(SUM(_xlfn._xlws.FILTER(_xlfn._xlws.FILTER(_xlfn._xlws.FILTER(hous_disaggregated!$C$2:$G$25,(hous_disaggregated!$A$2:$A$25=hous!$A4)),hous_disaggregated!$C$1:$G$1=hous!AA$1),hous_disaggregated!$B$2:$B$4=hous!$B4)),0)</f>
        <v>53.673381592532138</v>
      </c>
      <c r="AB4" s="5" cm="1">
        <f t="array" ref="AB4">IFERROR(SUM(_xlfn._xlws.FILTER(_xlfn._xlws.FILTER(_xlfn._xlws.FILTER(hous_disaggregated!$C$2:$G$25,(hous_disaggregated!$A$2:$A$25=hous!$A4)),hous_disaggregated!$C$1:$G$1=hous!AB$1),hous_disaggregated!$B$2:$B$4=hous!$B4)),0)</f>
        <v>75.348117501049643</v>
      </c>
      <c r="AC4" s="5" cm="1">
        <f t="array" ref="AC4">IFERROR(SUM(_xlfn._xlws.FILTER(_xlfn._xlws.FILTER(_xlfn._xlws.FILTER(hous_disaggregated!$C$2:$G$25,(hous_disaggregated!$A$2:$A$25=hous!$A4)),hous_disaggregated!$C$1:$G$1=hous!AC$1),hous_disaggregated!$B$2:$B$4=hous!$B4)),0)</f>
        <v>94.344620579376809</v>
      </c>
    </row>
    <row r="5" spans="1:29" x14ac:dyDescent="0.3">
      <c r="A5" s="2">
        <v>2020</v>
      </c>
      <c r="B5" s="2" t="s">
        <v>33</v>
      </c>
      <c r="C5" s="6" cm="1">
        <f t="array" ref="C5">0.0000036*(_xlfn._xlws.FILTER(_xlfn._xlws.FILTER(_xlfn._xlws.FILTER(hous_disaggregated!$C$2:$G$25,hous_disaggregated!$C$1:$G$1=hous!C$1),hous_disaggregated!$A$2:$A$25=hous!$A5),hous_disaggregated!$B$2:$B$4="Cooling need")+_xlfn._xlws.FILTER(_xlfn._xlws.FILTER(_xlfn._xlws.FILTER(hous_disaggregated!$C$2:$G$25,hous_disaggregated!$C$1:$G$1=hous!C$1),hous_disaggregated!$A$2:$A$25=hous!$A5),hous_disaggregated!$B$2:$B$4="Lighting need"))</f>
        <v>8.2384134367494808E-6</v>
      </c>
      <c r="D5" s="6" cm="1">
        <f t="array" ref="D5">0.0000036*(_xlfn._xlws.FILTER(_xlfn._xlws.FILTER(_xlfn._xlws.FILTER(hous_disaggregated!$C$2:$G$25,hous_disaggregated!$C$1:$G$1=hous!D$1),hous_disaggregated!$A$2:$A$25=hous!$A5),hous_disaggregated!$B$2:$B$4="Cooling need")+_xlfn._xlws.FILTER(_xlfn._xlws.FILTER(_xlfn._xlws.FILTER(hous_disaggregated!$C$2:$G$25,hous_disaggregated!$C$1:$G$1=hous!D$1),hous_disaggregated!$A$2:$A$25=hous!$A5),hous_disaggregated!$B$2:$B$4="Lighting need"))</f>
        <v>9.3236310549552314E-6</v>
      </c>
      <c r="E5" s="6" cm="1">
        <f t="array" ref="E5">0.0000036*(_xlfn._xlws.FILTER(_xlfn._xlws.FILTER(_xlfn._xlws.FILTER(hous_disaggregated!$C$2:$G$25,hous_disaggregated!$C$1:$G$1=hous!E$1),hous_disaggregated!$A$2:$A$25=hous!$A5),hous_disaggregated!$B$2:$B$4="Cooling need")+_xlfn._xlws.FILTER(_xlfn._xlws.FILTER(_xlfn._xlws.FILTER(hous_disaggregated!$C$2:$G$25,hous_disaggregated!$C$1:$G$1=hous!E$1),hous_disaggregated!$A$2:$A$25=hous!$A5),hous_disaggregated!$B$2:$B$4="Lighting need"))</f>
        <v>7.1038860500999108E-6</v>
      </c>
      <c r="F5" s="6" cm="1">
        <f t="array" ref="F5">0.0000036*(_xlfn._xlws.FILTER(_xlfn._xlws.FILTER(_xlfn._xlws.FILTER(hous_disaggregated!$C$2:$G$25,hous_disaggregated!$C$1:$G$1=hous!F$1),hous_disaggregated!$A$2:$A$25=hous!$A5),hous_disaggregated!$B$2:$B$4="Cooling need")+_xlfn._xlws.FILTER(_xlfn._xlws.FILTER(_xlfn._xlws.FILTER(hous_disaggregated!$C$2:$G$25,hous_disaggregated!$C$1:$G$1=hous!F$1),hous_disaggregated!$A$2:$A$25=hous!$A5),hous_disaggregated!$B$2:$B$4="Lighting need"))</f>
        <v>7.1038860500999108E-6</v>
      </c>
      <c r="G5" s="6" cm="1">
        <f t="array" ref="G5">0.0000036*(_xlfn._xlws.FILTER(_xlfn._xlws.FILTER(_xlfn._xlws.FILTER(hous_disaggregated!$C$2:$G$25,hous_disaggregated!$C$1:$G$1=hous!G$1),hous_disaggregated!$A$2:$A$25=hous!$A5),hous_disaggregated!$B$2:$B$4="Cooling need")+_xlfn._xlws.FILTER(_xlfn._xlws.FILTER(_xlfn._xlws.FILTER(hous_disaggregated!$C$2:$G$25,hous_disaggregated!$C$1:$G$1=hous!G$1),hous_disaggregated!$A$2:$A$25=hous!$A5),hous_disaggregated!$B$2:$B$4="Lighting need"))</f>
        <v>1.1348710792682708E-5</v>
      </c>
      <c r="H5" s="6" cm="1">
        <f t="array" ref="H5">0.0000036*(_xlfn._xlws.FILTER(_xlfn._xlws.FILTER(_xlfn._xlws.FILTER(hous_disaggregated!$C$2:$G$25,hous_disaggregated!$C$1:$G$1=hous!H$1),hous_disaggregated!$A$2:$A$25=hous!$A5),hous_disaggregated!$B$2:$B$4="Cooling need")+_xlfn._xlws.FILTER(_xlfn._xlws.FILTER(_xlfn._xlws.FILTER(hous_disaggregated!$C$2:$G$25,hous_disaggregated!$C$1:$G$1=hous!H$1),hous_disaggregated!$A$2:$A$25=hous!$A5),hous_disaggregated!$B$2:$B$4="Lighting need"))</f>
        <v>1.2033969835785323E-5</v>
      </c>
      <c r="I5" s="6" cm="1">
        <f t="array" ref="I5">0.0000036*(_xlfn._xlws.FILTER(_xlfn._xlws.FILTER(_xlfn._xlws.FILTER(hous_disaggregated!$C$2:$G$25,hous_disaggregated!$C$1:$G$1=hous!I$1),hous_disaggregated!$A$2:$A$25=hous!$A5),hous_disaggregated!$B$2:$B$4="Cooling need")+_xlfn._xlws.FILTER(_xlfn._xlws.FILTER(_xlfn._xlws.FILTER(hous_disaggregated!$C$2:$G$25,hous_disaggregated!$C$1:$G$1=hous!I$1),hous_disaggregated!$A$2:$A$25=hous!$A5),hous_disaggregated!$B$2:$B$4="Lighting need"))</f>
        <v>1.1348710792682708E-5</v>
      </c>
      <c r="J5" s="6" cm="1">
        <f t="array" ref="J5">0.0000036*(_xlfn._xlws.FILTER(_xlfn._xlws.FILTER(_xlfn._xlws.FILTER(hous_disaggregated!$C$2:$G$25,hous_disaggregated!$C$1:$G$1=hous!J$1),hous_disaggregated!$A$2:$A$25=hous!$A5),hous_disaggregated!$B$2:$B$4="Cooling need")+_xlfn._xlws.FILTER(_xlfn._xlws.FILTER(_xlfn._xlws.FILTER(hous_disaggregated!$C$2:$G$25,hous_disaggregated!$C$1:$G$1=hous!J$1),hous_disaggregated!$A$2:$A$25=hous!$A5),hous_disaggregated!$B$2:$B$4="Lighting need"))</f>
        <v>1.2033969835785323E-5</v>
      </c>
      <c r="K5" s="6" cm="1">
        <f t="array" ref="K5">0.0000036*(_xlfn._xlws.FILTER(_xlfn._xlws.FILTER(_xlfn._xlws.FILTER(hous_disaggregated!$C$2:$G$25,hous_disaggregated!$C$1:$G$1=hous!K$1),hous_disaggregated!$A$2:$A$25=hous!$A5),hous_disaggregated!$B$2:$B$4="Cooling need")+_xlfn._xlws.FILTER(_xlfn._xlws.FILTER(_xlfn._xlws.FILTER(hous_disaggregated!$C$2:$G$25,hous_disaggregated!$C$1:$G$1=hous!K$1),hous_disaggregated!$A$2:$A$25=hous!$A5),hous_disaggregated!$B$2:$B$4="Lighting need"))</f>
        <v>9.3236310549552314E-6</v>
      </c>
      <c r="L5" s="6" cm="1">
        <f t="array" ref="L5">0.0000036*(_xlfn._xlws.FILTER(_xlfn._xlws.FILTER(_xlfn._xlws.FILTER(hous_disaggregated!$C$2:$G$25,hous_disaggregated!$C$1:$G$1=hous!L$1),hous_disaggregated!$A$2:$A$25=hous!$A5),hous_disaggregated!$B$2:$B$4="Cooling need")+_xlfn._xlws.FILTER(_xlfn._xlws.FILTER(_xlfn._xlws.FILTER(hous_disaggregated!$C$2:$G$25,hous_disaggregated!$C$1:$G$1=hous!L$1),hous_disaggregated!$A$2:$A$25=hous!$A5),hous_disaggregated!$B$2:$B$4="Lighting need"))</f>
        <v>9.3236310549552314E-6</v>
      </c>
      <c r="M5" s="6" cm="1">
        <f t="array" ref="M5">0.0000036*(_xlfn._xlws.FILTER(_xlfn._xlws.FILTER(_xlfn._xlws.FILTER(hous_disaggregated!$C$2:$G$25,hous_disaggregated!$C$1:$G$1=hous!M$1),hous_disaggregated!$A$2:$A$25=hous!$A5),hous_disaggregated!$B$2:$B$4="Cooling need")+_xlfn._xlws.FILTER(_xlfn._xlws.FILTER(_xlfn._xlws.FILTER(hous_disaggregated!$C$2:$G$25,hous_disaggregated!$C$1:$G$1=hous!M$1),hous_disaggregated!$A$2:$A$25=hous!$A5),hous_disaggregated!$B$2:$B$4="Lighting need"))</f>
        <v>8.2384134367494808E-6</v>
      </c>
      <c r="N5" s="6" cm="1">
        <f t="array" ref="N5">0.0000036*(_xlfn._xlws.FILTER(_xlfn._xlws.FILTER(_xlfn._xlws.FILTER(hous_disaggregated!$C$2:$G$25,hous_disaggregated!$C$1:$G$1=hous!N$1),hous_disaggregated!$A$2:$A$25=hous!$A5),hous_disaggregated!$B$2:$B$4="Cooling need")+_xlfn._xlws.FILTER(_xlfn._xlws.FILTER(_xlfn._xlws.FILTER(hous_disaggregated!$C$2:$G$25,hous_disaggregated!$C$1:$G$1=hous!N$1),hous_disaggregated!$A$2:$A$25=hous!$A5),hous_disaggregated!$B$2:$B$4="Lighting need"))</f>
        <v>1.2033969835785323E-5</v>
      </c>
      <c r="O5" s="6" cm="1">
        <f t="array" ref="O5">0.0000036*(_xlfn._xlws.FILTER(_xlfn._xlws.FILTER(_xlfn._xlws.FILTER(hous_disaggregated!$C$2:$G$25,hous_disaggregated!$C$1:$G$1=hous!O$1),hous_disaggregated!$A$2:$A$25=hous!$A5),hous_disaggregated!$B$2:$B$4="Cooling need")+_xlfn._xlws.FILTER(_xlfn._xlws.FILTER(_xlfn._xlws.FILTER(hous_disaggregated!$C$2:$G$25,hous_disaggregated!$C$1:$G$1=hous!O$1),hous_disaggregated!$A$2:$A$25=hous!$A5),hous_disaggregated!$B$2:$B$4="Lighting need"))</f>
        <v>1.2033969835785323E-5</v>
      </c>
      <c r="P5" s="6" cm="1">
        <f t="array" ref="P5">0.0000036*(_xlfn._xlws.FILTER(_xlfn._xlws.FILTER(_xlfn._xlws.FILTER(hous_disaggregated!$C$2:$G$25,hous_disaggregated!$C$1:$G$1=hous!P$1),hous_disaggregated!$A$2:$A$25=hous!$A5),hous_disaggregated!$B$2:$B$4="Cooling need")+_xlfn._xlws.FILTER(_xlfn._xlws.FILTER(_xlfn._xlws.FILTER(hous_disaggregated!$C$2:$G$25,hous_disaggregated!$C$1:$G$1=hous!P$1),hous_disaggregated!$A$2:$A$25=hous!$A5),hous_disaggregated!$B$2:$B$4="Lighting need"))</f>
        <v>9.3236310549552314E-6</v>
      </c>
      <c r="Q5" s="6" cm="1">
        <f t="array" ref="Q5">0.0000036*(_xlfn._xlws.FILTER(_xlfn._xlws.FILTER(_xlfn._xlws.FILTER(hous_disaggregated!$C$2:$G$25,hous_disaggregated!$C$1:$G$1=hous!Q$1),hous_disaggregated!$A$2:$A$25=hous!$A5),hous_disaggregated!$B$2:$B$4="Cooling need")+_xlfn._xlws.FILTER(_xlfn._xlws.FILTER(_xlfn._xlws.FILTER(hous_disaggregated!$C$2:$G$25,hous_disaggregated!$C$1:$G$1=hous!Q$1),hous_disaggregated!$A$2:$A$25=hous!$A5),hous_disaggregated!$B$2:$B$4="Lighting need"))</f>
        <v>1.2033969835785323E-5</v>
      </c>
      <c r="R5" s="6" cm="1">
        <f t="array" ref="R5">0.0000036*(_xlfn._xlws.FILTER(_xlfn._xlws.FILTER(_xlfn._xlws.FILTER(hous_disaggregated!$C$2:$G$25,hous_disaggregated!$C$1:$G$1=hous!R$1),hous_disaggregated!$A$2:$A$25=hous!$A5),hous_disaggregated!$B$2:$B$4="Cooling need")+_xlfn._xlws.FILTER(_xlfn._xlws.FILTER(_xlfn._xlws.FILTER(hous_disaggregated!$C$2:$G$25,hous_disaggregated!$C$1:$G$1=hous!R$1),hous_disaggregated!$A$2:$A$25=hous!$A5),hous_disaggregated!$B$2:$B$4="Lighting need"))</f>
        <v>7.1038860500999108E-6</v>
      </c>
      <c r="S5" s="6" cm="1">
        <f t="array" ref="S5">0.0000036*(_xlfn._xlws.FILTER(_xlfn._xlws.FILTER(_xlfn._xlws.FILTER(hous_disaggregated!$C$2:$G$25,hous_disaggregated!$C$1:$G$1=hous!S$1),hous_disaggregated!$A$2:$A$25=hous!$A5),hous_disaggregated!$B$2:$B$4="Cooling need")+_xlfn._xlws.FILTER(_xlfn._xlws.FILTER(_xlfn._xlws.FILTER(hous_disaggregated!$C$2:$G$25,hous_disaggregated!$C$1:$G$1=hous!S$1),hous_disaggregated!$A$2:$A$25=hous!$A5),hous_disaggregated!$B$2:$B$4="Lighting need"))</f>
        <v>1.2033969835785323E-5</v>
      </c>
      <c r="T5" s="6" cm="1">
        <f t="array" ref="T5">0.0000036*(_xlfn._xlws.FILTER(_xlfn._xlws.FILTER(_xlfn._xlws.FILTER(hous_disaggregated!$C$2:$G$25,hous_disaggregated!$C$1:$G$1=hous!T$1),hous_disaggregated!$A$2:$A$25=hous!$A5),hous_disaggregated!$B$2:$B$4="Cooling need")+_xlfn._xlws.FILTER(_xlfn._xlws.FILTER(_xlfn._xlws.FILTER(hous_disaggregated!$C$2:$G$25,hous_disaggregated!$C$1:$G$1=hous!T$1),hous_disaggregated!$A$2:$A$25=hous!$A5),hous_disaggregated!$B$2:$B$4="Lighting need"))</f>
        <v>1.1348710792682708E-5</v>
      </c>
      <c r="U5" s="6" cm="1">
        <f t="array" ref="U5">0.0000036*(_xlfn._xlws.FILTER(_xlfn._xlws.FILTER(_xlfn._xlws.FILTER(hous_disaggregated!$C$2:$G$25,hous_disaggregated!$C$1:$G$1=hous!U$1),hous_disaggregated!$A$2:$A$25=hous!$A5),hous_disaggregated!$B$2:$B$4="Cooling need")+_xlfn._xlws.FILTER(_xlfn._xlws.FILTER(_xlfn._xlws.FILTER(hous_disaggregated!$C$2:$G$25,hous_disaggregated!$C$1:$G$1=hous!U$1),hous_disaggregated!$A$2:$A$25=hous!$A5),hous_disaggregated!$B$2:$B$4="Lighting need"))</f>
        <v>1.1348710792682708E-5</v>
      </c>
      <c r="V5" s="6" cm="1">
        <f t="array" ref="V5">0.0000036*(_xlfn._xlws.FILTER(_xlfn._xlws.FILTER(_xlfn._xlws.FILTER(hous_disaggregated!$C$2:$G$25,hous_disaggregated!$C$1:$G$1=hous!V$1),hous_disaggregated!$A$2:$A$25=hous!$A5),hous_disaggregated!$B$2:$B$4="Cooling need")+_xlfn._xlws.FILTER(_xlfn._xlws.FILTER(_xlfn._xlws.FILTER(hous_disaggregated!$C$2:$G$25,hous_disaggregated!$C$1:$G$1=hous!V$1),hous_disaggregated!$A$2:$A$25=hous!$A5),hous_disaggregated!$B$2:$B$4="Lighting need"))</f>
        <v>1.1348710792682708E-5</v>
      </c>
      <c r="W5" s="6" cm="1">
        <f t="array" ref="W5">0.0000036*(_xlfn._xlws.FILTER(_xlfn._xlws.FILTER(_xlfn._xlws.FILTER(hous_disaggregated!$C$2:$G$25,hous_disaggregated!$C$1:$G$1=hous!W$1),hous_disaggregated!$A$2:$A$25=hous!$A5),hous_disaggregated!$B$2:$B$4="Cooling need")+_xlfn._xlws.FILTER(_xlfn._xlws.FILTER(_xlfn._xlws.FILTER(hous_disaggregated!$C$2:$G$25,hous_disaggregated!$C$1:$G$1=hous!W$1),hous_disaggregated!$A$2:$A$25=hous!$A5),hous_disaggregated!$B$2:$B$4="Lighting need"))</f>
        <v>7.1038860500999108E-6</v>
      </c>
      <c r="X5" s="6" cm="1">
        <f t="array" ref="X5">0.0000036*(_xlfn._xlws.FILTER(_xlfn._xlws.FILTER(_xlfn._xlws.FILTER(hous_disaggregated!$C$2:$G$25,hous_disaggregated!$C$1:$G$1=hous!X$1),hous_disaggregated!$A$2:$A$25=hous!$A5),hous_disaggregated!$B$2:$B$4="Cooling need")+_xlfn._xlws.FILTER(_xlfn._xlws.FILTER(_xlfn._xlws.FILTER(hous_disaggregated!$C$2:$G$25,hous_disaggregated!$C$1:$G$1=hous!X$1),hous_disaggregated!$A$2:$A$25=hous!$A5),hous_disaggregated!$B$2:$B$4="Lighting need"))</f>
        <v>8.2384134367494808E-6</v>
      </c>
      <c r="Y5" s="6" cm="1">
        <f t="array" ref="Y5">0.0000036*(_xlfn._xlws.FILTER(_xlfn._xlws.FILTER(_xlfn._xlws.FILTER(hous_disaggregated!$C$2:$G$25,hous_disaggregated!$C$1:$G$1=hous!Y$1),hous_disaggregated!$A$2:$A$25=hous!$A5),hous_disaggregated!$B$2:$B$4="Cooling need")+_xlfn._xlws.FILTER(_xlfn._xlws.FILTER(_xlfn._xlws.FILTER(hous_disaggregated!$C$2:$G$25,hous_disaggregated!$C$1:$G$1=hous!Y$1),hous_disaggregated!$A$2:$A$25=hous!$A5),hous_disaggregated!$B$2:$B$4="Lighting need"))</f>
        <v>7.1038860500999108E-6</v>
      </c>
      <c r="Z5" s="6" cm="1">
        <f t="array" ref="Z5">0.0000036*(_xlfn._xlws.FILTER(_xlfn._xlws.FILTER(_xlfn._xlws.FILTER(hous_disaggregated!$C$2:$G$25,hous_disaggregated!$C$1:$G$1=hous!Z$1),hous_disaggregated!$A$2:$A$25=hous!$A5),hous_disaggregated!$B$2:$B$4="Cooling need")+_xlfn._xlws.FILTER(_xlfn._xlws.FILTER(_xlfn._xlws.FILTER(hous_disaggregated!$C$2:$G$25,hous_disaggregated!$C$1:$G$1=hous!Z$1),hous_disaggregated!$A$2:$A$25=hous!$A5),hous_disaggregated!$B$2:$B$4="Lighting need"))</f>
        <v>7.1038860500999108E-6</v>
      </c>
      <c r="AA5" s="6" cm="1">
        <f t="array" ref="AA5">0.0000036*(_xlfn._xlws.FILTER(_xlfn._xlws.FILTER(_xlfn._xlws.FILTER(hous_disaggregated!$C$2:$G$25,hous_disaggregated!$C$1:$G$1=hous!AA$1),hous_disaggregated!$A$2:$A$25=hous!$A5),hous_disaggregated!$B$2:$B$4="Cooling need")+_xlfn._xlws.FILTER(_xlfn._xlws.FILTER(_xlfn._xlws.FILTER(hous_disaggregated!$C$2:$G$25,hous_disaggregated!$C$1:$G$1=hous!AA$1),hous_disaggregated!$A$2:$A$25=hous!$A5),hous_disaggregated!$B$2:$B$4="Lighting need"))</f>
        <v>1.2033969835785323E-5</v>
      </c>
      <c r="AB5" s="6" cm="1">
        <f t="array" ref="AB5">0.0000036*(_xlfn._xlws.FILTER(_xlfn._xlws.FILTER(_xlfn._xlws.FILTER(hous_disaggregated!$C$2:$G$25,hous_disaggregated!$C$1:$G$1=hous!AB$1),hous_disaggregated!$A$2:$A$25=hous!$A5),hous_disaggregated!$B$2:$B$4="Cooling need")+_xlfn._xlws.FILTER(_xlfn._xlws.FILTER(_xlfn._xlws.FILTER(hous_disaggregated!$C$2:$G$25,hous_disaggregated!$C$1:$G$1=hous!AB$1),hous_disaggregated!$A$2:$A$25=hous!$A5),hous_disaggregated!$B$2:$B$4="Lighting need"))</f>
        <v>9.3236310549552314E-6</v>
      </c>
      <c r="AC5" s="6" cm="1">
        <f t="array" ref="AC5">0.0000036*(_xlfn._xlws.FILTER(_xlfn._xlws.FILTER(_xlfn._xlws.FILTER(hous_disaggregated!$C$2:$G$25,hous_disaggregated!$C$1:$G$1=hous!AC$1),hous_disaggregated!$A$2:$A$25=hous!$A5),hous_disaggregated!$B$2:$B$4="Cooling need")+_xlfn._xlws.FILTER(_xlfn._xlws.FILTER(_xlfn._xlws.FILTER(hous_disaggregated!$C$2:$G$25,hous_disaggregated!$C$1:$G$1=hous!AC$1),hous_disaggregated!$A$2:$A$25=hous!$A5),hous_disaggregated!$B$2:$B$4="Lighting need"))</f>
        <v>8.2384134367494808E-6</v>
      </c>
    </row>
    <row r="6" spans="1:29" x14ac:dyDescent="0.3">
      <c r="A6" s="2">
        <v>2020</v>
      </c>
      <c r="B6" s="2" t="s">
        <v>28</v>
      </c>
      <c r="C6" s="5" cm="1">
        <f t="array" ref="C6">IFERROR(SUM(_xlfn._xlws.FILTER(_xlfn._xlws.FILTER(_xlfn._xlws.FILTER(hous_disaggregated!$C$2:$G$25,(hous_disaggregated!$A$2:$A$25=hous!$A6)),hous_disaggregated!$C$1:$G$1=hous!C$1),hous_disaggregated!$B$2:$B$4=hous!$B6)),0)</f>
        <v>99.040930423849233</v>
      </c>
      <c r="D6" s="5" cm="1">
        <f t="array" ref="D6">IFERROR(SUM(_xlfn._xlws.FILTER(_xlfn._xlws.FILTER(_xlfn._xlws.FILTER(hous_disaggregated!$C$2:$G$25,(hous_disaggregated!$A$2:$A$25=hous!$A6)),hous_disaggregated!$C$1:$G$1=hous!D$1),hous_disaggregated!$B$2:$B$4=hous!$B6)),0)</f>
        <v>71.017994446851063</v>
      </c>
      <c r="E6" s="5" cm="1">
        <f t="array" ref="E6">IFERROR(SUM(_xlfn._xlws.FILTER(_xlfn._xlws.FILTER(_xlfn._xlws.FILTER(hous_disaggregated!$C$2:$G$25,(hous_disaggregated!$A$2:$A$25=hous!$A6)),hous_disaggregated!$C$1:$G$1=hous!E$1),hous_disaggregated!$B$2:$B$4=hous!$B6)),0)</f>
        <v>84.967559229876272</v>
      </c>
      <c r="F6" s="5" cm="1">
        <f t="array" ref="F6">IFERROR(SUM(_xlfn._xlws.FILTER(_xlfn._xlws.FILTER(_xlfn._xlws.FILTER(hous_disaggregated!$C$2:$G$25,(hous_disaggregated!$A$2:$A$25=hous!$A6)),hous_disaggregated!$C$1:$G$1=hous!F$1),hous_disaggregated!$B$2:$B$4=hous!$B6)),0)</f>
        <v>84.967559229876272</v>
      </c>
      <c r="G6" s="5" cm="1">
        <f t="array" ref="G6">IFERROR(SUM(_xlfn._xlws.FILTER(_xlfn._xlws.FILTER(_xlfn._xlws.FILTER(hous_disaggregated!$C$2:$G$25,(hous_disaggregated!$A$2:$A$25=hous!$A6)),hous_disaggregated!$C$1:$G$1=hous!G$1),hous_disaggregated!$B$2:$B$4=hous!$B6)),0)</f>
        <v>99.79077322260099</v>
      </c>
      <c r="H6" s="5" cm="1">
        <f t="array" ref="H6">IFERROR(SUM(_xlfn._xlws.FILTER(_xlfn._xlws.FILTER(_xlfn._xlws.FILTER(hous_disaggregated!$C$2:$G$25,(hous_disaggregated!$A$2:$A$25=hous!$A6)),hous_disaggregated!$C$1:$G$1=hous!H$1),hous_disaggregated!$B$2:$B$4=hous!$B6)),0)</f>
        <v>55.932722606408952</v>
      </c>
      <c r="I6" s="5" cm="1">
        <f t="array" ref="I6">IFERROR(SUM(_xlfn._xlws.FILTER(_xlfn._xlws.FILTER(_xlfn._xlws.FILTER(hous_disaggregated!$C$2:$G$25,(hous_disaggregated!$A$2:$A$25=hous!$A6)),hous_disaggregated!$C$1:$G$1=hous!I$1),hous_disaggregated!$B$2:$B$4=hous!$B6)),0)</f>
        <v>99.79077322260099</v>
      </c>
      <c r="J6" s="5" cm="1">
        <f t="array" ref="J6">IFERROR(SUM(_xlfn._xlws.FILTER(_xlfn._xlws.FILTER(_xlfn._xlws.FILTER(hous_disaggregated!$C$2:$G$25,(hous_disaggregated!$A$2:$A$25=hous!$A6)),hous_disaggregated!$C$1:$G$1=hous!J$1),hous_disaggregated!$B$2:$B$4=hous!$B6)),0)</f>
        <v>55.932722606408952</v>
      </c>
      <c r="K6" s="5" cm="1">
        <f t="array" ref="K6">IFERROR(SUM(_xlfn._xlws.FILTER(_xlfn._xlws.FILTER(_xlfn._xlws.FILTER(hous_disaggregated!$C$2:$G$25,(hous_disaggregated!$A$2:$A$25=hous!$A6)),hous_disaggregated!$C$1:$G$1=hous!K$1),hous_disaggregated!$B$2:$B$4=hous!$B6)),0)</f>
        <v>71.017994446851063</v>
      </c>
      <c r="L6" s="5" cm="1">
        <f t="array" ref="L6">IFERROR(SUM(_xlfn._xlws.FILTER(_xlfn._xlws.FILTER(_xlfn._xlws.FILTER(hous_disaggregated!$C$2:$G$25,(hous_disaggregated!$A$2:$A$25=hous!$A6)),hous_disaggregated!$C$1:$G$1=hous!L$1),hous_disaggregated!$B$2:$B$4=hous!$B6)),0)</f>
        <v>71.017994446851063</v>
      </c>
      <c r="M6" s="5" cm="1">
        <f t="array" ref="M6">IFERROR(SUM(_xlfn._xlws.FILTER(_xlfn._xlws.FILTER(_xlfn._xlws.FILTER(hous_disaggregated!$C$2:$G$25,(hous_disaggregated!$A$2:$A$25=hous!$A6)),hous_disaggregated!$C$1:$G$1=hous!M$1),hous_disaggregated!$B$2:$B$4=hous!$B6)),0)</f>
        <v>99.040930423849233</v>
      </c>
      <c r="N6" s="5" cm="1">
        <f t="array" ref="N6">IFERROR(SUM(_xlfn._xlws.FILTER(_xlfn._xlws.FILTER(_xlfn._xlws.FILTER(hous_disaggregated!$C$2:$G$25,(hous_disaggregated!$A$2:$A$25=hous!$A6)),hous_disaggregated!$C$1:$G$1=hous!N$1),hous_disaggregated!$B$2:$B$4=hous!$B6)),0)</f>
        <v>55.932722606408952</v>
      </c>
      <c r="O6" s="5" cm="1">
        <f t="array" ref="O6">IFERROR(SUM(_xlfn._xlws.FILTER(_xlfn._xlws.FILTER(_xlfn._xlws.FILTER(hous_disaggregated!$C$2:$G$25,(hous_disaggregated!$A$2:$A$25=hous!$A6)),hous_disaggregated!$C$1:$G$1=hous!O$1),hous_disaggregated!$B$2:$B$4=hous!$B6)),0)</f>
        <v>55.932722606408952</v>
      </c>
      <c r="P6" s="5" cm="1">
        <f t="array" ref="P6">IFERROR(SUM(_xlfn._xlws.FILTER(_xlfn._xlws.FILTER(_xlfn._xlws.FILTER(hous_disaggregated!$C$2:$G$25,(hous_disaggregated!$A$2:$A$25=hous!$A6)),hous_disaggregated!$C$1:$G$1=hous!P$1),hous_disaggregated!$B$2:$B$4=hous!$B6)),0)</f>
        <v>71.017994446851063</v>
      </c>
      <c r="Q6" s="5" cm="1">
        <f t="array" ref="Q6">IFERROR(SUM(_xlfn._xlws.FILTER(_xlfn._xlws.FILTER(_xlfn._xlws.FILTER(hous_disaggregated!$C$2:$G$25,(hous_disaggregated!$A$2:$A$25=hous!$A6)),hous_disaggregated!$C$1:$G$1=hous!Q$1),hous_disaggregated!$B$2:$B$4=hous!$B6)),0)</f>
        <v>55.932722606408952</v>
      </c>
      <c r="R6" s="5" cm="1">
        <f t="array" ref="R6">IFERROR(SUM(_xlfn._xlws.FILTER(_xlfn._xlws.FILTER(_xlfn._xlws.FILTER(hous_disaggregated!$C$2:$G$25,(hous_disaggregated!$A$2:$A$25=hous!$A6)),hous_disaggregated!$C$1:$G$1=hous!R$1),hous_disaggregated!$B$2:$B$4=hous!$B6)),0)</f>
        <v>84.967559229876272</v>
      </c>
      <c r="S6" s="5" cm="1">
        <f t="array" ref="S6">IFERROR(SUM(_xlfn._xlws.FILTER(_xlfn._xlws.FILTER(_xlfn._xlws.FILTER(hous_disaggregated!$C$2:$G$25,(hous_disaggregated!$A$2:$A$25=hous!$A6)),hous_disaggregated!$C$1:$G$1=hous!S$1),hous_disaggregated!$B$2:$B$4=hous!$B6)),0)</f>
        <v>55.932722606408952</v>
      </c>
      <c r="T6" s="5" cm="1">
        <f t="array" ref="T6">IFERROR(SUM(_xlfn._xlws.FILTER(_xlfn._xlws.FILTER(_xlfn._xlws.FILTER(hous_disaggregated!$C$2:$G$25,(hous_disaggregated!$A$2:$A$25=hous!$A6)),hous_disaggregated!$C$1:$G$1=hous!T$1),hous_disaggregated!$B$2:$B$4=hous!$B6)),0)</f>
        <v>99.79077322260099</v>
      </c>
      <c r="U6" s="5" cm="1">
        <f t="array" ref="U6">IFERROR(SUM(_xlfn._xlws.FILTER(_xlfn._xlws.FILTER(_xlfn._xlws.FILTER(hous_disaggregated!$C$2:$G$25,(hous_disaggregated!$A$2:$A$25=hous!$A6)),hous_disaggregated!$C$1:$G$1=hous!U$1),hous_disaggregated!$B$2:$B$4=hous!$B6)),0)</f>
        <v>99.79077322260099</v>
      </c>
      <c r="V6" s="5" cm="1">
        <f t="array" ref="V6">IFERROR(SUM(_xlfn._xlws.FILTER(_xlfn._xlws.FILTER(_xlfn._xlws.FILTER(hous_disaggregated!$C$2:$G$25,(hous_disaggregated!$A$2:$A$25=hous!$A6)),hous_disaggregated!$C$1:$G$1=hous!V$1),hous_disaggregated!$B$2:$B$4=hous!$B6)),0)</f>
        <v>99.79077322260099</v>
      </c>
      <c r="W6" s="5" cm="1">
        <f t="array" ref="W6">IFERROR(SUM(_xlfn._xlws.FILTER(_xlfn._xlws.FILTER(_xlfn._xlws.FILTER(hous_disaggregated!$C$2:$G$25,(hous_disaggregated!$A$2:$A$25=hous!$A6)),hous_disaggregated!$C$1:$G$1=hous!W$1),hous_disaggregated!$B$2:$B$4=hous!$B6)),0)</f>
        <v>84.967559229876272</v>
      </c>
      <c r="X6" s="5" cm="1">
        <f t="array" ref="X6">IFERROR(SUM(_xlfn._xlws.FILTER(_xlfn._xlws.FILTER(_xlfn._xlws.FILTER(hous_disaggregated!$C$2:$G$25,(hous_disaggregated!$A$2:$A$25=hous!$A6)),hous_disaggregated!$C$1:$G$1=hous!X$1),hous_disaggregated!$B$2:$B$4=hous!$B6)),0)</f>
        <v>99.040930423849233</v>
      </c>
      <c r="Y6" s="5" cm="1">
        <f t="array" ref="Y6">IFERROR(SUM(_xlfn._xlws.FILTER(_xlfn._xlws.FILTER(_xlfn._xlws.FILTER(hous_disaggregated!$C$2:$G$25,(hous_disaggregated!$A$2:$A$25=hous!$A6)),hous_disaggregated!$C$1:$G$1=hous!Y$1),hous_disaggregated!$B$2:$B$4=hous!$B6)),0)</f>
        <v>84.967559229876272</v>
      </c>
      <c r="Z6" s="5" cm="1">
        <f t="array" ref="Z6">IFERROR(SUM(_xlfn._xlws.FILTER(_xlfn._xlws.FILTER(_xlfn._xlws.FILTER(hous_disaggregated!$C$2:$G$25,(hous_disaggregated!$A$2:$A$25=hous!$A6)),hous_disaggregated!$C$1:$G$1=hous!Z$1),hous_disaggregated!$B$2:$B$4=hous!$B6)),0)</f>
        <v>84.967559229876272</v>
      </c>
      <c r="AA6" s="5" cm="1">
        <f t="array" ref="AA6">IFERROR(SUM(_xlfn._xlws.FILTER(_xlfn._xlws.FILTER(_xlfn._xlws.FILTER(hous_disaggregated!$C$2:$G$25,(hous_disaggregated!$A$2:$A$25=hous!$A6)),hous_disaggregated!$C$1:$G$1=hous!AA$1),hous_disaggregated!$B$2:$B$4=hous!$B6)),0)</f>
        <v>55.932722606408952</v>
      </c>
      <c r="AB6" s="5" cm="1">
        <f t="array" ref="AB6">IFERROR(SUM(_xlfn._xlws.FILTER(_xlfn._xlws.FILTER(_xlfn._xlws.FILTER(hous_disaggregated!$C$2:$G$25,(hous_disaggregated!$A$2:$A$25=hous!$A6)),hous_disaggregated!$C$1:$G$1=hous!AB$1),hous_disaggregated!$B$2:$B$4=hous!$B6)),0)</f>
        <v>71.017994446851063</v>
      </c>
      <c r="AC6" s="5" cm="1">
        <f t="array" ref="AC6">IFERROR(SUM(_xlfn._xlws.FILTER(_xlfn._xlws.FILTER(_xlfn._xlws.FILTER(hous_disaggregated!$C$2:$G$25,(hous_disaggregated!$A$2:$A$25=hous!$A6)),hous_disaggregated!$C$1:$G$1=hous!AC$1),hous_disaggregated!$B$2:$B$4=hous!$B6)),0)</f>
        <v>99.040930423849233</v>
      </c>
    </row>
    <row r="7" spans="1:29" x14ac:dyDescent="0.3">
      <c r="A7" s="2">
        <v>2025</v>
      </c>
      <c r="B7" s="2" t="s">
        <v>33</v>
      </c>
      <c r="C7" s="6" cm="1">
        <f t="array" ref="C7">0.0000036*(_xlfn._xlws.FILTER(_xlfn._xlws.FILTER(_xlfn._xlws.FILTER(hous_disaggregated!$C$2:$G$25,hous_disaggregated!$C$1:$G$1=hous!C$1),hous_disaggregated!$A$2:$A$25=hous!$A7),hous_disaggregated!$B$2:$B$4="Cooling need")+_xlfn._xlws.FILTER(_xlfn._xlws.FILTER(_xlfn._xlws.FILTER(hous_disaggregated!$C$2:$G$25,hous_disaggregated!$C$1:$G$1=hous!C$1),hous_disaggregated!$A$2:$A$25=hous!$A7),hous_disaggregated!$B$2:$B$4="Lighting need"))</f>
        <v>5.5194537250100026E-6</v>
      </c>
      <c r="D7" s="6" cm="1">
        <f t="array" ref="D7">0.0000036*(_xlfn._xlws.FILTER(_xlfn._xlws.FILTER(_xlfn._xlws.FILTER(hous_disaggregated!$C$2:$G$25,hous_disaggregated!$C$1:$G$1=hous!D$1),hous_disaggregated!$A$2:$A$25=hous!$A7),hous_disaggregated!$B$2:$B$4="Cooling need")+_xlfn._xlws.FILTER(_xlfn._xlws.FILTER(_xlfn._xlws.FILTER(hous_disaggregated!$C$2:$G$25,hous_disaggregated!$C$1:$G$1=hous!D$1),hous_disaggregated!$A$2:$A$25=hous!$A7),hous_disaggregated!$B$2:$B$4="Lighting need"))</f>
        <v>6.5499960735652628E-6</v>
      </c>
      <c r="E7" s="6" cm="1">
        <f t="array" ref="E7">0.0000036*(_xlfn._xlws.FILTER(_xlfn._xlws.FILTER(_xlfn._xlws.FILTER(hous_disaggregated!$C$2:$G$25,hous_disaggregated!$C$1:$G$1=hous!E$1),hous_disaggregated!$A$2:$A$25=hous!$A7),hous_disaggregated!$B$2:$B$4="Cooling need")+_xlfn._xlws.FILTER(_xlfn._xlws.FILTER(_xlfn._xlws.FILTER(hous_disaggregated!$C$2:$G$25,hous_disaggregated!$C$1:$G$1=hous!E$1),hous_disaggregated!$A$2:$A$25=hous!$A7),hous_disaggregated!$B$2:$B$4="Lighting need"))</f>
        <v>5.1509373226990103E-6</v>
      </c>
      <c r="F7" s="6" cm="1">
        <f t="array" ref="F7">0.0000036*(_xlfn._xlws.FILTER(_xlfn._xlws.FILTER(_xlfn._xlws.FILTER(hous_disaggregated!$C$2:$G$25,hous_disaggregated!$C$1:$G$1=hous!F$1),hous_disaggregated!$A$2:$A$25=hous!$A7),hous_disaggregated!$B$2:$B$4="Cooling need")+_xlfn._xlws.FILTER(_xlfn._xlws.FILTER(_xlfn._xlws.FILTER(hous_disaggregated!$C$2:$G$25,hous_disaggregated!$C$1:$G$1=hous!F$1),hous_disaggregated!$A$2:$A$25=hous!$A7),hous_disaggregated!$B$2:$B$4="Lighting need"))</f>
        <v>5.1509373226990103E-6</v>
      </c>
      <c r="G7" s="6" cm="1">
        <f t="array" ref="G7">0.0000036*(_xlfn._xlws.FILTER(_xlfn._xlws.FILTER(_xlfn._xlws.FILTER(hous_disaggregated!$C$2:$G$25,hous_disaggregated!$C$1:$G$1=hous!G$1),hous_disaggregated!$A$2:$A$25=hous!$A7),hous_disaggregated!$B$2:$B$4="Cooling need")+_xlfn._xlws.FILTER(_xlfn._xlws.FILTER(_xlfn._xlws.FILTER(hous_disaggregated!$C$2:$G$25,hous_disaggregated!$C$1:$G$1=hous!G$1),hous_disaggregated!$A$2:$A$25=hous!$A7),hous_disaggregated!$B$2:$B$4="Lighting need"))</f>
        <v>9.9253594624220227E-6</v>
      </c>
      <c r="H7" s="6" cm="1">
        <f t="array" ref="H7">0.0000036*(_xlfn._xlws.FILTER(_xlfn._xlws.FILTER(_xlfn._xlws.FILTER(hous_disaggregated!$C$2:$G$25,hous_disaggregated!$C$1:$G$1=hous!H$1),hous_disaggregated!$A$2:$A$25=hous!$A7),hous_disaggregated!$B$2:$B$4="Cooling need")+_xlfn._xlws.FILTER(_xlfn._xlws.FILTER(_xlfn._xlws.FILTER(hous_disaggregated!$C$2:$G$25,hous_disaggregated!$C$1:$G$1=hous!H$1),hous_disaggregated!$A$2:$A$25=hous!$A7),hous_disaggregated!$B$2:$B$4="Lighting need"))</f>
        <v>1.3843353812634802E-5</v>
      </c>
      <c r="I7" s="6" cm="1">
        <f t="array" ref="I7">0.0000036*(_xlfn._xlws.FILTER(_xlfn._xlws.FILTER(_xlfn._xlws.FILTER(hous_disaggregated!$C$2:$G$25,hous_disaggregated!$C$1:$G$1=hous!I$1),hous_disaggregated!$A$2:$A$25=hous!$A7),hous_disaggregated!$B$2:$B$4="Cooling need")+_xlfn._xlws.FILTER(_xlfn._xlws.FILTER(_xlfn._xlws.FILTER(hous_disaggregated!$C$2:$G$25,hous_disaggregated!$C$1:$G$1=hous!I$1),hous_disaggregated!$A$2:$A$25=hous!$A7),hous_disaggregated!$B$2:$B$4="Lighting need"))</f>
        <v>9.9253594624220227E-6</v>
      </c>
      <c r="J7" s="6" cm="1">
        <f t="array" ref="J7">0.0000036*(_xlfn._xlws.FILTER(_xlfn._xlws.FILTER(_xlfn._xlws.FILTER(hous_disaggregated!$C$2:$G$25,hous_disaggregated!$C$1:$G$1=hous!J$1),hous_disaggregated!$A$2:$A$25=hous!$A7),hous_disaggregated!$B$2:$B$4="Cooling need")+_xlfn._xlws.FILTER(_xlfn._xlws.FILTER(_xlfn._xlws.FILTER(hous_disaggregated!$C$2:$G$25,hous_disaggregated!$C$1:$G$1=hous!J$1),hous_disaggregated!$A$2:$A$25=hous!$A7),hous_disaggregated!$B$2:$B$4="Lighting need"))</f>
        <v>1.3843353812634802E-5</v>
      </c>
      <c r="K7" s="6" cm="1">
        <f t="array" ref="K7">0.0000036*(_xlfn._xlws.FILTER(_xlfn._xlws.FILTER(_xlfn._xlws.FILTER(hous_disaggregated!$C$2:$G$25,hous_disaggregated!$C$1:$G$1=hous!K$1),hous_disaggregated!$A$2:$A$25=hous!$A7),hous_disaggregated!$B$2:$B$4="Cooling need")+_xlfn._xlws.FILTER(_xlfn._xlws.FILTER(_xlfn._xlws.FILTER(hous_disaggregated!$C$2:$G$25,hous_disaggregated!$C$1:$G$1=hous!K$1),hous_disaggregated!$A$2:$A$25=hous!$A7),hous_disaggregated!$B$2:$B$4="Lighting need"))</f>
        <v>6.5499960735652628E-6</v>
      </c>
      <c r="L7" s="6" cm="1">
        <f t="array" ref="L7">0.0000036*(_xlfn._xlws.FILTER(_xlfn._xlws.FILTER(_xlfn._xlws.FILTER(hous_disaggregated!$C$2:$G$25,hous_disaggregated!$C$1:$G$1=hous!L$1),hous_disaggregated!$A$2:$A$25=hous!$A7),hous_disaggregated!$B$2:$B$4="Cooling need")+_xlfn._xlws.FILTER(_xlfn._xlws.FILTER(_xlfn._xlws.FILTER(hous_disaggregated!$C$2:$G$25,hous_disaggregated!$C$1:$G$1=hous!L$1),hous_disaggregated!$A$2:$A$25=hous!$A7),hous_disaggregated!$B$2:$B$4="Lighting need"))</f>
        <v>6.5499960735652628E-6</v>
      </c>
      <c r="M7" s="6" cm="1">
        <f t="array" ref="M7">0.0000036*(_xlfn._xlws.FILTER(_xlfn._xlws.FILTER(_xlfn._xlws.FILTER(hous_disaggregated!$C$2:$G$25,hous_disaggregated!$C$1:$G$1=hous!M$1),hous_disaggregated!$A$2:$A$25=hous!$A7),hous_disaggregated!$B$2:$B$4="Cooling need")+_xlfn._xlws.FILTER(_xlfn._xlws.FILTER(_xlfn._xlws.FILTER(hous_disaggregated!$C$2:$G$25,hous_disaggregated!$C$1:$G$1=hous!M$1),hous_disaggregated!$A$2:$A$25=hous!$A7),hous_disaggregated!$B$2:$B$4="Lighting need"))</f>
        <v>5.5194537250100026E-6</v>
      </c>
      <c r="N7" s="6" cm="1">
        <f t="array" ref="N7">0.0000036*(_xlfn._xlws.FILTER(_xlfn._xlws.FILTER(_xlfn._xlws.FILTER(hous_disaggregated!$C$2:$G$25,hous_disaggregated!$C$1:$G$1=hous!N$1),hous_disaggregated!$A$2:$A$25=hous!$A7),hous_disaggregated!$B$2:$B$4="Cooling need")+_xlfn._xlws.FILTER(_xlfn._xlws.FILTER(_xlfn._xlws.FILTER(hous_disaggregated!$C$2:$G$25,hous_disaggregated!$C$1:$G$1=hous!N$1),hous_disaggregated!$A$2:$A$25=hous!$A7),hous_disaggregated!$B$2:$B$4="Lighting need"))</f>
        <v>1.3843353812634802E-5</v>
      </c>
      <c r="O7" s="6" cm="1">
        <f t="array" ref="O7">0.0000036*(_xlfn._xlws.FILTER(_xlfn._xlws.FILTER(_xlfn._xlws.FILTER(hous_disaggregated!$C$2:$G$25,hous_disaggregated!$C$1:$G$1=hous!O$1),hous_disaggregated!$A$2:$A$25=hous!$A7),hous_disaggregated!$B$2:$B$4="Cooling need")+_xlfn._xlws.FILTER(_xlfn._xlws.FILTER(_xlfn._xlws.FILTER(hous_disaggregated!$C$2:$G$25,hous_disaggregated!$C$1:$G$1=hous!O$1),hous_disaggregated!$A$2:$A$25=hous!$A7),hous_disaggregated!$B$2:$B$4="Lighting need"))</f>
        <v>1.3843353812634802E-5</v>
      </c>
      <c r="P7" s="6" cm="1">
        <f t="array" ref="P7">0.0000036*(_xlfn._xlws.FILTER(_xlfn._xlws.FILTER(_xlfn._xlws.FILTER(hous_disaggregated!$C$2:$G$25,hous_disaggregated!$C$1:$G$1=hous!P$1),hous_disaggregated!$A$2:$A$25=hous!$A7),hous_disaggregated!$B$2:$B$4="Cooling need")+_xlfn._xlws.FILTER(_xlfn._xlws.FILTER(_xlfn._xlws.FILTER(hous_disaggregated!$C$2:$G$25,hous_disaggregated!$C$1:$G$1=hous!P$1),hous_disaggregated!$A$2:$A$25=hous!$A7),hous_disaggregated!$B$2:$B$4="Lighting need"))</f>
        <v>6.5499960735652628E-6</v>
      </c>
      <c r="Q7" s="6" cm="1">
        <f t="array" ref="Q7">0.0000036*(_xlfn._xlws.FILTER(_xlfn._xlws.FILTER(_xlfn._xlws.FILTER(hous_disaggregated!$C$2:$G$25,hous_disaggregated!$C$1:$G$1=hous!Q$1),hous_disaggregated!$A$2:$A$25=hous!$A7),hous_disaggregated!$B$2:$B$4="Cooling need")+_xlfn._xlws.FILTER(_xlfn._xlws.FILTER(_xlfn._xlws.FILTER(hous_disaggregated!$C$2:$G$25,hous_disaggregated!$C$1:$G$1=hous!Q$1),hous_disaggregated!$A$2:$A$25=hous!$A7),hous_disaggregated!$B$2:$B$4="Lighting need"))</f>
        <v>1.3843353812634802E-5</v>
      </c>
      <c r="R7" s="6" cm="1">
        <f t="array" ref="R7">0.0000036*(_xlfn._xlws.FILTER(_xlfn._xlws.FILTER(_xlfn._xlws.FILTER(hous_disaggregated!$C$2:$G$25,hous_disaggregated!$C$1:$G$1=hous!R$1),hous_disaggregated!$A$2:$A$25=hous!$A7),hous_disaggregated!$B$2:$B$4="Cooling need")+_xlfn._xlws.FILTER(_xlfn._xlws.FILTER(_xlfn._xlws.FILTER(hous_disaggregated!$C$2:$G$25,hous_disaggregated!$C$1:$G$1=hous!R$1),hous_disaggregated!$A$2:$A$25=hous!$A7),hous_disaggregated!$B$2:$B$4="Lighting need"))</f>
        <v>5.1509373226990103E-6</v>
      </c>
      <c r="S7" s="6" cm="1">
        <f t="array" ref="S7">0.0000036*(_xlfn._xlws.FILTER(_xlfn._xlws.FILTER(_xlfn._xlws.FILTER(hous_disaggregated!$C$2:$G$25,hous_disaggregated!$C$1:$G$1=hous!S$1),hous_disaggregated!$A$2:$A$25=hous!$A7),hous_disaggregated!$B$2:$B$4="Cooling need")+_xlfn._xlws.FILTER(_xlfn._xlws.FILTER(_xlfn._xlws.FILTER(hous_disaggregated!$C$2:$G$25,hous_disaggregated!$C$1:$G$1=hous!S$1),hous_disaggregated!$A$2:$A$25=hous!$A7),hous_disaggregated!$B$2:$B$4="Lighting need"))</f>
        <v>1.3843353812634802E-5</v>
      </c>
      <c r="T7" s="6" cm="1">
        <f t="array" ref="T7">0.0000036*(_xlfn._xlws.FILTER(_xlfn._xlws.FILTER(_xlfn._xlws.FILTER(hous_disaggregated!$C$2:$G$25,hous_disaggregated!$C$1:$G$1=hous!T$1),hous_disaggregated!$A$2:$A$25=hous!$A7),hous_disaggregated!$B$2:$B$4="Cooling need")+_xlfn._xlws.FILTER(_xlfn._xlws.FILTER(_xlfn._xlws.FILTER(hous_disaggregated!$C$2:$G$25,hous_disaggregated!$C$1:$G$1=hous!T$1),hous_disaggregated!$A$2:$A$25=hous!$A7),hous_disaggregated!$B$2:$B$4="Lighting need"))</f>
        <v>9.9253594624220227E-6</v>
      </c>
      <c r="U7" s="6" cm="1">
        <f t="array" ref="U7">0.0000036*(_xlfn._xlws.FILTER(_xlfn._xlws.FILTER(_xlfn._xlws.FILTER(hous_disaggregated!$C$2:$G$25,hous_disaggregated!$C$1:$G$1=hous!U$1),hous_disaggregated!$A$2:$A$25=hous!$A7),hous_disaggregated!$B$2:$B$4="Cooling need")+_xlfn._xlws.FILTER(_xlfn._xlws.FILTER(_xlfn._xlws.FILTER(hous_disaggregated!$C$2:$G$25,hous_disaggregated!$C$1:$G$1=hous!U$1),hous_disaggregated!$A$2:$A$25=hous!$A7),hous_disaggregated!$B$2:$B$4="Lighting need"))</f>
        <v>9.9253594624220227E-6</v>
      </c>
      <c r="V7" s="6" cm="1">
        <f t="array" ref="V7">0.0000036*(_xlfn._xlws.FILTER(_xlfn._xlws.FILTER(_xlfn._xlws.FILTER(hous_disaggregated!$C$2:$G$25,hous_disaggregated!$C$1:$G$1=hous!V$1),hous_disaggregated!$A$2:$A$25=hous!$A7),hous_disaggregated!$B$2:$B$4="Cooling need")+_xlfn._xlws.FILTER(_xlfn._xlws.FILTER(_xlfn._xlws.FILTER(hous_disaggregated!$C$2:$G$25,hous_disaggregated!$C$1:$G$1=hous!V$1),hous_disaggregated!$A$2:$A$25=hous!$A7),hous_disaggregated!$B$2:$B$4="Lighting need"))</f>
        <v>9.9253594624220227E-6</v>
      </c>
      <c r="W7" s="6" cm="1">
        <f t="array" ref="W7">0.0000036*(_xlfn._xlws.FILTER(_xlfn._xlws.FILTER(_xlfn._xlws.FILTER(hous_disaggregated!$C$2:$G$25,hous_disaggregated!$C$1:$G$1=hous!W$1),hous_disaggregated!$A$2:$A$25=hous!$A7),hous_disaggregated!$B$2:$B$4="Cooling need")+_xlfn._xlws.FILTER(_xlfn._xlws.FILTER(_xlfn._xlws.FILTER(hous_disaggregated!$C$2:$G$25,hous_disaggregated!$C$1:$G$1=hous!W$1),hous_disaggregated!$A$2:$A$25=hous!$A7),hous_disaggregated!$B$2:$B$4="Lighting need"))</f>
        <v>5.1509373226990103E-6</v>
      </c>
      <c r="X7" s="6" cm="1">
        <f t="array" ref="X7">0.0000036*(_xlfn._xlws.FILTER(_xlfn._xlws.FILTER(_xlfn._xlws.FILTER(hous_disaggregated!$C$2:$G$25,hous_disaggregated!$C$1:$G$1=hous!X$1),hous_disaggregated!$A$2:$A$25=hous!$A7),hous_disaggregated!$B$2:$B$4="Cooling need")+_xlfn._xlws.FILTER(_xlfn._xlws.FILTER(_xlfn._xlws.FILTER(hous_disaggregated!$C$2:$G$25,hous_disaggregated!$C$1:$G$1=hous!X$1),hous_disaggregated!$A$2:$A$25=hous!$A7),hous_disaggregated!$B$2:$B$4="Lighting need"))</f>
        <v>5.5194537250100026E-6</v>
      </c>
      <c r="Y7" s="6" cm="1">
        <f t="array" ref="Y7">0.0000036*(_xlfn._xlws.FILTER(_xlfn._xlws.FILTER(_xlfn._xlws.FILTER(hous_disaggregated!$C$2:$G$25,hous_disaggregated!$C$1:$G$1=hous!Y$1),hous_disaggregated!$A$2:$A$25=hous!$A7),hous_disaggregated!$B$2:$B$4="Cooling need")+_xlfn._xlws.FILTER(_xlfn._xlws.FILTER(_xlfn._xlws.FILTER(hous_disaggregated!$C$2:$G$25,hous_disaggregated!$C$1:$G$1=hous!Y$1),hous_disaggregated!$A$2:$A$25=hous!$A7),hous_disaggregated!$B$2:$B$4="Lighting need"))</f>
        <v>5.1509373226990103E-6</v>
      </c>
      <c r="Z7" s="6" cm="1">
        <f t="array" ref="Z7">0.0000036*(_xlfn._xlws.FILTER(_xlfn._xlws.FILTER(_xlfn._xlws.FILTER(hous_disaggregated!$C$2:$G$25,hous_disaggregated!$C$1:$G$1=hous!Z$1),hous_disaggregated!$A$2:$A$25=hous!$A7),hous_disaggregated!$B$2:$B$4="Cooling need")+_xlfn._xlws.FILTER(_xlfn._xlws.FILTER(_xlfn._xlws.FILTER(hous_disaggregated!$C$2:$G$25,hous_disaggregated!$C$1:$G$1=hous!Z$1),hous_disaggregated!$A$2:$A$25=hous!$A7),hous_disaggregated!$B$2:$B$4="Lighting need"))</f>
        <v>5.1509373226990103E-6</v>
      </c>
      <c r="AA7" s="6" cm="1">
        <f t="array" ref="AA7">0.0000036*(_xlfn._xlws.FILTER(_xlfn._xlws.FILTER(_xlfn._xlws.FILTER(hous_disaggregated!$C$2:$G$25,hous_disaggregated!$C$1:$G$1=hous!AA$1),hous_disaggregated!$A$2:$A$25=hous!$A7),hous_disaggregated!$B$2:$B$4="Cooling need")+_xlfn._xlws.FILTER(_xlfn._xlws.FILTER(_xlfn._xlws.FILTER(hous_disaggregated!$C$2:$G$25,hous_disaggregated!$C$1:$G$1=hous!AA$1),hous_disaggregated!$A$2:$A$25=hous!$A7),hous_disaggregated!$B$2:$B$4="Lighting need"))</f>
        <v>1.3843353812634802E-5</v>
      </c>
      <c r="AB7" s="6" cm="1">
        <f t="array" ref="AB7">0.0000036*(_xlfn._xlws.FILTER(_xlfn._xlws.FILTER(_xlfn._xlws.FILTER(hous_disaggregated!$C$2:$G$25,hous_disaggregated!$C$1:$G$1=hous!AB$1),hous_disaggregated!$A$2:$A$25=hous!$A7),hous_disaggregated!$B$2:$B$4="Cooling need")+_xlfn._xlws.FILTER(_xlfn._xlws.FILTER(_xlfn._xlws.FILTER(hous_disaggregated!$C$2:$G$25,hous_disaggregated!$C$1:$G$1=hous!AB$1),hous_disaggregated!$A$2:$A$25=hous!$A7),hous_disaggregated!$B$2:$B$4="Lighting need"))</f>
        <v>6.5499960735652628E-6</v>
      </c>
      <c r="AC7" s="6" cm="1">
        <f t="array" ref="AC7">0.0000036*(_xlfn._xlws.FILTER(_xlfn._xlws.FILTER(_xlfn._xlws.FILTER(hous_disaggregated!$C$2:$G$25,hous_disaggregated!$C$1:$G$1=hous!AC$1),hous_disaggregated!$A$2:$A$25=hous!$A7),hous_disaggregated!$B$2:$B$4="Cooling need")+_xlfn._xlws.FILTER(_xlfn._xlws.FILTER(_xlfn._xlws.FILTER(hous_disaggregated!$C$2:$G$25,hous_disaggregated!$C$1:$G$1=hous!AC$1),hous_disaggregated!$A$2:$A$25=hous!$A7),hous_disaggregated!$B$2:$B$4="Lighting need"))</f>
        <v>5.5194537250100026E-6</v>
      </c>
    </row>
    <row r="8" spans="1:29" x14ac:dyDescent="0.3">
      <c r="A8" s="2">
        <v>2025</v>
      </c>
      <c r="B8" s="2" t="s">
        <v>28</v>
      </c>
      <c r="C8" s="5" cm="1">
        <f t="array" ref="C8">IFERROR(SUM(_xlfn._xlws.FILTER(_xlfn._xlws.FILTER(_xlfn._xlws.FILTER(hous_disaggregated!$C$2:$G$25,(hous_disaggregated!$A$2:$A$25=hous!$A8)),hous_disaggregated!$C$1:$G$1=hous!C$1),hous_disaggregated!$B$2:$B$4=hous!$B8)),0)</f>
        <v>91.41098964309478</v>
      </c>
      <c r="D8" s="5" cm="1">
        <f t="array" ref="D8">IFERROR(SUM(_xlfn._xlws.FILTER(_xlfn._xlws.FILTER(_xlfn._xlws.FILTER(hous_disaggregated!$C$2:$G$25,(hous_disaggregated!$A$2:$A$25=hous!$A8)),hous_disaggregated!$C$1:$G$1=hous!D$1),hous_disaggregated!$B$2:$B$4=hous!$B8)),0)</f>
        <v>63.278676698002819</v>
      </c>
      <c r="E8" s="5" cm="1">
        <f t="array" ref="E8">IFERROR(SUM(_xlfn._xlws.FILTER(_xlfn._xlws.FILTER(_xlfn._xlws.FILTER(hous_disaggregated!$C$2:$G$25,(hous_disaggregated!$A$2:$A$25=hous!$A8)),hous_disaggregated!$C$1:$G$1=hous!E$1),hous_disaggregated!$B$2:$B$4=hous!$B8)),0)</f>
        <v>81.712403473921583</v>
      </c>
      <c r="F8" s="5" cm="1">
        <f t="array" ref="F8">IFERROR(SUM(_xlfn._xlws.FILTER(_xlfn._xlws.FILTER(_xlfn._xlws.FILTER(hous_disaggregated!$C$2:$G$25,(hous_disaggregated!$A$2:$A$25=hous!$A8)),hous_disaggregated!$C$1:$G$1=hous!F$1),hous_disaggregated!$B$2:$B$4=hous!$B8)),0)</f>
        <v>81.712403473921583</v>
      </c>
      <c r="G8" s="5" cm="1">
        <f t="array" ref="G8">IFERROR(SUM(_xlfn._xlws.FILTER(_xlfn._xlws.FILTER(_xlfn._xlws.FILTER(hous_disaggregated!$C$2:$G$25,(hous_disaggregated!$A$2:$A$25=hous!$A8)),hous_disaggregated!$C$1:$G$1=hous!G$1),hous_disaggregated!$B$2:$B$4=hous!$B8)),0)</f>
        <v>91.354192413110724</v>
      </c>
      <c r="H8" s="5" cm="1">
        <f t="array" ref="H8">IFERROR(SUM(_xlfn._xlws.FILTER(_xlfn._xlws.FILTER(_xlfn._xlws.FILTER(hous_disaggregated!$C$2:$G$25,(hous_disaggregated!$A$2:$A$25=hous!$A8)),hous_disaggregated!$C$1:$G$1=hous!H$1),hous_disaggregated!$B$2:$B$4=hous!$B8)),0)</f>
        <v>61.549435150605341</v>
      </c>
      <c r="I8" s="5" cm="1">
        <f t="array" ref="I8">IFERROR(SUM(_xlfn._xlws.FILTER(_xlfn._xlws.FILTER(_xlfn._xlws.FILTER(hous_disaggregated!$C$2:$G$25,(hous_disaggregated!$A$2:$A$25=hous!$A8)),hous_disaggregated!$C$1:$G$1=hous!I$1),hous_disaggregated!$B$2:$B$4=hous!$B8)),0)</f>
        <v>91.354192413110724</v>
      </c>
      <c r="J8" s="5" cm="1">
        <f t="array" ref="J8">IFERROR(SUM(_xlfn._xlws.FILTER(_xlfn._xlws.FILTER(_xlfn._xlws.FILTER(hous_disaggregated!$C$2:$G$25,(hous_disaggregated!$A$2:$A$25=hous!$A8)),hous_disaggregated!$C$1:$G$1=hous!J$1),hous_disaggregated!$B$2:$B$4=hous!$B8)),0)</f>
        <v>61.549435150605341</v>
      </c>
      <c r="K8" s="5" cm="1">
        <f t="array" ref="K8">IFERROR(SUM(_xlfn._xlws.FILTER(_xlfn._xlws.FILTER(_xlfn._xlws.FILTER(hous_disaggregated!$C$2:$G$25,(hous_disaggregated!$A$2:$A$25=hous!$A8)),hous_disaggregated!$C$1:$G$1=hous!K$1),hous_disaggregated!$B$2:$B$4=hous!$B8)),0)</f>
        <v>63.278676698002819</v>
      </c>
      <c r="L8" s="5" cm="1">
        <f t="array" ref="L8">IFERROR(SUM(_xlfn._xlws.FILTER(_xlfn._xlws.FILTER(_xlfn._xlws.FILTER(hous_disaggregated!$C$2:$G$25,(hous_disaggregated!$A$2:$A$25=hous!$A8)),hous_disaggregated!$C$1:$G$1=hous!L$1),hous_disaggregated!$B$2:$B$4=hous!$B8)),0)</f>
        <v>63.278676698002819</v>
      </c>
      <c r="M8" s="5" cm="1">
        <f t="array" ref="M8">IFERROR(SUM(_xlfn._xlws.FILTER(_xlfn._xlws.FILTER(_xlfn._xlws.FILTER(hous_disaggregated!$C$2:$G$25,(hous_disaggregated!$A$2:$A$25=hous!$A8)),hous_disaggregated!$C$1:$G$1=hous!M$1),hous_disaggregated!$B$2:$B$4=hous!$B8)),0)</f>
        <v>91.41098964309478</v>
      </c>
      <c r="N8" s="5" cm="1">
        <f t="array" ref="N8">IFERROR(SUM(_xlfn._xlws.FILTER(_xlfn._xlws.FILTER(_xlfn._xlws.FILTER(hous_disaggregated!$C$2:$G$25,(hous_disaggregated!$A$2:$A$25=hous!$A8)),hous_disaggregated!$C$1:$G$1=hous!N$1),hous_disaggregated!$B$2:$B$4=hous!$B8)),0)</f>
        <v>61.549435150605341</v>
      </c>
      <c r="O8" s="5" cm="1">
        <f t="array" ref="O8">IFERROR(SUM(_xlfn._xlws.FILTER(_xlfn._xlws.FILTER(_xlfn._xlws.FILTER(hous_disaggregated!$C$2:$G$25,(hous_disaggregated!$A$2:$A$25=hous!$A8)),hous_disaggregated!$C$1:$G$1=hous!O$1),hous_disaggregated!$B$2:$B$4=hous!$B8)),0)</f>
        <v>61.549435150605341</v>
      </c>
      <c r="P8" s="5" cm="1">
        <f t="array" ref="P8">IFERROR(SUM(_xlfn._xlws.FILTER(_xlfn._xlws.FILTER(_xlfn._xlws.FILTER(hous_disaggregated!$C$2:$G$25,(hous_disaggregated!$A$2:$A$25=hous!$A8)),hous_disaggregated!$C$1:$G$1=hous!P$1),hous_disaggregated!$B$2:$B$4=hous!$B8)),0)</f>
        <v>63.278676698002819</v>
      </c>
      <c r="Q8" s="5" cm="1">
        <f t="array" ref="Q8">IFERROR(SUM(_xlfn._xlws.FILTER(_xlfn._xlws.FILTER(_xlfn._xlws.FILTER(hous_disaggregated!$C$2:$G$25,(hous_disaggregated!$A$2:$A$25=hous!$A8)),hous_disaggregated!$C$1:$G$1=hous!Q$1),hous_disaggregated!$B$2:$B$4=hous!$B8)),0)</f>
        <v>61.549435150605341</v>
      </c>
      <c r="R8" s="5" cm="1">
        <f t="array" ref="R8">IFERROR(SUM(_xlfn._xlws.FILTER(_xlfn._xlws.FILTER(_xlfn._xlws.FILTER(hous_disaggregated!$C$2:$G$25,(hous_disaggregated!$A$2:$A$25=hous!$A8)),hous_disaggregated!$C$1:$G$1=hous!R$1),hous_disaggregated!$B$2:$B$4=hous!$B8)),0)</f>
        <v>81.712403473921583</v>
      </c>
      <c r="S8" s="5" cm="1">
        <f t="array" ref="S8">IFERROR(SUM(_xlfn._xlws.FILTER(_xlfn._xlws.FILTER(_xlfn._xlws.FILTER(hous_disaggregated!$C$2:$G$25,(hous_disaggregated!$A$2:$A$25=hous!$A8)),hous_disaggregated!$C$1:$G$1=hous!S$1),hous_disaggregated!$B$2:$B$4=hous!$B8)),0)</f>
        <v>61.549435150605341</v>
      </c>
      <c r="T8" s="5" cm="1">
        <f t="array" ref="T8">IFERROR(SUM(_xlfn._xlws.FILTER(_xlfn._xlws.FILTER(_xlfn._xlws.FILTER(hous_disaggregated!$C$2:$G$25,(hous_disaggregated!$A$2:$A$25=hous!$A8)),hous_disaggregated!$C$1:$G$1=hous!T$1),hous_disaggregated!$B$2:$B$4=hous!$B8)),0)</f>
        <v>91.354192413110724</v>
      </c>
      <c r="U8" s="5" cm="1">
        <f t="array" ref="U8">IFERROR(SUM(_xlfn._xlws.FILTER(_xlfn._xlws.FILTER(_xlfn._xlws.FILTER(hous_disaggregated!$C$2:$G$25,(hous_disaggregated!$A$2:$A$25=hous!$A8)),hous_disaggregated!$C$1:$G$1=hous!U$1),hous_disaggregated!$B$2:$B$4=hous!$B8)),0)</f>
        <v>91.354192413110724</v>
      </c>
      <c r="V8" s="5" cm="1">
        <f t="array" ref="V8">IFERROR(SUM(_xlfn._xlws.FILTER(_xlfn._xlws.FILTER(_xlfn._xlws.FILTER(hous_disaggregated!$C$2:$G$25,(hous_disaggregated!$A$2:$A$25=hous!$A8)),hous_disaggregated!$C$1:$G$1=hous!V$1),hous_disaggregated!$B$2:$B$4=hous!$B8)),0)</f>
        <v>91.354192413110724</v>
      </c>
      <c r="W8" s="5" cm="1">
        <f t="array" ref="W8">IFERROR(SUM(_xlfn._xlws.FILTER(_xlfn._xlws.FILTER(_xlfn._xlws.FILTER(hous_disaggregated!$C$2:$G$25,(hous_disaggregated!$A$2:$A$25=hous!$A8)),hous_disaggregated!$C$1:$G$1=hous!W$1),hous_disaggregated!$B$2:$B$4=hous!$B8)),0)</f>
        <v>81.712403473921583</v>
      </c>
      <c r="X8" s="5" cm="1">
        <f t="array" ref="X8">IFERROR(SUM(_xlfn._xlws.FILTER(_xlfn._xlws.FILTER(_xlfn._xlws.FILTER(hous_disaggregated!$C$2:$G$25,(hous_disaggregated!$A$2:$A$25=hous!$A8)),hous_disaggregated!$C$1:$G$1=hous!X$1),hous_disaggregated!$B$2:$B$4=hous!$B8)),0)</f>
        <v>91.41098964309478</v>
      </c>
      <c r="Y8" s="5" cm="1">
        <f t="array" ref="Y8">IFERROR(SUM(_xlfn._xlws.FILTER(_xlfn._xlws.FILTER(_xlfn._xlws.FILTER(hous_disaggregated!$C$2:$G$25,(hous_disaggregated!$A$2:$A$25=hous!$A8)),hous_disaggregated!$C$1:$G$1=hous!Y$1),hous_disaggregated!$B$2:$B$4=hous!$B8)),0)</f>
        <v>81.712403473921583</v>
      </c>
      <c r="Z8" s="5" cm="1">
        <f t="array" ref="Z8">IFERROR(SUM(_xlfn._xlws.FILTER(_xlfn._xlws.FILTER(_xlfn._xlws.FILTER(hous_disaggregated!$C$2:$G$25,(hous_disaggregated!$A$2:$A$25=hous!$A8)),hous_disaggregated!$C$1:$G$1=hous!Z$1),hous_disaggregated!$B$2:$B$4=hous!$B8)),0)</f>
        <v>81.712403473921583</v>
      </c>
      <c r="AA8" s="5" cm="1">
        <f t="array" ref="AA8">IFERROR(SUM(_xlfn._xlws.FILTER(_xlfn._xlws.FILTER(_xlfn._xlws.FILTER(hous_disaggregated!$C$2:$G$25,(hous_disaggregated!$A$2:$A$25=hous!$A8)),hous_disaggregated!$C$1:$G$1=hous!AA$1),hous_disaggregated!$B$2:$B$4=hous!$B8)),0)</f>
        <v>61.549435150605341</v>
      </c>
      <c r="AB8" s="5" cm="1">
        <f t="array" ref="AB8">IFERROR(SUM(_xlfn._xlws.FILTER(_xlfn._xlws.FILTER(_xlfn._xlws.FILTER(hous_disaggregated!$C$2:$G$25,(hous_disaggregated!$A$2:$A$25=hous!$A8)),hous_disaggregated!$C$1:$G$1=hous!AB$1),hous_disaggregated!$B$2:$B$4=hous!$B8)),0)</f>
        <v>63.278676698002819</v>
      </c>
      <c r="AC8" s="5" cm="1">
        <f t="array" ref="AC8">IFERROR(SUM(_xlfn._xlws.FILTER(_xlfn._xlws.FILTER(_xlfn._xlws.FILTER(hous_disaggregated!$C$2:$G$25,(hous_disaggregated!$A$2:$A$25=hous!$A8)),hous_disaggregated!$C$1:$G$1=hous!AC$1),hous_disaggregated!$B$2:$B$4=hous!$B8)),0)</f>
        <v>91.41098964309478</v>
      </c>
    </row>
    <row r="9" spans="1:29" x14ac:dyDescent="0.3">
      <c r="A9" s="2">
        <v>2030</v>
      </c>
      <c r="B9" s="2" t="s">
        <v>33</v>
      </c>
      <c r="C9" s="6" cm="1">
        <f t="array" ref="C9">0.0000036*(_xlfn._xlws.FILTER(_xlfn._xlws.FILTER(_xlfn._xlws.FILTER(hous_disaggregated!$C$2:$G$25,hous_disaggregated!$C$1:$G$1=hous!C$1),hous_disaggregated!$A$2:$A$25=hous!$A9),hous_disaggregated!$B$2:$B$4="Cooling need")+_xlfn._xlws.FILTER(_xlfn._xlws.FILTER(_xlfn._xlws.FILTER(hous_disaggregated!$C$2:$G$25,hous_disaggregated!$C$1:$G$1=hous!C$1),hous_disaggregated!$A$2:$A$25=hous!$A9),hous_disaggregated!$B$2:$B$4="Lighting need"))</f>
        <v>4.1661607298479412E-6</v>
      </c>
      <c r="D9" s="6" cm="1">
        <f t="array" ref="D9">0.0000036*(_xlfn._xlws.FILTER(_xlfn._xlws.FILTER(_xlfn._xlws.FILTER(hous_disaggregated!$C$2:$G$25,hous_disaggregated!$C$1:$G$1=hous!D$1),hous_disaggregated!$A$2:$A$25=hous!$A9),hous_disaggregated!$B$2:$B$4="Cooling need")+_xlfn._xlws.FILTER(_xlfn._xlws.FILTER(_xlfn._xlws.FILTER(hous_disaggregated!$C$2:$G$25,hous_disaggregated!$C$1:$G$1=hous!D$1),hous_disaggregated!$A$2:$A$25=hous!$A9),hous_disaggregated!$B$2:$B$4="Lighting need"))</f>
        <v>4.9687632073153027E-6</v>
      </c>
      <c r="E9" s="6" cm="1">
        <f t="array" ref="E9">0.0000036*(_xlfn._xlws.FILTER(_xlfn._xlws.FILTER(_xlfn._xlws.FILTER(hous_disaggregated!$C$2:$G$25,hous_disaggregated!$C$1:$G$1=hous!E$1),hous_disaggregated!$A$2:$A$25=hous!$A9),hous_disaggregated!$B$2:$B$4="Cooling need")+_xlfn._xlws.FILTER(_xlfn._xlws.FILTER(_xlfn._xlws.FILTER(hous_disaggregated!$C$2:$G$25,hous_disaggregated!$C$1:$G$1=hous!E$1),hous_disaggregated!$A$2:$A$25=hous!$A9),hous_disaggregated!$B$2:$B$4="Lighting need"))</f>
        <v>5.4333475447495892E-6</v>
      </c>
      <c r="F9" s="6" cm="1">
        <f t="array" ref="F9">0.0000036*(_xlfn._xlws.FILTER(_xlfn._xlws.FILTER(_xlfn._xlws.FILTER(hous_disaggregated!$C$2:$G$25,hous_disaggregated!$C$1:$G$1=hous!F$1),hous_disaggregated!$A$2:$A$25=hous!$A9),hous_disaggregated!$B$2:$B$4="Cooling need")+_xlfn._xlws.FILTER(_xlfn._xlws.FILTER(_xlfn._xlws.FILTER(hous_disaggregated!$C$2:$G$25,hous_disaggregated!$C$1:$G$1=hous!F$1),hous_disaggregated!$A$2:$A$25=hous!$A9),hous_disaggregated!$B$2:$B$4="Lighting need"))</f>
        <v>5.4333475447495892E-6</v>
      </c>
      <c r="G9" s="6" cm="1">
        <f t="array" ref="G9">0.0000036*(_xlfn._xlws.FILTER(_xlfn._xlws.FILTER(_xlfn._xlws.FILTER(hous_disaggregated!$C$2:$G$25,hous_disaggregated!$C$1:$G$1=hous!G$1),hous_disaggregated!$A$2:$A$25=hous!$A9),hous_disaggregated!$B$2:$B$4="Cooling need")+_xlfn._xlws.FILTER(_xlfn._xlws.FILTER(_xlfn._xlws.FILTER(hous_disaggregated!$C$2:$G$25,hous_disaggregated!$C$1:$G$1=hous!G$1),hous_disaggregated!$A$2:$A$25=hous!$A9),hous_disaggregated!$B$2:$B$4="Lighting need"))</f>
        <v>8.3710709041124408E-6</v>
      </c>
      <c r="H9" s="6" cm="1">
        <f t="array" ref="H9">0.0000036*(_xlfn._xlws.FILTER(_xlfn._xlws.FILTER(_xlfn._xlws.FILTER(hous_disaggregated!$C$2:$G$25,hous_disaggregated!$C$1:$G$1=hous!H$1),hous_disaggregated!$A$2:$A$25=hous!$A9),hous_disaggregated!$B$2:$B$4="Cooling need")+_xlfn._xlws.FILTER(_xlfn._xlws.FILTER(_xlfn._xlws.FILTER(hous_disaggregated!$C$2:$G$25,hous_disaggregated!$C$1:$G$1=hous!H$1),hous_disaggregated!$A$2:$A$25=hous!$A9),hous_disaggregated!$B$2:$B$4="Lighting need"))</f>
        <v>1.6189919006097093E-5</v>
      </c>
      <c r="I9" s="6" cm="1">
        <f t="array" ref="I9">0.0000036*(_xlfn._xlws.FILTER(_xlfn._xlws.FILTER(_xlfn._xlws.FILTER(hous_disaggregated!$C$2:$G$25,hous_disaggregated!$C$1:$G$1=hous!I$1),hous_disaggregated!$A$2:$A$25=hous!$A9),hous_disaggregated!$B$2:$B$4="Cooling need")+_xlfn._xlws.FILTER(_xlfn._xlws.FILTER(_xlfn._xlws.FILTER(hous_disaggregated!$C$2:$G$25,hous_disaggregated!$C$1:$G$1=hous!I$1),hous_disaggregated!$A$2:$A$25=hous!$A9),hous_disaggregated!$B$2:$B$4="Lighting need"))</f>
        <v>8.3710709041124408E-6</v>
      </c>
      <c r="J9" s="6" cm="1">
        <f t="array" ref="J9">0.0000036*(_xlfn._xlws.FILTER(_xlfn._xlws.FILTER(_xlfn._xlws.FILTER(hous_disaggregated!$C$2:$G$25,hous_disaggregated!$C$1:$G$1=hous!J$1),hous_disaggregated!$A$2:$A$25=hous!$A9),hous_disaggregated!$B$2:$B$4="Cooling need")+_xlfn._xlws.FILTER(_xlfn._xlws.FILTER(_xlfn._xlws.FILTER(hous_disaggregated!$C$2:$G$25,hous_disaggregated!$C$1:$G$1=hous!J$1),hous_disaggregated!$A$2:$A$25=hous!$A9),hous_disaggregated!$B$2:$B$4="Lighting need"))</f>
        <v>1.6189919006097093E-5</v>
      </c>
      <c r="K9" s="6" cm="1">
        <f t="array" ref="K9">0.0000036*(_xlfn._xlws.FILTER(_xlfn._xlws.FILTER(_xlfn._xlws.FILTER(hous_disaggregated!$C$2:$G$25,hous_disaggregated!$C$1:$G$1=hous!K$1),hous_disaggregated!$A$2:$A$25=hous!$A9),hous_disaggregated!$B$2:$B$4="Cooling need")+_xlfn._xlws.FILTER(_xlfn._xlws.FILTER(_xlfn._xlws.FILTER(hous_disaggregated!$C$2:$G$25,hous_disaggregated!$C$1:$G$1=hous!K$1),hous_disaggregated!$A$2:$A$25=hous!$A9),hous_disaggregated!$B$2:$B$4="Lighting need"))</f>
        <v>4.9687632073153027E-6</v>
      </c>
      <c r="L9" s="6" cm="1">
        <f t="array" ref="L9">0.0000036*(_xlfn._xlws.FILTER(_xlfn._xlws.FILTER(_xlfn._xlws.FILTER(hous_disaggregated!$C$2:$G$25,hous_disaggregated!$C$1:$G$1=hous!L$1),hous_disaggregated!$A$2:$A$25=hous!$A9),hous_disaggregated!$B$2:$B$4="Cooling need")+_xlfn._xlws.FILTER(_xlfn._xlws.FILTER(_xlfn._xlws.FILTER(hous_disaggregated!$C$2:$G$25,hous_disaggregated!$C$1:$G$1=hous!L$1),hous_disaggregated!$A$2:$A$25=hous!$A9),hous_disaggregated!$B$2:$B$4="Lighting need"))</f>
        <v>4.9687632073153027E-6</v>
      </c>
      <c r="M9" s="6" cm="1">
        <f t="array" ref="M9">0.0000036*(_xlfn._xlws.FILTER(_xlfn._xlws.FILTER(_xlfn._xlws.FILTER(hous_disaggregated!$C$2:$G$25,hous_disaggregated!$C$1:$G$1=hous!M$1),hous_disaggregated!$A$2:$A$25=hous!$A9),hous_disaggregated!$B$2:$B$4="Cooling need")+_xlfn._xlws.FILTER(_xlfn._xlws.FILTER(_xlfn._xlws.FILTER(hous_disaggregated!$C$2:$G$25,hous_disaggregated!$C$1:$G$1=hous!M$1),hous_disaggregated!$A$2:$A$25=hous!$A9),hous_disaggregated!$B$2:$B$4="Lighting need"))</f>
        <v>4.1661607298479412E-6</v>
      </c>
      <c r="N9" s="6" cm="1">
        <f t="array" ref="N9">0.0000036*(_xlfn._xlws.FILTER(_xlfn._xlws.FILTER(_xlfn._xlws.FILTER(hous_disaggregated!$C$2:$G$25,hous_disaggregated!$C$1:$G$1=hous!N$1),hous_disaggregated!$A$2:$A$25=hous!$A9),hous_disaggregated!$B$2:$B$4="Cooling need")+_xlfn._xlws.FILTER(_xlfn._xlws.FILTER(_xlfn._xlws.FILTER(hous_disaggregated!$C$2:$G$25,hous_disaggregated!$C$1:$G$1=hous!N$1),hous_disaggregated!$A$2:$A$25=hous!$A9),hous_disaggregated!$B$2:$B$4="Lighting need"))</f>
        <v>1.6189919006097093E-5</v>
      </c>
      <c r="O9" s="6" cm="1">
        <f t="array" ref="O9">0.0000036*(_xlfn._xlws.FILTER(_xlfn._xlws.FILTER(_xlfn._xlws.FILTER(hous_disaggregated!$C$2:$G$25,hous_disaggregated!$C$1:$G$1=hous!O$1),hous_disaggregated!$A$2:$A$25=hous!$A9),hous_disaggregated!$B$2:$B$4="Cooling need")+_xlfn._xlws.FILTER(_xlfn._xlws.FILTER(_xlfn._xlws.FILTER(hous_disaggregated!$C$2:$G$25,hous_disaggregated!$C$1:$G$1=hous!O$1),hous_disaggregated!$A$2:$A$25=hous!$A9),hous_disaggregated!$B$2:$B$4="Lighting need"))</f>
        <v>1.6189919006097093E-5</v>
      </c>
      <c r="P9" s="6" cm="1">
        <f t="array" ref="P9">0.0000036*(_xlfn._xlws.FILTER(_xlfn._xlws.FILTER(_xlfn._xlws.FILTER(hous_disaggregated!$C$2:$G$25,hous_disaggregated!$C$1:$G$1=hous!P$1),hous_disaggregated!$A$2:$A$25=hous!$A9),hous_disaggregated!$B$2:$B$4="Cooling need")+_xlfn._xlws.FILTER(_xlfn._xlws.FILTER(_xlfn._xlws.FILTER(hous_disaggregated!$C$2:$G$25,hous_disaggregated!$C$1:$G$1=hous!P$1),hous_disaggregated!$A$2:$A$25=hous!$A9),hous_disaggregated!$B$2:$B$4="Lighting need"))</f>
        <v>4.9687632073153027E-6</v>
      </c>
      <c r="Q9" s="6" cm="1">
        <f t="array" ref="Q9">0.0000036*(_xlfn._xlws.FILTER(_xlfn._xlws.FILTER(_xlfn._xlws.FILTER(hous_disaggregated!$C$2:$G$25,hous_disaggregated!$C$1:$G$1=hous!Q$1),hous_disaggregated!$A$2:$A$25=hous!$A9),hous_disaggregated!$B$2:$B$4="Cooling need")+_xlfn._xlws.FILTER(_xlfn._xlws.FILTER(_xlfn._xlws.FILTER(hous_disaggregated!$C$2:$G$25,hous_disaggregated!$C$1:$G$1=hous!Q$1),hous_disaggregated!$A$2:$A$25=hous!$A9),hous_disaggregated!$B$2:$B$4="Lighting need"))</f>
        <v>1.6189919006097093E-5</v>
      </c>
      <c r="R9" s="6" cm="1">
        <f t="array" ref="R9">0.0000036*(_xlfn._xlws.FILTER(_xlfn._xlws.FILTER(_xlfn._xlws.FILTER(hous_disaggregated!$C$2:$G$25,hous_disaggregated!$C$1:$G$1=hous!R$1),hous_disaggregated!$A$2:$A$25=hous!$A9),hous_disaggregated!$B$2:$B$4="Cooling need")+_xlfn._xlws.FILTER(_xlfn._xlws.FILTER(_xlfn._xlws.FILTER(hous_disaggregated!$C$2:$G$25,hous_disaggregated!$C$1:$G$1=hous!R$1),hous_disaggregated!$A$2:$A$25=hous!$A9),hous_disaggregated!$B$2:$B$4="Lighting need"))</f>
        <v>5.4333475447495892E-6</v>
      </c>
      <c r="S9" s="6" cm="1">
        <f t="array" ref="S9">0.0000036*(_xlfn._xlws.FILTER(_xlfn._xlws.FILTER(_xlfn._xlws.FILTER(hous_disaggregated!$C$2:$G$25,hous_disaggregated!$C$1:$G$1=hous!S$1),hous_disaggregated!$A$2:$A$25=hous!$A9),hous_disaggregated!$B$2:$B$4="Cooling need")+_xlfn._xlws.FILTER(_xlfn._xlws.FILTER(_xlfn._xlws.FILTER(hous_disaggregated!$C$2:$G$25,hous_disaggregated!$C$1:$G$1=hous!S$1),hous_disaggregated!$A$2:$A$25=hous!$A9),hous_disaggregated!$B$2:$B$4="Lighting need"))</f>
        <v>1.6189919006097093E-5</v>
      </c>
      <c r="T9" s="6" cm="1">
        <f t="array" ref="T9">0.0000036*(_xlfn._xlws.FILTER(_xlfn._xlws.FILTER(_xlfn._xlws.FILTER(hous_disaggregated!$C$2:$G$25,hous_disaggregated!$C$1:$G$1=hous!T$1),hous_disaggregated!$A$2:$A$25=hous!$A9),hous_disaggregated!$B$2:$B$4="Cooling need")+_xlfn._xlws.FILTER(_xlfn._xlws.FILTER(_xlfn._xlws.FILTER(hous_disaggregated!$C$2:$G$25,hous_disaggregated!$C$1:$G$1=hous!T$1),hous_disaggregated!$A$2:$A$25=hous!$A9),hous_disaggregated!$B$2:$B$4="Lighting need"))</f>
        <v>8.3710709041124408E-6</v>
      </c>
      <c r="U9" s="6" cm="1">
        <f t="array" ref="U9">0.0000036*(_xlfn._xlws.FILTER(_xlfn._xlws.FILTER(_xlfn._xlws.FILTER(hous_disaggregated!$C$2:$G$25,hous_disaggregated!$C$1:$G$1=hous!U$1),hous_disaggregated!$A$2:$A$25=hous!$A9),hous_disaggregated!$B$2:$B$4="Cooling need")+_xlfn._xlws.FILTER(_xlfn._xlws.FILTER(_xlfn._xlws.FILTER(hous_disaggregated!$C$2:$G$25,hous_disaggregated!$C$1:$G$1=hous!U$1),hous_disaggregated!$A$2:$A$25=hous!$A9),hous_disaggregated!$B$2:$B$4="Lighting need"))</f>
        <v>8.3710709041124408E-6</v>
      </c>
      <c r="V9" s="6" cm="1">
        <f t="array" ref="V9">0.0000036*(_xlfn._xlws.FILTER(_xlfn._xlws.FILTER(_xlfn._xlws.FILTER(hous_disaggregated!$C$2:$G$25,hous_disaggregated!$C$1:$G$1=hous!V$1),hous_disaggregated!$A$2:$A$25=hous!$A9),hous_disaggregated!$B$2:$B$4="Cooling need")+_xlfn._xlws.FILTER(_xlfn._xlws.FILTER(_xlfn._xlws.FILTER(hous_disaggregated!$C$2:$G$25,hous_disaggregated!$C$1:$G$1=hous!V$1),hous_disaggregated!$A$2:$A$25=hous!$A9),hous_disaggregated!$B$2:$B$4="Lighting need"))</f>
        <v>8.3710709041124408E-6</v>
      </c>
      <c r="W9" s="6" cm="1">
        <f t="array" ref="W9">0.0000036*(_xlfn._xlws.FILTER(_xlfn._xlws.FILTER(_xlfn._xlws.FILTER(hous_disaggregated!$C$2:$G$25,hous_disaggregated!$C$1:$G$1=hous!W$1),hous_disaggregated!$A$2:$A$25=hous!$A9),hous_disaggregated!$B$2:$B$4="Cooling need")+_xlfn._xlws.FILTER(_xlfn._xlws.FILTER(_xlfn._xlws.FILTER(hous_disaggregated!$C$2:$G$25,hous_disaggregated!$C$1:$G$1=hous!W$1),hous_disaggregated!$A$2:$A$25=hous!$A9),hous_disaggregated!$B$2:$B$4="Lighting need"))</f>
        <v>5.4333475447495892E-6</v>
      </c>
      <c r="X9" s="6" cm="1">
        <f t="array" ref="X9">0.0000036*(_xlfn._xlws.FILTER(_xlfn._xlws.FILTER(_xlfn._xlws.FILTER(hous_disaggregated!$C$2:$G$25,hous_disaggregated!$C$1:$G$1=hous!X$1),hous_disaggregated!$A$2:$A$25=hous!$A9),hous_disaggregated!$B$2:$B$4="Cooling need")+_xlfn._xlws.FILTER(_xlfn._xlws.FILTER(_xlfn._xlws.FILTER(hous_disaggregated!$C$2:$G$25,hous_disaggregated!$C$1:$G$1=hous!X$1),hous_disaggregated!$A$2:$A$25=hous!$A9),hous_disaggregated!$B$2:$B$4="Lighting need"))</f>
        <v>4.1661607298479412E-6</v>
      </c>
      <c r="Y9" s="6" cm="1">
        <f t="array" ref="Y9">0.0000036*(_xlfn._xlws.FILTER(_xlfn._xlws.FILTER(_xlfn._xlws.FILTER(hous_disaggregated!$C$2:$G$25,hous_disaggregated!$C$1:$G$1=hous!Y$1),hous_disaggregated!$A$2:$A$25=hous!$A9),hous_disaggregated!$B$2:$B$4="Cooling need")+_xlfn._xlws.FILTER(_xlfn._xlws.FILTER(_xlfn._xlws.FILTER(hous_disaggregated!$C$2:$G$25,hous_disaggregated!$C$1:$G$1=hous!Y$1),hous_disaggregated!$A$2:$A$25=hous!$A9),hous_disaggregated!$B$2:$B$4="Lighting need"))</f>
        <v>5.4333475447495892E-6</v>
      </c>
      <c r="Z9" s="6" cm="1">
        <f t="array" ref="Z9">0.0000036*(_xlfn._xlws.FILTER(_xlfn._xlws.FILTER(_xlfn._xlws.FILTER(hous_disaggregated!$C$2:$G$25,hous_disaggregated!$C$1:$G$1=hous!Z$1),hous_disaggregated!$A$2:$A$25=hous!$A9),hous_disaggregated!$B$2:$B$4="Cooling need")+_xlfn._xlws.FILTER(_xlfn._xlws.FILTER(_xlfn._xlws.FILTER(hous_disaggregated!$C$2:$G$25,hous_disaggregated!$C$1:$G$1=hous!Z$1),hous_disaggregated!$A$2:$A$25=hous!$A9),hous_disaggregated!$B$2:$B$4="Lighting need"))</f>
        <v>5.4333475447495892E-6</v>
      </c>
      <c r="AA9" s="6" cm="1">
        <f t="array" ref="AA9">0.0000036*(_xlfn._xlws.FILTER(_xlfn._xlws.FILTER(_xlfn._xlws.FILTER(hous_disaggregated!$C$2:$G$25,hous_disaggregated!$C$1:$G$1=hous!AA$1),hous_disaggregated!$A$2:$A$25=hous!$A9),hous_disaggregated!$B$2:$B$4="Cooling need")+_xlfn._xlws.FILTER(_xlfn._xlws.FILTER(_xlfn._xlws.FILTER(hous_disaggregated!$C$2:$G$25,hous_disaggregated!$C$1:$G$1=hous!AA$1),hous_disaggregated!$A$2:$A$25=hous!$A9),hous_disaggregated!$B$2:$B$4="Lighting need"))</f>
        <v>1.6189919006097093E-5</v>
      </c>
      <c r="AB9" s="6" cm="1">
        <f t="array" ref="AB9">0.0000036*(_xlfn._xlws.FILTER(_xlfn._xlws.FILTER(_xlfn._xlws.FILTER(hous_disaggregated!$C$2:$G$25,hous_disaggregated!$C$1:$G$1=hous!AB$1),hous_disaggregated!$A$2:$A$25=hous!$A9),hous_disaggregated!$B$2:$B$4="Cooling need")+_xlfn._xlws.FILTER(_xlfn._xlws.FILTER(_xlfn._xlws.FILTER(hous_disaggregated!$C$2:$G$25,hous_disaggregated!$C$1:$G$1=hous!AB$1),hous_disaggregated!$A$2:$A$25=hous!$A9),hous_disaggregated!$B$2:$B$4="Lighting need"))</f>
        <v>4.9687632073153027E-6</v>
      </c>
      <c r="AC9" s="6" cm="1">
        <f t="array" ref="AC9">0.0000036*(_xlfn._xlws.FILTER(_xlfn._xlws.FILTER(_xlfn._xlws.FILTER(hous_disaggregated!$C$2:$G$25,hous_disaggregated!$C$1:$G$1=hous!AC$1),hous_disaggregated!$A$2:$A$25=hous!$A9),hous_disaggregated!$B$2:$B$4="Cooling need")+_xlfn._xlws.FILTER(_xlfn._xlws.FILTER(_xlfn._xlws.FILTER(hous_disaggregated!$C$2:$G$25,hous_disaggregated!$C$1:$G$1=hous!AC$1),hous_disaggregated!$A$2:$A$25=hous!$A9),hous_disaggregated!$B$2:$B$4="Lighting need"))</f>
        <v>4.1661607298479412E-6</v>
      </c>
    </row>
    <row r="10" spans="1:29" x14ac:dyDescent="0.3">
      <c r="A10" s="2">
        <v>2030</v>
      </c>
      <c r="B10" s="2" t="s">
        <v>28</v>
      </c>
      <c r="C10" s="5" cm="1">
        <f t="array" ref="C10">IFERROR(SUM(_xlfn._xlws.FILTER(_xlfn._xlws.FILTER(_xlfn._xlws.FILTER(hous_disaggregated!$C$2:$G$25,(hous_disaggregated!$A$2:$A$25=hous!$A10)),hous_disaggregated!$C$1:$G$1=hous!C$1),hous_disaggregated!$B$2:$B$4=hous!$B10)),0)</f>
        <v>79.22773318081957</v>
      </c>
      <c r="D10" s="5" cm="1">
        <f t="array" ref="D10">IFERROR(SUM(_xlfn._xlws.FILTER(_xlfn._xlws.FILTER(_xlfn._xlws.FILTER(hous_disaggregated!$C$2:$G$25,(hous_disaggregated!$A$2:$A$25=hous!$A10)),hous_disaggregated!$C$1:$G$1=hous!D$1),hous_disaggregated!$B$2:$B$4=hous!$B10)),0)</f>
        <v>53.530801713585277</v>
      </c>
      <c r="E10" s="5" cm="1">
        <f t="array" ref="E10">IFERROR(SUM(_xlfn._xlws.FILTER(_xlfn._xlws.FILTER(_xlfn._xlws.FILTER(hous_disaggregated!$C$2:$G$25,(hous_disaggregated!$A$2:$A$25=hous!$A10)),hous_disaggregated!$C$1:$G$1=hous!E$1),hous_disaggregated!$B$2:$B$4=hous!$B10)),0)</f>
        <v>72.959376862663518</v>
      </c>
      <c r="F10" s="5" cm="1">
        <f t="array" ref="F10">IFERROR(SUM(_xlfn._xlws.FILTER(_xlfn._xlws.FILTER(_xlfn._xlws.FILTER(hous_disaggregated!$C$2:$G$25,(hous_disaggregated!$A$2:$A$25=hous!$A10)),hous_disaggregated!$C$1:$G$1=hous!F$1),hous_disaggregated!$B$2:$B$4=hous!$B10)),0)</f>
        <v>72.959376862663518</v>
      </c>
      <c r="G10" s="5" cm="1">
        <f t="array" ref="G10">IFERROR(SUM(_xlfn._xlws.FILTER(_xlfn._xlws.FILTER(_xlfn._xlws.FILTER(hous_disaggregated!$C$2:$G$25,(hous_disaggregated!$A$2:$A$25=hous!$A10)),hous_disaggregated!$C$1:$G$1=hous!G$1),hous_disaggregated!$B$2:$B$4=hous!$B10)),0)</f>
        <v>81.103879262685297</v>
      </c>
      <c r="H10" s="5" cm="1">
        <f t="array" ref="H10">IFERROR(SUM(_xlfn._xlws.FILTER(_xlfn._xlws.FILTER(_xlfn._xlws.FILTER(hous_disaggregated!$C$2:$G$25,(hous_disaggregated!$A$2:$A$25=hous!$A10)),hous_disaggregated!$C$1:$G$1=hous!H$1),hous_disaggregated!$B$2:$B$4=hous!$B10)),0)</f>
        <v>62.329989569727914</v>
      </c>
      <c r="I10" s="5" cm="1">
        <f t="array" ref="I10">IFERROR(SUM(_xlfn._xlws.FILTER(_xlfn._xlws.FILTER(_xlfn._xlws.FILTER(hous_disaggregated!$C$2:$G$25,(hous_disaggregated!$A$2:$A$25=hous!$A10)),hous_disaggregated!$C$1:$G$1=hous!I$1),hous_disaggregated!$B$2:$B$4=hous!$B10)),0)</f>
        <v>81.103879262685297</v>
      </c>
      <c r="J10" s="5" cm="1">
        <f t="array" ref="J10">IFERROR(SUM(_xlfn._xlws.FILTER(_xlfn._xlws.FILTER(_xlfn._xlws.FILTER(hous_disaggregated!$C$2:$G$25,(hous_disaggregated!$A$2:$A$25=hous!$A10)),hous_disaggregated!$C$1:$G$1=hous!J$1),hous_disaggregated!$B$2:$B$4=hous!$B10)),0)</f>
        <v>62.329989569727914</v>
      </c>
      <c r="K10" s="5" cm="1">
        <f t="array" ref="K10">IFERROR(SUM(_xlfn._xlws.FILTER(_xlfn._xlws.FILTER(_xlfn._xlws.FILTER(hous_disaggregated!$C$2:$G$25,(hous_disaggregated!$A$2:$A$25=hous!$A10)),hous_disaggregated!$C$1:$G$1=hous!K$1),hous_disaggregated!$B$2:$B$4=hous!$B10)),0)</f>
        <v>53.530801713585277</v>
      </c>
      <c r="L10" s="5" cm="1">
        <f t="array" ref="L10">IFERROR(SUM(_xlfn._xlws.FILTER(_xlfn._xlws.FILTER(_xlfn._xlws.FILTER(hous_disaggregated!$C$2:$G$25,(hous_disaggregated!$A$2:$A$25=hous!$A10)),hous_disaggregated!$C$1:$G$1=hous!L$1),hous_disaggregated!$B$2:$B$4=hous!$B10)),0)</f>
        <v>53.530801713585277</v>
      </c>
      <c r="M10" s="5" cm="1">
        <f t="array" ref="M10">IFERROR(SUM(_xlfn._xlws.FILTER(_xlfn._xlws.FILTER(_xlfn._xlws.FILTER(hous_disaggregated!$C$2:$G$25,(hous_disaggregated!$A$2:$A$25=hous!$A10)),hous_disaggregated!$C$1:$G$1=hous!M$1),hous_disaggregated!$B$2:$B$4=hous!$B10)),0)</f>
        <v>79.22773318081957</v>
      </c>
      <c r="N10" s="5" cm="1">
        <f t="array" ref="N10">IFERROR(SUM(_xlfn._xlws.FILTER(_xlfn._xlws.FILTER(_xlfn._xlws.FILTER(hous_disaggregated!$C$2:$G$25,(hous_disaggregated!$A$2:$A$25=hous!$A10)),hous_disaggregated!$C$1:$G$1=hous!N$1),hous_disaggregated!$B$2:$B$4=hous!$B10)),0)</f>
        <v>62.329989569727914</v>
      </c>
      <c r="O10" s="5" cm="1">
        <f t="array" ref="O10">IFERROR(SUM(_xlfn._xlws.FILTER(_xlfn._xlws.FILTER(_xlfn._xlws.FILTER(hous_disaggregated!$C$2:$G$25,(hous_disaggregated!$A$2:$A$25=hous!$A10)),hous_disaggregated!$C$1:$G$1=hous!O$1),hous_disaggregated!$B$2:$B$4=hous!$B10)),0)</f>
        <v>62.329989569727914</v>
      </c>
      <c r="P10" s="5" cm="1">
        <f t="array" ref="P10">IFERROR(SUM(_xlfn._xlws.FILTER(_xlfn._xlws.FILTER(_xlfn._xlws.FILTER(hous_disaggregated!$C$2:$G$25,(hous_disaggregated!$A$2:$A$25=hous!$A10)),hous_disaggregated!$C$1:$G$1=hous!P$1),hous_disaggregated!$B$2:$B$4=hous!$B10)),0)</f>
        <v>53.530801713585277</v>
      </c>
      <c r="Q10" s="5" cm="1">
        <f t="array" ref="Q10">IFERROR(SUM(_xlfn._xlws.FILTER(_xlfn._xlws.FILTER(_xlfn._xlws.FILTER(hous_disaggregated!$C$2:$G$25,(hous_disaggregated!$A$2:$A$25=hous!$A10)),hous_disaggregated!$C$1:$G$1=hous!Q$1),hous_disaggregated!$B$2:$B$4=hous!$B10)),0)</f>
        <v>62.329989569727914</v>
      </c>
      <c r="R10" s="5" cm="1">
        <f t="array" ref="R10">IFERROR(SUM(_xlfn._xlws.FILTER(_xlfn._xlws.FILTER(_xlfn._xlws.FILTER(hous_disaggregated!$C$2:$G$25,(hous_disaggregated!$A$2:$A$25=hous!$A10)),hous_disaggregated!$C$1:$G$1=hous!R$1),hous_disaggregated!$B$2:$B$4=hous!$B10)),0)</f>
        <v>72.959376862663518</v>
      </c>
      <c r="S10" s="5" cm="1">
        <f t="array" ref="S10">IFERROR(SUM(_xlfn._xlws.FILTER(_xlfn._xlws.FILTER(_xlfn._xlws.FILTER(hous_disaggregated!$C$2:$G$25,(hous_disaggregated!$A$2:$A$25=hous!$A10)),hous_disaggregated!$C$1:$G$1=hous!S$1),hous_disaggregated!$B$2:$B$4=hous!$B10)),0)</f>
        <v>62.329989569727914</v>
      </c>
      <c r="T10" s="5" cm="1">
        <f t="array" ref="T10">IFERROR(SUM(_xlfn._xlws.FILTER(_xlfn._xlws.FILTER(_xlfn._xlws.FILTER(hous_disaggregated!$C$2:$G$25,(hous_disaggregated!$A$2:$A$25=hous!$A10)),hous_disaggregated!$C$1:$G$1=hous!T$1),hous_disaggregated!$B$2:$B$4=hous!$B10)),0)</f>
        <v>81.103879262685297</v>
      </c>
      <c r="U10" s="5" cm="1">
        <f t="array" ref="U10">IFERROR(SUM(_xlfn._xlws.FILTER(_xlfn._xlws.FILTER(_xlfn._xlws.FILTER(hous_disaggregated!$C$2:$G$25,(hous_disaggregated!$A$2:$A$25=hous!$A10)),hous_disaggregated!$C$1:$G$1=hous!U$1),hous_disaggregated!$B$2:$B$4=hous!$B10)),0)</f>
        <v>81.103879262685297</v>
      </c>
      <c r="V10" s="5" cm="1">
        <f t="array" ref="V10">IFERROR(SUM(_xlfn._xlws.FILTER(_xlfn._xlws.FILTER(_xlfn._xlws.FILTER(hous_disaggregated!$C$2:$G$25,(hous_disaggregated!$A$2:$A$25=hous!$A10)),hous_disaggregated!$C$1:$G$1=hous!V$1),hous_disaggregated!$B$2:$B$4=hous!$B10)),0)</f>
        <v>81.103879262685297</v>
      </c>
      <c r="W10" s="5" cm="1">
        <f t="array" ref="W10">IFERROR(SUM(_xlfn._xlws.FILTER(_xlfn._xlws.FILTER(_xlfn._xlws.FILTER(hous_disaggregated!$C$2:$G$25,(hous_disaggregated!$A$2:$A$25=hous!$A10)),hous_disaggregated!$C$1:$G$1=hous!W$1),hous_disaggregated!$B$2:$B$4=hous!$B10)),0)</f>
        <v>72.959376862663518</v>
      </c>
      <c r="X10" s="5" cm="1">
        <f t="array" ref="X10">IFERROR(SUM(_xlfn._xlws.FILTER(_xlfn._xlws.FILTER(_xlfn._xlws.FILTER(hous_disaggregated!$C$2:$G$25,(hous_disaggregated!$A$2:$A$25=hous!$A10)),hous_disaggregated!$C$1:$G$1=hous!X$1),hous_disaggregated!$B$2:$B$4=hous!$B10)),0)</f>
        <v>79.22773318081957</v>
      </c>
      <c r="Y10" s="5" cm="1">
        <f t="array" ref="Y10">IFERROR(SUM(_xlfn._xlws.FILTER(_xlfn._xlws.FILTER(_xlfn._xlws.FILTER(hous_disaggregated!$C$2:$G$25,(hous_disaggregated!$A$2:$A$25=hous!$A10)),hous_disaggregated!$C$1:$G$1=hous!Y$1),hous_disaggregated!$B$2:$B$4=hous!$B10)),0)</f>
        <v>72.959376862663518</v>
      </c>
      <c r="Z10" s="5" cm="1">
        <f t="array" ref="Z10">IFERROR(SUM(_xlfn._xlws.FILTER(_xlfn._xlws.FILTER(_xlfn._xlws.FILTER(hous_disaggregated!$C$2:$G$25,(hous_disaggregated!$A$2:$A$25=hous!$A10)),hous_disaggregated!$C$1:$G$1=hous!Z$1),hous_disaggregated!$B$2:$B$4=hous!$B10)),0)</f>
        <v>72.959376862663518</v>
      </c>
      <c r="AA10" s="5" cm="1">
        <f t="array" ref="AA10">IFERROR(SUM(_xlfn._xlws.FILTER(_xlfn._xlws.FILTER(_xlfn._xlws.FILTER(hous_disaggregated!$C$2:$G$25,(hous_disaggregated!$A$2:$A$25=hous!$A10)),hous_disaggregated!$C$1:$G$1=hous!AA$1),hous_disaggregated!$B$2:$B$4=hous!$B10)),0)</f>
        <v>62.329989569727914</v>
      </c>
      <c r="AB10" s="5" cm="1">
        <f t="array" ref="AB10">IFERROR(SUM(_xlfn._xlws.FILTER(_xlfn._xlws.FILTER(_xlfn._xlws.FILTER(hous_disaggregated!$C$2:$G$25,(hous_disaggregated!$A$2:$A$25=hous!$A10)),hous_disaggregated!$C$1:$G$1=hous!AB$1),hous_disaggregated!$B$2:$B$4=hous!$B10)),0)</f>
        <v>53.530801713585277</v>
      </c>
      <c r="AC10" s="5" cm="1">
        <f t="array" ref="AC10">IFERROR(SUM(_xlfn._xlws.FILTER(_xlfn._xlws.FILTER(_xlfn._xlws.FILTER(hous_disaggregated!$C$2:$G$25,(hous_disaggregated!$A$2:$A$25=hous!$A10)),hous_disaggregated!$C$1:$G$1=hous!AC$1),hous_disaggregated!$B$2:$B$4=hous!$B10)),0)</f>
        <v>79.22773318081957</v>
      </c>
    </row>
    <row r="11" spans="1:29" x14ac:dyDescent="0.3">
      <c r="A11" s="2">
        <v>2035</v>
      </c>
      <c r="B11" s="2" t="s">
        <v>33</v>
      </c>
      <c r="C11" s="6" cm="1">
        <f t="array" ref="C11">0.0000036*(_xlfn._xlws.FILTER(_xlfn._xlws.FILTER(_xlfn._xlws.FILTER(hous_disaggregated!$C$2:$G$25,hous_disaggregated!$C$1:$G$1=hous!C$1),hous_disaggregated!$A$2:$A$25=hous!$A11),hous_disaggregated!$B$2:$B$4="Cooling need")+_xlfn._xlws.FILTER(_xlfn._xlws.FILTER(_xlfn._xlws.FILTER(hous_disaggregated!$C$2:$G$25,hous_disaggregated!$C$1:$G$1=hous!C$1),hous_disaggregated!$A$2:$A$25=hous!$A11),hous_disaggregated!$B$2:$B$4="Lighting need"))</f>
        <v>3.5898611233503991E-6</v>
      </c>
      <c r="D11" s="6" cm="1">
        <f t="array" ref="D11">0.0000036*(_xlfn._xlws.FILTER(_xlfn._xlws.FILTER(_xlfn._xlws.FILTER(hous_disaggregated!$C$2:$G$25,hous_disaggregated!$C$1:$G$1=hous!D$1),hous_disaggregated!$A$2:$A$25=hous!$A11),hous_disaggregated!$B$2:$B$4="Cooling need")+_xlfn._xlws.FILTER(_xlfn._xlws.FILTER(_xlfn._xlws.FILTER(hous_disaggregated!$C$2:$G$25,hous_disaggregated!$C$1:$G$1=hous!D$1),hous_disaggregated!$A$2:$A$25=hous!$A11),hous_disaggregated!$B$2:$B$4="Lighting need"))</f>
        <v>4.8218688699595375E-6</v>
      </c>
      <c r="E11" s="6" cm="1">
        <f t="array" ref="E11">0.0000036*(_xlfn._xlws.FILTER(_xlfn._xlws.FILTER(_xlfn._xlws.FILTER(hous_disaggregated!$C$2:$G$25,hous_disaggregated!$C$1:$G$1=hous!E$1),hous_disaggregated!$A$2:$A$25=hous!$A11),hous_disaggregated!$B$2:$B$4="Cooling need")+_xlfn._xlws.FILTER(_xlfn._xlws.FILTER(_xlfn._xlws.FILTER(hous_disaggregated!$C$2:$G$25,hous_disaggregated!$C$1:$G$1=hous!E$1),hous_disaggregated!$A$2:$A$25=hous!$A11),hous_disaggregated!$B$2:$B$4="Lighting need"))</f>
        <v>6.4085016757004632E-6</v>
      </c>
      <c r="F11" s="6" cm="1">
        <f t="array" ref="F11">0.0000036*(_xlfn._xlws.FILTER(_xlfn._xlws.FILTER(_xlfn._xlws.FILTER(hous_disaggregated!$C$2:$G$25,hous_disaggregated!$C$1:$G$1=hous!F$1),hous_disaggregated!$A$2:$A$25=hous!$A11),hous_disaggregated!$B$2:$B$4="Cooling need")+_xlfn._xlws.FILTER(_xlfn._xlws.FILTER(_xlfn._xlws.FILTER(hous_disaggregated!$C$2:$G$25,hous_disaggregated!$C$1:$G$1=hous!F$1),hous_disaggregated!$A$2:$A$25=hous!$A11),hous_disaggregated!$B$2:$B$4="Lighting need"))</f>
        <v>6.4085016757004632E-6</v>
      </c>
      <c r="G11" s="6" cm="1">
        <f t="array" ref="G11">0.0000036*(_xlfn._xlws.FILTER(_xlfn._xlws.FILTER(_xlfn._xlws.FILTER(hous_disaggregated!$C$2:$G$25,hous_disaggregated!$C$1:$G$1=hous!G$1),hous_disaggregated!$A$2:$A$25=hous!$A11),hous_disaggregated!$B$2:$B$4="Cooling need")+_xlfn._xlws.FILTER(_xlfn._xlws.FILTER(_xlfn._xlws.FILTER(hous_disaggregated!$C$2:$G$25,hous_disaggregated!$C$1:$G$1=hous!G$1),hous_disaggregated!$A$2:$A$25=hous!$A11),hous_disaggregated!$B$2:$B$4="Lighting need"))</f>
        <v>8.5244232942115483E-6</v>
      </c>
      <c r="H11" s="6" cm="1">
        <f t="array" ref="H11">0.0000036*(_xlfn._xlws.FILTER(_xlfn._xlws.FILTER(_xlfn._xlws.FILTER(hous_disaggregated!$C$2:$G$25,hous_disaggregated!$C$1:$G$1=hous!H$1),hous_disaggregated!$A$2:$A$25=hous!$A11),hous_disaggregated!$B$2:$B$4="Cooling need")+_xlfn._xlws.FILTER(_xlfn._xlws.FILTER(_xlfn._xlws.FILTER(hous_disaggregated!$C$2:$G$25,hous_disaggregated!$C$1:$G$1=hous!H$1),hous_disaggregated!$A$2:$A$25=hous!$A11),hous_disaggregated!$B$2:$B$4="Lighting need"))</f>
        <v>1.8501165708388869E-5</v>
      </c>
      <c r="I11" s="6" cm="1">
        <f t="array" ref="I11">0.0000036*(_xlfn._xlws.FILTER(_xlfn._xlws.FILTER(_xlfn._xlws.FILTER(hous_disaggregated!$C$2:$G$25,hous_disaggregated!$C$1:$G$1=hous!I$1),hous_disaggregated!$A$2:$A$25=hous!$A11),hous_disaggregated!$B$2:$B$4="Cooling need")+_xlfn._xlws.FILTER(_xlfn._xlws.FILTER(_xlfn._xlws.FILTER(hous_disaggregated!$C$2:$G$25,hous_disaggregated!$C$1:$G$1=hous!I$1),hous_disaggregated!$A$2:$A$25=hous!$A11),hous_disaggregated!$B$2:$B$4="Lighting need"))</f>
        <v>8.5244232942115483E-6</v>
      </c>
      <c r="J11" s="6" cm="1">
        <f t="array" ref="J11">0.0000036*(_xlfn._xlws.FILTER(_xlfn._xlws.FILTER(_xlfn._xlws.FILTER(hous_disaggregated!$C$2:$G$25,hous_disaggregated!$C$1:$G$1=hous!J$1),hous_disaggregated!$A$2:$A$25=hous!$A11),hous_disaggregated!$B$2:$B$4="Cooling need")+_xlfn._xlws.FILTER(_xlfn._xlws.FILTER(_xlfn._xlws.FILTER(hous_disaggregated!$C$2:$G$25,hous_disaggregated!$C$1:$G$1=hous!J$1),hous_disaggregated!$A$2:$A$25=hous!$A11),hous_disaggregated!$B$2:$B$4="Lighting need"))</f>
        <v>1.8501165708388869E-5</v>
      </c>
      <c r="K11" s="6" cm="1">
        <f t="array" ref="K11">0.0000036*(_xlfn._xlws.FILTER(_xlfn._xlws.FILTER(_xlfn._xlws.FILTER(hous_disaggregated!$C$2:$G$25,hous_disaggregated!$C$1:$G$1=hous!K$1),hous_disaggregated!$A$2:$A$25=hous!$A11),hous_disaggregated!$B$2:$B$4="Cooling need")+_xlfn._xlws.FILTER(_xlfn._xlws.FILTER(_xlfn._xlws.FILTER(hous_disaggregated!$C$2:$G$25,hous_disaggregated!$C$1:$G$1=hous!K$1),hous_disaggregated!$A$2:$A$25=hous!$A11),hous_disaggregated!$B$2:$B$4="Lighting need"))</f>
        <v>4.8218688699595375E-6</v>
      </c>
      <c r="L11" s="6" cm="1">
        <f t="array" ref="L11">0.0000036*(_xlfn._xlws.FILTER(_xlfn._xlws.FILTER(_xlfn._xlws.FILTER(hous_disaggregated!$C$2:$G$25,hous_disaggregated!$C$1:$G$1=hous!L$1),hous_disaggregated!$A$2:$A$25=hous!$A11),hous_disaggregated!$B$2:$B$4="Cooling need")+_xlfn._xlws.FILTER(_xlfn._xlws.FILTER(_xlfn._xlws.FILTER(hous_disaggregated!$C$2:$G$25,hous_disaggregated!$C$1:$G$1=hous!L$1),hous_disaggregated!$A$2:$A$25=hous!$A11),hous_disaggregated!$B$2:$B$4="Lighting need"))</f>
        <v>4.8218688699595375E-6</v>
      </c>
      <c r="M11" s="6" cm="1">
        <f t="array" ref="M11">0.0000036*(_xlfn._xlws.FILTER(_xlfn._xlws.FILTER(_xlfn._xlws.FILTER(hous_disaggregated!$C$2:$G$25,hous_disaggregated!$C$1:$G$1=hous!M$1),hous_disaggregated!$A$2:$A$25=hous!$A11),hous_disaggregated!$B$2:$B$4="Cooling need")+_xlfn._xlws.FILTER(_xlfn._xlws.FILTER(_xlfn._xlws.FILTER(hous_disaggregated!$C$2:$G$25,hous_disaggregated!$C$1:$G$1=hous!M$1),hous_disaggregated!$A$2:$A$25=hous!$A11),hous_disaggregated!$B$2:$B$4="Lighting need"))</f>
        <v>3.5898611233503991E-6</v>
      </c>
      <c r="N11" s="6" cm="1">
        <f t="array" ref="N11">0.0000036*(_xlfn._xlws.FILTER(_xlfn._xlws.FILTER(_xlfn._xlws.FILTER(hous_disaggregated!$C$2:$G$25,hous_disaggregated!$C$1:$G$1=hous!N$1),hous_disaggregated!$A$2:$A$25=hous!$A11),hous_disaggregated!$B$2:$B$4="Cooling need")+_xlfn._xlws.FILTER(_xlfn._xlws.FILTER(_xlfn._xlws.FILTER(hous_disaggregated!$C$2:$G$25,hous_disaggregated!$C$1:$G$1=hous!N$1),hous_disaggregated!$A$2:$A$25=hous!$A11),hous_disaggregated!$B$2:$B$4="Lighting need"))</f>
        <v>1.8501165708388869E-5</v>
      </c>
      <c r="O11" s="6" cm="1">
        <f t="array" ref="O11">0.0000036*(_xlfn._xlws.FILTER(_xlfn._xlws.FILTER(_xlfn._xlws.FILTER(hous_disaggregated!$C$2:$G$25,hous_disaggregated!$C$1:$G$1=hous!O$1),hous_disaggregated!$A$2:$A$25=hous!$A11),hous_disaggregated!$B$2:$B$4="Cooling need")+_xlfn._xlws.FILTER(_xlfn._xlws.FILTER(_xlfn._xlws.FILTER(hous_disaggregated!$C$2:$G$25,hous_disaggregated!$C$1:$G$1=hous!O$1),hous_disaggregated!$A$2:$A$25=hous!$A11),hous_disaggregated!$B$2:$B$4="Lighting need"))</f>
        <v>1.8501165708388869E-5</v>
      </c>
      <c r="P11" s="6" cm="1">
        <f t="array" ref="P11">0.0000036*(_xlfn._xlws.FILTER(_xlfn._xlws.FILTER(_xlfn._xlws.FILTER(hous_disaggregated!$C$2:$G$25,hous_disaggregated!$C$1:$G$1=hous!P$1),hous_disaggregated!$A$2:$A$25=hous!$A11),hous_disaggregated!$B$2:$B$4="Cooling need")+_xlfn._xlws.FILTER(_xlfn._xlws.FILTER(_xlfn._xlws.FILTER(hous_disaggregated!$C$2:$G$25,hous_disaggregated!$C$1:$G$1=hous!P$1),hous_disaggregated!$A$2:$A$25=hous!$A11),hous_disaggregated!$B$2:$B$4="Lighting need"))</f>
        <v>4.8218688699595375E-6</v>
      </c>
      <c r="Q11" s="6" cm="1">
        <f t="array" ref="Q11">0.0000036*(_xlfn._xlws.FILTER(_xlfn._xlws.FILTER(_xlfn._xlws.FILTER(hous_disaggregated!$C$2:$G$25,hous_disaggregated!$C$1:$G$1=hous!Q$1),hous_disaggregated!$A$2:$A$25=hous!$A11),hous_disaggregated!$B$2:$B$4="Cooling need")+_xlfn._xlws.FILTER(_xlfn._xlws.FILTER(_xlfn._xlws.FILTER(hous_disaggregated!$C$2:$G$25,hous_disaggregated!$C$1:$G$1=hous!Q$1),hous_disaggregated!$A$2:$A$25=hous!$A11),hous_disaggregated!$B$2:$B$4="Lighting need"))</f>
        <v>1.8501165708388869E-5</v>
      </c>
      <c r="R11" s="6" cm="1">
        <f t="array" ref="R11">0.0000036*(_xlfn._xlws.FILTER(_xlfn._xlws.FILTER(_xlfn._xlws.FILTER(hous_disaggregated!$C$2:$G$25,hous_disaggregated!$C$1:$G$1=hous!R$1),hous_disaggregated!$A$2:$A$25=hous!$A11),hous_disaggregated!$B$2:$B$4="Cooling need")+_xlfn._xlws.FILTER(_xlfn._xlws.FILTER(_xlfn._xlws.FILTER(hous_disaggregated!$C$2:$G$25,hous_disaggregated!$C$1:$G$1=hous!R$1),hous_disaggregated!$A$2:$A$25=hous!$A11),hous_disaggregated!$B$2:$B$4="Lighting need"))</f>
        <v>6.4085016757004632E-6</v>
      </c>
      <c r="S11" s="6" cm="1">
        <f t="array" ref="S11">0.0000036*(_xlfn._xlws.FILTER(_xlfn._xlws.FILTER(_xlfn._xlws.FILTER(hous_disaggregated!$C$2:$G$25,hous_disaggregated!$C$1:$G$1=hous!S$1),hous_disaggregated!$A$2:$A$25=hous!$A11),hous_disaggregated!$B$2:$B$4="Cooling need")+_xlfn._xlws.FILTER(_xlfn._xlws.FILTER(_xlfn._xlws.FILTER(hous_disaggregated!$C$2:$G$25,hous_disaggregated!$C$1:$G$1=hous!S$1),hous_disaggregated!$A$2:$A$25=hous!$A11),hous_disaggregated!$B$2:$B$4="Lighting need"))</f>
        <v>1.8501165708388869E-5</v>
      </c>
      <c r="T11" s="6" cm="1">
        <f t="array" ref="T11">0.0000036*(_xlfn._xlws.FILTER(_xlfn._xlws.FILTER(_xlfn._xlws.FILTER(hous_disaggregated!$C$2:$G$25,hous_disaggregated!$C$1:$G$1=hous!T$1),hous_disaggregated!$A$2:$A$25=hous!$A11),hous_disaggregated!$B$2:$B$4="Cooling need")+_xlfn._xlws.FILTER(_xlfn._xlws.FILTER(_xlfn._xlws.FILTER(hous_disaggregated!$C$2:$G$25,hous_disaggregated!$C$1:$G$1=hous!T$1),hous_disaggregated!$A$2:$A$25=hous!$A11),hous_disaggregated!$B$2:$B$4="Lighting need"))</f>
        <v>8.5244232942115483E-6</v>
      </c>
      <c r="U11" s="6" cm="1">
        <f t="array" ref="U11">0.0000036*(_xlfn._xlws.FILTER(_xlfn._xlws.FILTER(_xlfn._xlws.FILTER(hous_disaggregated!$C$2:$G$25,hous_disaggregated!$C$1:$G$1=hous!U$1),hous_disaggregated!$A$2:$A$25=hous!$A11),hous_disaggregated!$B$2:$B$4="Cooling need")+_xlfn._xlws.FILTER(_xlfn._xlws.FILTER(_xlfn._xlws.FILTER(hous_disaggregated!$C$2:$G$25,hous_disaggregated!$C$1:$G$1=hous!U$1),hous_disaggregated!$A$2:$A$25=hous!$A11),hous_disaggregated!$B$2:$B$4="Lighting need"))</f>
        <v>8.5244232942115483E-6</v>
      </c>
      <c r="V11" s="6" cm="1">
        <f t="array" ref="V11">0.0000036*(_xlfn._xlws.FILTER(_xlfn._xlws.FILTER(_xlfn._xlws.FILTER(hous_disaggregated!$C$2:$G$25,hous_disaggregated!$C$1:$G$1=hous!V$1),hous_disaggregated!$A$2:$A$25=hous!$A11),hous_disaggregated!$B$2:$B$4="Cooling need")+_xlfn._xlws.FILTER(_xlfn._xlws.FILTER(_xlfn._xlws.FILTER(hous_disaggregated!$C$2:$G$25,hous_disaggregated!$C$1:$G$1=hous!V$1),hous_disaggregated!$A$2:$A$25=hous!$A11),hous_disaggregated!$B$2:$B$4="Lighting need"))</f>
        <v>8.5244232942115483E-6</v>
      </c>
      <c r="W11" s="6" cm="1">
        <f t="array" ref="W11">0.0000036*(_xlfn._xlws.FILTER(_xlfn._xlws.FILTER(_xlfn._xlws.FILTER(hous_disaggregated!$C$2:$G$25,hous_disaggregated!$C$1:$G$1=hous!W$1),hous_disaggregated!$A$2:$A$25=hous!$A11),hous_disaggregated!$B$2:$B$4="Cooling need")+_xlfn._xlws.FILTER(_xlfn._xlws.FILTER(_xlfn._xlws.FILTER(hous_disaggregated!$C$2:$G$25,hous_disaggregated!$C$1:$G$1=hous!W$1),hous_disaggregated!$A$2:$A$25=hous!$A11),hous_disaggregated!$B$2:$B$4="Lighting need"))</f>
        <v>6.4085016757004632E-6</v>
      </c>
      <c r="X11" s="6" cm="1">
        <f t="array" ref="X11">0.0000036*(_xlfn._xlws.FILTER(_xlfn._xlws.FILTER(_xlfn._xlws.FILTER(hous_disaggregated!$C$2:$G$25,hous_disaggregated!$C$1:$G$1=hous!X$1),hous_disaggregated!$A$2:$A$25=hous!$A11),hous_disaggregated!$B$2:$B$4="Cooling need")+_xlfn._xlws.FILTER(_xlfn._xlws.FILTER(_xlfn._xlws.FILTER(hous_disaggregated!$C$2:$G$25,hous_disaggregated!$C$1:$G$1=hous!X$1),hous_disaggregated!$A$2:$A$25=hous!$A11),hous_disaggregated!$B$2:$B$4="Lighting need"))</f>
        <v>3.5898611233503991E-6</v>
      </c>
      <c r="Y11" s="6" cm="1">
        <f t="array" ref="Y11">0.0000036*(_xlfn._xlws.FILTER(_xlfn._xlws.FILTER(_xlfn._xlws.FILTER(hous_disaggregated!$C$2:$G$25,hous_disaggregated!$C$1:$G$1=hous!Y$1),hous_disaggregated!$A$2:$A$25=hous!$A11),hous_disaggregated!$B$2:$B$4="Cooling need")+_xlfn._xlws.FILTER(_xlfn._xlws.FILTER(_xlfn._xlws.FILTER(hous_disaggregated!$C$2:$G$25,hous_disaggregated!$C$1:$G$1=hous!Y$1),hous_disaggregated!$A$2:$A$25=hous!$A11),hous_disaggregated!$B$2:$B$4="Lighting need"))</f>
        <v>6.4085016757004632E-6</v>
      </c>
      <c r="Z11" s="6" cm="1">
        <f t="array" ref="Z11">0.0000036*(_xlfn._xlws.FILTER(_xlfn._xlws.FILTER(_xlfn._xlws.FILTER(hous_disaggregated!$C$2:$G$25,hous_disaggregated!$C$1:$G$1=hous!Z$1),hous_disaggregated!$A$2:$A$25=hous!$A11),hous_disaggregated!$B$2:$B$4="Cooling need")+_xlfn._xlws.FILTER(_xlfn._xlws.FILTER(_xlfn._xlws.FILTER(hous_disaggregated!$C$2:$G$25,hous_disaggregated!$C$1:$G$1=hous!Z$1),hous_disaggregated!$A$2:$A$25=hous!$A11),hous_disaggregated!$B$2:$B$4="Lighting need"))</f>
        <v>6.4085016757004632E-6</v>
      </c>
      <c r="AA11" s="6" cm="1">
        <f t="array" ref="AA11">0.0000036*(_xlfn._xlws.FILTER(_xlfn._xlws.FILTER(_xlfn._xlws.FILTER(hous_disaggregated!$C$2:$G$25,hous_disaggregated!$C$1:$G$1=hous!AA$1),hous_disaggregated!$A$2:$A$25=hous!$A11),hous_disaggregated!$B$2:$B$4="Cooling need")+_xlfn._xlws.FILTER(_xlfn._xlws.FILTER(_xlfn._xlws.FILTER(hous_disaggregated!$C$2:$G$25,hous_disaggregated!$C$1:$G$1=hous!AA$1),hous_disaggregated!$A$2:$A$25=hous!$A11),hous_disaggregated!$B$2:$B$4="Lighting need"))</f>
        <v>1.8501165708388869E-5</v>
      </c>
      <c r="AB11" s="6" cm="1">
        <f t="array" ref="AB11">0.0000036*(_xlfn._xlws.FILTER(_xlfn._xlws.FILTER(_xlfn._xlws.FILTER(hous_disaggregated!$C$2:$G$25,hous_disaggregated!$C$1:$G$1=hous!AB$1),hous_disaggregated!$A$2:$A$25=hous!$A11),hous_disaggregated!$B$2:$B$4="Cooling need")+_xlfn._xlws.FILTER(_xlfn._xlws.FILTER(_xlfn._xlws.FILTER(hous_disaggregated!$C$2:$G$25,hous_disaggregated!$C$1:$G$1=hous!AB$1),hous_disaggregated!$A$2:$A$25=hous!$A11),hous_disaggregated!$B$2:$B$4="Lighting need"))</f>
        <v>4.8218688699595375E-6</v>
      </c>
      <c r="AC11" s="6" cm="1">
        <f t="array" ref="AC11">0.0000036*(_xlfn._xlws.FILTER(_xlfn._xlws.FILTER(_xlfn._xlws.FILTER(hous_disaggregated!$C$2:$G$25,hous_disaggregated!$C$1:$G$1=hous!AC$1),hous_disaggregated!$A$2:$A$25=hous!$A11),hous_disaggregated!$B$2:$B$4="Cooling need")+_xlfn._xlws.FILTER(_xlfn._xlws.FILTER(_xlfn._xlws.FILTER(hous_disaggregated!$C$2:$G$25,hous_disaggregated!$C$1:$G$1=hous!AC$1),hous_disaggregated!$A$2:$A$25=hous!$A11),hous_disaggregated!$B$2:$B$4="Lighting need"))</f>
        <v>3.5898611233503991E-6</v>
      </c>
    </row>
    <row r="12" spans="1:29" x14ac:dyDescent="0.3">
      <c r="A12" s="2">
        <v>2035</v>
      </c>
      <c r="B12" s="2" t="s">
        <v>28</v>
      </c>
      <c r="C12" s="5" cm="1">
        <f t="array" ref="C12">IFERROR(SUM(_xlfn._xlws.FILTER(_xlfn._xlws.FILTER(_xlfn._xlws.FILTER(hous_disaggregated!$C$2:$G$25,(hous_disaggregated!$A$2:$A$25=hous!$A12)),hous_disaggregated!$C$1:$G$1=hous!C$1),hous_disaggregated!$B$2:$B$4=hous!$B12)),0)</f>
        <v>71.225932689152401</v>
      </c>
      <c r="D12" s="5" cm="1">
        <f t="array" ref="D12">IFERROR(SUM(_xlfn._xlws.FILTER(_xlfn._xlws.FILTER(_xlfn._xlws.FILTER(hous_disaggregated!$C$2:$G$25,(hous_disaggregated!$A$2:$A$25=hous!$A12)),hous_disaggregated!$C$1:$G$1=hous!D$1),hous_disaggregated!$B$2:$B$4=hous!$B12)),0)</f>
        <v>48.536277225778058</v>
      </c>
      <c r="E12" s="5" cm="1">
        <f t="array" ref="E12">IFERROR(SUM(_xlfn._xlws.FILTER(_xlfn._xlws.FILTER(_xlfn._xlws.FILTER(hous_disaggregated!$C$2:$G$25,(hous_disaggregated!$A$2:$A$25=hous!$A12)),hous_disaggregated!$C$1:$G$1=hous!E$1),hous_disaggregated!$B$2:$B$4=hous!$B12)),0)</f>
        <v>69.801496855977788</v>
      </c>
      <c r="F12" s="5" cm="1">
        <f t="array" ref="F12">IFERROR(SUM(_xlfn._xlws.FILTER(_xlfn._xlws.FILTER(_xlfn._xlws.FILTER(hous_disaggregated!$C$2:$G$25,(hous_disaggregated!$A$2:$A$25=hous!$A12)),hous_disaggregated!$C$1:$G$1=hous!F$1),hous_disaggregated!$B$2:$B$4=hous!$B12)),0)</f>
        <v>69.801496855977788</v>
      </c>
      <c r="G12" s="5" cm="1">
        <f t="array" ref="G12">IFERROR(SUM(_xlfn._xlws.FILTER(_xlfn._xlws.FILTER(_xlfn._xlws.FILTER(hous_disaggregated!$C$2:$G$25,(hous_disaggregated!$A$2:$A$25=hous!$A12)),hous_disaggregated!$C$1:$G$1=hous!G$1),hous_disaggregated!$B$2:$B$4=hous!$B12)),0)</f>
        <v>72.39673324455427</v>
      </c>
      <c r="H12" s="5" cm="1">
        <f t="array" ref="H12">IFERROR(SUM(_xlfn._xlws.FILTER(_xlfn._xlws.FILTER(_xlfn._xlws.FILTER(hous_disaggregated!$C$2:$G$25,(hous_disaggregated!$A$2:$A$25=hous!$A12)),hous_disaggregated!$C$1:$G$1=hous!H$1),hous_disaggregated!$B$2:$B$4=hous!$B12)),0)</f>
        <v>59.423561718005494</v>
      </c>
      <c r="I12" s="5" cm="1">
        <f t="array" ref="I12">IFERROR(SUM(_xlfn._xlws.FILTER(_xlfn._xlws.FILTER(_xlfn._xlws.FILTER(hous_disaggregated!$C$2:$G$25,(hous_disaggregated!$A$2:$A$25=hous!$A12)),hous_disaggregated!$C$1:$G$1=hous!I$1),hous_disaggregated!$B$2:$B$4=hous!$B12)),0)</f>
        <v>72.39673324455427</v>
      </c>
      <c r="J12" s="5" cm="1">
        <f t="array" ref="J12">IFERROR(SUM(_xlfn._xlws.FILTER(_xlfn._xlws.FILTER(_xlfn._xlws.FILTER(hous_disaggregated!$C$2:$G$25,(hous_disaggregated!$A$2:$A$25=hous!$A12)),hous_disaggregated!$C$1:$G$1=hous!J$1),hous_disaggregated!$B$2:$B$4=hous!$B12)),0)</f>
        <v>59.423561718005494</v>
      </c>
      <c r="K12" s="5" cm="1">
        <f t="array" ref="K12">IFERROR(SUM(_xlfn._xlws.FILTER(_xlfn._xlws.FILTER(_xlfn._xlws.FILTER(hous_disaggregated!$C$2:$G$25,(hous_disaggregated!$A$2:$A$25=hous!$A12)),hous_disaggregated!$C$1:$G$1=hous!K$1),hous_disaggregated!$B$2:$B$4=hous!$B12)),0)</f>
        <v>48.536277225778058</v>
      </c>
      <c r="L12" s="5" cm="1">
        <f t="array" ref="L12">IFERROR(SUM(_xlfn._xlws.FILTER(_xlfn._xlws.FILTER(_xlfn._xlws.FILTER(hous_disaggregated!$C$2:$G$25,(hous_disaggregated!$A$2:$A$25=hous!$A12)),hous_disaggregated!$C$1:$G$1=hous!L$1),hous_disaggregated!$B$2:$B$4=hous!$B12)),0)</f>
        <v>48.536277225778058</v>
      </c>
      <c r="M12" s="5" cm="1">
        <f t="array" ref="M12">IFERROR(SUM(_xlfn._xlws.FILTER(_xlfn._xlws.FILTER(_xlfn._xlws.FILTER(hous_disaggregated!$C$2:$G$25,(hous_disaggregated!$A$2:$A$25=hous!$A12)),hous_disaggregated!$C$1:$G$1=hous!M$1),hous_disaggregated!$B$2:$B$4=hous!$B12)),0)</f>
        <v>71.225932689152401</v>
      </c>
      <c r="N12" s="5" cm="1">
        <f t="array" ref="N12">IFERROR(SUM(_xlfn._xlws.FILTER(_xlfn._xlws.FILTER(_xlfn._xlws.FILTER(hous_disaggregated!$C$2:$G$25,(hous_disaggregated!$A$2:$A$25=hous!$A12)),hous_disaggregated!$C$1:$G$1=hous!N$1),hous_disaggregated!$B$2:$B$4=hous!$B12)),0)</f>
        <v>59.423561718005494</v>
      </c>
      <c r="O12" s="5" cm="1">
        <f t="array" ref="O12">IFERROR(SUM(_xlfn._xlws.FILTER(_xlfn._xlws.FILTER(_xlfn._xlws.FILTER(hous_disaggregated!$C$2:$G$25,(hous_disaggregated!$A$2:$A$25=hous!$A12)),hous_disaggregated!$C$1:$G$1=hous!O$1),hous_disaggregated!$B$2:$B$4=hous!$B12)),0)</f>
        <v>59.423561718005494</v>
      </c>
      <c r="P12" s="5" cm="1">
        <f t="array" ref="P12">IFERROR(SUM(_xlfn._xlws.FILTER(_xlfn._xlws.FILTER(_xlfn._xlws.FILTER(hous_disaggregated!$C$2:$G$25,(hous_disaggregated!$A$2:$A$25=hous!$A12)),hous_disaggregated!$C$1:$G$1=hous!P$1),hous_disaggregated!$B$2:$B$4=hous!$B12)),0)</f>
        <v>48.536277225778058</v>
      </c>
      <c r="Q12" s="5" cm="1">
        <f t="array" ref="Q12">IFERROR(SUM(_xlfn._xlws.FILTER(_xlfn._xlws.FILTER(_xlfn._xlws.FILTER(hous_disaggregated!$C$2:$G$25,(hous_disaggregated!$A$2:$A$25=hous!$A12)),hous_disaggregated!$C$1:$G$1=hous!Q$1),hous_disaggregated!$B$2:$B$4=hous!$B12)),0)</f>
        <v>59.423561718005494</v>
      </c>
      <c r="R12" s="5" cm="1">
        <f t="array" ref="R12">IFERROR(SUM(_xlfn._xlws.FILTER(_xlfn._xlws.FILTER(_xlfn._xlws.FILTER(hous_disaggregated!$C$2:$G$25,(hous_disaggregated!$A$2:$A$25=hous!$A12)),hous_disaggregated!$C$1:$G$1=hous!R$1),hous_disaggregated!$B$2:$B$4=hous!$B12)),0)</f>
        <v>69.801496855977788</v>
      </c>
      <c r="S12" s="5" cm="1">
        <f t="array" ref="S12">IFERROR(SUM(_xlfn._xlws.FILTER(_xlfn._xlws.FILTER(_xlfn._xlws.FILTER(hous_disaggregated!$C$2:$G$25,(hous_disaggregated!$A$2:$A$25=hous!$A12)),hous_disaggregated!$C$1:$G$1=hous!S$1),hous_disaggregated!$B$2:$B$4=hous!$B12)),0)</f>
        <v>59.423561718005494</v>
      </c>
      <c r="T12" s="5" cm="1">
        <f t="array" ref="T12">IFERROR(SUM(_xlfn._xlws.FILTER(_xlfn._xlws.FILTER(_xlfn._xlws.FILTER(hous_disaggregated!$C$2:$G$25,(hous_disaggregated!$A$2:$A$25=hous!$A12)),hous_disaggregated!$C$1:$G$1=hous!T$1),hous_disaggregated!$B$2:$B$4=hous!$B12)),0)</f>
        <v>72.39673324455427</v>
      </c>
      <c r="U12" s="5" cm="1">
        <f t="array" ref="U12">IFERROR(SUM(_xlfn._xlws.FILTER(_xlfn._xlws.FILTER(_xlfn._xlws.FILTER(hous_disaggregated!$C$2:$G$25,(hous_disaggregated!$A$2:$A$25=hous!$A12)),hous_disaggregated!$C$1:$G$1=hous!U$1),hous_disaggregated!$B$2:$B$4=hous!$B12)),0)</f>
        <v>72.39673324455427</v>
      </c>
      <c r="V12" s="5" cm="1">
        <f t="array" ref="V12">IFERROR(SUM(_xlfn._xlws.FILTER(_xlfn._xlws.FILTER(_xlfn._xlws.FILTER(hous_disaggregated!$C$2:$G$25,(hous_disaggregated!$A$2:$A$25=hous!$A12)),hous_disaggregated!$C$1:$G$1=hous!V$1),hous_disaggregated!$B$2:$B$4=hous!$B12)),0)</f>
        <v>72.39673324455427</v>
      </c>
      <c r="W12" s="5" cm="1">
        <f t="array" ref="W12">IFERROR(SUM(_xlfn._xlws.FILTER(_xlfn._xlws.FILTER(_xlfn._xlws.FILTER(hous_disaggregated!$C$2:$G$25,(hous_disaggregated!$A$2:$A$25=hous!$A12)),hous_disaggregated!$C$1:$G$1=hous!W$1),hous_disaggregated!$B$2:$B$4=hous!$B12)),0)</f>
        <v>69.801496855977788</v>
      </c>
      <c r="X12" s="5" cm="1">
        <f t="array" ref="X12">IFERROR(SUM(_xlfn._xlws.FILTER(_xlfn._xlws.FILTER(_xlfn._xlws.FILTER(hous_disaggregated!$C$2:$G$25,(hous_disaggregated!$A$2:$A$25=hous!$A12)),hous_disaggregated!$C$1:$G$1=hous!X$1),hous_disaggregated!$B$2:$B$4=hous!$B12)),0)</f>
        <v>71.225932689152401</v>
      </c>
      <c r="Y12" s="5" cm="1">
        <f t="array" ref="Y12">IFERROR(SUM(_xlfn._xlws.FILTER(_xlfn._xlws.FILTER(_xlfn._xlws.FILTER(hous_disaggregated!$C$2:$G$25,(hous_disaggregated!$A$2:$A$25=hous!$A12)),hous_disaggregated!$C$1:$G$1=hous!Y$1),hous_disaggregated!$B$2:$B$4=hous!$B12)),0)</f>
        <v>69.801496855977788</v>
      </c>
      <c r="Z12" s="5" cm="1">
        <f t="array" ref="Z12">IFERROR(SUM(_xlfn._xlws.FILTER(_xlfn._xlws.FILTER(_xlfn._xlws.FILTER(hous_disaggregated!$C$2:$G$25,(hous_disaggregated!$A$2:$A$25=hous!$A12)),hous_disaggregated!$C$1:$G$1=hous!Z$1),hous_disaggregated!$B$2:$B$4=hous!$B12)),0)</f>
        <v>69.801496855977788</v>
      </c>
      <c r="AA12" s="5" cm="1">
        <f t="array" ref="AA12">IFERROR(SUM(_xlfn._xlws.FILTER(_xlfn._xlws.FILTER(_xlfn._xlws.FILTER(hous_disaggregated!$C$2:$G$25,(hous_disaggregated!$A$2:$A$25=hous!$A12)),hous_disaggregated!$C$1:$G$1=hous!AA$1),hous_disaggregated!$B$2:$B$4=hous!$B12)),0)</f>
        <v>59.423561718005494</v>
      </c>
      <c r="AB12" s="5" cm="1">
        <f t="array" ref="AB12">IFERROR(SUM(_xlfn._xlws.FILTER(_xlfn._xlws.FILTER(_xlfn._xlws.FILTER(hous_disaggregated!$C$2:$G$25,(hous_disaggregated!$A$2:$A$25=hous!$A12)),hous_disaggregated!$C$1:$G$1=hous!AB$1),hous_disaggregated!$B$2:$B$4=hous!$B12)),0)</f>
        <v>48.536277225778058</v>
      </c>
      <c r="AC12" s="5" cm="1">
        <f t="array" ref="AC12">IFERROR(SUM(_xlfn._xlws.FILTER(_xlfn._xlws.FILTER(_xlfn._xlws.FILTER(hous_disaggregated!$C$2:$G$25,(hous_disaggregated!$A$2:$A$25=hous!$A12)),hous_disaggregated!$C$1:$G$1=hous!AC$1),hous_disaggregated!$B$2:$B$4=hous!$B12)),0)</f>
        <v>71.225932689152401</v>
      </c>
    </row>
    <row r="13" spans="1:29" x14ac:dyDescent="0.3">
      <c r="A13" s="2">
        <v>2040</v>
      </c>
      <c r="B13" s="2" t="s">
        <v>33</v>
      </c>
      <c r="C13" s="6" cm="1">
        <f t="array" ref="C13">0.0000036*(_xlfn._xlws.FILTER(_xlfn._xlws.FILTER(_xlfn._xlws.FILTER(hous_disaggregated!$C$2:$G$25,hous_disaggregated!$C$1:$G$1=hous!C$1),hous_disaggregated!$A$2:$A$25=hous!$A13),hous_disaggregated!$B$2:$B$4="Cooling need")+_xlfn._xlws.FILTER(_xlfn._xlws.FILTER(_xlfn._xlws.FILTER(hous_disaggregated!$C$2:$G$25,hous_disaggregated!$C$1:$G$1=hous!C$1),hous_disaggregated!$A$2:$A$25=hous!$A13),hous_disaggregated!$B$2:$B$4="Lighting need"))</f>
        <v>3.1965867486255519E-6</v>
      </c>
      <c r="D13" s="6" cm="1">
        <f t="array" ref="D13">0.0000036*(_xlfn._xlws.FILTER(_xlfn._xlws.FILTER(_xlfn._xlws.FILTER(hous_disaggregated!$C$2:$G$25,hous_disaggregated!$C$1:$G$1=hous!D$1),hous_disaggregated!$A$2:$A$25=hous!$A13),hous_disaggregated!$B$2:$B$4="Cooling need")+_xlfn._xlws.FILTER(_xlfn._xlws.FILTER(_xlfn._xlws.FILTER(hous_disaggregated!$C$2:$G$25,hous_disaggregated!$C$1:$G$1=hous!D$1),hous_disaggregated!$A$2:$A$25=hous!$A13),hous_disaggregated!$B$2:$B$4="Lighting need"))</f>
        <v>4.840452588348466E-6</v>
      </c>
      <c r="E13" s="6" cm="1">
        <f t="array" ref="E13">0.0000036*(_xlfn._xlws.FILTER(_xlfn._xlws.FILTER(_xlfn._xlws.FILTER(hous_disaggregated!$C$2:$G$25,hous_disaggregated!$C$1:$G$1=hous!E$1),hous_disaggregated!$A$2:$A$25=hous!$A13),hous_disaggregated!$B$2:$B$4="Cooling need")+_xlfn._xlws.FILTER(_xlfn._xlws.FILTER(_xlfn._xlws.FILTER(hous_disaggregated!$C$2:$G$25,hous_disaggregated!$C$1:$G$1=hous!E$1),hous_disaggregated!$A$2:$A$25=hous!$A13),hous_disaggregated!$B$2:$B$4="Lighting need"))</f>
        <v>7.3708376542476921E-6</v>
      </c>
      <c r="F13" s="6" cm="1">
        <f t="array" ref="F13">0.0000036*(_xlfn._xlws.FILTER(_xlfn._xlws.FILTER(_xlfn._xlws.FILTER(hous_disaggregated!$C$2:$G$25,hous_disaggregated!$C$1:$G$1=hous!F$1),hous_disaggregated!$A$2:$A$25=hous!$A13),hous_disaggregated!$B$2:$B$4="Cooling need")+_xlfn._xlws.FILTER(_xlfn._xlws.FILTER(_xlfn._xlws.FILTER(hous_disaggregated!$C$2:$G$25,hous_disaggregated!$C$1:$G$1=hous!F$1),hous_disaggregated!$A$2:$A$25=hous!$A13),hous_disaggregated!$B$2:$B$4="Lighting need"))</f>
        <v>7.3708376542476921E-6</v>
      </c>
      <c r="G13" s="6" cm="1">
        <f t="array" ref="G13">0.0000036*(_xlfn._xlws.FILTER(_xlfn._xlws.FILTER(_xlfn._xlws.FILTER(hous_disaggregated!$C$2:$G$25,hous_disaggregated!$C$1:$G$1=hous!G$1),hous_disaggregated!$A$2:$A$25=hous!$A13),hous_disaggregated!$B$2:$B$4="Cooling need")+_xlfn._xlws.FILTER(_xlfn._xlws.FILTER(_xlfn._xlws.FILTER(hous_disaggregated!$C$2:$G$25,hous_disaggregated!$C$1:$G$1=hous!G$1),hous_disaggregated!$A$2:$A$25=hous!$A13),hous_disaggregated!$B$2:$B$4="Lighting need"))</f>
        <v>8.6065075204827426E-6</v>
      </c>
      <c r="H13" s="6" cm="1">
        <f t="array" ref="H13">0.0000036*(_xlfn._xlws.FILTER(_xlfn._xlws.FILTER(_xlfn._xlws.FILTER(hous_disaggregated!$C$2:$G$25,hous_disaggregated!$C$1:$G$1=hous!H$1),hous_disaggregated!$A$2:$A$25=hous!$A13),hous_disaggregated!$B$2:$B$4="Cooling need")+_xlfn._xlws.FILTER(_xlfn._xlws.FILTER(_xlfn._xlws.FILTER(hous_disaggregated!$C$2:$G$25,hous_disaggregated!$C$1:$G$1=hous!H$1),hous_disaggregated!$A$2:$A$25=hous!$A13),hous_disaggregated!$B$2:$B$4="Lighting need"))</f>
        <v>2.0779076383777645E-5</v>
      </c>
      <c r="I13" s="6" cm="1">
        <f t="array" ref="I13">0.0000036*(_xlfn._xlws.FILTER(_xlfn._xlws.FILTER(_xlfn._xlws.FILTER(hous_disaggregated!$C$2:$G$25,hous_disaggregated!$C$1:$G$1=hous!I$1),hous_disaggregated!$A$2:$A$25=hous!$A13),hous_disaggregated!$B$2:$B$4="Cooling need")+_xlfn._xlws.FILTER(_xlfn._xlws.FILTER(_xlfn._xlws.FILTER(hous_disaggregated!$C$2:$G$25,hous_disaggregated!$C$1:$G$1=hous!I$1),hous_disaggregated!$A$2:$A$25=hous!$A13),hous_disaggregated!$B$2:$B$4="Lighting need"))</f>
        <v>8.6065075204827426E-6</v>
      </c>
      <c r="J13" s="6" cm="1">
        <f t="array" ref="J13">0.0000036*(_xlfn._xlws.FILTER(_xlfn._xlws.FILTER(_xlfn._xlws.FILTER(hous_disaggregated!$C$2:$G$25,hous_disaggregated!$C$1:$G$1=hous!J$1),hous_disaggregated!$A$2:$A$25=hous!$A13),hous_disaggregated!$B$2:$B$4="Cooling need")+_xlfn._xlws.FILTER(_xlfn._xlws.FILTER(_xlfn._xlws.FILTER(hous_disaggregated!$C$2:$G$25,hous_disaggregated!$C$1:$G$1=hous!J$1),hous_disaggregated!$A$2:$A$25=hous!$A13),hous_disaggregated!$B$2:$B$4="Lighting need"))</f>
        <v>2.0779076383777645E-5</v>
      </c>
      <c r="K13" s="6" cm="1">
        <f t="array" ref="K13">0.0000036*(_xlfn._xlws.FILTER(_xlfn._xlws.FILTER(_xlfn._xlws.FILTER(hous_disaggregated!$C$2:$G$25,hous_disaggregated!$C$1:$G$1=hous!K$1),hous_disaggregated!$A$2:$A$25=hous!$A13),hous_disaggregated!$B$2:$B$4="Cooling need")+_xlfn._xlws.FILTER(_xlfn._xlws.FILTER(_xlfn._xlws.FILTER(hous_disaggregated!$C$2:$G$25,hous_disaggregated!$C$1:$G$1=hous!K$1),hous_disaggregated!$A$2:$A$25=hous!$A13),hous_disaggregated!$B$2:$B$4="Lighting need"))</f>
        <v>4.840452588348466E-6</v>
      </c>
      <c r="L13" s="6" cm="1">
        <f t="array" ref="L13">0.0000036*(_xlfn._xlws.FILTER(_xlfn._xlws.FILTER(_xlfn._xlws.FILTER(hous_disaggregated!$C$2:$G$25,hous_disaggregated!$C$1:$G$1=hous!L$1),hous_disaggregated!$A$2:$A$25=hous!$A13),hous_disaggregated!$B$2:$B$4="Cooling need")+_xlfn._xlws.FILTER(_xlfn._xlws.FILTER(_xlfn._xlws.FILTER(hous_disaggregated!$C$2:$G$25,hous_disaggregated!$C$1:$G$1=hous!L$1),hous_disaggregated!$A$2:$A$25=hous!$A13),hous_disaggregated!$B$2:$B$4="Lighting need"))</f>
        <v>4.840452588348466E-6</v>
      </c>
      <c r="M13" s="6" cm="1">
        <f t="array" ref="M13">0.0000036*(_xlfn._xlws.FILTER(_xlfn._xlws.FILTER(_xlfn._xlws.FILTER(hous_disaggregated!$C$2:$G$25,hous_disaggregated!$C$1:$G$1=hous!M$1),hous_disaggregated!$A$2:$A$25=hous!$A13),hous_disaggregated!$B$2:$B$4="Cooling need")+_xlfn._xlws.FILTER(_xlfn._xlws.FILTER(_xlfn._xlws.FILTER(hous_disaggregated!$C$2:$G$25,hous_disaggregated!$C$1:$G$1=hous!M$1),hous_disaggregated!$A$2:$A$25=hous!$A13),hous_disaggregated!$B$2:$B$4="Lighting need"))</f>
        <v>3.1965867486255519E-6</v>
      </c>
      <c r="N13" s="6" cm="1">
        <f t="array" ref="N13">0.0000036*(_xlfn._xlws.FILTER(_xlfn._xlws.FILTER(_xlfn._xlws.FILTER(hous_disaggregated!$C$2:$G$25,hous_disaggregated!$C$1:$G$1=hous!N$1),hous_disaggregated!$A$2:$A$25=hous!$A13),hous_disaggregated!$B$2:$B$4="Cooling need")+_xlfn._xlws.FILTER(_xlfn._xlws.FILTER(_xlfn._xlws.FILTER(hous_disaggregated!$C$2:$G$25,hous_disaggregated!$C$1:$G$1=hous!N$1),hous_disaggregated!$A$2:$A$25=hous!$A13),hous_disaggregated!$B$2:$B$4="Lighting need"))</f>
        <v>2.0779076383777645E-5</v>
      </c>
      <c r="O13" s="6" cm="1">
        <f t="array" ref="O13">0.0000036*(_xlfn._xlws.FILTER(_xlfn._xlws.FILTER(_xlfn._xlws.FILTER(hous_disaggregated!$C$2:$G$25,hous_disaggregated!$C$1:$G$1=hous!O$1),hous_disaggregated!$A$2:$A$25=hous!$A13),hous_disaggregated!$B$2:$B$4="Cooling need")+_xlfn._xlws.FILTER(_xlfn._xlws.FILTER(_xlfn._xlws.FILTER(hous_disaggregated!$C$2:$G$25,hous_disaggregated!$C$1:$G$1=hous!O$1),hous_disaggregated!$A$2:$A$25=hous!$A13),hous_disaggregated!$B$2:$B$4="Lighting need"))</f>
        <v>2.0779076383777645E-5</v>
      </c>
      <c r="P13" s="6" cm="1">
        <f t="array" ref="P13">0.0000036*(_xlfn._xlws.FILTER(_xlfn._xlws.FILTER(_xlfn._xlws.FILTER(hous_disaggregated!$C$2:$G$25,hous_disaggregated!$C$1:$G$1=hous!P$1),hous_disaggregated!$A$2:$A$25=hous!$A13),hous_disaggregated!$B$2:$B$4="Cooling need")+_xlfn._xlws.FILTER(_xlfn._xlws.FILTER(_xlfn._xlws.FILTER(hous_disaggregated!$C$2:$G$25,hous_disaggregated!$C$1:$G$1=hous!P$1),hous_disaggregated!$A$2:$A$25=hous!$A13),hous_disaggregated!$B$2:$B$4="Lighting need"))</f>
        <v>4.840452588348466E-6</v>
      </c>
      <c r="Q13" s="6" cm="1">
        <f t="array" ref="Q13">0.0000036*(_xlfn._xlws.FILTER(_xlfn._xlws.FILTER(_xlfn._xlws.FILTER(hous_disaggregated!$C$2:$G$25,hous_disaggregated!$C$1:$G$1=hous!Q$1),hous_disaggregated!$A$2:$A$25=hous!$A13),hous_disaggregated!$B$2:$B$4="Cooling need")+_xlfn._xlws.FILTER(_xlfn._xlws.FILTER(_xlfn._xlws.FILTER(hous_disaggregated!$C$2:$G$25,hous_disaggregated!$C$1:$G$1=hous!Q$1),hous_disaggregated!$A$2:$A$25=hous!$A13),hous_disaggregated!$B$2:$B$4="Lighting need"))</f>
        <v>2.0779076383777645E-5</v>
      </c>
      <c r="R13" s="6" cm="1">
        <f t="array" ref="R13">0.0000036*(_xlfn._xlws.FILTER(_xlfn._xlws.FILTER(_xlfn._xlws.FILTER(hous_disaggregated!$C$2:$G$25,hous_disaggregated!$C$1:$G$1=hous!R$1),hous_disaggregated!$A$2:$A$25=hous!$A13),hous_disaggregated!$B$2:$B$4="Cooling need")+_xlfn._xlws.FILTER(_xlfn._xlws.FILTER(_xlfn._xlws.FILTER(hous_disaggregated!$C$2:$G$25,hous_disaggregated!$C$1:$G$1=hous!R$1),hous_disaggregated!$A$2:$A$25=hous!$A13),hous_disaggregated!$B$2:$B$4="Lighting need"))</f>
        <v>7.3708376542476921E-6</v>
      </c>
      <c r="S13" s="6" cm="1">
        <f t="array" ref="S13">0.0000036*(_xlfn._xlws.FILTER(_xlfn._xlws.FILTER(_xlfn._xlws.FILTER(hous_disaggregated!$C$2:$G$25,hous_disaggregated!$C$1:$G$1=hous!S$1),hous_disaggregated!$A$2:$A$25=hous!$A13),hous_disaggregated!$B$2:$B$4="Cooling need")+_xlfn._xlws.FILTER(_xlfn._xlws.FILTER(_xlfn._xlws.FILTER(hous_disaggregated!$C$2:$G$25,hous_disaggregated!$C$1:$G$1=hous!S$1),hous_disaggregated!$A$2:$A$25=hous!$A13),hous_disaggregated!$B$2:$B$4="Lighting need"))</f>
        <v>2.0779076383777645E-5</v>
      </c>
      <c r="T13" s="6" cm="1">
        <f t="array" ref="T13">0.0000036*(_xlfn._xlws.FILTER(_xlfn._xlws.FILTER(_xlfn._xlws.FILTER(hous_disaggregated!$C$2:$G$25,hous_disaggregated!$C$1:$G$1=hous!T$1),hous_disaggregated!$A$2:$A$25=hous!$A13),hous_disaggregated!$B$2:$B$4="Cooling need")+_xlfn._xlws.FILTER(_xlfn._xlws.FILTER(_xlfn._xlws.FILTER(hous_disaggregated!$C$2:$G$25,hous_disaggregated!$C$1:$G$1=hous!T$1),hous_disaggregated!$A$2:$A$25=hous!$A13),hous_disaggregated!$B$2:$B$4="Lighting need"))</f>
        <v>8.6065075204827426E-6</v>
      </c>
      <c r="U13" s="6" cm="1">
        <f t="array" ref="U13">0.0000036*(_xlfn._xlws.FILTER(_xlfn._xlws.FILTER(_xlfn._xlws.FILTER(hous_disaggregated!$C$2:$G$25,hous_disaggregated!$C$1:$G$1=hous!U$1),hous_disaggregated!$A$2:$A$25=hous!$A13),hous_disaggregated!$B$2:$B$4="Cooling need")+_xlfn._xlws.FILTER(_xlfn._xlws.FILTER(_xlfn._xlws.FILTER(hous_disaggregated!$C$2:$G$25,hous_disaggregated!$C$1:$G$1=hous!U$1),hous_disaggregated!$A$2:$A$25=hous!$A13),hous_disaggregated!$B$2:$B$4="Lighting need"))</f>
        <v>8.6065075204827426E-6</v>
      </c>
      <c r="V13" s="6" cm="1">
        <f t="array" ref="V13">0.0000036*(_xlfn._xlws.FILTER(_xlfn._xlws.FILTER(_xlfn._xlws.FILTER(hous_disaggregated!$C$2:$G$25,hous_disaggregated!$C$1:$G$1=hous!V$1),hous_disaggregated!$A$2:$A$25=hous!$A13),hous_disaggregated!$B$2:$B$4="Cooling need")+_xlfn._xlws.FILTER(_xlfn._xlws.FILTER(_xlfn._xlws.FILTER(hous_disaggregated!$C$2:$G$25,hous_disaggregated!$C$1:$G$1=hous!V$1),hous_disaggregated!$A$2:$A$25=hous!$A13),hous_disaggregated!$B$2:$B$4="Lighting need"))</f>
        <v>8.6065075204827426E-6</v>
      </c>
      <c r="W13" s="6" cm="1">
        <f t="array" ref="W13">0.0000036*(_xlfn._xlws.FILTER(_xlfn._xlws.FILTER(_xlfn._xlws.FILTER(hous_disaggregated!$C$2:$G$25,hous_disaggregated!$C$1:$G$1=hous!W$1),hous_disaggregated!$A$2:$A$25=hous!$A13),hous_disaggregated!$B$2:$B$4="Cooling need")+_xlfn._xlws.FILTER(_xlfn._xlws.FILTER(_xlfn._xlws.FILTER(hous_disaggregated!$C$2:$G$25,hous_disaggregated!$C$1:$G$1=hous!W$1),hous_disaggregated!$A$2:$A$25=hous!$A13),hous_disaggregated!$B$2:$B$4="Lighting need"))</f>
        <v>7.3708376542476921E-6</v>
      </c>
      <c r="X13" s="6" cm="1">
        <f t="array" ref="X13">0.0000036*(_xlfn._xlws.FILTER(_xlfn._xlws.FILTER(_xlfn._xlws.FILTER(hous_disaggregated!$C$2:$G$25,hous_disaggregated!$C$1:$G$1=hous!X$1),hous_disaggregated!$A$2:$A$25=hous!$A13),hous_disaggregated!$B$2:$B$4="Cooling need")+_xlfn._xlws.FILTER(_xlfn._xlws.FILTER(_xlfn._xlws.FILTER(hous_disaggregated!$C$2:$G$25,hous_disaggregated!$C$1:$G$1=hous!X$1),hous_disaggregated!$A$2:$A$25=hous!$A13),hous_disaggregated!$B$2:$B$4="Lighting need"))</f>
        <v>3.1965867486255519E-6</v>
      </c>
      <c r="Y13" s="6" cm="1">
        <f t="array" ref="Y13">0.0000036*(_xlfn._xlws.FILTER(_xlfn._xlws.FILTER(_xlfn._xlws.FILTER(hous_disaggregated!$C$2:$G$25,hous_disaggregated!$C$1:$G$1=hous!Y$1),hous_disaggregated!$A$2:$A$25=hous!$A13),hous_disaggregated!$B$2:$B$4="Cooling need")+_xlfn._xlws.FILTER(_xlfn._xlws.FILTER(_xlfn._xlws.FILTER(hous_disaggregated!$C$2:$G$25,hous_disaggregated!$C$1:$G$1=hous!Y$1),hous_disaggregated!$A$2:$A$25=hous!$A13),hous_disaggregated!$B$2:$B$4="Lighting need"))</f>
        <v>7.3708376542476921E-6</v>
      </c>
      <c r="Z13" s="6" cm="1">
        <f t="array" ref="Z13">0.0000036*(_xlfn._xlws.FILTER(_xlfn._xlws.FILTER(_xlfn._xlws.FILTER(hous_disaggregated!$C$2:$G$25,hous_disaggregated!$C$1:$G$1=hous!Z$1),hous_disaggregated!$A$2:$A$25=hous!$A13),hous_disaggregated!$B$2:$B$4="Cooling need")+_xlfn._xlws.FILTER(_xlfn._xlws.FILTER(_xlfn._xlws.FILTER(hous_disaggregated!$C$2:$G$25,hous_disaggregated!$C$1:$G$1=hous!Z$1),hous_disaggregated!$A$2:$A$25=hous!$A13),hous_disaggregated!$B$2:$B$4="Lighting need"))</f>
        <v>7.3708376542476921E-6</v>
      </c>
      <c r="AA13" s="6" cm="1">
        <f t="array" ref="AA13">0.0000036*(_xlfn._xlws.FILTER(_xlfn._xlws.FILTER(_xlfn._xlws.FILTER(hous_disaggregated!$C$2:$G$25,hous_disaggregated!$C$1:$G$1=hous!AA$1),hous_disaggregated!$A$2:$A$25=hous!$A13),hous_disaggregated!$B$2:$B$4="Cooling need")+_xlfn._xlws.FILTER(_xlfn._xlws.FILTER(_xlfn._xlws.FILTER(hous_disaggregated!$C$2:$G$25,hous_disaggregated!$C$1:$G$1=hous!AA$1),hous_disaggregated!$A$2:$A$25=hous!$A13),hous_disaggregated!$B$2:$B$4="Lighting need"))</f>
        <v>2.0779076383777645E-5</v>
      </c>
      <c r="AB13" s="6" cm="1">
        <f t="array" ref="AB13">0.0000036*(_xlfn._xlws.FILTER(_xlfn._xlws.FILTER(_xlfn._xlws.FILTER(hous_disaggregated!$C$2:$G$25,hous_disaggregated!$C$1:$G$1=hous!AB$1),hous_disaggregated!$A$2:$A$25=hous!$A13),hous_disaggregated!$B$2:$B$4="Cooling need")+_xlfn._xlws.FILTER(_xlfn._xlws.FILTER(_xlfn._xlws.FILTER(hous_disaggregated!$C$2:$G$25,hous_disaggregated!$C$1:$G$1=hous!AB$1),hous_disaggregated!$A$2:$A$25=hous!$A13),hous_disaggregated!$B$2:$B$4="Lighting need"))</f>
        <v>4.840452588348466E-6</v>
      </c>
      <c r="AC13" s="6" cm="1">
        <f t="array" ref="AC13">0.0000036*(_xlfn._xlws.FILTER(_xlfn._xlws.FILTER(_xlfn._xlws.FILTER(hous_disaggregated!$C$2:$G$25,hous_disaggregated!$C$1:$G$1=hous!AC$1),hous_disaggregated!$A$2:$A$25=hous!$A13),hous_disaggregated!$B$2:$B$4="Cooling need")+_xlfn._xlws.FILTER(_xlfn._xlws.FILTER(_xlfn._xlws.FILTER(hous_disaggregated!$C$2:$G$25,hous_disaggregated!$C$1:$G$1=hous!AC$1),hous_disaggregated!$A$2:$A$25=hous!$A13),hous_disaggregated!$B$2:$B$4="Lighting need"))</f>
        <v>3.1965867486255519E-6</v>
      </c>
    </row>
    <row r="14" spans="1:29" x14ac:dyDescent="0.3">
      <c r="A14" s="2">
        <v>2040</v>
      </c>
      <c r="B14" s="2" t="s">
        <v>28</v>
      </c>
      <c r="C14" s="5" cm="1">
        <f t="array" ref="C14">IFERROR(SUM(_xlfn._xlws.FILTER(_xlfn._xlws.FILTER(_xlfn._xlws.FILTER(hous_disaggregated!$C$2:$G$25,(hous_disaggregated!$A$2:$A$25=hous!$A14)),hous_disaggregated!$C$1:$G$1=hous!C$1),hous_disaggregated!$B$2:$B$4=hous!$B14)),0)</f>
        <v>61.895895103909844</v>
      </c>
      <c r="D14" s="5" cm="1">
        <f t="array" ref="D14">IFERROR(SUM(_xlfn._xlws.FILTER(_xlfn._xlws.FILTER(_xlfn._xlws.FILTER(hous_disaggregated!$C$2:$G$25,(hous_disaggregated!$A$2:$A$25=hous!$A14)),hous_disaggregated!$C$1:$G$1=hous!D$1),hous_disaggregated!$B$2:$B$4=hous!$B14)),0)</f>
        <v>43.426988603123391</v>
      </c>
      <c r="E14" s="5" cm="1">
        <f t="array" ref="E14">IFERROR(SUM(_xlfn._xlws.FILTER(_xlfn._xlws.FILTER(_xlfn._xlws.FILTER(hous_disaggregated!$C$2:$G$25,(hous_disaggregated!$A$2:$A$25=hous!$A14)),hous_disaggregated!$C$1:$G$1=hous!E$1),hous_disaggregated!$B$2:$B$4=hous!$B14)),0)</f>
        <v>66.533717870385132</v>
      </c>
      <c r="F14" s="5" cm="1">
        <f t="array" ref="F14">IFERROR(SUM(_xlfn._xlws.FILTER(_xlfn._xlws.FILTER(_xlfn._xlws.FILTER(hous_disaggregated!$C$2:$G$25,(hous_disaggregated!$A$2:$A$25=hous!$A14)),hous_disaggregated!$C$1:$G$1=hous!F$1),hous_disaggregated!$B$2:$B$4=hous!$B14)),0)</f>
        <v>66.533717870385132</v>
      </c>
      <c r="G14" s="5" cm="1">
        <f t="array" ref="G14">IFERROR(SUM(_xlfn._xlws.FILTER(_xlfn._xlws.FILTER(_xlfn._xlws.FILTER(hous_disaggregated!$C$2:$G$25,(hous_disaggregated!$A$2:$A$25=hous!$A14)),hous_disaggregated!$C$1:$G$1=hous!G$1),hous_disaggregated!$B$2:$B$4=hous!$B14)),0)</f>
        <v>69.915184135243535</v>
      </c>
      <c r="H14" s="5" cm="1">
        <f t="array" ref="H14">IFERROR(SUM(_xlfn._xlws.FILTER(_xlfn._xlws.FILTER(_xlfn._xlws.FILTER(hous_disaggregated!$C$2:$G$25,(hous_disaggregated!$A$2:$A$25=hous!$A14)),hous_disaggregated!$C$1:$G$1=hous!H$1),hous_disaggregated!$B$2:$B$4=hous!$B14)),0)</f>
        <v>52.107546325311496</v>
      </c>
      <c r="I14" s="5" cm="1">
        <f t="array" ref="I14">IFERROR(SUM(_xlfn._xlws.FILTER(_xlfn._xlws.FILTER(_xlfn._xlws.FILTER(hous_disaggregated!$C$2:$G$25,(hous_disaggregated!$A$2:$A$25=hous!$A14)),hous_disaggregated!$C$1:$G$1=hous!I$1),hous_disaggregated!$B$2:$B$4=hous!$B14)),0)</f>
        <v>69.915184135243535</v>
      </c>
      <c r="J14" s="5" cm="1">
        <f t="array" ref="J14">IFERROR(SUM(_xlfn._xlws.FILTER(_xlfn._xlws.FILTER(_xlfn._xlws.FILTER(hous_disaggregated!$C$2:$G$25,(hous_disaggregated!$A$2:$A$25=hous!$A14)),hous_disaggregated!$C$1:$G$1=hous!J$1),hous_disaggregated!$B$2:$B$4=hous!$B14)),0)</f>
        <v>52.107546325311496</v>
      </c>
      <c r="K14" s="5" cm="1">
        <f t="array" ref="K14">IFERROR(SUM(_xlfn._xlws.FILTER(_xlfn._xlws.FILTER(_xlfn._xlws.FILTER(hous_disaggregated!$C$2:$G$25,(hous_disaggregated!$A$2:$A$25=hous!$A14)),hous_disaggregated!$C$1:$G$1=hous!K$1),hous_disaggregated!$B$2:$B$4=hous!$B14)),0)</f>
        <v>43.426988603123391</v>
      </c>
      <c r="L14" s="5" cm="1">
        <f t="array" ref="L14">IFERROR(SUM(_xlfn._xlws.FILTER(_xlfn._xlws.FILTER(_xlfn._xlws.FILTER(hous_disaggregated!$C$2:$G$25,(hous_disaggregated!$A$2:$A$25=hous!$A14)),hous_disaggregated!$C$1:$G$1=hous!L$1),hous_disaggregated!$B$2:$B$4=hous!$B14)),0)</f>
        <v>43.426988603123391</v>
      </c>
      <c r="M14" s="5" cm="1">
        <f t="array" ref="M14">IFERROR(SUM(_xlfn._xlws.FILTER(_xlfn._xlws.FILTER(_xlfn._xlws.FILTER(hous_disaggregated!$C$2:$G$25,(hous_disaggregated!$A$2:$A$25=hous!$A14)),hous_disaggregated!$C$1:$G$1=hous!M$1),hous_disaggregated!$B$2:$B$4=hous!$B14)),0)</f>
        <v>61.895895103909844</v>
      </c>
      <c r="N14" s="5" cm="1">
        <f t="array" ref="N14">IFERROR(SUM(_xlfn._xlws.FILTER(_xlfn._xlws.FILTER(_xlfn._xlws.FILTER(hous_disaggregated!$C$2:$G$25,(hous_disaggregated!$A$2:$A$25=hous!$A14)),hous_disaggregated!$C$1:$G$1=hous!N$1),hous_disaggregated!$B$2:$B$4=hous!$B14)),0)</f>
        <v>52.107546325311496</v>
      </c>
      <c r="O14" s="5" cm="1">
        <f t="array" ref="O14">IFERROR(SUM(_xlfn._xlws.FILTER(_xlfn._xlws.FILTER(_xlfn._xlws.FILTER(hous_disaggregated!$C$2:$G$25,(hous_disaggregated!$A$2:$A$25=hous!$A14)),hous_disaggregated!$C$1:$G$1=hous!O$1),hous_disaggregated!$B$2:$B$4=hous!$B14)),0)</f>
        <v>52.107546325311496</v>
      </c>
      <c r="P14" s="5" cm="1">
        <f t="array" ref="P14">IFERROR(SUM(_xlfn._xlws.FILTER(_xlfn._xlws.FILTER(_xlfn._xlws.FILTER(hous_disaggregated!$C$2:$G$25,(hous_disaggregated!$A$2:$A$25=hous!$A14)),hous_disaggregated!$C$1:$G$1=hous!P$1),hous_disaggregated!$B$2:$B$4=hous!$B14)),0)</f>
        <v>43.426988603123391</v>
      </c>
      <c r="Q14" s="5" cm="1">
        <f t="array" ref="Q14">IFERROR(SUM(_xlfn._xlws.FILTER(_xlfn._xlws.FILTER(_xlfn._xlws.FILTER(hous_disaggregated!$C$2:$G$25,(hous_disaggregated!$A$2:$A$25=hous!$A14)),hous_disaggregated!$C$1:$G$1=hous!Q$1),hous_disaggregated!$B$2:$B$4=hous!$B14)),0)</f>
        <v>52.107546325311496</v>
      </c>
      <c r="R14" s="5" cm="1">
        <f t="array" ref="R14">IFERROR(SUM(_xlfn._xlws.FILTER(_xlfn._xlws.FILTER(_xlfn._xlws.FILTER(hous_disaggregated!$C$2:$G$25,(hous_disaggregated!$A$2:$A$25=hous!$A14)),hous_disaggregated!$C$1:$G$1=hous!R$1),hous_disaggregated!$B$2:$B$4=hous!$B14)),0)</f>
        <v>66.533717870385132</v>
      </c>
      <c r="S14" s="5" cm="1">
        <f t="array" ref="S14">IFERROR(SUM(_xlfn._xlws.FILTER(_xlfn._xlws.FILTER(_xlfn._xlws.FILTER(hous_disaggregated!$C$2:$G$25,(hous_disaggregated!$A$2:$A$25=hous!$A14)),hous_disaggregated!$C$1:$G$1=hous!S$1),hous_disaggregated!$B$2:$B$4=hous!$B14)),0)</f>
        <v>52.107546325311496</v>
      </c>
      <c r="T14" s="5" cm="1">
        <f t="array" ref="T14">IFERROR(SUM(_xlfn._xlws.FILTER(_xlfn._xlws.FILTER(_xlfn._xlws.FILTER(hous_disaggregated!$C$2:$G$25,(hous_disaggregated!$A$2:$A$25=hous!$A14)),hous_disaggregated!$C$1:$G$1=hous!T$1),hous_disaggregated!$B$2:$B$4=hous!$B14)),0)</f>
        <v>69.915184135243535</v>
      </c>
      <c r="U14" s="5" cm="1">
        <f t="array" ref="U14">IFERROR(SUM(_xlfn._xlws.FILTER(_xlfn._xlws.FILTER(_xlfn._xlws.FILTER(hous_disaggregated!$C$2:$G$25,(hous_disaggregated!$A$2:$A$25=hous!$A14)),hous_disaggregated!$C$1:$G$1=hous!U$1),hous_disaggregated!$B$2:$B$4=hous!$B14)),0)</f>
        <v>69.915184135243535</v>
      </c>
      <c r="V14" s="5" cm="1">
        <f t="array" ref="V14">IFERROR(SUM(_xlfn._xlws.FILTER(_xlfn._xlws.FILTER(_xlfn._xlws.FILTER(hous_disaggregated!$C$2:$G$25,(hous_disaggregated!$A$2:$A$25=hous!$A14)),hous_disaggregated!$C$1:$G$1=hous!V$1),hous_disaggregated!$B$2:$B$4=hous!$B14)),0)</f>
        <v>69.915184135243535</v>
      </c>
      <c r="W14" s="5" cm="1">
        <f t="array" ref="W14">IFERROR(SUM(_xlfn._xlws.FILTER(_xlfn._xlws.FILTER(_xlfn._xlws.FILTER(hous_disaggregated!$C$2:$G$25,(hous_disaggregated!$A$2:$A$25=hous!$A14)),hous_disaggregated!$C$1:$G$1=hous!W$1),hous_disaggregated!$B$2:$B$4=hous!$B14)),0)</f>
        <v>66.533717870385132</v>
      </c>
      <c r="X14" s="5" cm="1">
        <f t="array" ref="X14">IFERROR(SUM(_xlfn._xlws.FILTER(_xlfn._xlws.FILTER(_xlfn._xlws.FILTER(hous_disaggregated!$C$2:$G$25,(hous_disaggregated!$A$2:$A$25=hous!$A14)),hous_disaggregated!$C$1:$G$1=hous!X$1),hous_disaggregated!$B$2:$B$4=hous!$B14)),0)</f>
        <v>61.895895103909844</v>
      </c>
      <c r="Y14" s="5" cm="1">
        <f t="array" ref="Y14">IFERROR(SUM(_xlfn._xlws.FILTER(_xlfn._xlws.FILTER(_xlfn._xlws.FILTER(hous_disaggregated!$C$2:$G$25,(hous_disaggregated!$A$2:$A$25=hous!$A14)),hous_disaggregated!$C$1:$G$1=hous!Y$1),hous_disaggregated!$B$2:$B$4=hous!$B14)),0)</f>
        <v>66.533717870385132</v>
      </c>
      <c r="Z14" s="5" cm="1">
        <f t="array" ref="Z14">IFERROR(SUM(_xlfn._xlws.FILTER(_xlfn._xlws.FILTER(_xlfn._xlws.FILTER(hous_disaggregated!$C$2:$G$25,(hous_disaggregated!$A$2:$A$25=hous!$A14)),hous_disaggregated!$C$1:$G$1=hous!Z$1),hous_disaggregated!$B$2:$B$4=hous!$B14)),0)</f>
        <v>66.533717870385132</v>
      </c>
      <c r="AA14" s="5" cm="1">
        <f t="array" ref="AA14">IFERROR(SUM(_xlfn._xlws.FILTER(_xlfn._xlws.FILTER(_xlfn._xlws.FILTER(hous_disaggregated!$C$2:$G$25,(hous_disaggregated!$A$2:$A$25=hous!$A14)),hous_disaggregated!$C$1:$G$1=hous!AA$1),hous_disaggregated!$B$2:$B$4=hous!$B14)),0)</f>
        <v>52.107546325311496</v>
      </c>
      <c r="AB14" s="5" cm="1">
        <f t="array" ref="AB14">IFERROR(SUM(_xlfn._xlws.FILTER(_xlfn._xlws.FILTER(_xlfn._xlws.FILTER(hous_disaggregated!$C$2:$G$25,(hous_disaggregated!$A$2:$A$25=hous!$A14)),hous_disaggregated!$C$1:$G$1=hous!AB$1),hous_disaggregated!$B$2:$B$4=hous!$B14)),0)</f>
        <v>43.426988603123391</v>
      </c>
      <c r="AC14" s="5" cm="1">
        <f t="array" ref="AC14">IFERROR(SUM(_xlfn._xlws.FILTER(_xlfn._xlws.FILTER(_xlfn._xlws.FILTER(hous_disaggregated!$C$2:$G$25,(hous_disaggregated!$A$2:$A$25=hous!$A14)),hous_disaggregated!$C$1:$G$1=hous!AC$1),hous_disaggregated!$B$2:$B$4=hous!$B14)),0)</f>
        <v>61.895895103909844</v>
      </c>
    </row>
    <row r="15" spans="1:29" x14ac:dyDescent="0.3">
      <c r="A15" s="2">
        <v>2045</v>
      </c>
      <c r="B15" s="2" t="s">
        <v>33</v>
      </c>
      <c r="C15" s="6" cm="1">
        <f t="array" ref="C15">0.0000036*(_xlfn._xlws.FILTER(_xlfn._xlws.FILTER(_xlfn._xlws.FILTER(hous_disaggregated!$C$2:$G$25,hous_disaggregated!$C$1:$G$1=hous!C$1),hous_disaggregated!$A$2:$A$25=hous!$A15),hous_disaggregated!$B$2:$B$4="Cooling need")+_xlfn._xlws.FILTER(_xlfn._xlws.FILTER(_xlfn._xlws.FILTER(hous_disaggregated!$C$2:$G$25,hous_disaggregated!$C$1:$G$1=hous!C$1),hous_disaggregated!$A$2:$A$25=hous!$A15),hous_disaggregated!$B$2:$B$4="Lighting need"))</f>
        <v>2.9492532263855366E-6</v>
      </c>
      <c r="D15" s="6" cm="1">
        <f t="array" ref="D15">0.0000036*(_xlfn._xlws.FILTER(_xlfn._xlws.FILTER(_xlfn._xlws.FILTER(hous_disaggregated!$C$2:$G$25,hous_disaggregated!$C$1:$G$1=hous!D$1),hous_disaggregated!$A$2:$A$25=hous!$A15),hous_disaggregated!$B$2:$B$4="Cooling need")+_xlfn._xlws.FILTER(_xlfn._xlws.FILTER(_xlfn._xlws.FILTER(hous_disaggregated!$C$2:$G$25,hous_disaggregated!$C$1:$G$1=hous!D$1),hous_disaggregated!$A$2:$A$25=hous!$A15),hous_disaggregated!$B$2:$B$4="Lighting need"))</f>
        <v>5.0703918976741047E-6</v>
      </c>
      <c r="E15" s="6" cm="1">
        <f t="array" ref="E15">0.0000036*(_xlfn._xlws.FILTER(_xlfn._xlws.FILTER(_xlfn._xlws.FILTER(hous_disaggregated!$C$2:$G$25,hous_disaggregated!$C$1:$G$1=hous!E$1),hous_disaggregated!$A$2:$A$25=hous!$A15),hous_disaggregated!$B$2:$B$4="Cooling need")+_xlfn._xlws.FILTER(_xlfn._xlws.FILTER(_xlfn._xlws.FILTER(hous_disaggregated!$C$2:$G$25,hous_disaggregated!$C$1:$G$1=hous!E$1),hous_disaggregated!$A$2:$A$25=hous!$A15),hous_disaggregated!$B$2:$B$4="Lighting need"))</f>
        <v>7.5051286527982241E-6</v>
      </c>
      <c r="F15" s="6" cm="1">
        <f t="array" ref="F15">0.0000036*(_xlfn._xlws.FILTER(_xlfn._xlws.FILTER(_xlfn._xlws.FILTER(hous_disaggregated!$C$2:$G$25,hous_disaggregated!$C$1:$G$1=hous!F$1),hous_disaggregated!$A$2:$A$25=hous!$A15),hous_disaggregated!$B$2:$B$4="Cooling need")+_xlfn._xlws.FILTER(_xlfn._xlws.FILTER(_xlfn._xlws.FILTER(hous_disaggregated!$C$2:$G$25,hous_disaggregated!$C$1:$G$1=hous!F$1),hous_disaggregated!$A$2:$A$25=hous!$A15),hous_disaggregated!$B$2:$B$4="Lighting need"))</f>
        <v>7.5051286527982241E-6</v>
      </c>
      <c r="G15" s="6" cm="1">
        <f t="array" ref="G15">0.0000036*(_xlfn._xlws.FILTER(_xlfn._xlws.FILTER(_xlfn._xlws.FILTER(hous_disaggregated!$C$2:$G$25,hous_disaggregated!$C$1:$G$1=hous!G$1),hous_disaggregated!$A$2:$A$25=hous!$A15),hous_disaggregated!$B$2:$B$4="Cooling need")+_xlfn._xlws.FILTER(_xlfn._xlws.FILTER(_xlfn._xlws.FILTER(hous_disaggregated!$C$2:$G$25,hous_disaggregated!$C$1:$G$1=hous!G$1),hous_disaggregated!$A$2:$A$25=hous!$A15),hous_disaggregated!$B$2:$B$4="Lighting need"))</f>
        <v>8.6186168927340064E-6</v>
      </c>
      <c r="H15" s="6" cm="1">
        <f t="array" ref="H15">0.0000036*(_xlfn._xlws.FILTER(_xlfn._xlws.FILTER(_xlfn._xlws.FILTER(hous_disaggregated!$C$2:$G$25,hous_disaggregated!$C$1:$G$1=hous!H$1),hous_disaggregated!$A$2:$A$25=hous!$A15),hous_disaggregated!$B$2:$B$4="Cooling need")+_xlfn._xlws.FILTER(_xlfn._xlws.FILTER(_xlfn._xlws.FILTER(hous_disaggregated!$C$2:$G$25,hous_disaggregated!$C$1:$G$1=hous!H$1),hous_disaggregated!$A$2:$A$25=hous!$A15),hous_disaggregated!$B$2:$B$4="Lighting need"))</f>
        <v>2.1921262820333526E-5</v>
      </c>
      <c r="I15" s="6" cm="1">
        <f t="array" ref="I15">0.0000036*(_xlfn._xlws.FILTER(_xlfn._xlws.FILTER(_xlfn._xlws.FILTER(hous_disaggregated!$C$2:$G$25,hous_disaggregated!$C$1:$G$1=hous!I$1),hous_disaggregated!$A$2:$A$25=hous!$A15),hous_disaggregated!$B$2:$B$4="Cooling need")+_xlfn._xlws.FILTER(_xlfn._xlws.FILTER(_xlfn._xlws.FILTER(hous_disaggregated!$C$2:$G$25,hous_disaggregated!$C$1:$G$1=hous!I$1),hous_disaggregated!$A$2:$A$25=hous!$A15),hous_disaggregated!$B$2:$B$4="Lighting need"))</f>
        <v>8.6186168927340064E-6</v>
      </c>
      <c r="J15" s="6" cm="1">
        <f t="array" ref="J15">0.0000036*(_xlfn._xlws.FILTER(_xlfn._xlws.FILTER(_xlfn._xlws.FILTER(hous_disaggregated!$C$2:$G$25,hous_disaggregated!$C$1:$G$1=hous!J$1),hous_disaggregated!$A$2:$A$25=hous!$A15),hous_disaggregated!$B$2:$B$4="Cooling need")+_xlfn._xlws.FILTER(_xlfn._xlws.FILTER(_xlfn._xlws.FILTER(hous_disaggregated!$C$2:$G$25,hous_disaggregated!$C$1:$G$1=hous!J$1),hous_disaggregated!$A$2:$A$25=hous!$A15),hous_disaggregated!$B$2:$B$4="Lighting need"))</f>
        <v>2.1921262820333526E-5</v>
      </c>
      <c r="K15" s="6" cm="1">
        <f t="array" ref="K15">0.0000036*(_xlfn._xlws.FILTER(_xlfn._xlws.FILTER(_xlfn._xlws.FILTER(hous_disaggregated!$C$2:$G$25,hous_disaggregated!$C$1:$G$1=hous!K$1),hous_disaggregated!$A$2:$A$25=hous!$A15),hous_disaggregated!$B$2:$B$4="Cooling need")+_xlfn._xlws.FILTER(_xlfn._xlws.FILTER(_xlfn._xlws.FILTER(hous_disaggregated!$C$2:$G$25,hous_disaggregated!$C$1:$G$1=hous!K$1),hous_disaggregated!$A$2:$A$25=hous!$A15),hous_disaggregated!$B$2:$B$4="Lighting need"))</f>
        <v>5.0703918976741047E-6</v>
      </c>
      <c r="L15" s="6" cm="1">
        <f t="array" ref="L15">0.0000036*(_xlfn._xlws.FILTER(_xlfn._xlws.FILTER(_xlfn._xlws.FILTER(hous_disaggregated!$C$2:$G$25,hous_disaggregated!$C$1:$G$1=hous!L$1),hous_disaggregated!$A$2:$A$25=hous!$A15),hous_disaggregated!$B$2:$B$4="Cooling need")+_xlfn._xlws.FILTER(_xlfn._xlws.FILTER(_xlfn._xlws.FILTER(hous_disaggregated!$C$2:$G$25,hous_disaggregated!$C$1:$G$1=hous!L$1),hous_disaggregated!$A$2:$A$25=hous!$A15),hous_disaggregated!$B$2:$B$4="Lighting need"))</f>
        <v>5.0703918976741047E-6</v>
      </c>
      <c r="M15" s="6" cm="1">
        <f t="array" ref="M15">0.0000036*(_xlfn._xlws.FILTER(_xlfn._xlws.FILTER(_xlfn._xlws.FILTER(hous_disaggregated!$C$2:$G$25,hous_disaggregated!$C$1:$G$1=hous!M$1),hous_disaggregated!$A$2:$A$25=hous!$A15),hous_disaggregated!$B$2:$B$4="Cooling need")+_xlfn._xlws.FILTER(_xlfn._xlws.FILTER(_xlfn._xlws.FILTER(hous_disaggregated!$C$2:$G$25,hous_disaggregated!$C$1:$G$1=hous!M$1),hous_disaggregated!$A$2:$A$25=hous!$A15),hous_disaggregated!$B$2:$B$4="Lighting need"))</f>
        <v>2.9492532263855366E-6</v>
      </c>
      <c r="N15" s="6" cm="1">
        <f t="array" ref="N15">0.0000036*(_xlfn._xlws.FILTER(_xlfn._xlws.FILTER(_xlfn._xlws.FILTER(hous_disaggregated!$C$2:$G$25,hous_disaggregated!$C$1:$G$1=hous!N$1),hous_disaggregated!$A$2:$A$25=hous!$A15),hous_disaggregated!$B$2:$B$4="Cooling need")+_xlfn._xlws.FILTER(_xlfn._xlws.FILTER(_xlfn._xlws.FILTER(hous_disaggregated!$C$2:$G$25,hous_disaggregated!$C$1:$G$1=hous!N$1),hous_disaggregated!$A$2:$A$25=hous!$A15),hous_disaggregated!$B$2:$B$4="Lighting need"))</f>
        <v>2.1921262820333526E-5</v>
      </c>
      <c r="O15" s="6" cm="1">
        <f t="array" ref="O15">0.0000036*(_xlfn._xlws.FILTER(_xlfn._xlws.FILTER(_xlfn._xlws.FILTER(hous_disaggregated!$C$2:$G$25,hous_disaggregated!$C$1:$G$1=hous!O$1),hous_disaggregated!$A$2:$A$25=hous!$A15),hous_disaggregated!$B$2:$B$4="Cooling need")+_xlfn._xlws.FILTER(_xlfn._xlws.FILTER(_xlfn._xlws.FILTER(hous_disaggregated!$C$2:$G$25,hous_disaggregated!$C$1:$G$1=hous!O$1),hous_disaggregated!$A$2:$A$25=hous!$A15),hous_disaggregated!$B$2:$B$4="Lighting need"))</f>
        <v>2.1921262820333526E-5</v>
      </c>
      <c r="P15" s="6" cm="1">
        <f t="array" ref="P15">0.0000036*(_xlfn._xlws.FILTER(_xlfn._xlws.FILTER(_xlfn._xlws.FILTER(hous_disaggregated!$C$2:$G$25,hous_disaggregated!$C$1:$G$1=hous!P$1),hous_disaggregated!$A$2:$A$25=hous!$A15),hous_disaggregated!$B$2:$B$4="Cooling need")+_xlfn._xlws.FILTER(_xlfn._xlws.FILTER(_xlfn._xlws.FILTER(hous_disaggregated!$C$2:$G$25,hous_disaggregated!$C$1:$G$1=hous!P$1),hous_disaggregated!$A$2:$A$25=hous!$A15),hous_disaggregated!$B$2:$B$4="Lighting need"))</f>
        <v>5.0703918976741047E-6</v>
      </c>
      <c r="Q15" s="6" cm="1">
        <f t="array" ref="Q15">0.0000036*(_xlfn._xlws.FILTER(_xlfn._xlws.FILTER(_xlfn._xlws.FILTER(hous_disaggregated!$C$2:$G$25,hous_disaggregated!$C$1:$G$1=hous!Q$1),hous_disaggregated!$A$2:$A$25=hous!$A15),hous_disaggregated!$B$2:$B$4="Cooling need")+_xlfn._xlws.FILTER(_xlfn._xlws.FILTER(_xlfn._xlws.FILTER(hous_disaggregated!$C$2:$G$25,hous_disaggregated!$C$1:$G$1=hous!Q$1),hous_disaggregated!$A$2:$A$25=hous!$A15),hous_disaggregated!$B$2:$B$4="Lighting need"))</f>
        <v>2.1921262820333526E-5</v>
      </c>
      <c r="R15" s="6" cm="1">
        <f t="array" ref="R15">0.0000036*(_xlfn._xlws.FILTER(_xlfn._xlws.FILTER(_xlfn._xlws.FILTER(hous_disaggregated!$C$2:$G$25,hous_disaggregated!$C$1:$G$1=hous!R$1),hous_disaggregated!$A$2:$A$25=hous!$A15),hous_disaggregated!$B$2:$B$4="Cooling need")+_xlfn._xlws.FILTER(_xlfn._xlws.FILTER(_xlfn._xlws.FILTER(hous_disaggregated!$C$2:$G$25,hous_disaggregated!$C$1:$G$1=hous!R$1),hous_disaggregated!$A$2:$A$25=hous!$A15),hous_disaggregated!$B$2:$B$4="Lighting need"))</f>
        <v>7.5051286527982241E-6</v>
      </c>
      <c r="S15" s="6" cm="1">
        <f t="array" ref="S15">0.0000036*(_xlfn._xlws.FILTER(_xlfn._xlws.FILTER(_xlfn._xlws.FILTER(hous_disaggregated!$C$2:$G$25,hous_disaggregated!$C$1:$G$1=hous!S$1),hous_disaggregated!$A$2:$A$25=hous!$A15),hous_disaggregated!$B$2:$B$4="Cooling need")+_xlfn._xlws.FILTER(_xlfn._xlws.FILTER(_xlfn._xlws.FILTER(hous_disaggregated!$C$2:$G$25,hous_disaggregated!$C$1:$G$1=hous!S$1),hous_disaggregated!$A$2:$A$25=hous!$A15),hous_disaggregated!$B$2:$B$4="Lighting need"))</f>
        <v>2.1921262820333526E-5</v>
      </c>
      <c r="T15" s="6" cm="1">
        <f t="array" ref="T15">0.0000036*(_xlfn._xlws.FILTER(_xlfn._xlws.FILTER(_xlfn._xlws.FILTER(hous_disaggregated!$C$2:$G$25,hous_disaggregated!$C$1:$G$1=hous!T$1),hous_disaggregated!$A$2:$A$25=hous!$A15),hous_disaggregated!$B$2:$B$4="Cooling need")+_xlfn._xlws.FILTER(_xlfn._xlws.FILTER(_xlfn._xlws.FILTER(hous_disaggregated!$C$2:$G$25,hous_disaggregated!$C$1:$G$1=hous!T$1),hous_disaggregated!$A$2:$A$25=hous!$A15),hous_disaggregated!$B$2:$B$4="Lighting need"))</f>
        <v>8.6186168927340064E-6</v>
      </c>
      <c r="U15" s="6" cm="1">
        <f t="array" ref="U15">0.0000036*(_xlfn._xlws.FILTER(_xlfn._xlws.FILTER(_xlfn._xlws.FILTER(hous_disaggregated!$C$2:$G$25,hous_disaggregated!$C$1:$G$1=hous!U$1),hous_disaggregated!$A$2:$A$25=hous!$A15),hous_disaggregated!$B$2:$B$4="Cooling need")+_xlfn._xlws.FILTER(_xlfn._xlws.FILTER(_xlfn._xlws.FILTER(hous_disaggregated!$C$2:$G$25,hous_disaggregated!$C$1:$G$1=hous!U$1),hous_disaggregated!$A$2:$A$25=hous!$A15),hous_disaggregated!$B$2:$B$4="Lighting need"))</f>
        <v>8.6186168927340064E-6</v>
      </c>
      <c r="V15" s="6" cm="1">
        <f t="array" ref="V15">0.0000036*(_xlfn._xlws.FILTER(_xlfn._xlws.FILTER(_xlfn._xlws.FILTER(hous_disaggregated!$C$2:$G$25,hous_disaggregated!$C$1:$G$1=hous!V$1),hous_disaggregated!$A$2:$A$25=hous!$A15),hous_disaggregated!$B$2:$B$4="Cooling need")+_xlfn._xlws.FILTER(_xlfn._xlws.FILTER(_xlfn._xlws.FILTER(hous_disaggregated!$C$2:$G$25,hous_disaggregated!$C$1:$G$1=hous!V$1),hous_disaggregated!$A$2:$A$25=hous!$A15),hous_disaggregated!$B$2:$B$4="Lighting need"))</f>
        <v>8.6186168927340064E-6</v>
      </c>
      <c r="W15" s="6" cm="1">
        <f t="array" ref="W15">0.0000036*(_xlfn._xlws.FILTER(_xlfn._xlws.FILTER(_xlfn._xlws.FILTER(hous_disaggregated!$C$2:$G$25,hous_disaggregated!$C$1:$G$1=hous!W$1),hous_disaggregated!$A$2:$A$25=hous!$A15),hous_disaggregated!$B$2:$B$4="Cooling need")+_xlfn._xlws.FILTER(_xlfn._xlws.FILTER(_xlfn._xlws.FILTER(hous_disaggregated!$C$2:$G$25,hous_disaggregated!$C$1:$G$1=hous!W$1),hous_disaggregated!$A$2:$A$25=hous!$A15),hous_disaggregated!$B$2:$B$4="Lighting need"))</f>
        <v>7.5051286527982241E-6</v>
      </c>
      <c r="X15" s="6" cm="1">
        <f t="array" ref="X15">0.0000036*(_xlfn._xlws.FILTER(_xlfn._xlws.FILTER(_xlfn._xlws.FILTER(hous_disaggregated!$C$2:$G$25,hous_disaggregated!$C$1:$G$1=hous!X$1),hous_disaggregated!$A$2:$A$25=hous!$A15),hous_disaggregated!$B$2:$B$4="Cooling need")+_xlfn._xlws.FILTER(_xlfn._xlws.FILTER(_xlfn._xlws.FILTER(hous_disaggregated!$C$2:$G$25,hous_disaggregated!$C$1:$G$1=hous!X$1),hous_disaggregated!$A$2:$A$25=hous!$A15),hous_disaggregated!$B$2:$B$4="Lighting need"))</f>
        <v>2.9492532263855366E-6</v>
      </c>
      <c r="Y15" s="6" cm="1">
        <f t="array" ref="Y15">0.0000036*(_xlfn._xlws.FILTER(_xlfn._xlws.FILTER(_xlfn._xlws.FILTER(hous_disaggregated!$C$2:$G$25,hous_disaggregated!$C$1:$G$1=hous!Y$1),hous_disaggregated!$A$2:$A$25=hous!$A15),hous_disaggregated!$B$2:$B$4="Cooling need")+_xlfn._xlws.FILTER(_xlfn._xlws.FILTER(_xlfn._xlws.FILTER(hous_disaggregated!$C$2:$G$25,hous_disaggregated!$C$1:$G$1=hous!Y$1),hous_disaggregated!$A$2:$A$25=hous!$A15),hous_disaggregated!$B$2:$B$4="Lighting need"))</f>
        <v>7.5051286527982241E-6</v>
      </c>
      <c r="Z15" s="6" cm="1">
        <f t="array" ref="Z15">0.0000036*(_xlfn._xlws.FILTER(_xlfn._xlws.FILTER(_xlfn._xlws.FILTER(hous_disaggregated!$C$2:$G$25,hous_disaggregated!$C$1:$G$1=hous!Z$1),hous_disaggregated!$A$2:$A$25=hous!$A15),hous_disaggregated!$B$2:$B$4="Cooling need")+_xlfn._xlws.FILTER(_xlfn._xlws.FILTER(_xlfn._xlws.FILTER(hous_disaggregated!$C$2:$G$25,hous_disaggregated!$C$1:$G$1=hous!Z$1),hous_disaggregated!$A$2:$A$25=hous!$A15),hous_disaggregated!$B$2:$B$4="Lighting need"))</f>
        <v>7.5051286527982241E-6</v>
      </c>
      <c r="AA15" s="6" cm="1">
        <f t="array" ref="AA15">0.0000036*(_xlfn._xlws.FILTER(_xlfn._xlws.FILTER(_xlfn._xlws.FILTER(hous_disaggregated!$C$2:$G$25,hous_disaggregated!$C$1:$G$1=hous!AA$1),hous_disaggregated!$A$2:$A$25=hous!$A15),hous_disaggregated!$B$2:$B$4="Cooling need")+_xlfn._xlws.FILTER(_xlfn._xlws.FILTER(_xlfn._xlws.FILTER(hous_disaggregated!$C$2:$G$25,hous_disaggregated!$C$1:$G$1=hous!AA$1),hous_disaggregated!$A$2:$A$25=hous!$A15),hous_disaggregated!$B$2:$B$4="Lighting need"))</f>
        <v>2.1921262820333526E-5</v>
      </c>
      <c r="AB15" s="6" cm="1">
        <f t="array" ref="AB15">0.0000036*(_xlfn._xlws.FILTER(_xlfn._xlws.FILTER(_xlfn._xlws.FILTER(hous_disaggregated!$C$2:$G$25,hous_disaggregated!$C$1:$G$1=hous!AB$1),hous_disaggregated!$A$2:$A$25=hous!$A15),hous_disaggregated!$B$2:$B$4="Cooling need")+_xlfn._xlws.FILTER(_xlfn._xlws.FILTER(_xlfn._xlws.FILTER(hous_disaggregated!$C$2:$G$25,hous_disaggregated!$C$1:$G$1=hous!AB$1),hous_disaggregated!$A$2:$A$25=hous!$A15),hous_disaggregated!$B$2:$B$4="Lighting need"))</f>
        <v>5.0703918976741047E-6</v>
      </c>
      <c r="AC15" s="6" cm="1">
        <f t="array" ref="AC15">0.0000036*(_xlfn._xlws.FILTER(_xlfn._xlws.FILTER(_xlfn._xlws.FILTER(hous_disaggregated!$C$2:$G$25,hous_disaggregated!$C$1:$G$1=hous!AC$1),hous_disaggregated!$A$2:$A$25=hous!$A15),hous_disaggregated!$B$2:$B$4="Cooling need")+_xlfn._xlws.FILTER(_xlfn._xlws.FILTER(_xlfn._xlws.FILTER(hous_disaggregated!$C$2:$G$25,hous_disaggregated!$C$1:$G$1=hous!AC$1),hous_disaggregated!$A$2:$A$25=hous!$A15),hous_disaggregated!$B$2:$B$4="Lighting need"))</f>
        <v>2.9492532263855366E-6</v>
      </c>
    </row>
    <row r="16" spans="1:29" x14ac:dyDescent="0.3">
      <c r="A16" s="2">
        <v>2045</v>
      </c>
      <c r="B16" s="2" t="s">
        <v>28</v>
      </c>
      <c r="C16" s="5" cm="1">
        <f t="array" ref="C16">IFERROR(SUM(_xlfn._xlws.FILTER(_xlfn._xlws.FILTER(_xlfn._xlws.FILTER(hous_disaggregated!$C$2:$G$25,(hous_disaggregated!$A$2:$A$25=hous!$A16)),hous_disaggregated!$C$1:$G$1=hous!C$1),hous_disaggregated!$B$2:$B$4=hous!$B16)),0)</f>
        <v>52.028200840058219</v>
      </c>
      <c r="D16" s="5" cm="1">
        <f t="array" ref="D16">IFERROR(SUM(_xlfn._xlws.FILTER(_xlfn._xlws.FILTER(_xlfn._xlws.FILTER(hous_disaggregated!$C$2:$G$25,(hous_disaggregated!$A$2:$A$25=hous!$A16)),hous_disaggregated!$C$1:$G$1=hous!D$1),hous_disaggregated!$B$2:$B$4=hous!$B16)),0)</f>
        <v>38.768277732264949</v>
      </c>
      <c r="E16" s="5" cm="1">
        <f t="array" ref="E16">IFERROR(SUM(_xlfn._xlws.FILTER(_xlfn._xlws.FILTER(_xlfn._xlws.FILTER(hous_disaggregated!$C$2:$G$25,(hous_disaggregated!$A$2:$A$25=hous!$A16)),hous_disaggregated!$C$1:$G$1=hous!E$1),hous_disaggregated!$B$2:$B$4=hous!$B16)),0)</f>
        <v>62.618632711392493</v>
      </c>
      <c r="F16" s="5" cm="1">
        <f t="array" ref="F16">IFERROR(SUM(_xlfn._xlws.FILTER(_xlfn._xlws.FILTER(_xlfn._xlws.FILTER(hous_disaggregated!$C$2:$G$25,(hous_disaggregated!$A$2:$A$25=hous!$A16)),hous_disaggregated!$C$1:$G$1=hous!F$1),hous_disaggregated!$B$2:$B$4=hous!$B16)),0)</f>
        <v>62.618632711392493</v>
      </c>
      <c r="G16" s="5" cm="1">
        <f t="array" ref="G16">IFERROR(SUM(_xlfn._xlws.FILTER(_xlfn._xlws.FILTER(_xlfn._xlws.FILTER(hous_disaggregated!$C$2:$G$25,(hous_disaggregated!$A$2:$A$25=hous!$A16)),hous_disaggregated!$C$1:$G$1=hous!G$1),hous_disaggregated!$B$2:$B$4=hous!$B16)),0)</f>
        <v>67.601646431357423</v>
      </c>
      <c r="H16" s="5" cm="1">
        <f t="array" ref="H16">IFERROR(SUM(_xlfn._xlws.FILTER(_xlfn._xlws.FILTER(_xlfn._xlws.FILTER(hous_disaggregated!$C$2:$G$25,(hous_disaggregated!$A$2:$A$25=hous!$A16)),hous_disaggregated!$C$1:$G$1=hous!H$1),hous_disaggregated!$B$2:$B$4=hous!$B16)),0)</f>
        <v>38.735531080159383</v>
      </c>
      <c r="I16" s="5" cm="1">
        <f t="array" ref="I16">IFERROR(SUM(_xlfn._xlws.FILTER(_xlfn._xlws.FILTER(_xlfn._xlws.FILTER(hous_disaggregated!$C$2:$G$25,(hous_disaggregated!$A$2:$A$25=hous!$A16)),hous_disaggregated!$C$1:$G$1=hous!I$1),hous_disaggregated!$B$2:$B$4=hous!$B16)),0)</f>
        <v>67.601646431357423</v>
      </c>
      <c r="J16" s="5" cm="1">
        <f t="array" ref="J16">IFERROR(SUM(_xlfn._xlws.FILTER(_xlfn._xlws.FILTER(_xlfn._xlws.FILTER(hous_disaggregated!$C$2:$G$25,(hous_disaggregated!$A$2:$A$25=hous!$A16)),hous_disaggregated!$C$1:$G$1=hous!J$1),hous_disaggregated!$B$2:$B$4=hous!$B16)),0)</f>
        <v>38.735531080159383</v>
      </c>
      <c r="K16" s="5" cm="1">
        <f t="array" ref="K16">IFERROR(SUM(_xlfn._xlws.FILTER(_xlfn._xlws.FILTER(_xlfn._xlws.FILTER(hous_disaggregated!$C$2:$G$25,(hous_disaggregated!$A$2:$A$25=hous!$A16)),hous_disaggregated!$C$1:$G$1=hous!K$1),hous_disaggregated!$B$2:$B$4=hous!$B16)),0)</f>
        <v>38.768277732264949</v>
      </c>
      <c r="L16" s="5" cm="1">
        <f t="array" ref="L16">IFERROR(SUM(_xlfn._xlws.FILTER(_xlfn._xlws.FILTER(_xlfn._xlws.FILTER(hous_disaggregated!$C$2:$G$25,(hous_disaggregated!$A$2:$A$25=hous!$A16)),hous_disaggregated!$C$1:$G$1=hous!L$1),hous_disaggregated!$B$2:$B$4=hous!$B16)),0)</f>
        <v>38.768277732264949</v>
      </c>
      <c r="M16" s="5" cm="1">
        <f t="array" ref="M16">IFERROR(SUM(_xlfn._xlws.FILTER(_xlfn._xlws.FILTER(_xlfn._xlws.FILTER(hous_disaggregated!$C$2:$G$25,(hous_disaggregated!$A$2:$A$25=hous!$A16)),hous_disaggregated!$C$1:$G$1=hous!M$1),hous_disaggregated!$B$2:$B$4=hous!$B16)),0)</f>
        <v>52.028200840058219</v>
      </c>
      <c r="N16" s="5" cm="1">
        <f t="array" ref="N16">IFERROR(SUM(_xlfn._xlws.FILTER(_xlfn._xlws.FILTER(_xlfn._xlws.FILTER(hous_disaggregated!$C$2:$G$25,(hous_disaggregated!$A$2:$A$25=hous!$A16)),hous_disaggregated!$C$1:$G$1=hous!N$1),hous_disaggregated!$B$2:$B$4=hous!$B16)),0)</f>
        <v>38.735531080159383</v>
      </c>
      <c r="O16" s="5" cm="1">
        <f t="array" ref="O16">IFERROR(SUM(_xlfn._xlws.FILTER(_xlfn._xlws.FILTER(_xlfn._xlws.FILTER(hous_disaggregated!$C$2:$G$25,(hous_disaggregated!$A$2:$A$25=hous!$A16)),hous_disaggregated!$C$1:$G$1=hous!O$1),hous_disaggregated!$B$2:$B$4=hous!$B16)),0)</f>
        <v>38.735531080159383</v>
      </c>
      <c r="P16" s="5" cm="1">
        <f t="array" ref="P16">IFERROR(SUM(_xlfn._xlws.FILTER(_xlfn._xlws.FILTER(_xlfn._xlws.FILTER(hous_disaggregated!$C$2:$G$25,(hous_disaggregated!$A$2:$A$25=hous!$A16)),hous_disaggregated!$C$1:$G$1=hous!P$1),hous_disaggregated!$B$2:$B$4=hous!$B16)),0)</f>
        <v>38.768277732264949</v>
      </c>
      <c r="Q16" s="5" cm="1">
        <f t="array" ref="Q16">IFERROR(SUM(_xlfn._xlws.FILTER(_xlfn._xlws.FILTER(_xlfn._xlws.FILTER(hous_disaggregated!$C$2:$G$25,(hous_disaggregated!$A$2:$A$25=hous!$A16)),hous_disaggregated!$C$1:$G$1=hous!Q$1),hous_disaggregated!$B$2:$B$4=hous!$B16)),0)</f>
        <v>38.735531080159383</v>
      </c>
      <c r="R16" s="5" cm="1">
        <f t="array" ref="R16">IFERROR(SUM(_xlfn._xlws.FILTER(_xlfn._xlws.FILTER(_xlfn._xlws.FILTER(hous_disaggregated!$C$2:$G$25,(hous_disaggregated!$A$2:$A$25=hous!$A16)),hous_disaggregated!$C$1:$G$1=hous!R$1),hous_disaggregated!$B$2:$B$4=hous!$B16)),0)</f>
        <v>62.618632711392493</v>
      </c>
      <c r="S16" s="5" cm="1">
        <f t="array" ref="S16">IFERROR(SUM(_xlfn._xlws.FILTER(_xlfn._xlws.FILTER(_xlfn._xlws.FILTER(hous_disaggregated!$C$2:$G$25,(hous_disaggregated!$A$2:$A$25=hous!$A16)),hous_disaggregated!$C$1:$G$1=hous!S$1),hous_disaggregated!$B$2:$B$4=hous!$B16)),0)</f>
        <v>38.735531080159383</v>
      </c>
      <c r="T16" s="5" cm="1">
        <f t="array" ref="T16">IFERROR(SUM(_xlfn._xlws.FILTER(_xlfn._xlws.FILTER(_xlfn._xlws.FILTER(hous_disaggregated!$C$2:$G$25,(hous_disaggregated!$A$2:$A$25=hous!$A16)),hous_disaggregated!$C$1:$G$1=hous!T$1),hous_disaggregated!$B$2:$B$4=hous!$B16)),0)</f>
        <v>67.601646431357423</v>
      </c>
      <c r="U16" s="5" cm="1">
        <f t="array" ref="U16">IFERROR(SUM(_xlfn._xlws.FILTER(_xlfn._xlws.FILTER(_xlfn._xlws.FILTER(hous_disaggregated!$C$2:$G$25,(hous_disaggregated!$A$2:$A$25=hous!$A16)),hous_disaggregated!$C$1:$G$1=hous!U$1),hous_disaggregated!$B$2:$B$4=hous!$B16)),0)</f>
        <v>67.601646431357423</v>
      </c>
      <c r="V16" s="5" cm="1">
        <f t="array" ref="V16">IFERROR(SUM(_xlfn._xlws.FILTER(_xlfn._xlws.FILTER(_xlfn._xlws.FILTER(hous_disaggregated!$C$2:$G$25,(hous_disaggregated!$A$2:$A$25=hous!$A16)),hous_disaggregated!$C$1:$G$1=hous!V$1),hous_disaggregated!$B$2:$B$4=hous!$B16)),0)</f>
        <v>67.601646431357423</v>
      </c>
      <c r="W16" s="5" cm="1">
        <f t="array" ref="W16">IFERROR(SUM(_xlfn._xlws.FILTER(_xlfn._xlws.FILTER(_xlfn._xlws.FILTER(hous_disaggregated!$C$2:$G$25,(hous_disaggregated!$A$2:$A$25=hous!$A16)),hous_disaggregated!$C$1:$G$1=hous!W$1),hous_disaggregated!$B$2:$B$4=hous!$B16)),0)</f>
        <v>62.618632711392493</v>
      </c>
      <c r="X16" s="5" cm="1">
        <f t="array" ref="X16">IFERROR(SUM(_xlfn._xlws.FILTER(_xlfn._xlws.FILTER(_xlfn._xlws.FILTER(hous_disaggregated!$C$2:$G$25,(hous_disaggregated!$A$2:$A$25=hous!$A16)),hous_disaggregated!$C$1:$G$1=hous!X$1),hous_disaggregated!$B$2:$B$4=hous!$B16)),0)</f>
        <v>52.028200840058219</v>
      </c>
      <c r="Y16" s="5" cm="1">
        <f t="array" ref="Y16">IFERROR(SUM(_xlfn._xlws.FILTER(_xlfn._xlws.FILTER(_xlfn._xlws.FILTER(hous_disaggregated!$C$2:$G$25,(hous_disaggregated!$A$2:$A$25=hous!$A16)),hous_disaggregated!$C$1:$G$1=hous!Y$1),hous_disaggregated!$B$2:$B$4=hous!$B16)),0)</f>
        <v>62.618632711392493</v>
      </c>
      <c r="Z16" s="5" cm="1">
        <f t="array" ref="Z16">IFERROR(SUM(_xlfn._xlws.FILTER(_xlfn._xlws.FILTER(_xlfn._xlws.FILTER(hous_disaggregated!$C$2:$G$25,(hous_disaggregated!$A$2:$A$25=hous!$A16)),hous_disaggregated!$C$1:$G$1=hous!Z$1),hous_disaggregated!$B$2:$B$4=hous!$B16)),0)</f>
        <v>62.618632711392493</v>
      </c>
      <c r="AA16" s="5" cm="1">
        <f t="array" ref="AA16">IFERROR(SUM(_xlfn._xlws.FILTER(_xlfn._xlws.FILTER(_xlfn._xlws.FILTER(hous_disaggregated!$C$2:$G$25,(hous_disaggregated!$A$2:$A$25=hous!$A16)),hous_disaggregated!$C$1:$G$1=hous!AA$1),hous_disaggregated!$B$2:$B$4=hous!$B16)),0)</f>
        <v>38.735531080159383</v>
      </c>
      <c r="AB16" s="5" cm="1">
        <f t="array" ref="AB16">IFERROR(SUM(_xlfn._xlws.FILTER(_xlfn._xlws.FILTER(_xlfn._xlws.FILTER(hous_disaggregated!$C$2:$G$25,(hous_disaggregated!$A$2:$A$25=hous!$A16)),hous_disaggregated!$C$1:$G$1=hous!AB$1),hous_disaggregated!$B$2:$B$4=hous!$B16)),0)</f>
        <v>38.768277732264949</v>
      </c>
      <c r="AC16" s="5" cm="1">
        <f t="array" ref="AC16">IFERROR(SUM(_xlfn._xlws.FILTER(_xlfn._xlws.FILTER(_xlfn._xlws.FILTER(hous_disaggregated!$C$2:$G$25,(hous_disaggregated!$A$2:$A$25=hous!$A16)),hous_disaggregated!$C$1:$G$1=hous!AC$1),hous_disaggregated!$B$2:$B$4=hous!$B16)),0)</f>
        <v>52.028200840058219</v>
      </c>
    </row>
    <row r="17" spans="1:29" x14ac:dyDescent="0.3">
      <c r="A17" s="2">
        <v>2050</v>
      </c>
      <c r="B17" s="2" t="s">
        <v>33</v>
      </c>
      <c r="C17" s="6" cm="1">
        <f t="array" ref="C17">0.0000036*(_xlfn._xlws.FILTER(_xlfn._xlws.FILTER(_xlfn._xlws.FILTER(hous_disaggregated!$C$2:$G$25,hous_disaggregated!$C$1:$G$1=hous!C$1),hous_disaggregated!$A$2:$A$25=hous!$A17),hous_disaggregated!$B$2:$B$4="Cooling need")+_xlfn._xlws.FILTER(_xlfn._xlws.FILTER(_xlfn._xlws.FILTER(hous_disaggregated!$C$2:$G$25,hous_disaggregated!$C$1:$G$1=hous!C$1),hous_disaggregated!$A$2:$A$25=hous!$A17),hous_disaggregated!$B$2:$B$4="Lighting need"))</f>
        <v>2.7388524235587716E-6</v>
      </c>
      <c r="D17" s="6" cm="1">
        <f t="array" ref="D17">0.0000036*(_xlfn._xlws.FILTER(_xlfn._xlws.FILTER(_xlfn._xlws.FILTER(hous_disaggregated!$C$2:$G$25,hous_disaggregated!$C$1:$G$1=hous!D$1),hous_disaggregated!$A$2:$A$25=hous!$A17),hous_disaggregated!$B$2:$B$4="Cooling need")+_xlfn._xlws.FILTER(_xlfn._xlws.FILTER(_xlfn._xlws.FILTER(hous_disaggregated!$C$2:$G$25,hous_disaggregated!$C$1:$G$1=hous!D$1),hous_disaggregated!$A$2:$A$25=hous!$A17),hous_disaggregated!$B$2:$B$4="Lighting need"))</f>
        <v>5.339687992610424E-6</v>
      </c>
      <c r="E17" s="6" cm="1">
        <f t="array" ref="E17">0.0000036*(_xlfn._xlws.FILTER(_xlfn._xlws.FILTER(_xlfn._xlws.FILTER(hous_disaggregated!$C$2:$G$25,hous_disaggregated!$C$1:$G$1=hous!E$1),hous_disaggregated!$A$2:$A$25=hous!$A17),hous_disaggregated!$B$2:$B$4="Cooling need")+_xlfn._xlws.FILTER(_xlfn._xlws.FILTER(_xlfn._xlws.FILTER(hous_disaggregated!$C$2:$G$25,hous_disaggregated!$C$1:$G$1=hous!E$1),hous_disaggregated!$A$2:$A$25=hous!$A17),hous_disaggregated!$B$2:$B$4="Lighting need"))</f>
        <v>7.6412194312226617E-6</v>
      </c>
      <c r="F17" s="6" cm="1">
        <f t="array" ref="F17">0.0000036*(_xlfn._xlws.FILTER(_xlfn._xlws.FILTER(_xlfn._xlws.FILTER(hous_disaggregated!$C$2:$G$25,hous_disaggregated!$C$1:$G$1=hous!F$1),hous_disaggregated!$A$2:$A$25=hous!$A17),hous_disaggregated!$B$2:$B$4="Cooling need")+_xlfn._xlws.FILTER(_xlfn._xlws.FILTER(_xlfn._xlws.FILTER(hous_disaggregated!$C$2:$G$25,hous_disaggregated!$C$1:$G$1=hous!F$1),hous_disaggregated!$A$2:$A$25=hous!$A17),hous_disaggregated!$B$2:$B$4="Lighting need"))</f>
        <v>7.6412194312226617E-6</v>
      </c>
      <c r="G17" s="6" cm="1">
        <f t="array" ref="G17">0.0000036*(_xlfn._xlws.FILTER(_xlfn._xlws.FILTER(_xlfn._xlws.FILTER(hous_disaggregated!$C$2:$G$25,hous_disaggregated!$C$1:$G$1=hous!G$1),hous_disaggregated!$A$2:$A$25=hous!$A17),hous_disaggregated!$B$2:$B$4="Cooling need")+_xlfn._xlws.FILTER(_xlfn._xlws.FILTER(_xlfn._xlws.FILTER(hous_disaggregated!$C$2:$G$25,hous_disaggregated!$C$1:$G$1=hous!G$1),hous_disaggregated!$A$2:$A$25=hous!$A17),hous_disaggregated!$B$2:$B$4="Lighting need"))</f>
        <v>8.6313660728105392E-6</v>
      </c>
      <c r="H17" s="6" cm="1">
        <f t="array" ref="H17">0.0000036*(_xlfn._xlws.FILTER(_xlfn._xlws.FILTER(_xlfn._xlws.FILTER(hous_disaggregated!$C$2:$G$25,hous_disaggregated!$C$1:$G$1=hous!H$1),hous_disaggregated!$A$2:$A$25=hous!$A17),hous_disaggregated!$B$2:$B$4="Cooling need")+_xlfn._xlws.FILTER(_xlfn._xlws.FILTER(_xlfn._xlws.FILTER(hous_disaggregated!$C$2:$G$25,hous_disaggregated!$C$1:$G$1=hous!H$1),hous_disaggregated!$A$2:$A$25=hous!$A17),hous_disaggregated!$B$2:$B$4="Lighting need"))</f>
        <v>2.3045481619459073E-5</v>
      </c>
      <c r="I17" s="6" cm="1">
        <f t="array" ref="I17">0.0000036*(_xlfn._xlws.FILTER(_xlfn._xlws.FILTER(_xlfn._xlws.FILTER(hous_disaggregated!$C$2:$G$25,hous_disaggregated!$C$1:$G$1=hous!I$1),hous_disaggregated!$A$2:$A$25=hous!$A17),hous_disaggregated!$B$2:$B$4="Cooling need")+_xlfn._xlws.FILTER(_xlfn._xlws.FILTER(_xlfn._xlws.FILTER(hous_disaggregated!$C$2:$G$25,hous_disaggregated!$C$1:$G$1=hous!I$1),hous_disaggregated!$A$2:$A$25=hous!$A17),hous_disaggregated!$B$2:$B$4="Lighting need"))</f>
        <v>8.6313660728105392E-6</v>
      </c>
      <c r="J17" s="6" cm="1">
        <f t="array" ref="J17">0.0000036*(_xlfn._xlws.FILTER(_xlfn._xlws.FILTER(_xlfn._xlws.FILTER(hous_disaggregated!$C$2:$G$25,hous_disaggregated!$C$1:$G$1=hous!J$1),hous_disaggregated!$A$2:$A$25=hous!$A17),hous_disaggregated!$B$2:$B$4="Cooling need")+_xlfn._xlws.FILTER(_xlfn._xlws.FILTER(_xlfn._xlws.FILTER(hous_disaggregated!$C$2:$G$25,hous_disaggregated!$C$1:$G$1=hous!J$1),hous_disaggregated!$A$2:$A$25=hous!$A17),hous_disaggregated!$B$2:$B$4="Lighting need"))</f>
        <v>2.3045481619459073E-5</v>
      </c>
      <c r="K17" s="6" cm="1">
        <f t="array" ref="K17">0.0000036*(_xlfn._xlws.FILTER(_xlfn._xlws.FILTER(_xlfn._xlws.FILTER(hous_disaggregated!$C$2:$G$25,hous_disaggregated!$C$1:$G$1=hous!K$1),hous_disaggregated!$A$2:$A$25=hous!$A17),hous_disaggregated!$B$2:$B$4="Cooling need")+_xlfn._xlws.FILTER(_xlfn._xlws.FILTER(_xlfn._xlws.FILTER(hous_disaggregated!$C$2:$G$25,hous_disaggregated!$C$1:$G$1=hous!K$1),hous_disaggregated!$A$2:$A$25=hous!$A17),hous_disaggregated!$B$2:$B$4="Lighting need"))</f>
        <v>5.339687992610424E-6</v>
      </c>
      <c r="L17" s="6" cm="1">
        <f t="array" ref="L17">0.0000036*(_xlfn._xlws.FILTER(_xlfn._xlws.FILTER(_xlfn._xlws.FILTER(hous_disaggregated!$C$2:$G$25,hous_disaggregated!$C$1:$G$1=hous!L$1),hous_disaggregated!$A$2:$A$25=hous!$A17),hous_disaggregated!$B$2:$B$4="Cooling need")+_xlfn._xlws.FILTER(_xlfn._xlws.FILTER(_xlfn._xlws.FILTER(hous_disaggregated!$C$2:$G$25,hous_disaggregated!$C$1:$G$1=hous!L$1),hous_disaggregated!$A$2:$A$25=hous!$A17),hous_disaggregated!$B$2:$B$4="Lighting need"))</f>
        <v>5.339687992610424E-6</v>
      </c>
      <c r="M17" s="6" cm="1">
        <f t="array" ref="M17">0.0000036*(_xlfn._xlws.FILTER(_xlfn._xlws.FILTER(_xlfn._xlws.FILTER(hous_disaggregated!$C$2:$G$25,hous_disaggregated!$C$1:$G$1=hous!M$1),hous_disaggregated!$A$2:$A$25=hous!$A17),hous_disaggregated!$B$2:$B$4="Cooling need")+_xlfn._xlws.FILTER(_xlfn._xlws.FILTER(_xlfn._xlws.FILTER(hous_disaggregated!$C$2:$G$25,hous_disaggregated!$C$1:$G$1=hous!M$1),hous_disaggregated!$A$2:$A$25=hous!$A17),hous_disaggregated!$B$2:$B$4="Lighting need"))</f>
        <v>2.7388524235587716E-6</v>
      </c>
      <c r="N17" s="6" cm="1">
        <f t="array" ref="N17">0.0000036*(_xlfn._xlws.FILTER(_xlfn._xlws.FILTER(_xlfn._xlws.FILTER(hous_disaggregated!$C$2:$G$25,hous_disaggregated!$C$1:$G$1=hous!N$1),hous_disaggregated!$A$2:$A$25=hous!$A17),hous_disaggregated!$B$2:$B$4="Cooling need")+_xlfn._xlws.FILTER(_xlfn._xlws.FILTER(_xlfn._xlws.FILTER(hous_disaggregated!$C$2:$G$25,hous_disaggregated!$C$1:$G$1=hous!N$1),hous_disaggregated!$A$2:$A$25=hous!$A17),hous_disaggregated!$B$2:$B$4="Lighting need"))</f>
        <v>2.3045481619459073E-5</v>
      </c>
      <c r="O17" s="6" cm="1">
        <f t="array" ref="O17">0.0000036*(_xlfn._xlws.FILTER(_xlfn._xlws.FILTER(_xlfn._xlws.FILTER(hous_disaggregated!$C$2:$G$25,hous_disaggregated!$C$1:$G$1=hous!O$1),hous_disaggregated!$A$2:$A$25=hous!$A17),hous_disaggregated!$B$2:$B$4="Cooling need")+_xlfn._xlws.FILTER(_xlfn._xlws.FILTER(_xlfn._xlws.FILTER(hous_disaggregated!$C$2:$G$25,hous_disaggregated!$C$1:$G$1=hous!O$1),hous_disaggregated!$A$2:$A$25=hous!$A17),hous_disaggregated!$B$2:$B$4="Lighting need"))</f>
        <v>2.3045481619459073E-5</v>
      </c>
      <c r="P17" s="6" cm="1">
        <f t="array" ref="P17">0.0000036*(_xlfn._xlws.FILTER(_xlfn._xlws.FILTER(_xlfn._xlws.FILTER(hous_disaggregated!$C$2:$G$25,hous_disaggregated!$C$1:$G$1=hous!P$1),hous_disaggregated!$A$2:$A$25=hous!$A17),hous_disaggregated!$B$2:$B$4="Cooling need")+_xlfn._xlws.FILTER(_xlfn._xlws.FILTER(_xlfn._xlws.FILTER(hous_disaggregated!$C$2:$G$25,hous_disaggregated!$C$1:$G$1=hous!P$1),hous_disaggregated!$A$2:$A$25=hous!$A17),hous_disaggregated!$B$2:$B$4="Lighting need"))</f>
        <v>5.339687992610424E-6</v>
      </c>
      <c r="Q17" s="6" cm="1">
        <f t="array" ref="Q17">0.0000036*(_xlfn._xlws.FILTER(_xlfn._xlws.FILTER(_xlfn._xlws.FILTER(hous_disaggregated!$C$2:$G$25,hous_disaggregated!$C$1:$G$1=hous!Q$1),hous_disaggregated!$A$2:$A$25=hous!$A17),hous_disaggregated!$B$2:$B$4="Cooling need")+_xlfn._xlws.FILTER(_xlfn._xlws.FILTER(_xlfn._xlws.FILTER(hous_disaggregated!$C$2:$G$25,hous_disaggregated!$C$1:$G$1=hous!Q$1),hous_disaggregated!$A$2:$A$25=hous!$A17),hous_disaggregated!$B$2:$B$4="Lighting need"))</f>
        <v>2.3045481619459073E-5</v>
      </c>
      <c r="R17" s="6" cm="1">
        <f t="array" ref="R17">0.0000036*(_xlfn._xlws.FILTER(_xlfn._xlws.FILTER(_xlfn._xlws.FILTER(hous_disaggregated!$C$2:$G$25,hous_disaggregated!$C$1:$G$1=hous!R$1),hous_disaggregated!$A$2:$A$25=hous!$A17),hous_disaggregated!$B$2:$B$4="Cooling need")+_xlfn._xlws.FILTER(_xlfn._xlws.FILTER(_xlfn._xlws.FILTER(hous_disaggregated!$C$2:$G$25,hous_disaggregated!$C$1:$G$1=hous!R$1),hous_disaggregated!$A$2:$A$25=hous!$A17),hous_disaggregated!$B$2:$B$4="Lighting need"))</f>
        <v>7.6412194312226617E-6</v>
      </c>
      <c r="S17" s="6" cm="1">
        <f t="array" ref="S17">0.0000036*(_xlfn._xlws.FILTER(_xlfn._xlws.FILTER(_xlfn._xlws.FILTER(hous_disaggregated!$C$2:$G$25,hous_disaggregated!$C$1:$G$1=hous!S$1),hous_disaggregated!$A$2:$A$25=hous!$A17),hous_disaggregated!$B$2:$B$4="Cooling need")+_xlfn._xlws.FILTER(_xlfn._xlws.FILTER(_xlfn._xlws.FILTER(hous_disaggregated!$C$2:$G$25,hous_disaggregated!$C$1:$G$1=hous!S$1),hous_disaggregated!$A$2:$A$25=hous!$A17),hous_disaggregated!$B$2:$B$4="Lighting need"))</f>
        <v>2.3045481619459073E-5</v>
      </c>
      <c r="T17" s="6" cm="1">
        <f t="array" ref="T17">0.0000036*(_xlfn._xlws.FILTER(_xlfn._xlws.FILTER(_xlfn._xlws.FILTER(hous_disaggregated!$C$2:$G$25,hous_disaggregated!$C$1:$G$1=hous!T$1),hous_disaggregated!$A$2:$A$25=hous!$A17),hous_disaggregated!$B$2:$B$4="Cooling need")+_xlfn._xlws.FILTER(_xlfn._xlws.FILTER(_xlfn._xlws.FILTER(hous_disaggregated!$C$2:$G$25,hous_disaggregated!$C$1:$G$1=hous!T$1),hous_disaggregated!$A$2:$A$25=hous!$A17),hous_disaggregated!$B$2:$B$4="Lighting need"))</f>
        <v>8.6313660728105392E-6</v>
      </c>
      <c r="U17" s="6" cm="1">
        <f t="array" ref="U17">0.0000036*(_xlfn._xlws.FILTER(_xlfn._xlws.FILTER(_xlfn._xlws.FILTER(hous_disaggregated!$C$2:$G$25,hous_disaggregated!$C$1:$G$1=hous!U$1),hous_disaggregated!$A$2:$A$25=hous!$A17),hous_disaggregated!$B$2:$B$4="Cooling need")+_xlfn._xlws.FILTER(_xlfn._xlws.FILTER(_xlfn._xlws.FILTER(hous_disaggregated!$C$2:$G$25,hous_disaggregated!$C$1:$G$1=hous!U$1),hous_disaggregated!$A$2:$A$25=hous!$A17),hous_disaggregated!$B$2:$B$4="Lighting need"))</f>
        <v>8.6313660728105392E-6</v>
      </c>
      <c r="V17" s="6" cm="1">
        <f t="array" ref="V17">0.0000036*(_xlfn._xlws.FILTER(_xlfn._xlws.FILTER(_xlfn._xlws.FILTER(hous_disaggregated!$C$2:$G$25,hous_disaggregated!$C$1:$G$1=hous!V$1),hous_disaggregated!$A$2:$A$25=hous!$A17),hous_disaggregated!$B$2:$B$4="Cooling need")+_xlfn._xlws.FILTER(_xlfn._xlws.FILTER(_xlfn._xlws.FILTER(hous_disaggregated!$C$2:$G$25,hous_disaggregated!$C$1:$G$1=hous!V$1),hous_disaggregated!$A$2:$A$25=hous!$A17),hous_disaggregated!$B$2:$B$4="Lighting need"))</f>
        <v>8.6313660728105392E-6</v>
      </c>
      <c r="W17" s="6" cm="1">
        <f t="array" ref="W17">0.0000036*(_xlfn._xlws.FILTER(_xlfn._xlws.FILTER(_xlfn._xlws.FILTER(hous_disaggregated!$C$2:$G$25,hous_disaggregated!$C$1:$G$1=hous!W$1),hous_disaggregated!$A$2:$A$25=hous!$A17),hous_disaggregated!$B$2:$B$4="Cooling need")+_xlfn._xlws.FILTER(_xlfn._xlws.FILTER(_xlfn._xlws.FILTER(hous_disaggregated!$C$2:$G$25,hous_disaggregated!$C$1:$G$1=hous!W$1),hous_disaggregated!$A$2:$A$25=hous!$A17),hous_disaggregated!$B$2:$B$4="Lighting need"))</f>
        <v>7.6412194312226617E-6</v>
      </c>
      <c r="X17" s="6" cm="1">
        <f t="array" ref="X17">0.0000036*(_xlfn._xlws.FILTER(_xlfn._xlws.FILTER(_xlfn._xlws.FILTER(hous_disaggregated!$C$2:$G$25,hous_disaggregated!$C$1:$G$1=hous!X$1),hous_disaggregated!$A$2:$A$25=hous!$A17),hous_disaggregated!$B$2:$B$4="Cooling need")+_xlfn._xlws.FILTER(_xlfn._xlws.FILTER(_xlfn._xlws.FILTER(hous_disaggregated!$C$2:$G$25,hous_disaggregated!$C$1:$G$1=hous!X$1),hous_disaggregated!$A$2:$A$25=hous!$A17),hous_disaggregated!$B$2:$B$4="Lighting need"))</f>
        <v>2.7388524235587716E-6</v>
      </c>
      <c r="Y17" s="6" cm="1">
        <f t="array" ref="Y17">0.0000036*(_xlfn._xlws.FILTER(_xlfn._xlws.FILTER(_xlfn._xlws.FILTER(hous_disaggregated!$C$2:$G$25,hous_disaggregated!$C$1:$G$1=hous!Y$1),hous_disaggregated!$A$2:$A$25=hous!$A17),hous_disaggregated!$B$2:$B$4="Cooling need")+_xlfn._xlws.FILTER(_xlfn._xlws.FILTER(_xlfn._xlws.FILTER(hous_disaggregated!$C$2:$G$25,hous_disaggregated!$C$1:$G$1=hous!Y$1),hous_disaggregated!$A$2:$A$25=hous!$A17),hous_disaggregated!$B$2:$B$4="Lighting need"))</f>
        <v>7.6412194312226617E-6</v>
      </c>
      <c r="Z17" s="6" cm="1">
        <f t="array" ref="Z17">0.0000036*(_xlfn._xlws.FILTER(_xlfn._xlws.FILTER(_xlfn._xlws.FILTER(hous_disaggregated!$C$2:$G$25,hous_disaggregated!$C$1:$G$1=hous!Z$1),hous_disaggregated!$A$2:$A$25=hous!$A17),hous_disaggregated!$B$2:$B$4="Cooling need")+_xlfn._xlws.FILTER(_xlfn._xlws.FILTER(_xlfn._xlws.FILTER(hous_disaggregated!$C$2:$G$25,hous_disaggregated!$C$1:$G$1=hous!Z$1),hous_disaggregated!$A$2:$A$25=hous!$A17),hous_disaggregated!$B$2:$B$4="Lighting need"))</f>
        <v>7.6412194312226617E-6</v>
      </c>
      <c r="AA17" s="6" cm="1">
        <f t="array" ref="AA17">0.0000036*(_xlfn._xlws.FILTER(_xlfn._xlws.FILTER(_xlfn._xlws.FILTER(hous_disaggregated!$C$2:$G$25,hous_disaggregated!$C$1:$G$1=hous!AA$1),hous_disaggregated!$A$2:$A$25=hous!$A17),hous_disaggregated!$B$2:$B$4="Cooling need")+_xlfn._xlws.FILTER(_xlfn._xlws.FILTER(_xlfn._xlws.FILTER(hous_disaggregated!$C$2:$G$25,hous_disaggregated!$C$1:$G$1=hous!AA$1),hous_disaggregated!$A$2:$A$25=hous!$A17),hous_disaggregated!$B$2:$B$4="Lighting need"))</f>
        <v>2.3045481619459073E-5</v>
      </c>
      <c r="AB17" s="6" cm="1">
        <f t="array" ref="AB17">0.0000036*(_xlfn._xlws.FILTER(_xlfn._xlws.FILTER(_xlfn._xlws.FILTER(hous_disaggregated!$C$2:$G$25,hous_disaggregated!$C$1:$G$1=hous!AB$1),hous_disaggregated!$A$2:$A$25=hous!$A17),hous_disaggregated!$B$2:$B$4="Cooling need")+_xlfn._xlws.FILTER(_xlfn._xlws.FILTER(_xlfn._xlws.FILTER(hous_disaggregated!$C$2:$G$25,hous_disaggregated!$C$1:$G$1=hous!AB$1),hous_disaggregated!$A$2:$A$25=hous!$A17),hous_disaggregated!$B$2:$B$4="Lighting need"))</f>
        <v>5.339687992610424E-6</v>
      </c>
      <c r="AC17" s="6" cm="1">
        <f t="array" ref="AC17">0.0000036*(_xlfn._xlws.FILTER(_xlfn._xlws.FILTER(_xlfn._xlws.FILTER(hous_disaggregated!$C$2:$G$25,hous_disaggregated!$C$1:$G$1=hous!AC$1),hous_disaggregated!$A$2:$A$25=hous!$A17),hous_disaggregated!$B$2:$B$4="Cooling need")+_xlfn._xlws.FILTER(_xlfn._xlws.FILTER(_xlfn._xlws.FILTER(hous_disaggregated!$C$2:$G$25,hous_disaggregated!$C$1:$G$1=hous!AC$1),hous_disaggregated!$A$2:$A$25=hous!$A17),hous_disaggregated!$B$2:$B$4="Lighting need"))</f>
        <v>2.7388524235587716E-6</v>
      </c>
    </row>
    <row r="18" spans="1:29" x14ac:dyDescent="0.3">
      <c r="A18" s="2">
        <v>2050</v>
      </c>
      <c r="B18" s="2" t="s">
        <v>28</v>
      </c>
      <c r="C18" s="5" cm="1">
        <f t="array" ref="C18">IFERROR(SUM(_xlfn._xlws.FILTER(_xlfn._xlws.FILTER(_xlfn._xlws.FILTER(hous_disaggregated!$C$2:$G$25,(hous_disaggregated!$A$2:$A$25=hous!$A18)),hous_disaggregated!$C$1:$G$1=hous!C$1),hous_disaggregated!$B$2:$B$4=hous!$B18)),0)</f>
        <v>40.795094945734611</v>
      </c>
      <c r="D18" s="5" cm="1">
        <f t="array" ref="D18">IFERROR(SUM(_xlfn._xlws.FILTER(_xlfn._xlws.FILTER(_xlfn._xlws.FILTER(hous_disaggregated!$C$2:$G$25,(hous_disaggregated!$A$2:$A$25=hous!$A18)),hous_disaggregated!$C$1:$G$1=hous!D$1),hous_disaggregated!$B$2:$B$4=hous!$B18)),0)</f>
        <v>37.652944019183167</v>
      </c>
      <c r="E18" s="5" cm="1">
        <f t="array" ref="E18">IFERROR(SUM(_xlfn._xlws.FILTER(_xlfn._xlws.FILTER(_xlfn._xlws.FILTER(hous_disaggregated!$C$2:$G$25,(hous_disaggregated!$A$2:$A$25=hous!$A18)),hous_disaggregated!$C$1:$G$1=hous!E$1),hous_disaggregated!$B$2:$B$4=hous!$B18)),0)</f>
        <v>56.156976744186061</v>
      </c>
      <c r="F18" s="5" cm="1">
        <f t="array" ref="F18">IFERROR(SUM(_xlfn._xlws.FILTER(_xlfn._xlws.FILTER(_xlfn._xlws.FILTER(hous_disaggregated!$C$2:$G$25,(hous_disaggregated!$A$2:$A$25=hous!$A18)),hous_disaggregated!$C$1:$G$1=hous!F$1),hous_disaggregated!$B$2:$B$4=hous!$B18)),0)</f>
        <v>56.156976744186061</v>
      </c>
      <c r="G18" s="5" cm="1">
        <f t="array" ref="G18">IFERROR(SUM(_xlfn._xlws.FILTER(_xlfn._xlws.FILTER(_xlfn._xlws.FILTER(hous_disaggregated!$C$2:$G$25,(hous_disaggregated!$A$2:$A$25=hous!$A18)),hous_disaggregated!$C$1:$G$1=hous!G$1),hous_disaggregated!$B$2:$B$4=hous!$B18)),0)</f>
        <v>65.40051324671947</v>
      </c>
      <c r="H18" s="5" cm="1">
        <f t="array" ref="H18">IFERROR(SUM(_xlfn._xlws.FILTER(_xlfn._xlws.FILTER(_xlfn._xlws.FILTER(hous_disaggregated!$C$2:$G$25,(hous_disaggregated!$A$2:$A$25=hous!$A18)),hous_disaggregated!$C$1:$G$1=hous!H$1),hous_disaggregated!$B$2:$B$4=hous!$B18)),0)</f>
        <v>31.209783118825559</v>
      </c>
      <c r="I18" s="5" cm="1">
        <f t="array" ref="I18">IFERROR(SUM(_xlfn._xlws.FILTER(_xlfn._xlws.FILTER(_xlfn._xlws.FILTER(hous_disaggregated!$C$2:$G$25,(hous_disaggregated!$A$2:$A$25=hous!$A18)),hous_disaggregated!$C$1:$G$1=hous!I$1),hous_disaggregated!$B$2:$B$4=hous!$B18)),0)</f>
        <v>65.40051324671947</v>
      </c>
      <c r="J18" s="5" cm="1">
        <f t="array" ref="J18">IFERROR(SUM(_xlfn._xlws.FILTER(_xlfn._xlws.FILTER(_xlfn._xlws.FILTER(hous_disaggregated!$C$2:$G$25,(hous_disaggregated!$A$2:$A$25=hous!$A18)),hous_disaggregated!$C$1:$G$1=hous!J$1),hous_disaggregated!$B$2:$B$4=hous!$B18)),0)</f>
        <v>31.209783118825559</v>
      </c>
      <c r="K18" s="5" cm="1">
        <f t="array" ref="K18">IFERROR(SUM(_xlfn._xlws.FILTER(_xlfn._xlws.FILTER(_xlfn._xlws.FILTER(hous_disaggregated!$C$2:$G$25,(hous_disaggregated!$A$2:$A$25=hous!$A18)),hous_disaggregated!$C$1:$G$1=hous!K$1),hous_disaggregated!$B$2:$B$4=hous!$B18)),0)</f>
        <v>37.652944019183167</v>
      </c>
      <c r="L18" s="5" cm="1">
        <f t="array" ref="L18">IFERROR(SUM(_xlfn._xlws.FILTER(_xlfn._xlws.FILTER(_xlfn._xlws.FILTER(hous_disaggregated!$C$2:$G$25,(hous_disaggregated!$A$2:$A$25=hous!$A18)),hous_disaggregated!$C$1:$G$1=hous!L$1),hous_disaggregated!$B$2:$B$4=hous!$B18)),0)</f>
        <v>37.652944019183167</v>
      </c>
      <c r="M18" s="5" cm="1">
        <f t="array" ref="M18">IFERROR(SUM(_xlfn._xlws.FILTER(_xlfn._xlws.FILTER(_xlfn._xlws.FILTER(hous_disaggregated!$C$2:$G$25,(hous_disaggregated!$A$2:$A$25=hous!$A18)),hous_disaggregated!$C$1:$G$1=hous!M$1),hous_disaggregated!$B$2:$B$4=hous!$B18)),0)</f>
        <v>40.795094945734611</v>
      </c>
      <c r="N18" s="5" cm="1">
        <f t="array" ref="N18">IFERROR(SUM(_xlfn._xlws.FILTER(_xlfn._xlws.FILTER(_xlfn._xlws.FILTER(hous_disaggregated!$C$2:$G$25,(hous_disaggregated!$A$2:$A$25=hous!$A18)),hous_disaggregated!$C$1:$G$1=hous!N$1),hous_disaggregated!$B$2:$B$4=hous!$B18)),0)</f>
        <v>31.209783118825559</v>
      </c>
      <c r="O18" s="5" cm="1">
        <f t="array" ref="O18">IFERROR(SUM(_xlfn._xlws.FILTER(_xlfn._xlws.FILTER(_xlfn._xlws.FILTER(hous_disaggregated!$C$2:$G$25,(hous_disaggregated!$A$2:$A$25=hous!$A18)),hous_disaggregated!$C$1:$G$1=hous!O$1),hous_disaggregated!$B$2:$B$4=hous!$B18)),0)</f>
        <v>31.209783118825559</v>
      </c>
      <c r="P18" s="5" cm="1">
        <f t="array" ref="P18">IFERROR(SUM(_xlfn._xlws.FILTER(_xlfn._xlws.FILTER(_xlfn._xlws.FILTER(hous_disaggregated!$C$2:$G$25,(hous_disaggregated!$A$2:$A$25=hous!$A18)),hous_disaggregated!$C$1:$G$1=hous!P$1),hous_disaggregated!$B$2:$B$4=hous!$B18)),0)</f>
        <v>37.652944019183167</v>
      </c>
      <c r="Q18" s="5" cm="1">
        <f t="array" ref="Q18">IFERROR(SUM(_xlfn._xlws.FILTER(_xlfn._xlws.FILTER(_xlfn._xlws.FILTER(hous_disaggregated!$C$2:$G$25,(hous_disaggregated!$A$2:$A$25=hous!$A18)),hous_disaggregated!$C$1:$G$1=hous!Q$1),hous_disaggregated!$B$2:$B$4=hous!$B18)),0)</f>
        <v>31.209783118825559</v>
      </c>
      <c r="R18" s="5" cm="1">
        <f t="array" ref="R18">IFERROR(SUM(_xlfn._xlws.FILTER(_xlfn._xlws.FILTER(_xlfn._xlws.FILTER(hous_disaggregated!$C$2:$G$25,(hous_disaggregated!$A$2:$A$25=hous!$A18)),hous_disaggregated!$C$1:$G$1=hous!R$1),hous_disaggregated!$B$2:$B$4=hous!$B18)),0)</f>
        <v>56.156976744186061</v>
      </c>
      <c r="S18" s="5" cm="1">
        <f t="array" ref="S18">IFERROR(SUM(_xlfn._xlws.FILTER(_xlfn._xlws.FILTER(_xlfn._xlws.FILTER(hous_disaggregated!$C$2:$G$25,(hous_disaggregated!$A$2:$A$25=hous!$A18)),hous_disaggregated!$C$1:$G$1=hous!S$1),hous_disaggregated!$B$2:$B$4=hous!$B18)),0)</f>
        <v>31.209783118825559</v>
      </c>
      <c r="T18" s="5" cm="1">
        <f t="array" ref="T18">IFERROR(SUM(_xlfn._xlws.FILTER(_xlfn._xlws.FILTER(_xlfn._xlws.FILTER(hous_disaggregated!$C$2:$G$25,(hous_disaggregated!$A$2:$A$25=hous!$A18)),hous_disaggregated!$C$1:$G$1=hous!T$1),hous_disaggregated!$B$2:$B$4=hous!$B18)),0)</f>
        <v>65.40051324671947</v>
      </c>
      <c r="U18" s="5" cm="1">
        <f t="array" ref="U18">IFERROR(SUM(_xlfn._xlws.FILTER(_xlfn._xlws.FILTER(_xlfn._xlws.FILTER(hous_disaggregated!$C$2:$G$25,(hous_disaggregated!$A$2:$A$25=hous!$A18)),hous_disaggregated!$C$1:$G$1=hous!U$1),hous_disaggregated!$B$2:$B$4=hous!$B18)),0)</f>
        <v>65.40051324671947</v>
      </c>
      <c r="V18" s="5" cm="1">
        <f t="array" ref="V18">IFERROR(SUM(_xlfn._xlws.FILTER(_xlfn._xlws.FILTER(_xlfn._xlws.FILTER(hous_disaggregated!$C$2:$G$25,(hous_disaggregated!$A$2:$A$25=hous!$A18)),hous_disaggregated!$C$1:$G$1=hous!V$1),hous_disaggregated!$B$2:$B$4=hous!$B18)),0)</f>
        <v>65.40051324671947</v>
      </c>
      <c r="W18" s="5" cm="1">
        <f t="array" ref="W18">IFERROR(SUM(_xlfn._xlws.FILTER(_xlfn._xlws.FILTER(_xlfn._xlws.FILTER(hous_disaggregated!$C$2:$G$25,(hous_disaggregated!$A$2:$A$25=hous!$A18)),hous_disaggregated!$C$1:$G$1=hous!W$1),hous_disaggregated!$B$2:$B$4=hous!$B18)),0)</f>
        <v>56.156976744186061</v>
      </c>
      <c r="X18" s="5" cm="1">
        <f t="array" ref="X18">IFERROR(SUM(_xlfn._xlws.FILTER(_xlfn._xlws.FILTER(_xlfn._xlws.FILTER(hous_disaggregated!$C$2:$G$25,(hous_disaggregated!$A$2:$A$25=hous!$A18)),hous_disaggregated!$C$1:$G$1=hous!X$1),hous_disaggregated!$B$2:$B$4=hous!$B18)),0)</f>
        <v>40.795094945734611</v>
      </c>
      <c r="Y18" s="5" cm="1">
        <f t="array" ref="Y18">IFERROR(SUM(_xlfn._xlws.FILTER(_xlfn._xlws.FILTER(_xlfn._xlws.FILTER(hous_disaggregated!$C$2:$G$25,(hous_disaggregated!$A$2:$A$25=hous!$A18)),hous_disaggregated!$C$1:$G$1=hous!Y$1),hous_disaggregated!$B$2:$B$4=hous!$B18)),0)</f>
        <v>56.156976744186061</v>
      </c>
      <c r="Z18" s="5" cm="1">
        <f t="array" ref="Z18">IFERROR(SUM(_xlfn._xlws.FILTER(_xlfn._xlws.FILTER(_xlfn._xlws.FILTER(hous_disaggregated!$C$2:$G$25,(hous_disaggregated!$A$2:$A$25=hous!$A18)),hous_disaggregated!$C$1:$G$1=hous!Z$1),hous_disaggregated!$B$2:$B$4=hous!$B18)),0)</f>
        <v>56.156976744186061</v>
      </c>
      <c r="AA18" s="5" cm="1">
        <f t="array" ref="AA18">IFERROR(SUM(_xlfn._xlws.FILTER(_xlfn._xlws.FILTER(_xlfn._xlws.FILTER(hous_disaggregated!$C$2:$G$25,(hous_disaggregated!$A$2:$A$25=hous!$A18)),hous_disaggregated!$C$1:$G$1=hous!AA$1),hous_disaggregated!$B$2:$B$4=hous!$B18)),0)</f>
        <v>31.209783118825559</v>
      </c>
      <c r="AB18" s="5" cm="1">
        <f t="array" ref="AB18">IFERROR(SUM(_xlfn._xlws.FILTER(_xlfn._xlws.FILTER(_xlfn._xlws.FILTER(hous_disaggregated!$C$2:$G$25,(hous_disaggregated!$A$2:$A$25=hous!$A18)),hous_disaggregated!$C$1:$G$1=hous!AB$1),hous_disaggregated!$B$2:$B$4=hous!$B18)),0)</f>
        <v>37.652944019183167</v>
      </c>
      <c r="AC18" s="5" cm="1">
        <f t="array" ref="AC18">IFERROR(SUM(_xlfn._xlws.FILTER(_xlfn._xlws.FILTER(_xlfn._xlws.FILTER(hous_disaggregated!$C$2:$G$25,(hous_disaggregated!$A$2:$A$25=hous!$A18)),hous_disaggregated!$C$1:$G$1=hous!AC$1),hous_disaggregated!$B$2:$B$4=hous!$B18)),0)</f>
        <v>40.795094945734611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5384-13EE-4D89-92F1-4C769AA81A1D}">
  <sheetPr>
    <tabColor rgb="FFFF0000"/>
  </sheetPr>
  <dimension ref="A1:AC18"/>
  <sheetViews>
    <sheetView tabSelected="1" zoomScale="160" zoomScaleNormal="160" workbookViewId="0">
      <selection activeCell="H25" sqref="H25"/>
    </sheetView>
  </sheetViews>
  <sheetFormatPr defaultColWidth="11.44140625" defaultRowHeight="14.4" x14ac:dyDescent="0.3"/>
  <cols>
    <col min="2" max="2" width="23.109375" bestFit="1" customWidth="1"/>
    <col min="3" max="3" width="12.44140625" bestFit="1" customWidth="1"/>
  </cols>
  <sheetData>
    <row r="1" spans="1:29" x14ac:dyDescent="0.3">
      <c r="B1" t="s">
        <v>25</v>
      </c>
      <c r="C1" s="3" t="str">
        <f>IF([1]Foglio1!B$7=0,"IT",IF([1]Foglio1!B$7=1,"LV",IF([1]Foglio1!B$7=2,"DE",IF([1]Foglio1!B$7=3,"FR",IF([1]Foglio1!B$7=4,"DK")))))</f>
        <v>DE</v>
      </c>
      <c r="D1" s="3" t="str">
        <f>IF([1]Foglio1!C$7=0,"IT",IF([1]Foglio1!C$7=1,"LV",IF([1]Foglio1!C$7=2,"DE",IF([1]Foglio1!C$7=3,"FR",IF([1]Foglio1!C$7=4,"DK")))))</f>
        <v>FR</v>
      </c>
      <c r="E1" s="3" t="str">
        <f>IF([1]Foglio1!D$7=0,"IT",IF([1]Foglio1!D$7=1,"LV",IF([1]Foglio1!D$7=2,"DE",IF([1]Foglio1!D$7=3,"FR",IF([1]Foglio1!D$7=4,"DK")))))</f>
        <v>LV</v>
      </c>
      <c r="F1" s="3" t="str">
        <f>IF([1]Foglio1!E$7=0,"IT",IF([1]Foglio1!E$7=1,"LV",IF([1]Foglio1!E$7=2,"DE",IF([1]Foglio1!E$7=3,"FR",IF([1]Foglio1!E$7=4,"DK")))))</f>
        <v>LV</v>
      </c>
      <c r="G1" s="3" t="str">
        <f>IF([1]Foglio1!F$7=0,"IT",IF([1]Foglio1!F$7=1,"LV",IF([1]Foglio1!F$7=2,"DE",IF([1]Foglio1!F$7=3,"FR",IF([1]Foglio1!F$7=4,"DK")))))</f>
        <v>DK</v>
      </c>
      <c r="H1" s="3" t="str">
        <f>IF([1]Foglio1!G$7=0,"IT",IF([1]Foglio1!G$7=1,"LV",IF([1]Foglio1!G$7=2,"DE",IF([1]Foglio1!G$7=3,"FR",IF([1]Foglio1!G$7=4,"DK")))))</f>
        <v>IT</v>
      </c>
      <c r="I1" s="3" t="str">
        <f>IF([1]Foglio1!H$7=0,"IT",IF([1]Foglio1!H$7=1,"LV",IF([1]Foglio1!H$7=2,"DE",IF([1]Foglio1!H$7=3,"FR",IF([1]Foglio1!H$7=4,"DK")))))</f>
        <v>DK</v>
      </c>
      <c r="J1" s="3" t="str">
        <f>IF([1]Foglio1!I$7=0,"IT",IF([1]Foglio1!I$7=1,"LV",IF([1]Foglio1!I$7=2,"DE",IF([1]Foglio1!I$7=3,"FR",IF([1]Foglio1!I$7=4,"DK")))))</f>
        <v>IT</v>
      </c>
      <c r="K1" s="3" t="str">
        <f>IF([1]Foglio1!J$7=0,"IT",IF([1]Foglio1!J$7=1,"LV",IF([1]Foglio1!J$7=2,"DE",IF([1]Foglio1!J$7=3,"FR",IF([1]Foglio1!J$7=4,"DK")))))</f>
        <v>FR</v>
      </c>
      <c r="L1" s="3" t="str">
        <f>IF([1]Foglio1!K$7=0,"IT",IF([1]Foglio1!K$7=1,"LV",IF([1]Foglio1!K$7=2,"DE",IF([1]Foglio1!K$7=3,"FR",IF([1]Foglio1!K$7=4,"DK")))))</f>
        <v>FR</v>
      </c>
      <c r="M1" s="3" t="str">
        <f>IF([1]Foglio1!L$7=0,"IT",IF([1]Foglio1!L$7=1,"LV",IF([1]Foglio1!L$7=2,"DE",IF([1]Foglio1!L$7=3,"FR",IF([1]Foglio1!L$7=4,"DK")))))</f>
        <v>DE</v>
      </c>
      <c r="N1" s="3" t="str">
        <f>IF([1]Foglio1!M$7=0,"IT",IF([1]Foglio1!M$7=1,"LV",IF([1]Foglio1!M$7=2,"DE",IF([1]Foglio1!M$7=3,"FR",IF([1]Foglio1!M$7=4,"DK")))))</f>
        <v>IT</v>
      </c>
      <c r="O1" s="3" t="str">
        <f>IF([1]Foglio1!N$7=0,"IT",IF([1]Foglio1!N$7=1,"LV",IF([1]Foglio1!N$7=2,"DE",IF([1]Foglio1!N$7=3,"FR",IF([1]Foglio1!N$7=4,"DK")))))</f>
        <v>IT</v>
      </c>
      <c r="P1" s="3" t="str">
        <f>IF([1]Foglio1!O$7=0,"IT",IF([1]Foglio1!O$7=1,"LV",IF([1]Foglio1!O$7=2,"DE",IF([1]Foglio1!O$7=3,"FR",IF([1]Foglio1!O$7=4,"DK")))))</f>
        <v>FR</v>
      </c>
      <c r="Q1" s="3" t="str">
        <f>IF([1]Foglio1!P$7=0,"IT",IF([1]Foglio1!P$7=1,"LV",IF([1]Foglio1!P$7=2,"DE",IF([1]Foglio1!P$7=3,"FR",IF([1]Foglio1!P$7=4,"DK")))))</f>
        <v>IT</v>
      </c>
      <c r="R1" s="3" t="str">
        <f>IF([1]Foglio1!Q$7=0,"IT",IF([1]Foglio1!Q$7=1,"LV",IF([1]Foglio1!Q$7=2,"DE",IF([1]Foglio1!Q$7=3,"FR",IF([1]Foglio1!Q$7=4,"DK")))))</f>
        <v>LV</v>
      </c>
      <c r="S1" s="3" t="str">
        <f>IF([1]Foglio1!R$7=0,"IT",IF([1]Foglio1!R$7=1,"LV",IF([1]Foglio1!R$7=2,"DE",IF([1]Foglio1!R$7=3,"FR",IF([1]Foglio1!R$7=4,"DK")))))</f>
        <v>IT</v>
      </c>
      <c r="T1" s="3" t="str">
        <f>IF([1]Foglio1!S$7=0,"IT",IF([1]Foglio1!S$7=1,"LV",IF([1]Foglio1!S$7=2,"DE",IF([1]Foglio1!S$7=3,"FR",IF([1]Foglio1!S$7=4,"DK")))))</f>
        <v>DK</v>
      </c>
      <c r="U1" s="3" t="str">
        <f>IF([1]Foglio1!T$7=0,"IT",IF([1]Foglio1!T$7=1,"LV",IF([1]Foglio1!T$7=2,"DE",IF([1]Foglio1!T$7=3,"FR",IF([1]Foglio1!T$7=4,"DK")))))</f>
        <v>DK</v>
      </c>
      <c r="V1" s="3" t="str">
        <f>IF([1]Foglio1!U$7=0,"IT",IF([1]Foglio1!U$7=1,"LV",IF([1]Foglio1!U$7=2,"DE",IF([1]Foglio1!U$7=3,"FR",IF([1]Foglio1!U$7=4,"DK")))))</f>
        <v>DK</v>
      </c>
      <c r="W1" s="3" t="str">
        <f>IF([1]Foglio1!V$7=0,"IT",IF([1]Foglio1!V$7=1,"LV",IF([1]Foglio1!V$7=2,"DE",IF([1]Foglio1!V$7=3,"FR",IF([1]Foglio1!V$7=4,"DK")))))</f>
        <v>LV</v>
      </c>
      <c r="X1" s="3" t="str">
        <f>IF([1]Foglio1!W$7=0,"IT",IF([1]Foglio1!W$7=1,"LV",IF([1]Foglio1!W$7=2,"DE",IF([1]Foglio1!W$7=3,"FR",IF([1]Foglio1!W$7=4,"DK")))))</f>
        <v>DE</v>
      </c>
      <c r="Y1" s="3" t="str">
        <f>IF([1]Foglio1!X$7=0,"IT",IF([1]Foglio1!X$7=1,"LV",IF([1]Foglio1!X$7=2,"DE",IF([1]Foglio1!X$7=3,"FR",IF([1]Foglio1!X$7=4,"DK")))))</f>
        <v>LV</v>
      </c>
      <c r="Z1" s="3" t="str">
        <f>IF([1]Foglio1!Y$7=0,"IT",IF([1]Foglio1!Y$7=1,"LV",IF([1]Foglio1!Y$7=2,"DE",IF([1]Foglio1!Y$7=3,"FR",IF([1]Foglio1!Y$7=4,"DK")))))</f>
        <v>LV</v>
      </c>
      <c r="AA1" s="3" t="str">
        <f>IF([1]Foglio1!Z$7=0,"IT",IF([1]Foglio1!Z$7=1,"LV",IF([1]Foglio1!Z$7=2,"DE",IF([1]Foglio1!Z$7=3,"FR",IF([1]Foglio1!Z$7=4,"DK")))))</f>
        <v>IT</v>
      </c>
      <c r="AB1" s="3" t="str">
        <f>IF([1]Foglio1!AA$7=0,"IT",IF([1]Foglio1!AA$7=1,"LV",IF([1]Foglio1!AA$7=2,"DE",IF([1]Foglio1!AA$7=3,"FR",IF([1]Foglio1!AA$7=4,"DK")))))</f>
        <v>FR</v>
      </c>
      <c r="AC1" s="3" t="str">
        <f>IF([1]Foglio1!AB$7=0,"IT",IF([1]Foglio1!AB$7=1,"LV",IF([1]Foglio1!AB$7=2,"DE",IF([1]Foglio1!AB$7=3,"FR",IF([1]Foglio1!AB$7=4,"DK")))))</f>
        <v>DE</v>
      </c>
    </row>
    <row r="2" spans="1:29" x14ac:dyDescent="0.3">
      <c r="A2" t="s">
        <v>30</v>
      </c>
      <c r="B2" t="s">
        <v>26</v>
      </c>
      <c r="C2" s="3" t="s">
        <v>31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32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33</v>
      </c>
      <c r="C3" s="6" cm="1">
        <f t="array" ref="C3">0.0000036*(_xlfn._xlws.FILTER(_xlfn._xlws.FILTER(_xlfn._xlws.FILTER(hous_disaggregated!$C$2:$G$25,hous_disaggregated!$C$1:$G$1='hous BAU'!C$1),hous_disaggregated!$A$2:$A$25='hous BAU'!$A3),hous_disaggregated!$B$2:$B$4="Cooling need")+_xlfn._xlws.FILTER(_xlfn._xlws.FILTER(_xlfn._xlws.FILTER(hous_disaggregated!$C$2:$G$25,hous_disaggregated!$C$1:$G$1='hous BAU'!C$1),hous_disaggregated!$A$2:$A$25='hous BAU'!$A3),hous_disaggregated!$B$2:$B$4="Lighting need"))</f>
        <v>1.1490839694248394E-5</v>
      </c>
      <c r="D3" s="6" cm="1">
        <f t="array" ref="D3">0.0000036*(_xlfn._xlws.FILTER(_xlfn._xlws.FILTER(_xlfn._xlws.FILTER(hous_disaggregated!$C$2:$G$25,hous_disaggregated!$C$1:$G$1='hous BAU'!D$1),hous_disaggregated!$A$2:$A$25='hous BAU'!$A3),hous_disaggregated!$B$2:$B$4="Cooling need")+_xlfn._xlws.FILTER(_xlfn._xlws.FILTER(_xlfn._xlws.FILTER(hous_disaggregated!$C$2:$G$25,hous_disaggregated!$C$1:$G$1='hous BAU'!D$1),hous_disaggregated!$A$2:$A$25='hous BAU'!$A3),hous_disaggregated!$B$2:$B$4="Lighting need"))</f>
        <v>1.1665409138296885E-5</v>
      </c>
      <c r="E3" s="6" cm="1">
        <f t="array" ref="E3">0.0000036*(_xlfn._xlws.FILTER(_xlfn._xlws.FILTER(_xlfn._xlws.FILTER(hous_disaggregated!$C$2:$G$25,hous_disaggregated!$C$1:$G$1='hous BAU'!E$1),hous_disaggregated!$A$2:$A$25='hous BAU'!$A3),hous_disaggregated!$B$2:$B$4="Cooling need")+_xlfn._xlws.FILTER(_xlfn._xlws.FILTER(_xlfn._xlws.FILTER(hous_disaggregated!$C$2:$G$25,hous_disaggregated!$C$1:$G$1='hous BAU'!E$1),hous_disaggregated!$A$2:$A$25='hous BAU'!$A3),hous_disaggregated!$B$2:$B$4="Lighting need"))</f>
        <v>1.0535761330823824E-5</v>
      </c>
      <c r="F3" s="6" cm="1">
        <f t="array" ref="F3">0.0000036*(_xlfn._xlws.FILTER(_xlfn._xlws.FILTER(_xlfn._xlws.FILTER(hous_disaggregated!$C$2:$G$25,hous_disaggregated!$C$1:$G$1='hous BAU'!F$1),hous_disaggregated!$A$2:$A$25='hous BAU'!$A3),hous_disaggregated!$B$2:$B$4="Cooling need")+_xlfn._xlws.FILTER(_xlfn._xlws.FILTER(_xlfn._xlws.FILTER(hous_disaggregated!$C$2:$G$25,hous_disaggregated!$C$1:$G$1='hous BAU'!F$1),hous_disaggregated!$A$2:$A$25='hous BAU'!$A3),hous_disaggregated!$B$2:$B$4="Lighting need"))</f>
        <v>1.0535761330823824E-5</v>
      </c>
      <c r="G3" s="6" cm="1">
        <f t="array" ref="G3">0.0000036*(_xlfn._xlws.FILTER(_xlfn._xlws.FILTER(_xlfn._xlws.FILTER(hous_disaggregated!$C$2:$G$25,hous_disaggregated!$C$1:$G$1='hous BAU'!G$1),hous_disaggregated!$A$2:$A$25='hous BAU'!$A3),hous_disaggregated!$B$2:$B$4="Cooling need")+_xlfn._xlws.FILTER(_xlfn._xlws.FILTER(_xlfn._xlws.FILTER(hous_disaggregated!$C$2:$G$25,hous_disaggregated!$C$1:$G$1='hous BAU'!G$1),hous_disaggregated!$A$2:$A$25='hous BAU'!$A3),hous_disaggregated!$B$2:$B$4="Lighting need"))</f>
        <v>1.453688925801003E-5</v>
      </c>
      <c r="H3" s="6" cm="1">
        <f t="array" ref="H3">0.0000036*(_xlfn._xlws.FILTER(_xlfn._xlws.FILTER(_xlfn._xlws.FILTER(hous_disaggregated!$C$2:$G$25,hous_disaggregated!$C$1:$G$1='hous BAU'!H$1),hous_disaggregated!$A$2:$A$25='hous BAU'!$A3),hous_disaggregated!$B$2:$B$4="Cooling need")+_xlfn._xlws.FILTER(_xlfn._xlws.FILTER(_xlfn._xlws.FILTER(hous_disaggregated!$C$2:$G$25,hous_disaggregated!$C$1:$G$1='hous BAU'!H$1),hous_disaggregated!$A$2:$A$25='hous BAU'!$A3),hous_disaggregated!$B$2:$B$4="Lighting need"))</f>
        <v>1.0479108784759777E-5</v>
      </c>
      <c r="I3" s="6" cm="1">
        <f t="array" ref="I3">0.0000036*(_xlfn._xlws.FILTER(_xlfn._xlws.FILTER(_xlfn._xlws.FILTER(hous_disaggregated!$C$2:$G$25,hous_disaggregated!$C$1:$G$1='hous BAU'!I$1),hous_disaggregated!$A$2:$A$25='hous BAU'!$A3),hous_disaggregated!$B$2:$B$4="Cooling need")+_xlfn._xlws.FILTER(_xlfn._xlws.FILTER(_xlfn._xlws.FILTER(hous_disaggregated!$C$2:$G$25,hous_disaggregated!$C$1:$G$1='hous BAU'!I$1),hous_disaggregated!$A$2:$A$25='hous BAU'!$A3),hous_disaggregated!$B$2:$B$4="Lighting need"))</f>
        <v>1.453688925801003E-5</v>
      </c>
      <c r="J3" s="6" cm="1">
        <f t="array" ref="J3">0.0000036*(_xlfn._xlws.FILTER(_xlfn._xlws.FILTER(_xlfn._xlws.FILTER(hous_disaggregated!$C$2:$G$25,hous_disaggregated!$C$1:$G$1='hous BAU'!J$1),hous_disaggregated!$A$2:$A$25='hous BAU'!$A3),hous_disaggregated!$B$2:$B$4="Cooling need")+_xlfn._xlws.FILTER(_xlfn._xlws.FILTER(_xlfn._xlws.FILTER(hous_disaggregated!$C$2:$G$25,hous_disaggregated!$C$1:$G$1='hous BAU'!J$1),hous_disaggregated!$A$2:$A$25='hous BAU'!$A3),hous_disaggregated!$B$2:$B$4="Lighting need"))</f>
        <v>1.0479108784759777E-5</v>
      </c>
      <c r="K3" s="6" cm="1">
        <f t="array" ref="K3">0.0000036*(_xlfn._xlws.FILTER(_xlfn._xlws.FILTER(_xlfn._xlws.FILTER(hous_disaggregated!$C$2:$G$25,hous_disaggregated!$C$1:$G$1='hous BAU'!K$1),hous_disaggregated!$A$2:$A$25='hous BAU'!$A3),hous_disaggregated!$B$2:$B$4="Cooling need")+_xlfn._xlws.FILTER(_xlfn._xlws.FILTER(_xlfn._xlws.FILTER(hous_disaggregated!$C$2:$G$25,hous_disaggregated!$C$1:$G$1='hous BAU'!K$1),hous_disaggregated!$A$2:$A$25='hous BAU'!$A3),hous_disaggregated!$B$2:$B$4="Lighting need"))</f>
        <v>1.1665409138296885E-5</v>
      </c>
      <c r="L3" s="6" cm="1">
        <f t="array" ref="L3">0.0000036*(_xlfn._xlws.FILTER(_xlfn._xlws.FILTER(_xlfn._xlws.FILTER(hous_disaggregated!$C$2:$G$25,hous_disaggregated!$C$1:$G$1='hous BAU'!L$1),hous_disaggregated!$A$2:$A$25='hous BAU'!$A3),hous_disaggregated!$B$2:$B$4="Cooling need")+_xlfn._xlws.FILTER(_xlfn._xlws.FILTER(_xlfn._xlws.FILTER(hous_disaggregated!$C$2:$G$25,hous_disaggregated!$C$1:$G$1='hous BAU'!L$1),hous_disaggregated!$A$2:$A$25='hous BAU'!$A3),hous_disaggregated!$B$2:$B$4="Lighting need"))</f>
        <v>1.1665409138296885E-5</v>
      </c>
      <c r="M3" s="6" cm="1">
        <f t="array" ref="M3">0.0000036*(_xlfn._xlws.FILTER(_xlfn._xlws.FILTER(_xlfn._xlws.FILTER(hous_disaggregated!$C$2:$G$25,hous_disaggregated!$C$1:$G$1='hous BAU'!M$1),hous_disaggregated!$A$2:$A$25='hous BAU'!$A3),hous_disaggregated!$B$2:$B$4="Cooling need")+_xlfn._xlws.FILTER(_xlfn._xlws.FILTER(_xlfn._xlws.FILTER(hous_disaggregated!$C$2:$G$25,hous_disaggregated!$C$1:$G$1='hous BAU'!M$1),hous_disaggregated!$A$2:$A$25='hous BAU'!$A3),hous_disaggregated!$B$2:$B$4="Lighting need"))</f>
        <v>1.1490839694248394E-5</v>
      </c>
      <c r="N3" s="6" cm="1">
        <f t="array" ref="N3">0.0000036*(_xlfn._xlws.FILTER(_xlfn._xlws.FILTER(_xlfn._xlws.FILTER(hous_disaggregated!$C$2:$G$25,hous_disaggregated!$C$1:$G$1='hous BAU'!N$1),hous_disaggregated!$A$2:$A$25='hous BAU'!$A3),hous_disaggregated!$B$2:$B$4="Cooling need")+_xlfn._xlws.FILTER(_xlfn._xlws.FILTER(_xlfn._xlws.FILTER(hous_disaggregated!$C$2:$G$25,hous_disaggregated!$C$1:$G$1='hous BAU'!N$1),hous_disaggregated!$A$2:$A$25='hous BAU'!$A3),hous_disaggregated!$B$2:$B$4="Lighting need"))</f>
        <v>1.0479108784759777E-5</v>
      </c>
      <c r="O3" s="6" cm="1">
        <f t="array" ref="O3">0.0000036*(_xlfn._xlws.FILTER(_xlfn._xlws.FILTER(_xlfn._xlws.FILTER(hous_disaggregated!$C$2:$G$25,hous_disaggregated!$C$1:$G$1='hous BAU'!O$1),hous_disaggregated!$A$2:$A$25='hous BAU'!$A3),hous_disaggregated!$B$2:$B$4="Cooling need")+_xlfn._xlws.FILTER(_xlfn._xlws.FILTER(_xlfn._xlws.FILTER(hous_disaggregated!$C$2:$G$25,hous_disaggregated!$C$1:$G$1='hous BAU'!O$1),hous_disaggregated!$A$2:$A$25='hous BAU'!$A3),hous_disaggregated!$B$2:$B$4="Lighting need"))</f>
        <v>1.0479108784759777E-5</v>
      </c>
      <c r="P3" s="6" cm="1">
        <f t="array" ref="P3">0.0000036*(_xlfn._xlws.FILTER(_xlfn._xlws.FILTER(_xlfn._xlws.FILTER(hous_disaggregated!$C$2:$G$25,hous_disaggregated!$C$1:$G$1='hous BAU'!P$1),hous_disaggregated!$A$2:$A$25='hous BAU'!$A3),hous_disaggregated!$B$2:$B$4="Cooling need")+_xlfn._xlws.FILTER(_xlfn._xlws.FILTER(_xlfn._xlws.FILTER(hous_disaggregated!$C$2:$G$25,hous_disaggregated!$C$1:$G$1='hous BAU'!P$1),hous_disaggregated!$A$2:$A$25='hous BAU'!$A3),hous_disaggregated!$B$2:$B$4="Lighting need"))</f>
        <v>1.1665409138296885E-5</v>
      </c>
      <c r="Q3" s="6" cm="1">
        <f t="array" ref="Q3">0.0000036*(_xlfn._xlws.FILTER(_xlfn._xlws.FILTER(_xlfn._xlws.FILTER(hous_disaggregated!$C$2:$G$25,hous_disaggregated!$C$1:$G$1='hous BAU'!Q$1),hous_disaggregated!$A$2:$A$25='hous BAU'!$A3),hous_disaggregated!$B$2:$B$4="Cooling need")+_xlfn._xlws.FILTER(_xlfn._xlws.FILTER(_xlfn._xlws.FILTER(hous_disaggregated!$C$2:$G$25,hous_disaggregated!$C$1:$G$1='hous BAU'!Q$1),hous_disaggregated!$A$2:$A$25='hous BAU'!$A3),hous_disaggregated!$B$2:$B$4="Lighting need"))</f>
        <v>1.0479108784759777E-5</v>
      </c>
      <c r="R3" s="6" cm="1">
        <f t="array" ref="R3">0.0000036*(_xlfn._xlws.FILTER(_xlfn._xlws.FILTER(_xlfn._xlws.FILTER(hous_disaggregated!$C$2:$G$25,hous_disaggregated!$C$1:$G$1='hous BAU'!R$1),hous_disaggregated!$A$2:$A$25='hous BAU'!$A3),hous_disaggregated!$B$2:$B$4="Cooling need")+_xlfn._xlws.FILTER(_xlfn._xlws.FILTER(_xlfn._xlws.FILTER(hous_disaggregated!$C$2:$G$25,hous_disaggregated!$C$1:$G$1='hous BAU'!R$1),hous_disaggregated!$A$2:$A$25='hous BAU'!$A3),hous_disaggregated!$B$2:$B$4="Lighting need"))</f>
        <v>1.0535761330823824E-5</v>
      </c>
      <c r="S3" s="6" cm="1">
        <f t="array" ref="S3">0.0000036*(_xlfn._xlws.FILTER(_xlfn._xlws.FILTER(_xlfn._xlws.FILTER(hous_disaggregated!$C$2:$G$25,hous_disaggregated!$C$1:$G$1='hous BAU'!S$1),hous_disaggregated!$A$2:$A$25='hous BAU'!$A3),hous_disaggregated!$B$2:$B$4="Cooling need")+_xlfn._xlws.FILTER(_xlfn._xlws.FILTER(_xlfn._xlws.FILTER(hous_disaggregated!$C$2:$G$25,hous_disaggregated!$C$1:$G$1='hous BAU'!S$1),hous_disaggregated!$A$2:$A$25='hous BAU'!$A3),hous_disaggregated!$B$2:$B$4="Lighting need"))</f>
        <v>1.0479108784759777E-5</v>
      </c>
      <c r="T3" s="6" cm="1">
        <f t="array" ref="T3">0.0000036*(_xlfn._xlws.FILTER(_xlfn._xlws.FILTER(_xlfn._xlws.FILTER(hous_disaggregated!$C$2:$G$25,hous_disaggregated!$C$1:$G$1='hous BAU'!T$1),hous_disaggregated!$A$2:$A$25='hous BAU'!$A3),hous_disaggregated!$B$2:$B$4="Cooling need")+_xlfn._xlws.FILTER(_xlfn._xlws.FILTER(_xlfn._xlws.FILTER(hous_disaggregated!$C$2:$G$25,hous_disaggregated!$C$1:$G$1='hous BAU'!T$1),hous_disaggregated!$A$2:$A$25='hous BAU'!$A3),hous_disaggregated!$B$2:$B$4="Lighting need"))</f>
        <v>1.453688925801003E-5</v>
      </c>
      <c r="U3" s="6" cm="1">
        <f t="array" ref="U3">0.0000036*(_xlfn._xlws.FILTER(_xlfn._xlws.FILTER(_xlfn._xlws.FILTER(hous_disaggregated!$C$2:$G$25,hous_disaggregated!$C$1:$G$1='hous BAU'!U$1),hous_disaggregated!$A$2:$A$25='hous BAU'!$A3),hous_disaggregated!$B$2:$B$4="Cooling need")+_xlfn._xlws.FILTER(_xlfn._xlws.FILTER(_xlfn._xlws.FILTER(hous_disaggregated!$C$2:$G$25,hous_disaggregated!$C$1:$G$1='hous BAU'!U$1),hous_disaggregated!$A$2:$A$25='hous BAU'!$A3),hous_disaggregated!$B$2:$B$4="Lighting need"))</f>
        <v>1.453688925801003E-5</v>
      </c>
      <c r="V3" s="6" cm="1">
        <f t="array" ref="V3">0.0000036*(_xlfn._xlws.FILTER(_xlfn._xlws.FILTER(_xlfn._xlws.FILTER(hous_disaggregated!$C$2:$G$25,hous_disaggregated!$C$1:$G$1='hous BAU'!V$1),hous_disaggregated!$A$2:$A$25='hous BAU'!$A3),hous_disaggregated!$B$2:$B$4="Cooling need")+_xlfn._xlws.FILTER(_xlfn._xlws.FILTER(_xlfn._xlws.FILTER(hous_disaggregated!$C$2:$G$25,hous_disaggregated!$C$1:$G$1='hous BAU'!V$1),hous_disaggregated!$A$2:$A$25='hous BAU'!$A3),hous_disaggregated!$B$2:$B$4="Lighting need"))</f>
        <v>1.453688925801003E-5</v>
      </c>
      <c r="W3" s="6" cm="1">
        <f t="array" ref="W3">0.0000036*(_xlfn._xlws.FILTER(_xlfn._xlws.FILTER(_xlfn._xlws.FILTER(hous_disaggregated!$C$2:$G$25,hous_disaggregated!$C$1:$G$1='hous BAU'!W$1),hous_disaggregated!$A$2:$A$25='hous BAU'!$A3),hous_disaggregated!$B$2:$B$4="Cooling need")+_xlfn._xlws.FILTER(_xlfn._xlws.FILTER(_xlfn._xlws.FILTER(hous_disaggregated!$C$2:$G$25,hous_disaggregated!$C$1:$G$1='hous BAU'!W$1),hous_disaggregated!$A$2:$A$25='hous BAU'!$A3),hous_disaggregated!$B$2:$B$4="Lighting need"))</f>
        <v>1.0535761330823824E-5</v>
      </c>
      <c r="X3" s="6" cm="1">
        <f t="array" ref="X3">0.0000036*(_xlfn._xlws.FILTER(_xlfn._xlws.FILTER(_xlfn._xlws.FILTER(hous_disaggregated!$C$2:$G$25,hous_disaggregated!$C$1:$G$1='hous BAU'!X$1),hous_disaggregated!$A$2:$A$25='hous BAU'!$A3),hous_disaggregated!$B$2:$B$4="Cooling need")+_xlfn._xlws.FILTER(_xlfn._xlws.FILTER(_xlfn._xlws.FILTER(hous_disaggregated!$C$2:$G$25,hous_disaggregated!$C$1:$G$1='hous BAU'!X$1),hous_disaggregated!$A$2:$A$25='hous BAU'!$A3),hous_disaggregated!$B$2:$B$4="Lighting need"))</f>
        <v>1.1490839694248394E-5</v>
      </c>
      <c r="Y3" s="6" cm="1">
        <f t="array" ref="Y3">0.0000036*(_xlfn._xlws.FILTER(_xlfn._xlws.FILTER(_xlfn._xlws.FILTER(hous_disaggregated!$C$2:$G$25,hous_disaggregated!$C$1:$G$1='hous BAU'!Y$1),hous_disaggregated!$A$2:$A$25='hous BAU'!$A3),hous_disaggregated!$B$2:$B$4="Cooling need")+_xlfn._xlws.FILTER(_xlfn._xlws.FILTER(_xlfn._xlws.FILTER(hous_disaggregated!$C$2:$G$25,hous_disaggregated!$C$1:$G$1='hous BAU'!Y$1),hous_disaggregated!$A$2:$A$25='hous BAU'!$A3),hous_disaggregated!$B$2:$B$4="Lighting need"))</f>
        <v>1.0535761330823824E-5</v>
      </c>
      <c r="Z3" s="6" cm="1">
        <f t="array" ref="Z3">0.0000036*(_xlfn._xlws.FILTER(_xlfn._xlws.FILTER(_xlfn._xlws.FILTER(hous_disaggregated!$C$2:$G$25,hous_disaggregated!$C$1:$G$1='hous BAU'!Z$1),hous_disaggregated!$A$2:$A$25='hous BAU'!$A3),hous_disaggregated!$B$2:$B$4="Cooling need")+_xlfn._xlws.FILTER(_xlfn._xlws.FILTER(_xlfn._xlws.FILTER(hous_disaggregated!$C$2:$G$25,hous_disaggregated!$C$1:$G$1='hous BAU'!Z$1),hous_disaggregated!$A$2:$A$25='hous BAU'!$A3),hous_disaggregated!$B$2:$B$4="Lighting need"))</f>
        <v>1.0535761330823824E-5</v>
      </c>
      <c r="AA3" s="6" cm="1">
        <f t="array" ref="AA3">0.0000036*(_xlfn._xlws.FILTER(_xlfn._xlws.FILTER(_xlfn._xlws.FILTER(hous_disaggregated!$C$2:$G$25,hous_disaggregated!$C$1:$G$1='hous BAU'!AA$1),hous_disaggregated!$A$2:$A$25='hous BAU'!$A3),hous_disaggregated!$B$2:$B$4="Cooling need")+_xlfn._xlws.FILTER(_xlfn._xlws.FILTER(_xlfn._xlws.FILTER(hous_disaggregated!$C$2:$G$25,hous_disaggregated!$C$1:$G$1='hous BAU'!AA$1),hous_disaggregated!$A$2:$A$25='hous BAU'!$A3),hous_disaggregated!$B$2:$B$4="Lighting need"))</f>
        <v>1.0479108784759777E-5</v>
      </c>
      <c r="AB3" s="6" cm="1">
        <f t="array" ref="AB3">0.0000036*(_xlfn._xlws.FILTER(_xlfn._xlws.FILTER(_xlfn._xlws.FILTER(hous_disaggregated!$C$2:$G$25,hous_disaggregated!$C$1:$G$1='hous BAU'!AB$1),hous_disaggregated!$A$2:$A$25='hous BAU'!$A3),hous_disaggregated!$B$2:$B$4="Cooling need")+_xlfn._xlws.FILTER(_xlfn._xlws.FILTER(_xlfn._xlws.FILTER(hous_disaggregated!$C$2:$G$25,hous_disaggregated!$C$1:$G$1='hous BAU'!AB$1),hous_disaggregated!$A$2:$A$25='hous BAU'!$A3),hous_disaggregated!$B$2:$B$4="Lighting need"))</f>
        <v>1.1665409138296885E-5</v>
      </c>
      <c r="AC3" s="6" cm="1">
        <f t="array" ref="AC3">0.0000036*(_xlfn._xlws.FILTER(_xlfn._xlws.FILTER(_xlfn._xlws.FILTER(hous_disaggregated!$C$2:$G$25,hous_disaggregated!$C$1:$G$1='hous BAU'!AC$1),hous_disaggregated!$A$2:$A$25='hous BAU'!$A3),hous_disaggregated!$B$2:$B$4="Cooling need")+_xlfn._xlws.FILTER(_xlfn._xlws.FILTER(_xlfn._xlws.FILTER(hous_disaggregated!$C$2:$G$25,hous_disaggregated!$C$1:$G$1='hous BAU'!AC$1),hous_disaggregated!$A$2:$A$25='hous BAU'!$A3),hous_disaggregated!$B$2:$B$4="Lighting need"))</f>
        <v>1.1490839694248394E-5</v>
      </c>
    </row>
    <row r="4" spans="1:29" x14ac:dyDescent="0.3">
      <c r="A4" s="2">
        <v>2011</v>
      </c>
      <c r="B4" s="2" t="s">
        <v>28</v>
      </c>
      <c r="C4" s="5" cm="1">
        <f t="array" ref="C4">IFERROR(SUM(_xlfn._xlws.FILTER(_xlfn._xlws.FILTER(_xlfn._xlws.FILTER(hous_disaggregated!$C$2:$G$25,(hous_disaggregated!$A$2:$A$25='hous BAU'!$A4)),hous_disaggregated!$C$1:$G$1='hous BAU'!C$1),hous_disaggregated!$B$2:$B$4='hous BAU'!$B4)),0)</f>
        <v>94.344620579376809</v>
      </c>
      <c r="D4" s="5" cm="1">
        <f t="array" ref="D4">IFERROR(SUM(_xlfn._xlws.FILTER(_xlfn._xlws.FILTER(_xlfn._xlws.FILTER(hous_disaggregated!$C$2:$G$25,(hous_disaggregated!$A$2:$A$25='hous BAU'!$A4)),hous_disaggregated!$C$1:$G$1='hous BAU'!D$1),hous_disaggregated!$B$2:$B$4='hous BAU'!$B4)),0)</f>
        <v>75.348117501049643</v>
      </c>
      <c r="E4" s="5" cm="1">
        <f t="array" ref="E4">IFERROR(SUM(_xlfn._xlws.FILTER(_xlfn._xlws.FILTER(_xlfn._xlws.FILTER(hous_disaggregated!$C$2:$G$25,(hous_disaggregated!$A$2:$A$25='hous BAU'!$A4)),hous_disaggregated!$C$1:$G$1='hous BAU'!E$1),hous_disaggregated!$B$2:$B$4='hous BAU'!$B4)),0)</f>
        <v>88.492977283820608</v>
      </c>
      <c r="F4" s="5" cm="1">
        <f t="array" ref="F4">IFERROR(SUM(_xlfn._xlws.FILTER(_xlfn._xlws.FILTER(_xlfn._xlws.FILTER(hous_disaggregated!$C$2:$G$25,(hous_disaggregated!$A$2:$A$25='hous BAU'!$A4)),hous_disaggregated!$C$1:$G$1='hous BAU'!F$1),hous_disaggregated!$B$2:$B$4='hous BAU'!$B4)),0)</f>
        <v>88.492977283820608</v>
      </c>
      <c r="G4" s="5" cm="1">
        <f t="array" ref="G4">IFERROR(SUM(_xlfn._xlws.FILTER(_xlfn._xlws.FILTER(_xlfn._xlws.FILTER(hous_disaggregated!$C$2:$G$25,(hous_disaggregated!$A$2:$A$25='hous BAU'!$A4)),hous_disaggregated!$C$1:$G$1='hous BAU'!G$1),hous_disaggregated!$B$2:$B$4='hous BAU'!$B4)),0)</f>
        <v>101.86366967947724</v>
      </c>
      <c r="H4" s="5" cm="1">
        <f t="array" ref="H4">IFERROR(SUM(_xlfn._xlws.FILTER(_xlfn._xlws.FILTER(_xlfn._xlws.FILTER(hous_disaggregated!$C$2:$G$25,(hous_disaggregated!$A$2:$A$25='hous BAU'!$A4)),hous_disaggregated!$C$1:$G$1='hous BAU'!H$1),hous_disaggregated!$B$2:$B$4='hous BAU'!$B4)),0)</f>
        <v>53.673381592532138</v>
      </c>
      <c r="I4" s="5" cm="1">
        <f t="array" ref="I4">IFERROR(SUM(_xlfn._xlws.FILTER(_xlfn._xlws.FILTER(_xlfn._xlws.FILTER(hous_disaggregated!$C$2:$G$25,(hous_disaggregated!$A$2:$A$25='hous BAU'!$A4)),hous_disaggregated!$C$1:$G$1='hous BAU'!I$1),hous_disaggregated!$B$2:$B$4='hous BAU'!$B4)),0)</f>
        <v>101.86366967947724</v>
      </c>
      <c r="J4" s="5" cm="1">
        <f t="array" ref="J4">IFERROR(SUM(_xlfn._xlws.FILTER(_xlfn._xlws.FILTER(_xlfn._xlws.FILTER(hous_disaggregated!$C$2:$G$25,(hous_disaggregated!$A$2:$A$25='hous BAU'!$A4)),hous_disaggregated!$C$1:$G$1='hous BAU'!J$1),hous_disaggregated!$B$2:$B$4='hous BAU'!$B4)),0)</f>
        <v>53.673381592532138</v>
      </c>
      <c r="K4" s="5" cm="1">
        <f t="array" ref="K4">IFERROR(SUM(_xlfn._xlws.FILTER(_xlfn._xlws.FILTER(_xlfn._xlws.FILTER(hous_disaggregated!$C$2:$G$25,(hous_disaggregated!$A$2:$A$25='hous BAU'!$A4)),hous_disaggregated!$C$1:$G$1='hous BAU'!K$1),hous_disaggregated!$B$2:$B$4='hous BAU'!$B4)),0)</f>
        <v>75.348117501049643</v>
      </c>
      <c r="L4" s="5" cm="1">
        <f t="array" ref="L4">IFERROR(SUM(_xlfn._xlws.FILTER(_xlfn._xlws.FILTER(_xlfn._xlws.FILTER(hous_disaggregated!$C$2:$G$25,(hous_disaggregated!$A$2:$A$25='hous BAU'!$A4)),hous_disaggregated!$C$1:$G$1='hous BAU'!L$1),hous_disaggregated!$B$2:$B$4='hous BAU'!$B4)),0)</f>
        <v>75.348117501049643</v>
      </c>
      <c r="M4" s="5" cm="1">
        <f t="array" ref="M4">IFERROR(SUM(_xlfn._xlws.FILTER(_xlfn._xlws.FILTER(_xlfn._xlws.FILTER(hous_disaggregated!$C$2:$G$25,(hous_disaggregated!$A$2:$A$25='hous BAU'!$A4)),hous_disaggregated!$C$1:$G$1='hous BAU'!M$1),hous_disaggregated!$B$2:$B$4='hous BAU'!$B4)),0)</f>
        <v>94.344620579376809</v>
      </c>
      <c r="N4" s="5" cm="1">
        <f t="array" ref="N4">IFERROR(SUM(_xlfn._xlws.FILTER(_xlfn._xlws.FILTER(_xlfn._xlws.FILTER(hous_disaggregated!$C$2:$G$25,(hous_disaggregated!$A$2:$A$25='hous BAU'!$A4)),hous_disaggregated!$C$1:$G$1='hous BAU'!N$1),hous_disaggregated!$B$2:$B$4='hous BAU'!$B4)),0)</f>
        <v>53.673381592532138</v>
      </c>
      <c r="O4" s="5" cm="1">
        <f t="array" ref="O4">IFERROR(SUM(_xlfn._xlws.FILTER(_xlfn._xlws.FILTER(_xlfn._xlws.FILTER(hous_disaggregated!$C$2:$G$25,(hous_disaggregated!$A$2:$A$25='hous BAU'!$A4)),hous_disaggregated!$C$1:$G$1='hous BAU'!O$1),hous_disaggregated!$B$2:$B$4='hous BAU'!$B4)),0)</f>
        <v>53.673381592532138</v>
      </c>
      <c r="P4" s="5" cm="1">
        <f t="array" ref="P4">IFERROR(SUM(_xlfn._xlws.FILTER(_xlfn._xlws.FILTER(_xlfn._xlws.FILTER(hous_disaggregated!$C$2:$G$25,(hous_disaggregated!$A$2:$A$25='hous BAU'!$A4)),hous_disaggregated!$C$1:$G$1='hous BAU'!P$1),hous_disaggregated!$B$2:$B$4='hous BAU'!$B4)),0)</f>
        <v>75.348117501049643</v>
      </c>
      <c r="Q4" s="5" cm="1">
        <f t="array" ref="Q4">IFERROR(SUM(_xlfn._xlws.FILTER(_xlfn._xlws.FILTER(_xlfn._xlws.FILTER(hous_disaggregated!$C$2:$G$25,(hous_disaggregated!$A$2:$A$25='hous BAU'!$A4)),hous_disaggregated!$C$1:$G$1='hous BAU'!Q$1),hous_disaggregated!$B$2:$B$4='hous BAU'!$B4)),0)</f>
        <v>53.673381592532138</v>
      </c>
      <c r="R4" s="5" cm="1">
        <f t="array" ref="R4">IFERROR(SUM(_xlfn._xlws.FILTER(_xlfn._xlws.FILTER(_xlfn._xlws.FILTER(hous_disaggregated!$C$2:$G$25,(hous_disaggregated!$A$2:$A$25='hous BAU'!$A4)),hous_disaggregated!$C$1:$G$1='hous BAU'!R$1),hous_disaggregated!$B$2:$B$4='hous BAU'!$B4)),0)</f>
        <v>88.492977283820608</v>
      </c>
      <c r="S4" s="5" cm="1">
        <f t="array" ref="S4">IFERROR(SUM(_xlfn._xlws.FILTER(_xlfn._xlws.FILTER(_xlfn._xlws.FILTER(hous_disaggregated!$C$2:$G$25,(hous_disaggregated!$A$2:$A$25='hous BAU'!$A4)),hous_disaggregated!$C$1:$G$1='hous BAU'!S$1),hous_disaggregated!$B$2:$B$4='hous BAU'!$B4)),0)</f>
        <v>53.673381592532138</v>
      </c>
      <c r="T4" s="5" cm="1">
        <f t="array" ref="T4">IFERROR(SUM(_xlfn._xlws.FILTER(_xlfn._xlws.FILTER(_xlfn._xlws.FILTER(hous_disaggregated!$C$2:$G$25,(hous_disaggregated!$A$2:$A$25='hous BAU'!$A4)),hous_disaggregated!$C$1:$G$1='hous BAU'!T$1),hous_disaggregated!$B$2:$B$4='hous BAU'!$B4)),0)</f>
        <v>101.86366967947724</v>
      </c>
      <c r="U4" s="5" cm="1">
        <f t="array" ref="U4">IFERROR(SUM(_xlfn._xlws.FILTER(_xlfn._xlws.FILTER(_xlfn._xlws.FILTER(hous_disaggregated!$C$2:$G$25,(hous_disaggregated!$A$2:$A$25='hous BAU'!$A4)),hous_disaggregated!$C$1:$G$1='hous BAU'!U$1),hous_disaggregated!$B$2:$B$4='hous BAU'!$B4)),0)</f>
        <v>101.86366967947724</v>
      </c>
      <c r="V4" s="5" cm="1">
        <f t="array" ref="V4">IFERROR(SUM(_xlfn._xlws.FILTER(_xlfn._xlws.FILTER(_xlfn._xlws.FILTER(hous_disaggregated!$C$2:$G$25,(hous_disaggregated!$A$2:$A$25='hous BAU'!$A4)),hous_disaggregated!$C$1:$G$1='hous BAU'!V$1),hous_disaggregated!$B$2:$B$4='hous BAU'!$B4)),0)</f>
        <v>101.86366967947724</v>
      </c>
      <c r="W4" s="5" cm="1">
        <f t="array" ref="W4">IFERROR(SUM(_xlfn._xlws.FILTER(_xlfn._xlws.FILTER(_xlfn._xlws.FILTER(hous_disaggregated!$C$2:$G$25,(hous_disaggregated!$A$2:$A$25='hous BAU'!$A4)),hous_disaggregated!$C$1:$G$1='hous BAU'!W$1),hous_disaggregated!$B$2:$B$4='hous BAU'!$B4)),0)</f>
        <v>88.492977283820608</v>
      </c>
      <c r="X4" s="5" cm="1">
        <f t="array" ref="X4">IFERROR(SUM(_xlfn._xlws.FILTER(_xlfn._xlws.FILTER(_xlfn._xlws.FILTER(hous_disaggregated!$C$2:$G$25,(hous_disaggregated!$A$2:$A$25='hous BAU'!$A4)),hous_disaggregated!$C$1:$G$1='hous BAU'!X$1),hous_disaggregated!$B$2:$B$4='hous BAU'!$B4)),0)</f>
        <v>94.344620579376809</v>
      </c>
      <c r="Y4" s="5" cm="1">
        <f t="array" ref="Y4">IFERROR(SUM(_xlfn._xlws.FILTER(_xlfn._xlws.FILTER(_xlfn._xlws.FILTER(hous_disaggregated!$C$2:$G$25,(hous_disaggregated!$A$2:$A$25='hous BAU'!$A4)),hous_disaggregated!$C$1:$G$1='hous BAU'!Y$1),hous_disaggregated!$B$2:$B$4='hous BAU'!$B4)),0)</f>
        <v>88.492977283820608</v>
      </c>
      <c r="Z4" s="5" cm="1">
        <f t="array" ref="Z4">IFERROR(SUM(_xlfn._xlws.FILTER(_xlfn._xlws.FILTER(_xlfn._xlws.FILTER(hous_disaggregated!$C$2:$G$25,(hous_disaggregated!$A$2:$A$25='hous BAU'!$A4)),hous_disaggregated!$C$1:$G$1='hous BAU'!Z$1),hous_disaggregated!$B$2:$B$4='hous BAU'!$B4)),0)</f>
        <v>88.492977283820608</v>
      </c>
      <c r="AA4" s="5" cm="1">
        <f t="array" ref="AA4">IFERROR(SUM(_xlfn._xlws.FILTER(_xlfn._xlws.FILTER(_xlfn._xlws.FILTER(hous_disaggregated!$C$2:$G$25,(hous_disaggregated!$A$2:$A$25='hous BAU'!$A4)),hous_disaggregated!$C$1:$G$1='hous BAU'!AA$1),hous_disaggregated!$B$2:$B$4='hous BAU'!$B4)),0)</f>
        <v>53.673381592532138</v>
      </c>
      <c r="AB4" s="5" cm="1">
        <f t="array" ref="AB4">IFERROR(SUM(_xlfn._xlws.FILTER(_xlfn._xlws.FILTER(_xlfn._xlws.FILTER(hous_disaggregated!$C$2:$G$25,(hous_disaggregated!$A$2:$A$25='hous BAU'!$A4)),hous_disaggregated!$C$1:$G$1='hous BAU'!AB$1),hous_disaggregated!$B$2:$B$4='hous BAU'!$B4)),0)</f>
        <v>75.348117501049643</v>
      </c>
      <c r="AC4" s="5" cm="1">
        <f t="array" ref="AC4">IFERROR(SUM(_xlfn._xlws.FILTER(_xlfn._xlws.FILTER(_xlfn._xlws.FILTER(hous_disaggregated!$C$2:$G$25,(hous_disaggregated!$A$2:$A$25='hous BAU'!$A4)),hous_disaggregated!$C$1:$G$1='hous BAU'!AC$1),hous_disaggregated!$B$2:$B$4='hous BAU'!$B4)),0)</f>
        <v>94.344620579376809</v>
      </c>
    </row>
    <row r="5" spans="1:29" x14ac:dyDescent="0.3">
      <c r="A5" s="2">
        <v>2020</v>
      </c>
      <c r="B5" s="2" t="s">
        <v>33</v>
      </c>
      <c r="C5" s="6" cm="1">
        <f t="array" ref="C5">0.0000036*(_xlfn._xlws.FILTER(_xlfn._xlws.FILTER(_xlfn._xlws.FILTER(hous_disaggregated!$C$2:$G$25,hous_disaggregated!$C$1:$G$1='hous BAU'!C$1),hous_disaggregated!$A$2:$A$25='hous BAU'!$A5),hous_disaggregated!$B$2:$B$4="Cooling need")+_xlfn._xlws.FILTER(_xlfn._xlws.FILTER(_xlfn._xlws.FILTER(hous_disaggregated!$C$2:$G$25,hous_disaggregated!$C$1:$G$1='hous BAU'!C$1),hous_disaggregated!$A$2:$A$25='hous BAU'!$A5),hous_disaggregated!$B$2:$B$4="Lighting need"))</f>
        <v>8.2384134367494808E-6</v>
      </c>
      <c r="D5" s="6" cm="1">
        <f t="array" ref="D5">0.0000036*(_xlfn._xlws.FILTER(_xlfn._xlws.FILTER(_xlfn._xlws.FILTER(hous_disaggregated!$C$2:$G$25,hous_disaggregated!$C$1:$G$1='hous BAU'!D$1),hous_disaggregated!$A$2:$A$25='hous BAU'!$A5),hous_disaggregated!$B$2:$B$4="Cooling need")+_xlfn._xlws.FILTER(_xlfn._xlws.FILTER(_xlfn._xlws.FILTER(hous_disaggregated!$C$2:$G$25,hous_disaggregated!$C$1:$G$1='hous BAU'!D$1),hous_disaggregated!$A$2:$A$25='hous BAU'!$A5),hous_disaggregated!$B$2:$B$4="Lighting need"))</f>
        <v>9.3236310549552314E-6</v>
      </c>
      <c r="E5" s="6" cm="1">
        <f t="array" ref="E5">0.0000036*(_xlfn._xlws.FILTER(_xlfn._xlws.FILTER(_xlfn._xlws.FILTER(hous_disaggregated!$C$2:$G$25,hous_disaggregated!$C$1:$G$1='hous BAU'!E$1),hous_disaggregated!$A$2:$A$25='hous BAU'!$A5),hous_disaggregated!$B$2:$B$4="Cooling need")+_xlfn._xlws.FILTER(_xlfn._xlws.FILTER(_xlfn._xlws.FILTER(hous_disaggregated!$C$2:$G$25,hous_disaggregated!$C$1:$G$1='hous BAU'!E$1),hous_disaggregated!$A$2:$A$25='hous BAU'!$A5),hous_disaggregated!$B$2:$B$4="Lighting need"))</f>
        <v>7.1038860500999108E-6</v>
      </c>
      <c r="F5" s="6" cm="1">
        <f t="array" ref="F5">0.0000036*(_xlfn._xlws.FILTER(_xlfn._xlws.FILTER(_xlfn._xlws.FILTER(hous_disaggregated!$C$2:$G$25,hous_disaggregated!$C$1:$G$1='hous BAU'!F$1),hous_disaggregated!$A$2:$A$25='hous BAU'!$A5),hous_disaggregated!$B$2:$B$4="Cooling need")+_xlfn._xlws.FILTER(_xlfn._xlws.FILTER(_xlfn._xlws.FILTER(hous_disaggregated!$C$2:$G$25,hous_disaggregated!$C$1:$G$1='hous BAU'!F$1),hous_disaggregated!$A$2:$A$25='hous BAU'!$A5),hous_disaggregated!$B$2:$B$4="Lighting need"))</f>
        <v>7.1038860500999108E-6</v>
      </c>
      <c r="G5" s="6" cm="1">
        <f t="array" ref="G5">0.0000036*(_xlfn._xlws.FILTER(_xlfn._xlws.FILTER(_xlfn._xlws.FILTER(hous_disaggregated!$C$2:$G$25,hous_disaggregated!$C$1:$G$1='hous BAU'!G$1),hous_disaggregated!$A$2:$A$25='hous BAU'!$A5),hous_disaggregated!$B$2:$B$4="Cooling need")+_xlfn._xlws.FILTER(_xlfn._xlws.FILTER(_xlfn._xlws.FILTER(hous_disaggregated!$C$2:$G$25,hous_disaggregated!$C$1:$G$1='hous BAU'!G$1),hous_disaggregated!$A$2:$A$25='hous BAU'!$A5),hous_disaggregated!$B$2:$B$4="Lighting need"))</f>
        <v>1.1348710792682708E-5</v>
      </c>
      <c r="H5" s="6" cm="1">
        <f t="array" ref="H5">0.0000036*(_xlfn._xlws.FILTER(_xlfn._xlws.FILTER(_xlfn._xlws.FILTER(hous_disaggregated!$C$2:$G$25,hous_disaggregated!$C$1:$G$1='hous BAU'!H$1),hous_disaggregated!$A$2:$A$25='hous BAU'!$A5),hous_disaggregated!$B$2:$B$4="Cooling need")+_xlfn._xlws.FILTER(_xlfn._xlws.FILTER(_xlfn._xlws.FILTER(hous_disaggregated!$C$2:$G$25,hous_disaggregated!$C$1:$G$1='hous BAU'!H$1),hous_disaggregated!$A$2:$A$25='hous BAU'!$A5),hous_disaggregated!$B$2:$B$4="Lighting need"))</f>
        <v>1.2033969835785323E-5</v>
      </c>
      <c r="I5" s="6" cm="1">
        <f t="array" ref="I5">0.0000036*(_xlfn._xlws.FILTER(_xlfn._xlws.FILTER(_xlfn._xlws.FILTER(hous_disaggregated!$C$2:$G$25,hous_disaggregated!$C$1:$G$1='hous BAU'!I$1),hous_disaggregated!$A$2:$A$25='hous BAU'!$A5),hous_disaggregated!$B$2:$B$4="Cooling need")+_xlfn._xlws.FILTER(_xlfn._xlws.FILTER(_xlfn._xlws.FILTER(hous_disaggregated!$C$2:$G$25,hous_disaggregated!$C$1:$G$1='hous BAU'!I$1),hous_disaggregated!$A$2:$A$25='hous BAU'!$A5),hous_disaggregated!$B$2:$B$4="Lighting need"))</f>
        <v>1.1348710792682708E-5</v>
      </c>
      <c r="J5" s="6" cm="1">
        <f t="array" ref="J5">0.0000036*(_xlfn._xlws.FILTER(_xlfn._xlws.FILTER(_xlfn._xlws.FILTER(hous_disaggregated!$C$2:$G$25,hous_disaggregated!$C$1:$G$1='hous BAU'!J$1),hous_disaggregated!$A$2:$A$25='hous BAU'!$A5),hous_disaggregated!$B$2:$B$4="Cooling need")+_xlfn._xlws.FILTER(_xlfn._xlws.FILTER(_xlfn._xlws.FILTER(hous_disaggregated!$C$2:$G$25,hous_disaggregated!$C$1:$G$1='hous BAU'!J$1),hous_disaggregated!$A$2:$A$25='hous BAU'!$A5),hous_disaggregated!$B$2:$B$4="Lighting need"))</f>
        <v>1.2033969835785323E-5</v>
      </c>
      <c r="K5" s="6" cm="1">
        <f t="array" ref="K5">0.0000036*(_xlfn._xlws.FILTER(_xlfn._xlws.FILTER(_xlfn._xlws.FILTER(hous_disaggregated!$C$2:$G$25,hous_disaggregated!$C$1:$G$1='hous BAU'!K$1),hous_disaggregated!$A$2:$A$25='hous BAU'!$A5),hous_disaggregated!$B$2:$B$4="Cooling need")+_xlfn._xlws.FILTER(_xlfn._xlws.FILTER(_xlfn._xlws.FILTER(hous_disaggregated!$C$2:$G$25,hous_disaggregated!$C$1:$G$1='hous BAU'!K$1),hous_disaggregated!$A$2:$A$25='hous BAU'!$A5),hous_disaggregated!$B$2:$B$4="Lighting need"))</f>
        <v>9.3236310549552314E-6</v>
      </c>
      <c r="L5" s="6" cm="1">
        <f t="array" ref="L5">0.0000036*(_xlfn._xlws.FILTER(_xlfn._xlws.FILTER(_xlfn._xlws.FILTER(hous_disaggregated!$C$2:$G$25,hous_disaggregated!$C$1:$G$1='hous BAU'!L$1),hous_disaggregated!$A$2:$A$25='hous BAU'!$A5),hous_disaggregated!$B$2:$B$4="Cooling need")+_xlfn._xlws.FILTER(_xlfn._xlws.FILTER(_xlfn._xlws.FILTER(hous_disaggregated!$C$2:$G$25,hous_disaggregated!$C$1:$G$1='hous BAU'!L$1),hous_disaggregated!$A$2:$A$25='hous BAU'!$A5),hous_disaggregated!$B$2:$B$4="Lighting need"))</f>
        <v>9.3236310549552314E-6</v>
      </c>
      <c r="M5" s="6" cm="1">
        <f t="array" ref="M5">0.0000036*(_xlfn._xlws.FILTER(_xlfn._xlws.FILTER(_xlfn._xlws.FILTER(hous_disaggregated!$C$2:$G$25,hous_disaggregated!$C$1:$G$1='hous BAU'!M$1),hous_disaggregated!$A$2:$A$25='hous BAU'!$A5),hous_disaggregated!$B$2:$B$4="Cooling need")+_xlfn._xlws.FILTER(_xlfn._xlws.FILTER(_xlfn._xlws.FILTER(hous_disaggregated!$C$2:$G$25,hous_disaggregated!$C$1:$G$1='hous BAU'!M$1),hous_disaggregated!$A$2:$A$25='hous BAU'!$A5),hous_disaggregated!$B$2:$B$4="Lighting need"))</f>
        <v>8.2384134367494808E-6</v>
      </c>
      <c r="N5" s="6" cm="1">
        <f t="array" ref="N5">0.0000036*(_xlfn._xlws.FILTER(_xlfn._xlws.FILTER(_xlfn._xlws.FILTER(hous_disaggregated!$C$2:$G$25,hous_disaggregated!$C$1:$G$1='hous BAU'!N$1),hous_disaggregated!$A$2:$A$25='hous BAU'!$A5),hous_disaggregated!$B$2:$B$4="Cooling need")+_xlfn._xlws.FILTER(_xlfn._xlws.FILTER(_xlfn._xlws.FILTER(hous_disaggregated!$C$2:$G$25,hous_disaggregated!$C$1:$G$1='hous BAU'!N$1),hous_disaggregated!$A$2:$A$25='hous BAU'!$A5),hous_disaggregated!$B$2:$B$4="Lighting need"))</f>
        <v>1.2033969835785323E-5</v>
      </c>
      <c r="O5" s="6" cm="1">
        <f t="array" ref="O5">0.0000036*(_xlfn._xlws.FILTER(_xlfn._xlws.FILTER(_xlfn._xlws.FILTER(hous_disaggregated!$C$2:$G$25,hous_disaggregated!$C$1:$G$1='hous BAU'!O$1),hous_disaggregated!$A$2:$A$25='hous BAU'!$A5),hous_disaggregated!$B$2:$B$4="Cooling need")+_xlfn._xlws.FILTER(_xlfn._xlws.FILTER(_xlfn._xlws.FILTER(hous_disaggregated!$C$2:$G$25,hous_disaggregated!$C$1:$G$1='hous BAU'!O$1),hous_disaggregated!$A$2:$A$25='hous BAU'!$A5),hous_disaggregated!$B$2:$B$4="Lighting need"))</f>
        <v>1.2033969835785323E-5</v>
      </c>
      <c r="P5" s="6" cm="1">
        <f t="array" ref="P5">0.0000036*(_xlfn._xlws.FILTER(_xlfn._xlws.FILTER(_xlfn._xlws.FILTER(hous_disaggregated!$C$2:$G$25,hous_disaggregated!$C$1:$G$1='hous BAU'!P$1),hous_disaggregated!$A$2:$A$25='hous BAU'!$A5),hous_disaggregated!$B$2:$B$4="Cooling need")+_xlfn._xlws.FILTER(_xlfn._xlws.FILTER(_xlfn._xlws.FILTER(hous_disaggregated!$C$2:$G$25,hous_disaggregated!$C$1:$G$1='hous BAU'!P$1),hous_disaggregated!$A$2:$A$25='hous BAU'!$A5),hous_disaggregated!$B$2:$B$4="Lighting need"))</f>
        <v>9.3236310549552314E-6</v>
      </c>
      <c r="Q5" s="6" cm="1">
        <f t="array" ref="Q5">0.0000036*(_xlfn._xlws.FILTER(_xlfn._xlws.FILTER(_xlfn._xlws.FILTER(hous_disaggregated!$C$2:$G$25,hous_disaggregated!$C$1:$G$1='hous BAU'!Q$1),hous_disaggregated!$A$2:$A$25='hous BAU'!$A5),hous_disaggregated!$B$2:$B$4="Cooling need")+_xlfn._xlws.FILTER(_xlfn._xlws.FILTER(_xlfn._xlws.FILTER(hous_disaggregated!$C$2:$G$25,hous_disaggregated!$C$1:$G$1='hous BAU'!Q$1),hous_disaggregated!$A$2:$A$25='hous BAU'!$A5),hous_disaggregated!$B$2:$B$4="Lighting need"))</f>
        <v>1.2033969835785323E-5</v>
      </c>
      <c r="R5" s="6" cm="1">
        <f t="array" ref="R5">0.0000036*(_xlfn._xlws.FILTER(_xlfn._xlws.FILTER(_xlfn._xlws.FILTER(hous_disaggregated!$C$2:$G$25,hous_disaggregated!$C$1:$G$1='hous BAU'!R$1),hous_disaggregated!$A$2:$A$25='hous BAU'!$A5),hous_disaggregated!$B$2:$B$4="Cooling need")+_xlfn._xlws.FILTER(_xlfn._xlws.FILTER(_xlfn._xlws.FILTER(hous_disaggregated!$C$2:$G$25,hous_disaggregated!$C$1:$G$1='hous BAU'!R$1),hous_disaggregated!$A$2:$A$25='hous BAU'!$A5),hous_disaggregated!$B$2:$B$4="Lighting need"))</f>
        <v>7.1038860500999108E-6</v>
      </c>
      <c r="S5" s="6" cm="1">
        <f t="array" ref="S5">0.0000036*(_xlfn._xlws.FILTER(_xlfn._xlws.FILTER(_xlfn._xlws.FILTER(hous_disaggregated!$C$2:$G$25,hous_disaggregated!$C$1:$G$1='hous BAU'!S$1),hous_disaggregated!$A$2:$A$25='hous BAU'!$A5),hous_disaggregated!$B$2:$B$4="Cooling need")+_xlfn._xlws.FILTER(_xlfn._xlws.FILTER(_xlfn._xlws.FILTER(hous_disaggregated!$C$2:$G$25,hous_disaggregated!$C$1:$G$1='hous BAU'!S$1),hous_disaggregated!$A$2:$A$25='hous BAU'!$A5),hous_disaggregated!$B$2:$B$4="Lighting need"))</f>
        <v>1.2033969835785323E-5</v>
      </c>
      <c r="T5" s="6" cm="1">
        <f t="array" ref="T5">0.0000036*(_xlfn._xlws.FILTER(_xlfn._xlws.FILTER(_xlfn._xlws.FILTER(hous_disaggregated!$C$2:$G$25,hous_disaggregated!$C$1:$G$1='hous BAU'!T$1),hous_disaggregated!$A$2:$A$25='hous BAU'!$A5),hous_disaggregated!$B$2:$B$4="Cooling need")+_xlfn._xlws.FILTER(_xlfn._xlws.FILTER(_xlfn._xlws.FILTER(hous_disaggregated!$C$2:$G$25,hous_disaggregated!$C$1:$G$1='hous BAU'!T$1),hous_disaggregated!$A$2:$A$25='hous BAU'!$A5),hous_disaggregated!$B$2:$B$4="Lighting need"))</f>
        <v>1.1348710792682708E-5</v>
      </c>
      <c r="U5" s="6" cm="1">
        <f t="array" ref="U5">0.0000036*(_xlfn._xlws.FILTER(_xlfn._xlws.FILTER(_xlfn._xlws.FILTER(hous_disaggregated!$C$2:$G$25,hous_disaggregated!$C$1:$G$1='hous BAU'!U$1),hous_disaggregated!$A$2:$A$25='hous BAU'!$A5),hous_disaggregated!$B$2:$B$4="Cooling need")+_xlfn._xlws.FILTER(_xlfn._xlws.FILTER(_xlfn._xlws.FILTER(hous_disaggregated!$C$2:$G$25,hous_disaggregated!$C$1:$G$1='hous BAU'!U$1),hous_disaggregated!$A$2:$A$25='hous BAU'!$A5),hous_disaggregated!$B$2:$B$4="Lighting need"))</f>
        <v>1.1348710792682708E-5</v>
      </c>
      <c r="V5" s="6" cm="1">
        <f t="array" ref="V5">0.0000036*(_xlfn._xlws.FILTER(_xlfn._xlws.FILTER(_xlfn._xlws.FILTER(hous_disaggregated!$C$2:$G$25,hous_disaggregated!$C$1:$G$1='hous BAU'!V$1),hous_disaggregated!$A$2:$A$25='hous BAU'!$A5),hous_disaggregated!$B$2:$B$4="Cooling need")+_xlfn._xlws.FILTER(_xlfn._xlws.FILTER(_xlfn._xlws.FILTER(hous_disaggregated!$C$2:$G$25,hous_disaggregated!$C$1:$G$1='hous BAU'!V$1),hous_disaggregated!$A$2:$A$25='hous BAU'!$A5),hous_disaggregated!$B$2:$B$4="Lighting need"))</f>
        <v>1.1348710792682708E-5</v>
      </c>
      <c r="W5" s="6" cm="1">
        <f t="array" ref="W5">0.0000036*(_xlfn._xlws.FILTER(_xlfn._xlws.FILTER(_xlfn._xlws.FILTER(hous_disaggregated!$C$2:$G$25,hous_disaggregated!$C$1:$G$1='hous BAU'!W$1),hous_disaggregated!$A$2:$A$25='hous BAU'!$A5),hous_disaggregated!$B$2:$B$4="Cooling need")+_xlfn._xlws.FILTER(_xlfn._xlws.FILTER(_xlfn._xlws.FILTER(hous_disaggregated!$C$2:$G$25,hous_disaggregated!$C$1:$G$1='hous BAU'!W$1),hous_disaggregated!$A$2:$A$25='hous BAU'!$A5),hous_disaggregated!$B$2:$B$4="Lighting need"))</f>
        <v>7.1038860500999108E-6</v>
      </c>
      <c r="X5" s="6" cm="1">
        <f t="array" ref="X5">0.0000036*(_xlfn._xlws.FILTER(_xlfn._xlws.FILTER(_xlfn._xlws.FILTER(hous_disaggregated!$C$2:$G$25,hous_disaggregated!$C$1:$G$1='hous BAU'!X$1),hous_disaggregated!$A$2:$A$25='hous BAU'!$A5),hous_disaggregated!$B$2:$B$4="Cooling need")+_xlfn._xlws.FILTER(_xlfn._xlws.FILTER(_xlfn._xlws.FILTER(hous_disaggregated!$C$2:$G$25,hous_disaggregated!$C$1:$G$1='hous BAU'!X$1),hous_disaggregated!$A$2:$A$25='hous BAU'!$A5),hous_disaggregated!$B$2:$B$4="Lighting need"))</f>
        <v>8.2384134367494808E-6</v>
      </c>
      <c r="Y5" s="6" cm="1">
        <f t="array" ref="Y5">0.0000036*(_xlfn._xlws.FILTER(_xlfn._xlws.FILTER(_xlfn._xlws.FILTER(hous_disaggregated!$C$2:$G$25,hous_disaggregated!$C$1:$G$1='hous BAU'!Y$1),hous_disaggregated!$A$2:$A$25='hous BAU'!$A5),hous_disaggregated!$B$2:$B$4="Cooling need")+_xlfn._xlws.FILTER(_xlfn._xlws.FILTER(_xlfn._xlws.FILTER(hous_disaggregated!$C$2:$G$25,hous_disaggregated!$C$1:$G$1='hous BAU'!Y$1),hous_disaggregated!$A$2:$A$25='hous BAU'!$A5),hous_disaggregated!$B$2:$B$4="Lighting need"))</f>
        <v>7.1038860500999108E-6</v>
      </c>
      <c r="Z5" s="6" cm="1">
        <f t="array" ref="Z5">0.0000036*(_xlfn._xlws.FILTER(_xlfn._xlws.FILTER(_xlfn._xlws.FILTER(hous_disaggregated!$C$2:$G$25,hous_disaggregated!$C$1:$G$1='hous BAU'!Z$1),hous_disaggregated!$A$2:$A$25='hous BAU'!$A5),hous_disaggregated!$B$2:$B$4="Cooling need")+_xlfn._xlws.FILTER(_xlfn._xlws.FILTER(_xlfn._xlws.FILTER(hous_disaggregated!$C$2:$G$25,hous_disaggregated!$C$1:$G$1='hous BAU'!Z$1),hous_disaggregated!$A$2:$A$25='hous BAU'!$A5),hous_disaggregated!$B$2:$B$4="Lighting need"))</f>
        <v>7.1038860500999108E-6</v>
      </c>
      <c r="AA5" s="6" cm="1">
        <f t="array" ref="AA5">0.0000036*(_xlfn._xlws.FILTER(_xlfn._xlws.FILTER(_xlfn._xlws.FILTER(hous_disaggregated!$C$2:$G$25,hous_disaggregated!$C$1:$G$1='hous BAU'!AA$1),hous_disaggregated!$A$2:$A$25='hous BAU'!$A5),hous_disaggregated!$B$2:$B$4="Cooling need")+_xlfn._xlws.FILTER(_xlfn._xlws.FILTER(_xlfn._xlws.FILTER(hous_disaggregated!$C$2:$G$25,hous_disaggregated!$C$1:$G$1='hous BAU'!AA$1),hous_disaggregated!$A$2:$A$25='hous BAU'!$A5),hous_disaggregated!$B$2:$B$4="Lighting need"))</f>
        <v>1.2033969835785323E-5</v>
      </c>
      <c r="AB5" s="6" cm="1">
        <f t="array" ref="AB5">0.0000036*(_xlfn._xlws.FILTER(_xlfn._xlws.FILTER(_xlfn._xlws.FILTER(hous_disaggregated!$C$2:$G$25,hous_disaggregated!$C$1:$G$1='hous BAU'!AB$1),hous_disaggregated!$A$2:$A$25='hous BAU'!$A5),hous_disaggregated!$B$2:$B$4="Cooling need")+_xlfn._xlws.FILTER(_xlfn._xlws.FILTER(_xlfn._xlws.FILTER(hous_disaggregated!$C$2:$G$25,hous_disaggregated!$C$1:$G$1='hous BAU'!AB$1),hous_disaggregated!$A$2:$A$25='hous BAU'!$A5),hous_disaggregated!$B$2:$B$4="Lighting need"))</f>
        <v>9.3236310549552314E-6</v>
      </c>
      <c r="AC5" s="6" cm="1">
        <f t="array" ref="AC5">0.0000036*(_xlfn._xlws.FILTER(_xlfn._xlws.FILTER(_xlfn._xlws.FILTER(hous_disaggregated!$C$2:$G$25,hous_disaggregated!$C$1:$G$1='hous BAU'!AC$1),hous_disaggregated!$A$2:$A$25='hous BAU'!$A5),hous_disaggregated!$B$2:$B$4="Cooling need")+_xlfn._xlws.FILTER(_xlfn._xlws.FILTER(_xlfn._xlws.FILTER(hous_disaggregated!$C$2:$G$25,hous_disaggregated!$C$1:$G$1='hous BAU'!AC$1),hous_disaggregated!$A$2:$A$25='hous BAU'!$A5),hous_disaggregated!$B$2:$B$4="Lighting need"))</f>
        <v>8.2384134367494808E-6</v>
      </c>
    </row>
    <row r="6" spans="1:29" x14ac:dyDescent="0.3">
      <c r="A6" s="2">
        <v>2020</v>
      </c>
      <c r="B6" s="2" t="s">
        <v>28</v>
      </c>
      <c r="C6" s="5" cm="1">
        <f t="array" ref="C6">IFERROR(SUM(_xlfn._xlws.FILTER(_xlfn._xlws.FILTER(_xlfn._xlws.FILTER(hous_disaggregated!$C$2:$G$25,(hous_disaggregated!$A$2:$A$25='hous BAU'!$A6)),hous_disaggregated!$C$1:$G$1='hous BAU'!C$1),hous_disaggregated!$B$2:$B$4='hous BAU'!$B6)),0)</f>
        <v>99.040930423849233</v>
      </c>
      <c r="D6" s="5" cm="1">
        <f t="array" ref="D6">IFERROR(SUM(_xlfn._xlws.FILTER(_xlfn._xlws.FILTER(_xlfn._xlws.FILTER(hous_disaggregated!$C$2:$G$25,(hous_disaggregated!$A$2:$A$25='hous BAU'!$A6)),hous_disaggregated!$C$1:$G$1='hous BAU'!D$1),hous_disaggregated!$B$2:$B$4='hous BAU'!$B6)),0)</f>
        <v>71.017994446851063</v>
      </c>
      <c r="E6" s="5" cm="1">
        <f t="array" ref="E6">IFERROR(SUM(_xlfn._xlws.FILTER(_xlfn._xlws.FILTER(_xlfn._xlws.FILTER(hous_disaggregated!$C$2:$G$25,(hous_disaggregated!$A$2:$A$25='hous BAU'!$A6)),hous_disaggregated!$C$1:$G$1='hous BAU'!E$1),hous_disaggregated!$B$2:$B$4='hous BAU'!$B6)),0)</f>
        <v>84.967559229876272</v>
      </c>
      <c r="F6" s="5" cm="1">
        <f t="array" ref="F6">IFERROR(SUM(_xlfn._xlws.FILTER(_xlfn._xlws.FILTER(_xlfn._xlws.FILTER(hous_disaggregated!$C$2:$G$25,(hous_disaggregated!$A$2:$A$25='hous BAU'!$A6)),hous_disaggregated!$C$1:$G$1='hous BAU'!F$1),hous_disaggregated!$B$2:$B$4='hous BAU'!$B6)),0)</f>
        <v>84.967559229876272</v>
      </c>
      <c r="G6" s="5" cm="1">
        <f t="array" ref="G6">IFERROR(SUM(_xlfn._xlws.FILTER(_xlfn._xlws.FILTER(_xlfn._xlws.FILTER(hous_disaggregated!$C$2:$G$25,(hous_disaggregated!$A$2:$A$25='hous BAU'!$A6)),hous_disaggregated!$C$1:$G$1='hous BAU'!G$1),hous_disaggregated!$B$2:$B$4='hous BAU'!$B6)),0)</f>
        <v>99.79077322260099</v>
      </c>
      <c r="H6" s="5" cm="1">
        <f t="array" ref="H6">IFERROR(SUM(_xlfn._xlws.FILTER(_xlfn._xlws.FILTER(_xlfn._xlws.FILTER(hous_disaggregated!$C$2:$G$25,(hous_disaggregated!$A$2:$A$25='hous BAU'!$A6)),hous_disaggregated!$C$1:$G$1='hous BAU'!H$1),hous_disaggregated!$B$2:$B$4='hous BAU'!$B6)),0)</f>
        <v>55.932722606408952</v>
      </c>
      <c r="I6" s="5" cm="1">
        <f t="array" ref="I6">IFERROR(SUM(_xlfn._xlws.FILTER(_xlfn._xlws.FILTER(_xlfn._xlws.FILTER(hous_disaggregated!$C$2:$G$25,(hous_disaggregated!$A$2:$A$25='hous BAU'!$A6)),hous_disaggregated!$C$1:$G$1='hous BAU'!I$1),hous_disaggregated!$B$2:$B$4='hous BAU'!$B6)),0)</f>
        <v>99.79077322260099</v>
      </c>
      <c r="J6" s="5" cm="1">
        <f t="array" ref="J6">IFERROR(SUM(_xlfn._xlws.FILTER(_xlfn._xlws.FILTER(_xlfn._xlws.FILTER(hous_disaggregated!$C$2:$G$25,(hous_disaggregated!$A$2:$A$25='hous BAU'!$A6)),hous_disaggregated!$C$1:$G$1='hous BAU'!J$1),hous_disaggregated!$B$2:$B$4='hous BAU'!$B6)),0)</f>
        <v>55.932722606408952</v>
      </c>
      <c r="K6" s="5" cm="1">
        <f t="array" ref="K6">IFERROR(SUM(_xlfn._xlws.FILTER(_xlfn._xlws.FILTER(_xlfn._xlws.FILTER(hous_disaggregated!$C$2:$G$25,(hous_disaggregated!$A$2:$A$25='hous BAU'!$A6)),hous_disaggregated!$C$1:$G$1='hous BAU'!K$1),hous_disaggregated!$B$2:$B$4='hous BAU'!$B6)),0)</f>
        <v>71.017994446851063</v>
      </c>
      <c r="L6" s="5" cm="1">
        <f t="array" ref="L6">IFERROR(SUM(_xlfn._xlws.FILTER(_xlfn._xlws.FILTER(_xlfn._xlws.FILTER(hous_disaggregated!$C$2:$G$25,(hous_disaggregated!$A$2:$A$25='hous BAU'!$A6)),hous_disaggregated!$C$1:$G$1='hous BAU'!L$1),hous_disaggregated!$B$2:$B$4='hous BAU'!$B6)),0)</f>
        <v>71.017994446851063</v>
      </c>
      <c r="M6" s="5" cm="1">
        <f t="array" ref="M6">IFERROR(SUM(_xlfn._xlws.FILTER(_xlfn._xlws.FILTER(_xlfn._xlws.FILTER(hous_disaggregated!$C$2:$G$25,(hous_disaggregated!$A$2:$A$25='hous BAU'!$A6)),hous_disaggregated!$C$1:$G$1='hous BAU'!M$1),hous_disaggregated!$B$2:$B$4='hous BAU'!$B6)),0)</f>
        <v>99.040930423849233</v>
      </c>
      <c r="N6" s="5" cm="1">
        <f t="array" ref="N6">IFERROR(SUM(_xlfn._xlws.FILTER(_xlfn._xlws.FILTER(_xlfn._xlws.FILTER(hous_disaggregated!$C$2:$G$25,(hous_disaggregated!$A$2:$A$25='hous BAU'!$A6)),hous_disaggregated!$C$1:$G$1='hous BAU'!N$1),hous_disaggregated!$B$2:$B$4='hous BAU'!$B6)),0)</f>
        <v>55.932722606408952</v>
      </c>
      <c r="O6" s="5" cm="1">
        <f t="array" ref="O6">IFERROR(SUM(_xlfn._xlws.FILTER(_xlfn._xlws.FILTER(_xlfn._xlws.FILTER(hous_disaggregated!$C$2:$G$25,(hous_disaggregated!$A$2:$A$25='hous BAU'!$A6)),hous_disaggregated!$C$1:$G$1='hous BAU'!O$1),hous_disaggregated!$B$2:$B$4='hous BAU'!$B6)),0)</f>
        <v>55.932722606408952</v>
      </c>
      <c r="P6" s="5" cm="1">
        <f t="array" ref="P6">IFERROR(SUM(_xlfn._xlws.FILTER(_xlfn._xlws.FILTER(_xlfn._xlws.FILTER(hous_disaggregated!$C$2:$G$25,(hous_disaggregated!$A$2:$A$25='hous BAU'!$A6)),hous_disaggregated!$C$1:$G$1='hous BAU'!P$1),hous_disaggregated!$B$2:$B$4='hous BAU'!$B6)),0)</f>
        <v>71.017994446851063</v>
      </c>
      <c r="Q6" s="5" cm="1">
        <f t="array" ref="Q6">IFERROR(SUM(_xlfn._xlws.FILTER(_xlfn._xlws.FILTER(_xlfn._xlws.FILTER(hous_disaggregated!$C$2:$G$25,(hous_disaggregated!$A$2:$A$25='hous BAU'!$A6)),hous_disaggregated!$C$1:$G$1='hous BAU'!Q$1),hous_disaggregated!$B$2:$B$4='hous BAU'!$B6)),0)</f>
        <v>55.932722606408952</v>
      </c>
      <c r="R6" s="5" cm="1">
        <f t="array" ref="R6">IFERROR(SUM(_xlfn._xlws.FILTER(_xlfn._xlws.FILTER(_xlfn._xlws.FILTER(hous_disaggregated!$C$2:$G$25,(hous_disaggregated!$A$2:$A$25='hous BAU'!$A6)),hous_disaggregated!$C$1:$G$1='hous BAU'!R$1),hous_disaggregated!$B$2:$B$4='hous BAU'!$B6)),0)</f>
        <v>84.967559229876272</v>
      </c>
      <c r="S6" s="5" cm="1">
        <f t="array" ref="S6">IFERROR(SUM(_xlfn._xlws.FILTER(_xlfn._xlws.FILTER(_xlfn._xlws.FILTER(hous_disaggregated!$C$2:$G$25,(hous_disaggregated!$A$2:$A$25='hous BAU'!$A6)),hous_disaggregated!$C$1:$G$1='hous BAU'!S$1),hous_disaggregated!$B$2:$B$4='hous BAU'!$B6)),0)</f>
        <v>55.932722606408952</v>
      </c>
      <c r="T6" s="5" cm="1">
        <f t="array" ref="T6">IFERROR(SUM(_xlfn._xlws.FILTER(_xlfn._xlws.FILTER(_xlfn._xlws.FILTER(hous_disaggregated!$C$2:$G$25,(hous_disaggregated!$A$2:$A$25='hous BAU'!$A6)),hous_disaggregated!$C$1:$G$1='hous BAU'!T$1),hous_disaggregated!$B$2:$B$4='hous BAU'!$B6)),0)</f>
        <v>99.79077322260099</v>
      </c>
      <c r="U6" s="5" cm="1">
        <f t="array" ref="U6">IFERROR(SUM(_xlfn._xlws.FILTER(_xlfn._xlws.FILTER(_xlfn._xlws.FILTER(hous_disaggregated!$C$2:$G$25,(hous_disaggregated!$A$2:$A$25='hous BAU'!$A6)),hous_disaggregated!$C$1:$G$1='hous BAU'!U$1),hous_disaggregated!$B$2:$B$4='hous BAU'!$B6)),0)</f>
        <v>99.79077322260099</v>
      </c>
      <c r="V6" s="5" cm="1">
        <f t="array" ref="V6">IFERROR(SUM(_xlfn._xlws.FILTER(_xlfn._xlws.FILTER(_xlfn._xlws.FILTER(hous_disaggregated!$C$2:$G$25,(hous_disaggregated!$A$2:$A$25='hous BAU'!$A6)),hous_disaggregated!$C$1:$G$1='hous BAU'!V$1),hous_disaggregated!$B$2:$B$4='hous BAU'!$B6)),0)</f>
        <v>99.79077322260099</v>
      </c>
      <c r="W6" s="5" cm="1">
        <f t="array" ref="W6">IFERROR(SUM(_xlfn._xlws.FILTER(_xlfn._xlws.FILTER(_xlfn._xlws.FILTER(hous_disaggregated!$C$2:$G$25,(hous_disaggregated!$A$2:$A$25='hous BAU'!$A6)),hous_disaggregated!$C$1:$G$1='hous BAU'!W$1),hous_disaggregated!$B$2:$B$4='hous BAU'!$B6)),0)</f>
        <v>84.967559229876272</v>
      </c>
      <c r="X6" s="5" cm="1">
        <f t="array" ref="X6">IFERROR(SUM(_xlfn._xlws.FILTER(_xlfn._xlws.FILTER(_xlfn._xlws.FILTER(hous_disaggregated!$C$2:$G$25,(hous_disaggregated!$A$2:$A$25='hous BAU'!$A6)),hous_disaggregated!$C$1:$G$1='hous BAU'!X$1),hous_disaggregated!$B$2:$B$4='hous BAU'!$B6)),0)</f>
        <v>99.040930423849233</v>
      </c>
      <c r="Y6" s="5" cm="1">
        <f t="array" ref="Y6">IFERROR(SUM(_xlfn._xlws.FILTER(_xlfn._xlws.FILTER(_xlfn._xlws.FILTER(hous_disaggregated!$C$2:$G$25,(hous_disaggregated!$A$2:$A$25='hous BAU'!$A6)),hous_disaggregated!$C$1:$G$1='hous BAU'!Y$1),hous_disaggregated!$B$2:$B$4='hous BAU'!$B6)),0)</f>
        <v>84.967559229876272</v>
      </c>
      <c r="Z6" s="5" cm="1">
        <f t="array" ref="Z6">IFERROR(SUM(_xlfn._xlws.FILTER(_xlfn._xlws.FILTER(_xlfn._xlws.FILTER(hous_disaggregated!$C$2:$G$25,(hous_disaggregated!$A$2:$A$25='hous BAU'!$A6)),hous_disaggregated!$C$1:$G$1='hous BAU'!Z$1),hous_disaggregated!$B$2:$B$4='hous BAU'!$B6)),0)</f>
        <v>84.967559229876272</v>
      </c>
      <c r="AA6" s="5" cm="1">
        <f t="array" ref="AA6">IFERROR(SUM(_xlfn._xlws.FILTER(_xlfn._xlws.FILTER(_xlfn._xlws.FILTER(hous_disaggregated!$C$2:$G$25,(hous_disaggregated!$A$2:$A$25='hous BAU'!$A6)),hous_disaggregated!$C$1:$G$1='hous BAU'!AA$1),hous_disaggregated!$B$2:$B$4='hous BAU'!$B6)),0)</f>
        <v>55.932722606408952</v>
      </c>
      <c r="AB6" s="5" cm="1">
        <f t="array" ref="AB6">IFERROR(SUM(_xlfn._xlws.FILTER(_xlfn._xlws.FILTER(_xlfn._xlws.FILTER(hous_disaggregated!$C$2:$G$25,(hous_disaggregated!$A$2:$A$25='hous BAU'!$A6)),hous_disaggregated!$C$1:$G$1='hous BAU'!AB$1),hous_disaggregated!$B$2:$B$4='hous BAU'!$B6)),0)</f>
        <v>71.017994446851063</v>
      </c>
      <c r="AC6" s="5" cm="1">
        <f t="array" ref="AC6">IFERROR(SUM(_xlfn._xlws.FILTER(_xlfn._xlws.FILTER(_xlfn._xlws.FILTER(hous_disaggregated!$C$2:$G$25,(hous_disaggregated!$A$2:$A$25='hous BAU'!$A6)),hous_disaggregated!$C$1:$G$1='hous BAU'!AC$1),hous_disaggregated!$B$2:$B$4='hous BAU'!$B6)),0)</f>
        <v>99.040930423849233</v>
      </c>
    </row>
    <row r="7" spans="1:29" x14ac:dyDescent="0.3">
      <c r="A7" s="2">
        <v>2025</v>
      </c>
      <c r="B7" s="2" t="s">
        <v>33</v>
      </c>
      <c r="C7" s="6">
        <f>C5</f>
        <v>8.2384134367494808E-6</v>
      </c>
      <c r="D7" s="6">
        <f t="shared" ref="D7:AC7" si="0">D5</f>
        <v>9.3236310549552314E-6</v>
      </c>
      <c r="E7" s="6">
        <f t="shared" si="0"/>
        <v>7.1038860500999108E-6</v>
      </c>
      <c r="F7" s="6">
        <f t="shared" si="0"/>
        <v>7.1038860500999108E-6</v>
      </c>
      <c r="G7" s="6">
        <f t="shared" si="0"/>
        <v>1.1348710792682708E-5</v>
      </c>
      <c r="H7" s="6">
        <f t="shared" si="0"/>
        <v>1.2033969835785323E-5</v>
      </c>
      <c r="I7" s="6">
        <f t="shared" si="0"/>
        <v>1.1348710792682708E-5</v>
      </c>
      <c r="J7" s="6">
        <f t="shared" si="0"/>
        <v>1.2033969835785323E-5</v>
      </c>
      <c r="K7" s="6">
        <f t="shared" si="0"/>
        <v>9.3236310549552314E-6</v>
      </c>
      <c r="L7" s="6">
        <f t="shared" si="0"/>
        <v>9.3236310549552314E-6</v>
      </c>
      <c r="M7" s="6">
        <f t="shared" si="0"/>
        <v>8.2384134367494808E-6</v>
      </c>
      <c r="N7" s="6">
        <f t="shared" si="0"/>
        <v>1.2033969835785323E-5</v>
      </c>
      <c r="O7" s="6">
        <f t="shared" si="0"/>
        <v>1.2033969835785323E-5</v>
      </c>
      <c r="P7" s="6">
        <f t="shared" si="0"/>
        <v>9.3236310549552314E-6</v>
      </c>
      <c r="Q7" s="6">
        <f t="shared" si="0"/>
        <v>1.2033969835785323E-5</v>
      </c>
      <c r="R7" s="6">
        <f t="shared" si="0"/>
        <v>7.1038860500999108E-6</v>
      </c>
      <c r="S7" s="6">
        <f t="shared" si="0"/>
        <v>1.2033969835785323E-5</v>
      </c>
      <c r="T7" s="6">
        <f t="shared" si="0"/>
        <v>1.1348710792682708E-5</v>
      </c>
      <c r="U7" s="6">
        <f t="shared" si="0"/>
        <v>1.1348710792682708E-5</v>
      </c>
      <c r="V7" s="6">
        <f t="shared" si="0"/>
        <v>1.1348710792682708E-5</v>
      </c>
      <c r="W7" s="6">
        <f t="shared" si="0"/>
        <v>7.1038860500999108E-6</v>
      </c>
      <c r="X7" s="6">
        <f t="shared" si="0"/>
        <v>8.2384134367494808E-6</v>
      </c>
      <c r="Y7" s="6">
        <f t="shared" si="0"/>
        <v>7.1038860500999108E-6</v>
      </c>
      <c r="Z7" s="6">
        <f t="shared" si="0"/>
        <v>7.1038860500999108E-6</v>
      </c>
      <c r="AA7" s="6">
        <f t="shared" si="0"/>
        <v>1.2033969835785323E-5</v>
      </c>
      <c r="AB7" s="6">
        <f t="shared" si="0"/>
        <v>9.3236310549552314E-6</v>
      </c>
      <c r="AC7" s="6">
        <f t="shared" si="0"/>
        <v>8.2384134367494808E-6</v>
      </c>
    </row>
    <row r="8" spans="1:29" x14ac:dyDescent="0.3">
      <c r="A8" s="2">
        <v>2025</v>
      </c>
      <c r="B8" s="2" t="s">
        <v>28</v>
      </c>
      <c r="C8" s="6">
        <f t="shared" ref="C8:AC8" si="1">C6</f>
        <v>99.040930423849233</v>
      </c>
      <c r="D8" s="6">
        <f t="shared" si="1"/>
        <v>71.017994446851063</v>
      </c>
      <c r="E8" s="6">
        <f t="shared" si="1"/>
        <v>84.967559229876272</v>
      </c>
      <c r="F8" s="6">
        <f t="shared" si="1"/>
        <v>84.967559229876272</v>
      </c>
      <c r="G8" s="6">
        <f t="shared" si="1"/>
        <v>99.79077322260099</v>
      </c>
      <c r="H8" s="6">
        <f t="shared" si="1"/>
        <v>55.932722606408952</v>
      </c>
      <c r="I8" s="6">
        <f t="shared" si="1"/>
        <v>99.79077322260099</v>
      </c>
      <c r="J8" s="6">
        <f t="shared" si="1"/>
        <v>55.932722606408952</v>
      </c>
      <c r="K8" s="6">
        <f t="shared" si="1"/>
        <v>71.017994446851063</v>
      </c>
      <c r="L8" s="6">
        <f t="shared" si="1"/>
        <v>71.017994446851063</v>
      </c>
      <c r="M8" s="6">
        <f t="shared" si="1"/>
        <v>99.040930423849233</v>
      </c>
      <c r="N8" s="6">
        <f t="shared" si="1"/>
        <v>55.932722606408952</v>
      </c>
      <c r="O8" s="6">
        <f t="shared" si="1"/>
        <v>55.932722606408952</v>
      </c>
      <c r="P8" s="6">
        <f t="shared" si="1"/>
        <v>71.017994446851063</v>
      </c>
      <c r="Q8" s="6">
        <f t="shared" si="1"/>
        <v>55.932722606408952</v>
      </c>
      <c r="R8" s="6">
        <f t="shared" si="1"/>
        <v>84.967559229876272</v>
      </c>
      <c r="S8" s="6">
        <f t="shared" si="1"/>
        <v>55.932722606408952</v>
      </c>
      <c r="T8" s="6">
        <f t="shared" si="1"/>
        <v>99.79077322260099</v>
      </c>
      <c r="U8" s="6">
        <f t="shared" si="1"/>
        <v>99.79077322260099</v>
      </c>
      <c r="V8" s="6">
        <f t="shared" si="1"/>
        <v>99.79077322260099</v>
      </c>
      <c r="W8" s="6">
        <f t="shared" si="1"/>
        <v>84.967559229876272</v>
      </c>
      <c r="X8" s="6">
        <f t="shared" si="1"/>
        <v>99.040930423849233</v>
      </c>
      <c r="Y8" s="6">
        <f t="shared" si="1"/>
        <v>84.967559229876272</v>
      </c>
      <c r="Z8" s="6">
        <f t="shared" si="1"/>
        <v>84.967559229876272</v>
      </c>
      <c r="AA8" s="6">
        <f t="shared" si="1"/>
        <v>55.932722606408952</v>
      </c>
      <c r="AB8" s="6">
        <f t="shared" si="1"/>
        <v>71.017994446851063</v>
      </c>
      <c r="AC8" s="6">
        <f t="shared" si="1"/>
        <v>99.040930423849233</v>
      </c>
    </row>
    <row r="9" spans="1:29" x14ac:dyDescent="0.3">
      <c r="A9" s="2">
        <v>2030</v>
      </c>
      <c r="B9" s="2" t="s">
        <v>33</v>
      </c>
      <c r="C9" s="6">
        <f t="shared" ref="C9:AC9" si="2">C7</f>
        <v>8.2384134367494808E-6</v>
      </c>
      <c r="D9" s="6">
        <f t="shared" si="2"/>
        <v>9.3236310549552314E-6</v>
      </c>
      <c r="E9" s="6">
        <f t="shared" si="2"/>
        <v>7.1038860500999108E-6</v>
      </c>
      <c r="F9" s="6">
        <f t="shared" si="2"/>
        <v>7.1038860500999108E-6</v>
      </c>
      <c r="G9" s="6">
        <f t="shared" si="2"/>
        <v>1.1348710792682708E-5</v>
      </c>
      <c r="H9" s="6">
        <f t="shared" si="2"/>
        <v>1.2033969835785323E-5</v>
      </c>
      <c r="I9" s="6">
        <f t="shared" si="2"/>
        <v>1.1348710792682708E-5</v>
      </c>
      <c r="J9" s="6">
        <f t="shared" si="2"/>
        <v>1.2033969835785323E-5</v>
      </c>
      <c r="K9" s="6">
        <f t="shared" si="2"/>
        <v>9.3236310549552314E-6</v>
      </c>
      <c r="L9" s="6">
        <f t="shared" si="2"/>
        <v>9.3236310549552314E-6</v>
      </c>
      <c r="M9" s="6">
        <f t="shared" si="2"/>
        <v>8.2384134367494808E-6</v>
      </c>
      <c r="N9" s="6">
        <f t="shared" si="2"/>
        <v>1.2033969835785323E-5</v>
      </c>
      <c r="O9" s="6">
        <f t="shared" si="2"/>
        <v>1.2033969835785323E-5</v>
      </c>
      <c r="P9" s="6">
        <f t="shared" si="2"/>
        <v>9.3236310549552314E-6</v>
      </c>
      <c r="Q9" s="6">
        <f t="shared" si="2"/>
        <v>1.2033969835785323E-5</v>
      </c>
      <c r="R9" s="6">
        <f t="shared" si="2"/>
        <v>7.1038860500999108E-6</v>
      </c>
      <c r="S9" s="6">
        <f t="shared" si="2"/>
        <v>1.2033969835785323E-5</v>
      </c>
      <c r="T9" s="6">
        <f t="shared" si="2"/>
        <v>1.1348710792682708E-5</v>
      </c>
      <c r="U9" s="6">
        <f t="shared" si="2"/>
        <v>1.1348710792682708E-5</v>
      </c>
      <c r="V9" s="6">
        <f t="shared" si="2"/>
        <v>1.1348710792682708E-5</v>
      </c>
      <c r="W9" s="6">
        <f t="shared" si="2"/>
        <v>7.1038860500999108E-6</v>
      </c>
      <c r="X9" s="6">
        <f t="shared" si="2"/>
        <v>8.2384134367494808E-6</v>
      </c>
      <c r="Y9" s="6">
        <f t="shared" si="2"/>
        <v>7.1038860500999108E-6</v>
      </c>
      <c r="Z9" s="6">
        <f t="shared" si="2"/>
        <v>7.1038860500999108E-6</v>
      </c>
      <c r="AA9" s="6">
        <f t="shared" si="2"/>
        <v>1.2033969835785323E-5</v>
      </c>
      <c r="AB9" s="6">
        <f t="shared" si="2"/>
        <v>9.3236310549552314E-6</v>
      </c>
      <c r="AC9" s="6">
        <f t="shared" si="2"/>
        <v>8.2384134367494808E-6</v>
      </c>
    </row>
    <row r="10" spans="1:29" x14ac:dyDescent="0.3">
      <c r="A10" s="2">
        <v>2030</v>
      </c>
      <c r="B10" s="2" t="s">
        <v>28</v>
      </c>
      <c r="C10" s="6">
        <f t="shared" ref="C10:AC10" si="3">C8</f>
        <v>99.040930423849233</v>
      </c>
      <c r="D10" s="6">
        <f t="shared" si="3"/>
        <v>71.017994446851063</v>
      </c>
      <c r="E10" s="6">
        <f t="shared" si="3"/>
        <v>84.967559229876272</v>
      </c>
      <c r="F10" s="6">
        <f t="shared" si="3"/>
        <v>84.967559229876272</v>
      </c>
      <c r="G10" s="6">
        <f t="shared" si="3"/>
        <v>99.79077322260099</v>
      </c>
      <c r="H10" s="6">
        <f t="shared" si="3"/>
        <v>55.932722606408952</v>
      </c>
      <c r="I10" s="6">
        <f t="shared" si="3"/>
        <v>99.79077322260099</v>
      </c>
      <c r="J10" s="6">
        <f t="shared" si="3"/>
        <v>55.932722606408952</v>
      </c>
      <c r="K10" s="6">
        <f t="shared" si="3"/>
        <v>71.017994446851063</v>
      </c>
      <c r="L10" s="6">
        <f t="shared" si="3"/>
        <v>71.017994446851063</v>
      </c>
      <c r="M10" s="6">
        <f t="shared" si="3"/>
        <v>99.040930423849233</v>
      </c>
      <c r="N10" s="6">
        <f t="shared" si="3"/>
        <v>55.932722606408952</v>
      </c>
      <c r="O10" s="6">
        <f t="shared" si="3"/>
        <v>55.932722606408952</v>
      </c>
      <c r="P10" s="6">
        <f t="shared" si="3"/>
        <v>71.017994446851063</v>
      </c>
      <c r="Q10" s="6">
        <f t="shared" si="3"/>
        <v>55.932722606408952</v>
      </c>
      <c r="R10" s="6">
        <f t="shared" si="3"/>
        <v>84.967559229876272</v>
      </c>
      <c r="S10" s="6">
        <f t="shared" si="3"/>
        <v>55.932722606408952</v>
      </c>
      <c r="T10" s="6">
        <f t="shared" si="3"/>
        <v>99.79077322260099</v>
      </c>
      <c r="U10" s="6">
        <f t="shared" si="3"/>
        <v>99.79077322260099</v>
      </c>
      <c r="V10" s="6">
        <f t="shared" si="3"/>
        <v>99.79077322260099</v>
      </c>
      <c r="W10" s="6">
        <f t="shared" si="3"/>
        <v>84.967559229876272</v>
      </c>
      <c r="X10" s="6">
        <f t="shared" si="3"/>
        <v>99.040930423849233</v>
      </c>
      <c r="Y10" s="6">
        <f t="shared" si="3"/>
        <v>84.967559229876272</v>
      </c>
      <c r="Z10" s="6">
        <f t="shared" si="3"/>
        <v>84.967559229876272</v>
      </c>
      <c r="AA10" s="6">
        <f t="shared" si="3"/>
        <v>55.932722606408952</v>
      </c>
      <c r="AB10" s="6">
        <f t="shared" si="3"/>
        <v>71.017994446851063</v>
      </c>
      <c r="AC10" s="6">
        <f t="shared" si="3"/>
        <v>99.040930423849233</v>
      </c>
    </row>
    <row r="11" spans="1:29" x14ac:dyDescent="0.3">
      <c r="A11" s="2">
        <v>2035</v>
      </c>
      <c r="B11" s="2" t="s">
        <v>33</v>
      </c>
      <c r="C11" s="6">
        <f t="shared" ref="C11:AC11" si="4">C9</f>
        <v>8.2384134367494808E-6</v>
      </c>
      <c r="D11" s="6">
        <f t="shared" si="4"/>
        <v>9.3236310549552314E-6</v>
      </c>
      <c r="E11" s="6">
        <f t="shared" si="4"/>
        <v>7.1038860500999108E-6</v>
      </c>
      <c r="F11" s="6">
        <f t="shared" si="4"/>
        <v>7.1038860500999108E-6</v>
      </c>
      <c r="G11" s="6">
        <f t="shared" si="4"/>
        <v>1.1348710792682708E-5</v>
      </c>
      <c r="H11" s="6">
        <f t="shared" si="4"/>
        <v>1.2033969835785323E-5</v>
      </c>
      <c r="I11" s="6">
        <f t="shared" si="4"/>
        <v>1.1348710792682708E-5</v>
      </c>
      <c r="J11" s="6">
        <f t="shared" si="4"/>
        <v>1.2033969835785323E-5</v>
      </c>
      <c r="K11" s="6">
        <f t="shared" si="4"/>
        <v>9.3236310549552314E-6</v>
      </c>
      <c r="L11" s="6">
        <f t="shared" si="4"/>
        <v>9.3236310549552314E-6</v>
      </c>
      <c r="M11" s="6">
        <f t="shared" si="4"/>
        <v>8.2384134367494808E-6</v>
      </c>
      <c r="N11" s="6">
        <f t="shared" si="4"/>
        <v>1.2033969835785323E-5</v>
      </c>
      <c r="O11" s="6">
        <f t="shared" si="4"/>
        <v>1.2033969835785323E-5</v>
      </c>
      <c r="P11" s="6">
        <f t="shared" si="4"/>
        <v>9.3236310549552314E-6</v>
      </c>
      <c r="Q11" s="6">
        <f t="shared" si="4"/>
        <v>1.2033969835785323E-5</v>
      </c>
      <c r="R11" s="6">
        <f t="shared" si="4"/>
        <v>7.1038860500999108E-6</v>
      </c>
      <c r="S11" s="6">
        <f t="shared" si="4"/>
        <v>1.2033969835785323E-5</v>
      </c>
      <c r="T11" s="6">
        <f t="shared" si="4"/>
        <v>1.1348710792682708E-5</v>
      </c>
      <c r="U11" s="6">
        <f t="shared" si="4"/>
        <v>1.1348710792682708E-5</v>
      </c>
      <c r="V11" s="6">
        <f t="shared" si="4"/>
        <v>1.1348710792682708E-5</v>
      </c>
      <c r="W11" s="6">
        <f t="shared" si="4"/>
        <v>7.1038860500999108E-6</v>
      </c>
      <c r="X11" s="6">
        <f t="shared" si="4"/>
        <v>8.2384134367494808E-6</v>
      </c>
      <c r="Y11" s="6">
        <f t="shared" si="4"/>
        <v>7.1038860500999108E-6</v>
      </c>
      <c r="Z11" s="6">
        <f t="shared" si="4"/>
        <v>7.1038860500999108E-6</v>
      </c>
      <c r="AA11" s="6">
        <f t="shared" si="4"/>
        <v>1.2033969835785323E-5</v>
      </c>
      <c r="AB11" s="6">
        <f t="shared" si="4"/>
        <v>9.3236310549552314E-6</v>
      </c>
      <c r="AC11" s="6">
        <f t="shared" si="4"/>
        <v>8.2384134367494808E-6</v>
      </c>
    </row>
    <row r="12" spans="1:29" x14ac:dyDescent="0.3">
      <c r="A12" s="2">
        <v>2035</v>
      </c>
      <c r="B12" s="2" t="s">
        <v>28</v>
      </c>
      <c r="C12" s="6">
        <f t="shared" ref="C12:AC12" si="5">C10</f>
        <v>99.040930423849233</v>
      </c>
      <c r="D12" s="6">
        <f t="shared" si="5"/>
        <v>71.017994446851063</v>
      </c>
      <c r="E12" s="6">
        <f t="shared" si="5"/>
        <v>84.967559229876272</v>
      </c>
      <c r="F12" s="6">
        <f t="shared" si="5"/>
        <v>84.967559229876272</v>
      </c>
      <c r="G12" s="6">
        <f t="shared" si="5"/>
        <v>99.79077322260099</v>
      </c>
      <c r="H12" s="6">
        <f t="shared" si="5"/>
        <v>55.932722606408952</v>
      </c>
      <c r="I12" s="6">
        <f t="shared" si="5"/>
        <v>99.79077322260099</v>
      </c>
      <c r="J12" s="6">
        <f t="shared" si="5"/>
        <v>55.932722606408952</v>
      </c>
      <c r="K12" s="6">
        <f t="shared" si="5"/>
        <v>71.017994446851063</v>
      </c>
      <c r="L12" s="6">
        <f t="shared" si="5"/>
        <v>71.017994446851063</v>
      </c>
      <c r="M12" s="6">
        <f t="shared" si="5"/>
        <v>99.040930423849233</v>
      </c>
      <c r="N12" s="6">
        <f t="shared" si="5"/>
        <v>55.932722606408952</v>
      </c>
      <c r="O12" s="6">
        <f t="shared" si="5"/>
        <v>55.932722606408952</v>
      </c>
      <c r="P12" s="6">
        <f t="shared" si="5"/>
        <v>71.017994446851063</v>
      </c>
      <c r="Q12" s="6">
        <f t="shared" si="5"/>
        <v>55.932722606408952</v>
      </c>
      <c r="R12" s="6">
        <f t="shared" si="5"/>
        <v>84.967559229876272</v>
      </c>
      <c r="S12" s="6">
        <f t="shared" si="5"/>
        <v>55.932722606408952</v>
      </c>
      <c r="T12" s="6">
        <f t="shared" si="5"/>
        <v>99.79077322260099</v>
      </c>
      <c r="U12" s="6">
        <f t="shared" si="5"/>
        <v>99.79077322260099</v>
      </c>
      <c r="V12" s="6">
        <f t="shared" si="5"/>
        <v>99.79077322260099</v>
      </c>
      <c r="W12" s="6">
        <f t="shared" si="5"/>
        <v>84.967559229876272</v>
      </c>
      <c r="X12" s="6">
        <f t="shared" si="5"/>
        <v>99.040930423849233</v>
      </c>
      <c r="Y12" s="6">
        <f t="shared" si="5"/>
        <v>84.967559229876272</v>
      </c>
      <c r="Z12" s="6">
        <f t="shared" si="5"/>
        <v>84.967559229876272</v>
      </c>
      <c r="AA12" s="6">
        <f t="shared" si="5"/>
        <v>55.932722606408952</v>
      </c>
      <c r="AB12" s="6">
        <f t="shared" si="5"/>
        <v>71.017994446851063</v>
      </c>
      <c r="AC12" s="6">
        <f t="shared" si="5"/>
        <v>99.040930423849233</v>
      </c>
    </row>
    <row r="13" spans="1:29" x14ac:dyDescent="0.3">
      <c r="A13" s="2">
        <v>2040</v>
      </c>
      <c r="B13" s="2" t="s">
        <v>33</v>
      </c>
      <c r="C13" s="6">
        <f t="shared" ref="C13:AC13" si="6">C11</f>
        <v>8.2384134367494808E-6</v>
      </c>
      <c r="D13" s="6">
        <f t="shared" si="6"/>
        <v>9.3236310549552314E-6</v>
      </c>
      <c r="E13" s="6">
        <f t="shared" si="6"/>
        <v>7.1038860500999108E-6</v>
      </c>
      <c r="F13" s="6">
        <f t="shared" si="6"/>
        <v>7.1038860500999108E-6</v>
      </c>
      <c r="G13" s="6">
        <f t="shared" si="6"/>
        <v>1.1348710792682708E-5</v>
      </c>
      <c r="H13" s="6">
        <f t="shared" si="6"/>
        <v>1.2033969835785323E-5</v>
      </c>
      <c r="I13" s="6">
        <f t="shared" si="6"/>
        <v>1.1348710792682708E-5</v>
      </c>
      <c r="J13" s="6">
        <f t="shared" si="6"/>
        <v>1.2033969835785323E-5</v>
      </c>
      <c r="K13" s="6">
        <f t="shared" si="6"/>
        <v>9.3236310549552314E-6</v>
      </c>
      <c r="L13" s="6">
        <f t="shared" si="6"/>
        <v>9.3236310549552314E-6</v>
      </c>
      <c r="M13" s="6">
        <f t="shared" si="6"/>
        <v>8.2384134367494808E-6</v>
      </c>
      <c r="N13" s="6">
        <f t="shared" si="6"/>
        <v>1.2033969835785323E-5</v>
      </c>
      <c r="O13" s="6">
        <f t="shared" si="6"/>
        <v>1.2033969835785323E-5</v>
      </c>
      <c r="P13" s="6">
        <f t="shared" si="6"/>
        <v>9.3236310549552314E-6</v>
      </c>
      <c r="Q13" s="6">
        <f t="shared" si="6"/>
        <v>1.2033969835785323E-5</v>
      </c>
      <c r="R13" s="6">
        <f t="shared" si="6"/>
        <v>7.1038860500999108E-6</v>
      </c>
      <c r="S13" s="6">
        <f t="shared" si="6"/>
        <v>1.2033969835785323E-5</v>
      </c>
      <c r="T13" s="6">
        <f t="shared" si="6"/>
        <v>1.1348710792682708E-5</v>
      </c>
      <c r="U13" s="6">
        <f t="shared" si="6"/>
        <v>1.1348710792682708E-5</v>
      </c>
      <c r="V13" s="6">
        <f t="shared" si="6"/>
        <v>1.1348710792682708E-5</v>
      </c>
      <c r="W13" s="6">
        <f t="shared" si="6"/>
        <v>7.1038860500999108E-6</v>
      </c>
      <c r="X13" s="6">
        <f t="shared" si="6"/>
        <v>8.2384134367494808E-6</v>
      </c>
      <c r="Y13" s="6">
        <f t="shared" si="6"/>
        <v>7.1038860500999108E-6</v>
      </c>
      <c r="Z13" s="6">
        <f t="shared" si="6"/>
        <v>7.1038860500999108E-6</v>
      </c>
      <c r="AA13" s="6">
        <f t="shared" si="6"/>
        <v>1.2033969835785323E-5</v>
      </c>
      <c r="AB13" s="6">
        <f t="shared" si="6"/>
        <v>9.3236310549552314E-6</v>
      </c>
      <c r="AC13" s="6">
        <f t="shared" si="6"/>
        <v>8.2384134367494808E-6</v>
      </c>
    </row>
    <row r="14" spans="1:29" x14ac:dyDescent="0.3">
      <c r="A14" s="2">
        <v>2040</v>
      </c>
      <c r="B14" s="2" t="s">
        <v>28</v>
      </c>
      <c r="C14" s="6">
        <f t="shared" ref="C14:AC14" si="7">C12</f>
        <v>99.040930423849233</v>
      </c>
      <c r="D14" s="6">
        <f t="shared" si="7"/>
        <v>71.017994446851063</v>
      </c>
      <c r="E14" s="6">
        <f t="shared" si="7"/>
        <v>84.967559229876272</v>
      </c>
      <c r="F14" s="6">
        <f t="shared" si="7"/>
        <v>84.967559229876272</v>
      </c>
      <c r="G14" s="6">
        <f t="shared" si="7"/>
        <v>99.79077322260099</v>
      </c>
      <c r="H14" s="6">
        <f t="shared" si="7"/>
        <v>55.932722606408952</v>
      </c>
      <c r="I14" s="6">
        <f t="shared" si="7"/>
        <v>99.79077322260099</v>
      </c>
      <c r="J14" s="6">
        <f t="shared" si="7"/>
        <v>55.932722606408952</v>
      </c>
      <c r="K14" s="6">
        <f t="shared" si="7"/>
        <v>71.017994446851063</v>
      </c>
      <c r="L14" s="6">
        <f t="shared" si="7"/>
        <v>71.017994446851063</v>
      </c>
      <c r="M14" s="6">
        <f t="shared" si="7"/>
        <v>99.040930423849233</v>
      </c>
      <c r="N14" s="6">
        <f t="shared" si="7"/>
        <v>55.932722606408952</v>
      </c>
      <c r="O14" s="6">
        <f t="shared" si="7"/>
        <v>55.932722606408952</v>
      </c>
      <c r="P14" s="6">
        <f t="shared" si="7"/>
        <v>71.017994446851063</v>
      </c>
      <c r="Q14" s="6">
        <f t="shared" si="7"/>
        <v>55.932722606408952</v>
      </c>
      <c r="R14" s="6">
        <f t="shared" si="7"/>
        <v>84.967559229876272</v>
      </c>
      <c r="S14" s="6">
        <f t="shared" si="7"/>
        <v>55.932722606408952</v>
      </c>
      <c r="T14" s="6">
        <f t="shared" si="7"/>
        <v>99.79077322260099</v>
      </c>
      <c r="U14" s="6">
        <f t="shared" si="7"/>
        <v>99.79077322260099</v>
      </c>
      <c r="V14" s="6">
        <f t="shared" si="7"/>
        <v>99.79077322260099</v>
      </c>
      <c r="W14" s="6">
        <f t="shared" si="7"/>
        <v>84.967559229876272</v>
      </c>
      <c r="X14" s="6">
        <f t="shared" si="7"/>
        <v>99.040930423849233</v>
      </c>
      <c r="Y14" s="6">
        <f t="shared" si="7"/>
        <v>84.967559229876272</v>
      </c>
      <c r="Z14" s="6">
        <f t="shared" si="7"/>
        <v>84.967559229876272</v>
      </c>
      <c r="AA14" s="6">
        <f t="shared" si="7"/>
        <v>55.932722606408952</v>
      </c>
      <c r="AB14" s="6">
        <f t="shared" si="7"/>
        <v>71.017994446851063</v>
      </c>
      <c r="AC14" s="6">
        <f t="shared" si="7"/>
        <v>99.040930423849233</v>
      </c>
    </row>
    <row r="15" spans="1:29" x14ac:dyDescent="0.3">
      <c r="A15" s="2">
        <v>2045</v>
      </c>
      <c r="B15" s="2" t="s">
        <v>33</v>
      </c>
      <c r="C15" s="6">
        <f t="shared" ref="C15:AC15" si="8">C13</f>
        <v>8.2384134367494808E-6</v>
      </c>
      <c r="D15" s="6">
        <f t="shared" si="8"/>
        <v>9.3236310549552314E-6</v>
      </c>
      <c r="E15" s="6">
        <f t="shared" si="8"/>
        <v>7.1038860500999108E-6</v>
      </c>
      <c r="F15" s="6">
        <f t="shared" si="8"/>
        <v>7.1038860500999108E-6</v>
      </c>
      <c r="G15" s="6">
        <f t="shared" si="8"/>
        <v>1.1348710792682708E-5</v>
      </c>
      <c r="H15" s="6">
        <f t="shared" si="8"/>
        <v>1.2033969835785323E-5</v>
      </c>
      <c r="I15" s="6">
        <f t="shared" si="8"/>
        <v>1.1348710792682708E-5</v>
      </c>
      <c r="J15" s="6">
        <f t="shared" si="8"/>
        <v>1.2033969835785323E-5</v>
      </c>
      <c r="K15" s="6">
        <f t="shared" si="8"/>
        <v>9.3236310549552314E-6</v>
      </c>
      <c r="L15" s="6">
        <f t="shared" si="8"/>
        <v>9.3236310549552314E-6</v>
      </c>
      <c r="M15" s="6">
        <f t="shared" si="8"/>
        <v>8.2384134367494808E-6</v>
      </c>
      <c r="N15" s="6">
        <f t="shared" si="8"/>
        <v>1.2033969835785323E-5</v>
      </c>
      <c r="O15" s="6">
        <f t="shared" si="8"/>
        <v>1.2033969835785323E-5</v>
      </c>
      <c r="P15" s="6">
        <f t="shared" si="8"/>
        <v>9.3236310549552314E-6</v>
      </c>
      <c r="Q15" s="6">
        <f t="shared" si="8"/>
        <v>1.2033969835785323E-5</v>
      </c>
      <c r="R15" s="6">
        <f t="shared" si="8"/>
        <v>7.1038860500999108E-6</v>
      </c>
      <c r="S15" s="6">
        <f t="shared" si="8"/>
        <v>1.2033969835785323E-5</v>
      </c>
      <c r="T15" s="6">
        <f t="shared" si="8"/>
        <v>1.1348710792682708E-5</v>
      </c>
      <c r="U15" s="6">
        <f t="shared" si="8"/>
        <v>1.1348710792682708E-5</v>
      </c>
      <c r="V15" s="6">
        <f t="shared" si="8"/>
        <v>1.1348710792682708E-5</v>
      </c>
      <c r="W15" s="6">
        <f t="shared" si="8"/>
        <v>7.1038860500999108E-6</v>
      </c>
      <c r="X15" s="6">
        <f t="shared" si="8"/>
        <v>8.2384134367494808E-6</v>
      </c>
      <c r="Y15" s="6">
        <f t="shared" si="8"/>
        <v>7.1038860500999108E-6</v>
      </c>
      <c r="Z15" s="6">
        <f t="shared" si="8"/>
        <v>7.1038860500999108E-6</v>
      </c>
      <c r="AA15" s="6">
        <f t="shared" si="8"/>
        <v>1.2033969835785323E-5</v>
      </c>
      <c r="AB15" s="6">
        <f t="shared" si="8"/>
        <v>9.3236310549552314E-6</v>
      </c>
      <c r="AC15" s="6">
        <f t="shared" si="8"/>
        <v>8.2384134367494808E-6</v>
      </c>
    </row>
    <row r="16" spans="1:29" x14ac:dyDescent="0.3">
      <c r="A16" s="2">
        <v>2045</v>
      </c>
      <c r="B16" s="2" t="s">
        <v>28</v>
      </c>
      <c r="C16" s="6">
        <f t="shared" ref="C16:AC16" si="9">C14</f>
        <v>99.040930423849233</v>
      </c>
      <c r="D16" s="6">
        <f t="shared" si="9"/>
        <v>71.017994446851063</v>
      </c>
      <c r="E16" s="6">
        <f t="shared" si="9"/>
        <v>84.967559229876272</v>
      </c>
      <c r="F16" s="6">
        <f t="shared" si="9"/>
        <v>84.967559229876272</v>
      </c>
      <c r="G16" s="6">
        <f t="shared" si="9"/>
        <v>99.79077322260099</v>
      </c>
      <c r="H16" s="6">
        <f t="shared" si="9"/>
        <v>55.932722606408952</v>
      </c>
      <c r="I16" s="6">
        <f t="shared" si="9"/>
        <v>99.79077322260099</v>
      </c>
      <c r="J16" s="6">
        <f t="shared" si="9"/>
        <v>55.932722606408952</v>
      </c>
      <c r="K16" s="6">
        <f t="shared" si="9"/>
        <v>71.017994446851063</v>
      </c>
      <c r="L16" s="6">
        <f t="shared" si="9"/>
        <v>71.017994446851063</v>
      </c>
      <c r="M16" s="6">
        <f t="shared" si="9"/>
        <v>99.040930423849233</v>
      </c>
      <c r="N16" s="6">
        <f t="shared" si="9"/>
        <v>55.932722606408952</v>
      </c>
      <c r="O16" s="6">
        <f t="shared" si="9"/>
        <v>55.932722606408952</v>
      </c>
      <c r="P16" s="6">
        <f t="shared" si="9"/>
        <v>71.017994446851063</v>
      </c>
      <c r="Q16" s="6">
        <f t="shared" si="9"/>
        <v>55.932722606408952</v>
      </c>
      <c r="R16" s="6">
        <f t="shared" si="9"/>
        <v>84.967559229876272</v>
      </c>
      <c r="S16" s="6">
        <f t="shared" si="9"/>
        <v>55.932722606408952</v>
      </c>
      <c r="T16" s="6">
        <f t="shared" si="9"/>
        <v>99.79077322260099</v>
      </c>
      <c r="U16" s="6">
        <f t="shared" si="9"/>
        <v>99.79077322260099</v>
      </c>
      <c r="V16" s="6">
        <f t="shared" si="9"/>
        <v>99.79077322260099</v>
      </c>
      <c r="W16" s="6">
        <f t="shared" si="9"/>
        <v>84.967559229876272</v>
      </c>
      <c r="X16" s="6">
        <f t="shared" si="9"/>
        <v>99.040930423849233</v>
      </c>
      <c r="Y16" s="6">
        <f t="shared" si="9"/>
        <v>84.967559229876272</v>
      </c>
      <c r="Z16" s="6">
        <f t="shared" si="9"/>
        <v>84.967559229876272</v>
      </c>
      <c r="AA16" s="6">
        <f t="shared" si="9"/>
        <v>55.932722606408952</v>
      </c>
      <c r="AB16" s="6">
        <f t="shared" si="9"/>
        <v>71.017994446851063</v>
      </c>
      <c r="AC16" s="6">
        <f t="shared" si="9"/>
        <v>99.040930423849233</v>
      </c>
    </row>
    <row r="17" spans="1:29" x14ac:dyDescent="0.3">
      <c r="A17" s="2">
        <v>2050</v>
      </c>
      <c r="B17" s="2" t="s">
        <v>33</v>
      </c>
      <c r="C17" s="6">
        <f t="shared" ref="C17:AC17" si="10">C15</f>
        <v>8.2384134367494808E-6</v>
      </c>
      <c r="D17" s="6">
        <f t="shared" si="10"/>
        <v>9.3236310549552314E-6</v>
      </c>
      <c r="E17" s="6">
        <f t="shared" si="10"/>
        <v>7.1038860500999108E-6</v>
      </c>
      <c r="F17" s="6">
        <f t="shared" si="10"/>
        <v>7.1038860500999108E-6</v>
      </c>
      <c r="G17" s="6">
        <f t="shared" si="10"/>
        <v>1.1348710792682708E-5</v>
      </c>
      <c r="H17" s="6">
        <f t="shared" si="10"/>
        <v>1.2033969835785323E-5</v>
      </c>
      <c r="I17" s="6">
        <f t="shared" si="10"/>
        <v>1.1348710792682708E-5</v>
      </c>
      <c r="J17" s="6">
        <f t="shared" si="10"/>
        <v>1.2033969835785323E-5</v>
      </c>
      <c r="K17" s="6">
        <f t="shared" si="10"/>
        <v>9.3236310549552314E-6</v>
      </c>
      <c r="L17" s="6">
        <f t="shared" si="10"/>
        <v>9.3236310549552314E-6</v>
      </c>
      <c r="M17" s="6">
        <f t="shared" si="10"/>
        <v>8.2384134367494808E-6</v>
      </c>
      <c r="N17" s="6">
        <f t="shared" si="10"/>
        <v>1.2033969835785323E-5</v>
      </c>
      <c r="O17" s="6">
        <f t="shared" si="10"/>
        <v>1.2033969835785323E-5</v>
      </c>
      <c r="P17" s="6">
        <f t="shared" si="10"/>
        <v>9.3236310549552314E-6</v>
      </c>
      <c r="Q17" s="6">
        <f t="shared" si="10"/>
        <v>1.2033969835785323E-5</v>
      </c>
      <c r="R17" s="6">
        <f t="shared" si="10"/>
        <v>7.1038860500999108E-6</v>
      </c>
      <c r="S17" s="6">
        <f t="shared" si="10"/>
        <v>1.2033969835785323E-5</v>
      </c>
      <c r="T17" s="6">
        <f t="shared" si="10"/>
        <v>1.1348710792682708E-5</v>
      </c>
      <c r="U17" s="6">
        <f t="shared" si="10"/>
        <v>1.1348710792682708E-5</v>
      </c>
      <c r="V17" s="6">
        <f t="shared" si="10"/>
        <v>1.1348710792682708E-5</v>
      </c>
      <c r="W17" s="6">
        <f t="shared" si="10"/>
        <v>7.1038860500999108E-6</v>
      </c>
      <c r="X17" s="6">
        <f t="shared" si="10"/>
        <v>8.2384134367494808E-6</v>
      </c>
      <c r="Y17" s="6">
        <f t="shared" si="10"/>
        <v>7.1038860500999108E-6</v>
      </c>
      <c r="Z17" s="6">
        <f t="shared" si="10"/>
        <v>7.1038860500999108E-6</v>
      </c>
      <c r="AA17" s="6">
        <f t="shared" si="10"/>
        <v>1.2033969835785323E-5</v>
      </c>
      <c r="AB17" s="6">
        <f t="shared" si="10"/>
        <v>9.3236310549552314E-6</v>
      </c>
      <c r="AC17" s="6">
        <f t="shared" si="10"/>
        <v>8.2384134367494808E-6</v>
      </c>
    </row>
    <row r="18" spans="1:29" x14ac:dyDescent="0.3">
      <c r="A18" s="2">
        <v>2050</v>
      </c>
      <c r="B18" s="2" t="s">
        <v>28</v>
      </c>
      <c r="C18" s="6">
        <f t="shared" ref="C18:AC18" si="11">C16</f>
        <v>99.040930423849233</v>
      </c>
      <c r="D18" s="6">
        <f t="shared" si="11"/>
        <v>71.017994446851063</v>
      </c>
      <c r="E18" s="6">
        <f t="shared" si="11"/>
        <v>84.967559229876272</v>
      </c>
      <c r="F18" s="6">
        <f t="shared" si="11"/>
        <v>84.967559229876272</v>
      </c>
      <c r="G18" s="6">
        <f t="shared" si="11"/>
        <v>99.79077322260099</v>
      </c>
      <c r="H18" s="6">
        <f t="shared" si="11"/>
        <v>55.932722606408952</v>
      </c>
      <c r="I18" s="6">
        <f t="shared" si="11"/>
        <v>99.79077322260099</v>
      </c>
      <c r="J18" s="6">
        <f t="shared" si="11"/>
        <v>55.932722606408952</v>
      </c>
      <c r="K18" s="6">
        <f t="shared" si="11"/>
        <v>71.017994446851063</v>
      </c>
      <c r="L18" s="6">
        <f t="shared" si="11"/>
        <v>71.017994446851063</v>
      </c>
      <c r="M18" s="6">
        <f t="shared" si="11"/>
        <v>99.040930423849233</v>
      </c>
      <c r="N18" s="6">
        <f t="shared" si="11"/>
        <v>55.932722606408952</v>
      </c>
      <c r="O18" s="6">
        <f t="shared" si="11"/>
        <v>55.932722606408952</v>
      </c>
      <c r="P18" s="6">
        <f t="shared" si="11"/>
        <v>71.017994446851063</v>
      </c>
      <c r="Q18" s="6">
        <f t="shared" si="11"/>
        <v>55.932722606408952</v>
      </c>
      <c r="R18" s="6">
        <f t="shared" si="11"/>
        <v>84.967559229876272</v>
      </c>
      <c r="S18" s="6">
        <f t="shared" si="11"/>
        <v>55.932722606408952</v>
      </c>
      <c r="T18" s="6">
        <f t="shared" si="11"/>
        <v>99.79077322260099</v>
      </c>
      <c r="U18" s="6">
        <f t="shared" si="11"/>
        <v>99.79077322260099</v>
      </c>
      <c r="V18" s="6">
        <f t="shared" si="11"/>
        <v>99.79077322260099</v>
      </c>
      <c r="W18" s="6">
        <f t="shared" si="11"/>
        <v>84.967559229876272</v>
      </c>
      <c r="X18" s="6">
        <f t="shared" si="11"/>
        <v>99.040930423849233</v>
      </c>
      <c r="Y18" s="6">
        <f t="shared" si="11"/>
        <v>84.967559229876272</v>
      </c>
      <c r="Z18" s="6">
        <f t="shared" si="11"/>
        <v>84.967559229876272</v>
      </c>
      <c r="AA18" s="6">
        <f t="shared" si="11"/>
        <v>55.932722606408952</v>
      </c>
      <c r="AB18" s="6">
        <f t="shared" si="11"/>
        <v>71.017994446851063</v>
      </c>
      <c r="AC18" s="6">
        <f t="shared" si="11"/>
        <v>99.040930423849233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F80A0E-81E0-4835-95F6-C8CB89BB2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8E1EBC-79AB-4818-9339-12553028CE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hous_disaggregated</vt:lpstr>
      <vt:lpstr>hous</vt:lpstr>
      <vt:lpstr>hous 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dcterms:created xsi:type="dcterms:W3CDTF">2015-06-05T18:17:20Z</dcterms:created>
  <dcterms:modified xsi:type="dcterms:W3CDTF">2025-03-21T09:15:19Z</dcterms:modified>
</cp:coreProperties>
</file>