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loren\Documents\GitHub\SESAM\FULFILL\Add sectors\Full scale\"/>
    </mc:Choice>
  </mc:AlternateContent>
  <xr:revisionPtr revIDLastSave="0" documentId="13_ncr:1_{CEF56030-C252-465F-8CD9-C66F332DC28C}" xr6:coauthVersionLast="47" xr6:coauthVersionMax="47" xr10:uidLastSave="{00000000-0000-0000-0000-000000000000}"/>
  <bookViews>
    <workbookView xWindow="-120" yWindow="-120" windowWidth="29040" windowHeight="15720" xr2:uid="{6C66041D-D194-4F41-8454-F42374EC12B3}"/>
  </bookViews>
  <sheets>
    <sheet name="Main" sheetId="2" r:id="rId1"/>
    <sheet name="Omnivore 170g meal" sheetId="6" r:id="rId2"/>
    <sheet name="Omnivore 75g meal" sheetId="14" r:id="rId3"/>
    <sheet name="Flexitarian 30g meal" sheetId="9" r:id="rId4"/>
    <sheet name="Vegetarian meal" sheetId="11" r:id="rId5"/>
    <sheet name="Pescetarian meal" sheetId="4" r:id="rId6"/>
    <sheet name="Vegan meal" sheetId="5" r:id="rId7"/>
    <sheet name="Omnivore 100g opt meal" sheetId="24" r:id="rId8"/>
    <sheet name="Omnivore 45g opt meal" sheetId="8" r:id="rId9"/>
    <sheet name="Flexitarian 20g opt meal" sheetId="21" r:id="rId10"/>
    <sheet name="Vegetarian opt meal" sheetId="7" r:id="rId11"/>
    <sheet name="Pescetarian opt meal" sheetId="15" r:id="rId12"/>
    <sheet name="Vegan opt meal" sheetId="22" r:id="rId13"/>
    <sheet name="Mapping" sheetId="25" r:id="rId14"/>
  </sheets>
  <definedNames>
    <definedName name="_xlnm._FilterDatabase" localSheetId="8" hidden="1">'Omnivore 45g opt meal'!$A$1:$F$28</definedName>
    <definedName name="AreaTitolo..BO60">#REF!</definedName>
    <definedName name="Effettivo">(PeriodoInEffettivo*(#REF!&gt;0))*PeriodoInPiano</definedName>
    <definedName name="EffettivoOltre">PeriodoInEffettivo*(#REF!&gt;0)</definedName>
    <definedName name="PercentualeCompletamento">PercentualeCompletamentoOltre*PeriodoInPiano</definedName>
    <definedName name="PercentualeCompletamentoOltre">(#REF!=MEDIAN(#REF!,#REF!,#REF!+#REF!)*(#REF!&gt;0))*((#REF!&lt;(INT(#REF!+#REF!*#REF!)))+(#REF!=#REF!))*(#REF!&gt;0)</definedName>
    <definedName name="periodo_selezionato">#REF!</definedName>
    <definedName name="PeriodoInEffettivo">#REF!=MEDIAN(#REF!,#REF!,#REF!+#REF!-1)</definedName>
    <definedName name="PeriodoInPiano">#REF!=MEDIAN(#REF!,#REF!,#REF!+#REF!-1)</definedName>
    <definedName name="Piano">PeriodoInPiano*(#REF!&gt;0)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" i="2" l="1"/>
  <c r="D17" i="22" l="1"/>
  <c r="D16" i="22"/>
  <c r="D15" i="22"/>
  <c r="D14" i="22"/>
  <c r="D13" i="22"/>
  <c r="D12" i="22"/>
  <c r="D11" i="22"/>
  <c r="D10" i="22"/>
  <c r="D9" i="22"/>
  <c r="D8" i="22"/>
  <c r="D7" i="22"/>
  <c r="D6" i="22"/>
  <c r="D5" i="22"/>
  <c r="D4" i="22"/>
  <c r="D3" i="22"/>
  <c r="D2" i="22"/>
  <c r="D17" i="15"/>
  <c r="D16" i="15"/>
  <c r="D15" i="15"/>
  <c r="D14" i="15"/>
  <c r="D13" i="15"/>
  <c r="D12" i="15"/>
  <c r="D11" i="15"/>
  <c r="D10" i="15"/>
  <c r="D9" i="15"/>
  <c r="D8" i="15"/>
  <c r="D7" i="15"/>
  <c r="D6" i="15"/>
  <c r="D5" i="15"/>
  <c r="D4" i="15"/>
  <c r="D3" i="15"/>
  <c r="D2" i="15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2" i="7"/>
  <c r="D17" i="21"/>
  <c r="D16" i="21"/>
  <c r="D15" i="21"/>
  <c r="D14" i="21"/>
  <c r="D13" i="21"/>
  <c r="D12" i="21"/>
  <c r="D11" i="21"/>
  <c r="D10" i="21"/>
  <c r="D9" i="21"/>
  <c r="D8" i="21"/>
  <c r="D7" i="21"/>
  <c r="D6" i="21"/>
  <c r="D5" i="21"/>
  <c r="D4" i="21"/>
  <c r="D3" i="21"/>
  <c r="D2" i="21"/>
  <c r="D17" i="8"/>
  <c r="D16" i="8"/>
  <c r="D15" i="8"/>
  <c r="D14" i="8"/>
  <c r="D13" i="8"/>
  <c r="D12" i="8"/>
  <c r="D11" i="8"/>
  <c r="D10" i="8"/>
  <c r="D9" i="8"/>
  <c r="D8" i="8"/>
  <c r="D7" i="8"/>
  <c r="D6" i="8"/>
  <c r="D5" i="8"/>
  <c r="D4" i="8"/>
  <c r="D3" i="8"/>
  <c r="D2" i="8"/>
  <c r="D17" i="24"/>
  <c r="D16" i="24"/>
  <c r="D15" i="24"/>
  <c r="D14" i="24"/>
  <c r="D13" i="24"/>
  <c r="D12" i="24"/>
  <c r="D11" i="24"/>
  <c r="D10" i="24"/>
  <c r="D9" i="24"/>
  <c r="D8" i="24"/>
  <c r="D7" i="24"/>
  <c r="D6" i="24"/>
  <c r="D5" i="24"/>
  <c r="D4" i="24"/>
  <c r="D3" i="24"/>
  <c r="D2" i="24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D17" i="11"/>
  <c r="D16" i="11"/>
  <c r="D15" i="11"/>
  <c r="D14" i="11"/>
  <c r="D13" i="11"/>
  <c r="D12" i="11"/>
  <c r="D11" i="11"/>
  <c r="D10" i="11"/>
  <c r="D9" i="11"/>
  <c r="D8" i="11"/>
  <c r="D7" i="11"/>
  <c r="D6" i="11"/>
  <c r="D5" i="11"/>
  <c r="D4" i="11"/>
  <c r="D3" i="11"/>
  <c r="D2" i="11"/>
  <c r="D17" i="9"/>
  <c r="D16" i="9"/>
  <c r="D15" i="9"/>
  <c r="D14" i="9"/>
  <c r="D13" i="9"/>
  <c r="D12" i="9"/>
  <c r="D11" i="9"/>
  <c r="D10" i="9"/>
  <c r="D9" i="9"/>
  <c r="D8" i="9"/>
  <c r="D7" i="9"/>
  <c r="D6" i="9"/>
  <c r="D5" i="9"/>
  <c r="D4" i="9"/>
  <c r="D3" i="9"/>
  <c r="D2" i="9"/>
  <c r="D17" i="14"/>
  <c r="D16" i="14"/>
  <c r="D15" i="14"/>
  <c r="D14" i="14"/>
  <c r="D13" i="14"/>
  <c r="D12" i="14"/>
  <c r="D11" i="14"/>
  <c r="D10" i="14"/>
  <c r="D9" i="14"/>
  <c r="D8" i="14"/>
  <c r="D7" i="14"/>
  <c r="D6" i="14"/>
  <c r="D5" i="14"/>
  <c r="D4" i="14"/>
  <c r="D3" i="14"/>
  <c r="D2" i="14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2" i="6"/>
  <c r="D13" i="2"/>
  <c r="D8" i="2"/>
  <c r="D6" i="2"/>
  <c r="D9" i="2"/>
  <c r="D4" i="2"/>
  <c r="D7" i="2"/>
  <c r="D2" i="2"/>
  <c r="D5" i="2"/>
  <c r="D3" i="2"/>
  <c r="D10" i="2"/>
  <c r="D11" i="2"/>
</calcChain>
</file>

<file path=xl/sharedStrings.xml><?xml version="1.0" encoding="utf-8"?>
<sst xmlns="http://schemas.openxmlformats.org/spreadsheetml/2006/main" count="943" uniqueCount="60">
  <si>
    <t>Unit process</t>
  </si>
  <si>
    <t>EXIOBASE Commodity</t>
  </si>
  <si>
    <t>Region</t>
  </si>
  <si>
    <t>unit</t>
  </si>
  <si>
    <t>tonnes</t>
  </si>
  <si>
    <t>quantity</t>
  </si>
  <si>
    <t>Sheet_name</t>
  </si>
  <si>
    <t>Product_name</t>
  </si>
  <si>
    <t>FU_quantity</t>
  </si>
  <si>
    <t>FU_unit</t>
  </si>
  <si>
    <t>Source</t>
  </si>
  <si>
    <t>Activity</t>
  </si>
  <si>
    <t>EXIOBASE Region</t>
  </si>
  <si>
    <t>Commodity</t>
  </si>
  <si>
    <t>EXIOBASE unit</t>
  </si>
  <si>
    <t>IT</t>
  </si>
  <si>
    <t>Step of the analysis</t>
  </si>
  <si>
    <t>Vegetarian opt meal</t>
  </si>
  <si>
    <t>Vegan opt meal</t>
  </si>
  <si>
    <t>Omnivore 100g opt meal</t>
  </si>
  <si>
    <t>Pescetarian meal</t>
  </si>
  <si>
    <t>Omnivore 45g opt meal</t>
  </si>
  <si>
    <t>Flexitarian 30g meal</t>
  </si>
  <si>
    <t>Vegan meal</t>
  </si>
  <si>
    <t>Omnivore 170g meal</t>
  </si>
  <si>
    <t>Vegetarian meal</t>
  </si>
  <si>
    <t>Omnivore 75g meal</t>
  </si>
  <si>
    <t>Flexitarian 20g opt meal</t>
  </si>
  <si>
    <t>Pescetarian opt meal</t>
  </si>
  <si>
    <t>meal</t>
  </si>
  <si>
    <t>Diets</t>
  </si>
  <si>
    <t>Negawatt</t>
  </si>
  <si>
    <t>Bovine and ovine meat</t>
  </si>
  <si>
    <t>Pork, offals and others</t>
  </si>
  <si>
    <t>Poultry</t>
  </si>
  <si>
    <t>Dairy</t>
  </si>
  <si>
    <t>Seafood</t>
  </si>
  <si>
    <t>Fruits</t>
  </si>
  <si>
    <t>Vegetables</t>
  </si>
  <si>
    <t>Legumes</t>
  </si>
  <si>
    <t>Cereals</t>
  </si>
  <si>
    <t>Oils</t>
  </si>
  <si>
    <t>g</t>
  </si>
  <si>
    <t>Convenience food</t>
  </si>
  <si>
    <t>Coffee tea chocolate</t>
  </si>
  <si>
    <t>Alcohols</t>
  </si>
  <si>
    <t>Non-alcoholic beverages</t>
  </si>
  <si>
    <t>Sugar chocolate</t>
  </si>
  <si>
    <t>Others</t>
  </si>
  <si>
    <t>Products of meat cattle</t>
  </si>
  <si>
    <t>Products of meat pigs</t>
  </si>
  <si>
    <t>Products of meat poultry</t>
  </si>
  <si>
    <t>Dairy products</t>
  </si>
  <si>
    <t>Fish products</t>
  </si>
  <si>
    <t>Vegetables; fruit; nuts</t>
  </si>
  <si>
    <t>Food products nec</t>
  </si>
  <si>
    <t>products of Vegetable oils and fats</t>
  </si>
  <si>
    <t>Beverages</t>
  </si>
  <si>
    <t>Sugar</t>
  </si>
  <si>
    <t>LOCAL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</si>
</sst>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7"/>
      <name val="Calibri"/>
      <family val="2"/>
      <scheme val="minor"/>
    </font>
    <font>
      <sz val="11"/>
      <name val="Calibri"/>
      <family val="2"/>
      <scheme val="minor"/>
    </font>
    <font>
      <sz val="11"/>
      <color theme="1" tint="0.24994659260841701"/>
      <name val="Calibri Light"/>
      <family val="2"/>
      <scheme val="major"/>
    </font>
    <font>
      <b/>
      <sz val="13"/>
      <color theme="7"/>
      <name val="Calibri Light"/>
      <family val="2"/>
      <scheme val="major"/>
    </font>
    <font>
      <b/>
      <sz val="13"/>
      <color theme="1" tint="0.24994659260841701"/>
      <name val="Calibri Light"/>
      <family val="2"/>
      <scheme val="major"/>
    </font>
    <font>
      <b/>
      <sz val="11"/>
      <color theme="1" tint="0.34998626667073579"/>
      <name val="Calibri"/>
      <family val="2"/>
      <scheme val="minor"/>
    </font>
    <font>
      <sz val="14"/>
      <color theme="1" tint="0.24994659260841701"/>
      <name val="Calibri"/>
      <family val="2"/>
      <scheme val="minor"/>
    </font>
    <font>
      <sz val="12"/>
      <color theme="1" tint="0.24994659260841701"/>
      <name val="Calibri Light"/>
      <family val="2"/>
      <scheme val="major"/>
    </font>
    <font>
      <b/>
      <sz val="11"/>
      <color theme="1" tint="0.24994659260841701"/>
      <name val="Calibri"/>
      <family val="2"/>
      <scheme val="minor"/>
    </font>
    <font>
      <i/>
      <sz val="11"/>
      <color theme="7"/>
      <name val="Calibri"/>
      <family val="2"/>
      <scheme val="minor"/>
    </font>
    <font>
      <b/>
      <sz val="42"/>
      <color theme="7"/>
      <name val="Calibri Light"/>
      <family val="2"/>
      <scheme val="major"/>
    </font>
    <font>
      <b/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7" tint="0.59996337778862885"/>
      </patternFill>
    </fill>
    <fill>
      <patternFill patternType="lightUp">
        <fgColor theme="7"/>
      </patternFill>
    </fill>
    <fill>
      <patternFill patternType="solid">
        <fgColor theme="9" tint="0.59996337778862885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</borders>
  <cellStyleXfs count="20">
    <xf numFmtId="0" fontId="0" fillId="0" borderId="0"/>
    <xf numFmtId="0" fontId="5" fillId="0" borderId="0" applyNumberFormat="0" applyFill="0" applyBorder="0" applyProtection="0">
      <alignment horizontal="center" vertical="center"/>
    </xf>
    <xf numFmtId="9" fontId="6" fillId="0" borderId="0" applyFill="0" applyBorder="0" applyProtection="0">
      <alignment horizontal="center" vertical="center"/>
    </xf>
    <xf numFmtId="0" fontId="7" fillId="0" borderId="0" applyFill="0" applyBorder="0" applyProtection="0">
      <alignment horizontal="left" wrapText="1"/>
    </xf>
    <xf numFmtId="3" fontId="8" fillId="0" borderId="1" applyFill="0" applyProtection="0">
      <alignment horizontal="center"/>
    </xf>
    <xf numFmtId="0" fontId="8" fillId="0" borderId="0" applyFill="0" applyProtection="0">
      <alignment horizontal="center" vertical="center" wrapText="1"/>
    </xf>
    <xf numFmtId="0" fontId="8" fillId="0" borderId="0" applyFill="0" applyProtection="0">
      <alignment vertical="center"/>
    </xf>
    <xf numFmtId="0" fontId="8" fillId="0" borderId="0" applyFill="0" applyBorder="0" applyProtection="0">
      <alignment horizontal="center" wrapText="1"/>
    </xf>
    <xf numFmtId="0" fontId="8" fillId="0" borderId="0" applyFill="0" applyProtection="0">
      <alignment horizontal="left"/>
    </xf>
    <xf numFmtId="0" fontId="9" fillId="0" borderId="0" applyNumberFormat="0" applyFill="0" applyBorder="0" applyProtection="0">
      <alignment horizontal="left" vertical="center"/>
    </xf>
    <xf numFmtId="0" fontId="5" fillId="5" borderId="2" applyNumberFormat="0" applyFont="0" applyAlignment="0">
      <alignment horizontal="center"/>
    </xf>
    <xf numFmtId="0" fontId="5" fillId="6" borderId="2" applyNumberFormat="0" applyFont="0" applyAlignment="0">
      <alignment horizontal="center"/>
    </xf>
    <xf numFmtId="0" fontId="5" fillId="7" borderId="2" applyNumberFormat="0" applyFont="0" applyAlignment="0">
      <alignment horizontal="center"/>
    </xf>
    <xf numFmtId="0" fontId="5" fillId="8" borderId="2" applyNumberFormat="0" applyFont="0" applyAlignment="0">
      <alignment horizontal="center"/>
    </xf>
    <xf numFmtId="0" fontId="5" fillId="9" borderId="3" applyNumberFormat="0" applyFont="0" applyAlignment="0">
      <alignment horizontal="center"/>
    </xf>
    <xf numFmtId="1" fontId="10" fillId="10" borderId="4">
      <alignment horizontal="center" vertical="center"/>
    </xf>
    <xf numFmtId="0" fontId="11" fillId="10" borderId="4" applyNumberFormat="0" applyProtection="0">
      <alignment horizontal="left" vertical="center"/>
    </xf>
    <xf numFmtId="0" fontId="12" fillId="0" borderId="0" applyNumberFormat="0" applyFill="0" applyBorder="0" applyProtection="0">
      <alignment vertical="center"/>
    </xf>
    <xf numFmtId="0" fontId="13" fillId="0" borderId="0" applyNumberFormat="0" applyFill="0" applyBorder="0" applyAlignment="0" applyProtection="0"/>
    <xf numFmtId="0" fontId="13" fillId="0" borderId="0" applyNumberFormat="0" applyFill="0" applyBorder="0" applyProtection="0">
      <alignment vertical="center"/>
    </xf>
  </cellStyleXfs>
  <cellXfs count="13">
    <xf numFmtId="0" fontId="0" fillId="0" borderId="0" xfId="0"/>
    <xf numFmtId="0" fontId="2" fillId="0" borderId="0" xfId="0" applyFont="1"/>
    <xf numFmtId="0" fontId="2" fillId="2" borderId="0" xfId="0" applyFont="1" applyFill="1"/>
    <xf numFmtId="0" fontId="2" fillId="3" borderId="0" xfId="0" applyFont="1" applyFill="1"/>
    <xf numFmtId="0" fontId="1" fillId="0" borderId="0" xfId="0" applyFont="1"/>
    <xf numFmtId="0" fontId="2" fillId="4" borderId="0" xfId="0" applyFont="1" applyFill="1"/>
    <xf numFmtId="0" fontId="3" fillId="0" borderId="0" xfId="0" applyFont="1"/>
    <xf numFmtId="0" fontId="4" fillId="0" borderId="0" xfId="0" applyFont="1"/>
    <xf numFmtId="1" fontId="4" fillId="0" borderId="0" xfId="0" applyNumberFormat="1" applyFont="1"/>
    <xf numFmtId="0" fontId="14" fillId="3" borderId="0" xfId="0" applyFont="1" applyFill="1"/>
    <xf numFmtId="0" fontId="14" fillId="2" borderId="0" xfId="0" applyFont="1" applyFill="1"/>
    <xf numFmtId="11" fontId="4" fillId="0" borderId="0" xfId="0" applyNumberFormat="1" applyFont="1"/>
    <xf numFmtId="1" fontId="0" fillId="0" borderId="0" xfId="0" applyNumberFormat="1"/>
  </cellXfs>
  <cellStyles count="20">
    <cellStyle name="% completamento" xfId="12" xr:uid="{4675878C-218D-4FB1-86E6-E6681D1881E8}"/>
    <cellStyle name="% completamento (oltre piano) - legenda" xfId="10" xr:uid="{BB3B55E2-5046-4FF8-BB71-FB3342CAEBF8}"/>
    <cellStyle name="Attività" xfId="3" xr:uid="{FC0581E7-8563-4C50-B5C0-69B4A46841E5}"/>
    <cellStyle name="Controllo evidenziazione periodo" xfId="16" xr:uid="{1F43C574-ED65-4F70-87DA-AA25D8814B70}"/>
    <cellStyle name="Effettiva (oltre piano) - legenda" xfId="11" xr:uid="{F85A34F3-713F-4637-AD60-56EC5210DFF9}"/>
    <cellStyle name="Effettivo - legenda" xfId="13" xr:uid="{07ED89E6-4F8D-4946-997E-CEDF62BFF039}"/>
    <cellStyle name="Etichetta" xfId="9" xr:uid="{CDB70DC3-5488-4E4F-8535-1A287542618C}"/>
    <cellStyle name="Explanatory Text 2" xfId="17" xr:uid="{AA353E20-95CA-44D6-8402-1A1E52AD5CE2}"/>
    <cellStyle name="Heading 1 2" xfId="18" xr:uid="{DBA83943-5E95-471C-B30E-6872D14D9087}"/>
    <cellStyle name="Heading 2 2" xfId="6" xr:uid="{DD6CF4EB-3862-405D-808C-740820AE53FB}"/>
    <cellStyle name="Heading 3 2" xfId="5" xr:uid="{AF6949DA-C666-475D-A28B-2B7A545A67F2}"/>
    <cellStyle name="Heading 4 2" xfId="8" xr:uid="{B8ABE1A1-877B-4F58-83B0-B9F777E361E0}"/>
    <cellStyle name="Intestazioni periodi" xfId="4" xr:uid="{8E065D6A-8652-41C1-AFE0-290037DE2FCF}"/>
    <cellStyle name="Intestazioni progetto" xfId="7" xr:uid="{9B756683-ED65-49AD-B991-590667503492}"/>
    <cellStyle name="Normal" xfId="0" builtinId="0"/>
    <cellStyle name="Normal 2" xfId="1" xr:uid="{DC3D3210-9D9C-4B4C-BD7D-20B67188DAB0}"/>
    <cellStyle name="Percentuale di completamento" xfId="2" xr:uid="{22AFA3AD-E2C0-4974-80CF-E4CAE3B409B9}"/>
    <cellStyle name="Piano - legenda" xfId="14" xr:uid="{4922ED68-0796-49C6-AD70-BFC11D582BFB}"/>
    <cellStyle name="Title 2" xfId="19" xr:uid="{A542B015-7424-47A0-AC3B-0C99D804DBBA}"/>
    <cellStyle name="Valore periodo" xfId="15" xr:uid="{9560E3C2-C4A9-4F39-B10A-B24B70E43F1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eNextColors 2023">
      <a:dk1>
        <a:sysClr val="windowText" lastClr="000000"/>
      </a:dk1>
      <a:lt1>
        <a:sysClr val="window" lastClr="FFFFFF"/>
      </a:lt1>
      <a:dk2>
        <a:srgbClr val="000000"/>
      </a:dk2>
      <a:lt2>
        <a:srgbClr val="FFFFFF"/>
      </a:lt2>
      <a:accent1>
        <a:srgbClr val="00CC66"/>
      </a:accent1>
      <a:accent2>
        <a:srgbClr val="125079"/>
      </a:accent2>
      <a:accent3>
        <a:srgbClr val="F7921C"/>
      </a:accent3>
      <a:accent4>
        <a:srgbClr val="FA4F46"/>
      </a:accent4>
      <a:accent5>
        <a:srgbClr val="F9DC5C"/>
      </a:accent5>
      <a:accent6>
        <a:srgbClr val="6DB8EE"/>
      </a:accent6>
      <a:hlink>
        <a:srgbClr val="FFD965"/>
      </a:hlink>
      <a:folHlink>
        <a:srgbClr val="BF900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B143C-3388-4BBF-95E2-013F72C4D8ED}">
  <dimension ref="A1:I13"/>
  <sheetViews>
    <sheetView tabSelected="1" workbookViewId="0">
      <selection activeCell="C18" sqref="C18"/>
    </sheetView>
  </sheetViews>
  <sheetFormatPr defaultRowHeight="15" x14ac:dyDescent="0.25"/>
  <cols>
    <col min="1" max="1" width="6.7109375" bestFit="1" customWidth="1"/>
    <col min="2" max="2" width="47.7109375" bestFit="1" customWidth="1"/>
    <col min="3" max="3" width="38" customWidth="1"/>
    <col min="4" max="4" width="19.85546875" customWidth="1"/>
    <col min="5" max="5" width="30.28515625" customWidth="1"/>
    <col min="6" max="6" width="11.28515625" bestFit="1" customWidth="1"/>
    <col min="7" max="7" width="7.5703125" bestFit="1" customWidth="1"/>
    <col min="8" max="8" width="57.7109375" bestFit="1" customWidth="1"/>
    <col min="9" max="9" width="17.42578125" bestFit="1" customWidth="1"/>
  </cols>
  <sheetData>
    <row r="1" spans="1:9" s="1" customFormat="1" x14ac:dyDescent="0.25">
      <c r="A1" s="5" t="s">
        <v>2</v>
      </c>
      <c r="B1" s="5" t="s">
        <v>11</v>
      </c>
      <c r="C1" s="5" t="s">
        <v>13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16</v>
      </c>
    </row>
    <row r="2" spans="1:9" x14ac:dyDescent="0.25">
      <c r="A2" s="4" t="s">
        <v>15</v>
      </c>
      <c r="B2" t="s">
        <v>24</v>
      </c>
      <c r="D2" t="str">
        <f t="shared" ref="D2:D12" si="0">B2</f>
        <v>Omnivore 170g meal</v>
      </c>
      <c r="F2">
        <v>1</v>
      </c>
      <c r="G2" t="s">
        <v>29</v>
      </c>
      <c r="H2" t="s">
        <v>31</v>
      </c>
      <c r="I2" t="s">
        <v>30</v>
      </c>
    </row>
    <row r="3" spans="1:9" x14ac:dyDescent="0.25">
      <c r="A3" s="4" t="s">
        <v>15</v>
      </c>
      <c r="B3" t="s">
        <v>26</v>
      </c>
      <c r="D3" t="str">
        <f t="shared" si="0"/>
        <v>Omnivore 75g meal</v>
      </c>
      <c r="F3">
        <v>1</v>
      </c>
      <c r="G3" t="s">
        <v>29</v>
      </c>
      <c r="H3" t="s">
        <v>31</v>
      </c>
      <c r="I3" t="s">
        <v>30</v>
      </c>
    </row>
    <row r="4" spans="1:9" x14ac:dyDescent="0.25">
      <c r="A4" s="4" t="s">
        <v>15</v>
      </c>
      <c r="B4" t="s">
        <v>22</v>
      </c>
      <c r="D4" t="str">
        <f t="shared" si="0"/>
        <v>Flexitarian 30g meal</v>
      </c>
      <c r="F4">
        <v>1</v>
      </c>
      <c r="G4" t="s">
        <v>29</v>
      </c>
      <c r="H4" t="s">
        <v>31</v>
      </c>
      <c r="I4" t="s">
        <v>30</v>
      </c>
    </row>
    <row r="5" spans="1:9" x14ac:dyDescent="0.25">
      <c r="A5" s="4" t="s">
        <v>15</v>
      </c>
      <c r="B5" t="s">
        <v>25</v>
      </c>
      <c r="D5" t="str">
        <f t="shared" si="0"/>
        <v>Vegetarian meal</v>
      </c>
      <c r="F5">
        <v>1</v>
      </c>
      <c r="G5" t="s">
        <v>29</v>
      </c>
      <c r="H5" t="s">
        <v>31</v>
      </c>
      <c r="I5" t="s">
        <v>30</v>
      </c>
    </row>
    <row r="6" spans="1:9" x14ac:dyDescent="0.25">
      <c r="A6" s="4" t="s">
        <v>15</v>
      </c>
      <c r="B6" t="s">
        <v>20</v>
      </c>
      <c r="D6" t="str">
        <f t="shared" si="0"/>
        <v>Pescetarian meal</v>
      </c>
      <c r="F6">
        <v>1</v>
      </c>
      <c r="G6" t="s">
        <v>29</v>
      </c>
      <c r="H6" t="s">
        <v>31</v>
      </c>
      <c r="I6" t="s">
        <v>30</v>
      </c>
    </row>
    <row r="7" spans="1:9" x14ac:dyDescent="0.25">
      <c r="A7" s="4" t="s">
        <v>15</v>
      </c>
      <c r="B7" t="s">
        <v>23</v>
      </c>
      <c r="D7" t="str">
        <f t="shared" si="0"/>
        <v>Vegan meal</v>
      </c>
      <c r="F7">
        <v>1</v>
      </c>
      <c r="G7" t="s">
        <v>29</v>
      </c>
      <c r="H7" t="s">
        <v>31</v>
      </c>
      <c r="I7" t="s">
        <v>30</v>
      </c>
    </row>
    <row r="8" spans="1:9" x14ac:dyDescent="0.25">
      <c r="A8" s="4" t="s">
        <v>15</v>
      </c>
      <c r="B8" t="s">
        <v>19</v>
      </c>
      <c r="D8" t="str">
        <f t="shared" si="0"/>
        <v>Omnivore 100g opt meal</v>
      </c>
      <c r="F8">
        <v>1</v>
      </c>
      <c r="G8" t="s">
        <v>29</v>
      </c>
      <c r="H8" t="s">
        <v>31</v>
      </c>
      <c r="I8" t="s">
        <v>30</v>
      </c>
    </row>
    <row r="9" spans="1:9" x14ac:dyDescent="0.25">
      <c r="A9" s="4" t="s">
        <v>15</v>
      </c>
      <c r="B9" t="s">
        <v>21</v>
      </c>
      <c r="D9" t="str">
        <f t="shared" si="0"/>
        <v>Omnivore 45g opt meal</v>
      </c>
      <c r="F9">
        <v>1</v>
      </c>
      <c r="G9" t="s">
        <v>29</v>
      </c>
      <c r="H9" t="s">
        <v>31</v>
      </c>
      <c r="I9" t="s">
        <v>30</v>
      </c>
    </row>
    <row r="10" spans="1:9" x14ac:dyDescent="0.25">
      <c r="A10" s="4" t="s">
        <v>15</v>
      </c>
      <c r="B10" t="s">
        <v>27</v>
      </c>
      <c r="D10" t="str">
        <f t="shared" si="0"/>
        <v>Flexitarian 20g opt meal</v>
      </c>
      <c r="F10">
        <v>1</v>
      </c>
      <c r="G10" t="s">
        <v>29</v>
      </c>
      <c r="H10" t="s">
        <v>31</v>
      </c>
      <c r="I10" t="s">
        <v>30</v>
      </c>
    </row>
    <row r="11" spans="1:9" x14ac:dyDescent="0.25">
      <c r="A11" s="4" t="s">
        <v>15</v>
      </c>
      <c r="B11" t="s">
        <v>28</v>
      </c>
      <c r="D11" t="str">
        <f t="shared" si="0"/>
        <v>Pescetarian opt meal</v>
      </c>
      <c r="F11">
        <v>1</v>
      </c>
      <c r="G11" t="s">
        <v>29</v>
      </c>
      <c r="H11" t="s">
        <v>31</v>
      </c>
      <c r="I11" t="s">
        <v>30</v>
      </c>
    </row>
    <row r="12" spans="1:9" x14ac:dyDescent="0.25">
      <c r="A12" s="4" t="s">
        <v>15</v>
      </c>
      <c r="B12" t="s">
        <v>17</v>
      </c>
      <c r="D12" t="str">
        <f t="shared" si="0"/>
        <v>Vegetarian opt meal</v>
      </c>
      <c r="F12">
        <v>1</v>
      </c>
      <c r="G12" t="s">
        <v>29</v>
      </c>
      <c r="H12" t="s">
        <v>31</v>
      </c>
      <c r="I12" t="s">
        <v>30</v>
      </c>
    </row>
    <row r="13" spans="1:9" x14ac:dyDescent="0.25">
      <c r="A13" s="4" t="s">
        <v>15</v>
      </c>
      <c r="B13" t="s">
        <v>18</v>
      </c>
      <c r="D13" t="str">
        <f t="shared" ref="D13" si="1">B13</f>
        <v>Vegan opt meal</v>
      </c>
      <c r="F13">
        <v>1</v>
      </c>
      <c r="G13" t="s">
        <v>29</v>
      </c>
      <c r="H13" t="s">
        <v>31</v>
      </c>
      <c r="I13" t="s">
        <v>30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B03E6-05F1-4B56-BC4A-22E07D6D6787}">
  <dimension ref="A1:H17"/>
  <sheetViews>
    <sheetView workbookViewId="0">
      <selection activeCell="F2" sqref="F2:F17"/>
    </sheetView>
  </sheetViews>
  <sheetFormatPr defaultRowHeight="15" x14ac:dyDescent="0.25"/>
  <cols>
    <col min="1" max="1" width="9.140625" bestFit="1" customWidth="1"/>
    <col min="2" max="2" width="5.28515625" customWidth="1"/>
    <col min="3" max="3" width="55.28515625" bestFit="1" customWidth="1"/>
    <col min="4" max="4" width="35.28515625" customWidth="1"/>
    <col min="5" max="5" width="13.28515625" bestFit="1" customWidth="1"/>
    <col min="6" max="6" width="7.28515625" bestFit="1" customWidth="1"/>
  </cols>
  <sheetData>
    <row r="1" spans="1:8" x14ac:dyDescent="0.25">
      <c r="A1" s="3" t="s">
        <v>5</v>
      </c>
      <c r="B1" s="3" t="s">
        <v>3</v>
      </c>
      <c r="C1" s="3" t="s">
        <v>0</v>
      </c>
      <c r="D1" s="2" t="s">
        <v>1</v>
      </c>
      <c r="E1" s="2" t="s">
        <v>14</v>
      </c>
      <c r="F1" s="2" t="s">
        <v>12</v>
      </c>
    </row>
    <row r="2" spans="1:8" x14ac:dyDescent="0.25">
      <c r="A2" s="7">
        <v>4</v>
      </c>
      <c r="B2" s="7" t="s">
        <v>42</v>
      </c>
      <c r="C2" s="7" t="s">
        <v>32</v>
      </c>
      <c r="D2" s="7" t="str">
        <f>VLOOKUP(C2,Mapping!$A$1:$B$189,2,FALSE)</f>
        <v>Products of meat cattle</v>
      </c>
      <c r="E2" s="7" t="s">
        <v>4</v>
      </c>
      <c r="F2" s="7" t="s">
        <v>59</v>
      </c>
      <c r="G2" s="7"/>
      <c r="H2" s="7"/>
    </row>
    <row r="3" spans="1:8" x14ac:dyDescent="0.25">
      <c r="A3" s="7">
        <v>5</v>
      </c>
      <c r="B3" s="7" t="s">
        <v>42</v>
      </c>
      <c r="C3" s="7" t="s">
        <v>33</v>
      </c>
      <c r="D3" s="7" t="str">
        <f>VLOOKUP(C3,Mapping!$A$1:$B$189,2,FALSE)</f>
        <v>Products of meat pigs</v>
      </c>
      <c r="E3" s="7" t="s">
        <v>4</v>
      </c>
      <c r="F3" s="7" t="s">
        <v>59</v>
      </c>
      <c r="G3" s="7"/>
      <c r="H3" s="7"/>
    </row>
    <row r="4" spans="1:8" x14ac:dyDescent="0.25">
      <c r="A4" s="7">
        <v>9</v>
      </c>
      <c r="B4" s="7" t="s">
        <v>42</v>
      </c>
      <c r="C4" s="7" t="s">
        <v>34</v>
      </c>
      <c r="D4" s="7" t="str">
        <f>VLOOKUP(C4,Mapping!$A$1:$B$189,2,FALSE)</f>
        <v>Products of meat poultry</v>
      </c>
      <c r="E4" s="7" t="s">
        <v>4</v>
      </c>
      <c r="F4" s="7" t="s">
        <v>59</v>
      </c>
      <c r="G4" s="7"/>
      <c r="H4" s="7"/>
    </row>
    <row r="5" spans="1:8" x14ac:dyDescent="0.25">
      <c r="A5" s="7">
        <v>103</v>
      </c>
      <c r="B5" s="7" t="s">
        <v>42</v>
      </c>
      <c r="C5" s="7" t="s">
        <v>35</v>
      </c>
      <c r="D5" s="7" t="str">
        <f>VLOOKUP(C5,Mapping!$A$1:$B$189,2,FALSE)</f>
        <v>Dairy products</v>
      </c>
      <c r="E5" s="7" t="s">
        <v>4</v>
      </c>
      <c r="F5" s="7" t="s">
        <v>59</v>
      </c>
      <c r="G5" s="7"/>
      <c r="H5" s="7"/>
    </row>
    <row r="6" spans="1:8" x14ac:dyDescent="0.25">
      <c r="A6" s="7">
        <v>21</v>
      </c>
      <c r="B6" s="7" t="s">
        <v>42</v>
      </c>
      <c r="C6" s="7" t="s">
        <v>36</v>
      </c>
      <c r="D6" s="7" t="str">
        <f>VLOOKUP(C6,Mapping!$A$1:$B$189,2,FALSE)</f>
        <v>Fish products</v>
      </c>
      <c r="E6" s="7" t="s">
        <v>4</v>
      </c>
      <c r="F6" s="7" t="s">
        <v>59</v>
      </c>
      <c r="G6" s="7"/>
      <c r="H6" s="7"/>
    </row>
    <row r="7" spans="1:8" s="6" customFormat="1" x14ac:dyDescent="0.25">
      <c r="A7" s="7">
        <v>149</v>
      </c>
      <c r="B7" s="7" t="s">
        <v>42</v>
      </c>
      <c r="C7" s="7" t="s">
        <v>37</v>
      </c>
      <c r="D7" s="7" t="str">
        <f>VLOOKUP(C7,Mapping!$A$1:$B$189,2,FALSE)</f>
        <v>Vegetables; fruit; nuts</v>
      </c>
      <c r="E7" s="7" t="s">
        <v>4</v>
      </c>
      <c r="F7" s="7" t="s">
        <v>59</v>
      </c>
      <c r="G7" s="7"/>
      <c r="H7" s="7"/>
    </row>
    <row r="8" spans="1:8" x14ac:dyDescent="0.25">
      <c r="A8" s="7">
        <v>393</v>
      </c>
      <c r="B8" s="7" t="s">
        <v>42</v>
      </c>
      <c r="C8" s="7" t="s">
        <v>38</v>
      </c>
      <c r="D8" s="7" t="str">
        <f>VLOOKUP(C8,Mapping!$A$1:$B$189,2,FALSE)</f>
        <v>Vegetables; fruit; nuts</v>
      </c>
      <c r="E8" s="7" t="s">
        <v>4</v>
      </c>
      <c r="F8" s="7" t="s">
        <v>59</v>
      </c>
      <c r="G8" s="7"/>
      <c r="H8" s="7"/>
    </row>
    <row r="9" spans="1:8" x14ac:dyDescent="0.25">
      <c r="A9" s="7">
        <v>348</v>
      </c>
      <c r="B9" s="7" t="s">
        <v>42</v>
      </c>
      <c r="C9" s="7" t="s">
        <v>39</v>
      </c>
      <c r="D9" s="7" t="str">
        <f>VLOOKUP(C9,Mapping!$A$1:$B$189,2,FALSE)</f>
        <v>Vegetables; fruit; nuts</v>
      </c>
      <c r="E9" s="7" t="s">
        <v>4</v>
      </c>
      <c r="F9" s="7" t="s">
        <v>59</v>
      </c>
      <c r="G9" s="7"/>
      <c r="H9" s="7"/>
    </row>
    <row r="10" spans="1:8" s="6" customFormat="1" x14ac:dyDescent="0.25">
      <c r="A10" s="7">
        <v>201</v>
      </c>
      <c r="B10" s="7" t="s">
        <v>42</v>
      </c>
      <c r="C10" s="7" t="s">
        <v>40</v>
      </c>
      <c r="D10" s="7" t="str">
        <f>VLOOKUP(C10,Mapping!$A$1:$B$189,2,FALSE)</f>
        <v>Food products nec</v>
      </c>
      <c r="E10" s="7" t="s">
        <v>4</v>
      </c>
      <c r="F10" s="7" t="s">
        <v>59</v>
      </c>
      <c r="G10" s="7"/>
      <c r="H10" s="7"/>
    </row>
    <row r="11" spans="1:8" x14ac:dyDescent="0.25">
      <c r="A11" s="7">
        <v>22</v>
      </c>
      <c r="B11" s="7" t="s">
        <v>42</v>
      </c>
      <c r="C11" s="7" t="s">
        <v>41</v>
      </c>
      <c r="D11" s="7" t="str">
        <f>VLOOKUP(C11,Mapping!$A$1:$B$189,2,FALSE)</f>
        <v>products of Vegetable oils and fats</v>
      </c>
      <c r="E11" s="7" t="s">
        <v>4</v>
      </c>
      <c r="F11" s="7" t="s">
        <v>59</v>
      </c>
      <c r="G11" s="7"/>
      <c r="H11" s="7"/>
    </row>
    <row r="12" spans="1:8" x14ac:dyDescent="0.25">
      <c r="A12" s="7">
        <v>26</v>
      </c>
      <c r="B12" s="7" t="s">
        <v>42</v>
      </c>
      <c r="C12" s="7" t="s">
        <v>43</v>
      </c>
      <c r="D12" s="7" t="str">
        <f>VLOOKUP(C12,Mapping!$A$1:$B$189,2,FALSE)</f>
        <v>Food products nec</v>
      </c>
      <c r="E12" s="7" t="s">
        <v>4</v>
      </c>
      <c r="F12" s="7" t="s">
        <v>59</v>
      </c>
      <c r="G12" s="7"/>
      <c r="H12" s="7"/>
    </row>
    <row r="13" spans="1:8" x14ac:dyDescent="0.25">
      <c r="A13" s="7">
        <v>255</v>
      </c>
      <c r="B13" s="7" t="s">
        <v>42</v>
      </c>
      <c r="C13" s="7" t="s">
        <v>44</v>
      </c>
      <c r="D13" s="7" t="str">
        <f>VLOOKUP(C13,Mapping!$A$1:$B$189,2,FALSE)</f>
        <v>Beverages</v>
      </c>
      <c r="E13" s="7" t="s">
        <v>4</v>
      </c>
      <c r="F13" s="7" t="s">
        <v>59</v>
      </c>
      <c r="G13" s="7"/>
      <c r="H13" s="7"/>
    </row>
    <row r="14" spans="1:8" x14ac:dyDescent="0.25">
      <c r="A14" s="7">
        <v>61</v>
      </c>
      <c r="B14" s="7" t="s">
        <v>42</v>
      </c>
      <c r="C14" s="7" t="s">
        <v>45</v>
      </c>
      <c r="D14" s="7" t="str">
        <f>VLOOKUP(C14,Mapping!$A$1:$B$189,2,FALSE)</f>
        <v>Beverages</v>
      </c>
      <c r="E14" s="7" t="s">
        <v>4</v>
      </c>
      <c r="F14" s="7" t="s">
        <v>59</v>
      </c>
      <c r="G14" s="7"/>
      <c r="H14" s="7"/>
    </row>
    <row r="15" spans="1:8" x14ac:dyDescent="0.25">
      <c r="A15" s="7">
        <v>82</v>
      </c>
      <c r="B15" s="7" t="s">
        <v>42</v>
      </c>
      <c r="C15" s="7" t="s">
        <v>46</v>
      </c>
      <c r="D15" s="7" t="str">
        <f>VLOOKUP(C15,Mapping!$A$1:$B$189,2,FALSE)</f>
        <v>Beverages</v>
      </c>
      <c r="E15" s="7" t="s">
        <v>4</v>
      </c>
      <c r="F15" s="7" t="s">
        <v>59</v>
      </c>
      <c r="G15" s="7"/>
      <c r="H15" s="7"/>
    </row>
    <row r="16" spans="1:8" x14ac:dyDescent="0.25">
      <c r="A16" s="7">
        <v>5</v>
      </c>
      <c r="B16" s="7" t="s">
        <v>42</v>
      </c>
      <c r="C16" s="7" t="s">
        <v>47</v>
      </c>
      <c r="D16" s="7" t="str">
        <f>VLOOKUP(C16,Mapping!$A$1:$B$189,2,FALSE)</f>
        <v>Sugar</v>
      </c>
      <c r="E16" s="7" t="s">
        <v>4</v>
      </c>
      <c r="F16" s="7" t="s">
        <v>59</v>
      </c>
      <c r="G16" s="7"/>
      <c r="H16" s="7"/>
    </row>
    <row r="17" spans="1:8" x14ac:dyDescent="0.25">
      <c r="A17" s="7">
        <v>81</v>
      </c>
      <c r="B17" s="7" t="s">
        <v>42</v>
      </c>
      <c r="C17" s="7" t="s">
        <v>48</v>
      </c>
      <c r="D17" s="7" t="str">
        <f>VLOOKUP(C17,Mapping!$A$1:$B$189,2,FALSE)</f>
        <v>Food products nec</v>
      </c>
      <c r="E17" s="7" t="s">
        <v>4</v>
      </c>
      <c r="F17" s="7" t="s">
        <v>59</v>
      </c>
      <c r="G17" s="7"/>
      <c r="H17" s="7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DFEEC-D1D8-4C52-A61D-F05693F7318F}">
  <dimension ref="A1:F28"/>
  <sheetViews>
    <sheetView workbookViewId="0">
      <selection activeCell="F2" sqref="F2:F17"/>
    </sheetView>
  </sheetViews>
  <sheetFormatPr defaultRowHeight="15" x14ac:dyDescent="0.25"/>
  <cols>
    <col min="1" max="1" width="7.85546875" bestFit="1" customWidth="1"/>
    <col min="2" max="2" width="4.28515625" bestFit="1" customWidth="1"/>
    <col min="3" max="3" width="63.140625" bestFit="1" customWidth="1"/>
    <col min="4" max="4" width="39.28515625" bestFit="1" customWidth="1"/>
    <col min="5" max="6" width="13" customWidth="1"/>
  </cols>
  <sheetData>
    <row r="1" spans="1:6" x14ac:dyDescent="0.25">
      <c r="A1" s="3" t="s">
        <v>5</v>
      </c>
      <c r="B1" s="3" t="s">
        <v>3</v>
      </c>
      <c r="C1" s="3" t="s">
        <v>0</v>
      </c>
      <c r="D1" s="2" t="s">
        <v>1</v>
      </c>
      <c r="E1" s="2" t="s">
        <v>14</v>
      </c>
      <c r="F1" s="2" t="s">
        <v>12</v>
      </c>
    </row>
    <row r="2" spans="1:6" s="6" customFormat="1" x14ac:dyDescent="0.25">
      <c r="A2" s="8">
        <v>0</v>
      </c>
      <c r="B2" s="7" t="s">
        <v>42</v>
      </c>
      <c r="C2" s="7" t="s">
        <v>32</v>
      </c>
      <c r="D2" s="7" t="str">
        <f>VLOOKUP(C2,Mapping!$A$1:$B$189,2,FALSE)</f>
        <v>Products of meat cattle</v>
      </c>
      <c r="E2" s="7" t="s">
        <v>4</v>
      </c>
      <c r="F2" s="7" t="s">
        <v>59</v>
      </c>
    </row>
    <row r="3" spans="1:6" x14ac:dyDescent="0.25">
      <c r="A3" s="7">
        <v>0</v>
      </c>
      <c r="B3" s="7" t="s">
        <v>42</v>
      </c>
      <c r="C3" s="7" t="s">
        <v>33</v>
      </c>
      <c r="D3" s="7" t="str">
        <f>VLOOKUP(C3,Mapping!$A$1:$B$189,2,FALSE)</f>
        <v>Products of meat pigs</v>
      </c>
      <c r="E3" s="7" t="s">
        <v>4</v>
      </c>
      <c r="F3" s="7" t="s">
        <v>59</v>
      </c>
    </row>
    <row r="4" spans="1:6" x14ac:dyDescent="0.25">
      <c r="A4" s="7">
        <v>0</v>
      </c>
      <c r="B4" s="7" t="s">
        <v>42</v>
      </c>
      <c r="C4" s="7" t="s">
        <v>34</v>
      </c>
      <c r="D4" s="7" t="str">
        <f>VLOOKUP(C4,Mapping!$A$1:$B$189,2,FALSE)</f>
        <v>Products of meat poultry</v>
      </c>
      <c r="E4" s="7" t="s">
        <v>4</v>
      </c>
      <c r="F4" s="7" t="s">
        <v>59</v>
      </c>
    </row>
    <row r="5" spans="1:6" x14ac:dyDescent="0.25">
      <c r="A5" s="7">
        <v>78</v>
      </c>
      <c r="B5" s="7" t="s">
        <v>42</v>
      </c>
      <c r="C5" s="7" t="s">
        <v>35</v>
      </c>
      <c r="D5" s="7" t="str">
        <f>VLOOKUP(C5,Mapping!$A$1:$B$189,2,FALSE)</f>
        <v>Dairy products</v>
      </c>
      <c r="E5" s="7" t="s">
        <v>4</v>
      </c>
      <c r="F5" s="7" t="s">
        <v>59</v>
      </c>
    </row>
    <row r="6" spans="1:6" x14ac:dyDescent="0.25">
      <c r="A6" s="7">
        <v>26</v>
      </c>
      <c r="B6" s="7" t="s">
        <v>42</v>
      </c>
      <c r="C6" s="7" t="s">
        <v>36</v>
      </c>
      <c r="D6" s="7" t="str">
        <f>VLOOKUP(C6,Mapping!$A$1:$B$189,2,FALSE)</f>
        <v>Fish products</v>
      </c>
      <c r="E6" s="7" t="s">
        <v>4</v>
      </c>
      <c r="F6" s="7" t="s">
        <v>59</v>
      </c>
    </row>
    <row r="7" spans="1:6" x14ac:dyDescent="0.25">
      <c r="A7" s="7">
        <v>181</v>
      </c>
      <c r="B7" s="7" t="s">
        <v>42</v>
      </c>
      <c r="C7" s="7" t="s">
        <v>37</v>
      </c>
      <c r="D7" s="7" t="str">
        <f>VLOOKUP(C7,Mapping!$A$1:$B$189,2,FALSE)</f>
        <v>Vegetables; fruit; nuts</v>
      </c>
      <c r="E7" s="7" t="s">
        <v>4</v>
      </c>
      <c r="F7" s="7" t="s">
        <v>59</v>
      </c>
    </row>
    <row r="8" spans="1:6" x14ac:dyDescent="0.25">
      <c r="A8" s="7">
        <v>470</v>
      </c>
      <c r="B8" s="7" t="s">
        <v>42</v>
      </c>
      <c r="C8" s="7" t="s">
        <v>38</v>
      </c>
      <c r="D8" s="7" t="str">
        <f>VLOOKUP(C8,Mapping!$A$1:$B$189,2,FALSE)</f>
        <v>Vegetables; fruit; nuts</v>
      </c>
      <c r="E8" s="7" t="s">
        <v>4</v>
      </c>
      <c r="F8" s="7" t="s">
        <v>59</v>
      </c>
    </row>
    <row r="9" spans="1:6" x14ac:dyDescent="0.25">
      <c r="A9" s="7">
        <v>536</v>
      </c>
      <c r="B9" s="7" t="s">
        <v>42</v>
      </c>
      <c r="C9" s="7" t="s">
        <v>39</v>
      </c>
      <c r="D9" s="7" t="str">
        <f>VLOOKUP(C9,Mapping!$A$1:$B$189,2,FALSE)</f>
        <v>Vegetables; fruit; nuts</v>
      </c>
      <c r="E9" s="7" t="s">
        <v>4</v>
      </c>
      <c r="F9" s="7" t="s">
        <v>59</v>
      </c>
    </row>
    <row r="10" spans="1:6" x14ac:dyDescent="0.25">
      <c r="A10" s="7">
        <v>138</v>
      </c>
      <c r="B10" s="7" t="s">
        <v>42</v>
      </c>
      <c r="C10" s="7" t="s">
        <v>40</v>
      </c>
      <c r="D10" s="7" t="str">
        <f>VLOOKUP(C10,Mapping!$A$1:$B$189,2,FALSE)</f>
        <v>Food products nec</v>
      </c>
      <c r="E10" s="7" t="s">
        <v>4</v>
      </c>
      <c r="F10" s="7" t="s">
        <v>59</v>
      </c>
    </row>
    <row r="11" spans="1:6" x14ac:dyDescent="0.25">
      <c r="A11" s="7">
        <v>27</v>
      </c>
      <c r="B11" s="7" t="s">
        <v>42</v>
      </c>
      <c r="C11" s="7" t="s">
        <v>41</v>
      </c>
      <c r="D11" s="7" t="str">
        <f>VLOOKUP(C11,Mapping!$A$1:$B$189,2,FALSE)</f>
        <v>products of Vegetable oils and fats</v>
      </c>
      <c r="E11" s="7" t="s">
        <v>4</v>
      </c>
      <c r="F11" s="7" t="s">
        <v>59</v>
      </c>
    </row>
    <row r="12" spans="1:6" x14ac:dyDescent="0.25">
      <c r="A12" s="7">
        <v>28</v>
      </c>
      <c r="B12" s="7" t="s">
        <v>42</v>
      </c>
      <c r="C12" s="7" t="s">
        <v>43</v>
      </c>
      <c r="D12" s="7" t="str">
        <f>VLOOKUP(C12,Mapping!$A$1:$B$189,2,FALSE)</f>
        <v>Food products nec</v>
      </c>
      <c r="E12" s="7" t="s">
        <v>4</v>
      </c>
      <c r="F12" s="7" t="s">
        <v>59</v>
      </c>
    </row>
    <row r="13" spans="1:6" x14ac:dyDescent="0.25">
      <c r="A13" s="7">
        <v>331</v>
      </c>
      <c r="B13" s="7" t="s">
        <v>42</v>
      </c>
      <c r="C13" s="7" t="s">
        <v>44</v>
      </c>
      <c r="D13" s="7" t="str">
        <f>VLOOKUP(C13,Mapping!$A$1:$B$189,2,FALSE)</f>
        <v>Beverages</v>
      </c>
      <c r="E13" s="7" t="s">
        <v>4</v>
      </c>
      <c r="F13" s="7" t="s">
        <v>59</v>
      </c>
    </row>
    <row r="14" spans="1:6" x14ac:dyDescent="0.25">
      <c r="A14" s="7">
        <v>57</v>
      </c>
      <c r="B14" s="7" t="s">
        <v>42</v>
      </c>
      <c r="C14" s="7" t="s">
        <v>45</v>
      </c>
      <c r="D14" s="7" t="str">
        <f>VLOOKUP(C14,Mapping!$A$1:$B$189,2,FALSE)</f>
        <v>Beverages</v>
      </c>
      <c r="E14" s="7" t="s">
        <v>4</v>
      </c>
      <c r="F14" s="7" t="s">
        <v>59</v>
      </c>
    </row>
    <row r="15" spans="1:6" x14ac:dyDescent="0.25">
      <c r="A15" s="7">
        <v>92</v>
      </c>
      <c r="B15" s="7" t="s">
        <v>42</v>
      </c>
      <c r="C15" s="7" t="s">
        <v>46</v>
      </c>
      <c r="D15" s="7" t="str">
        <f>VLOOKUP(C15,Mapping!$A$1:$B$189,2,FALSE)</f>
        <v>Beverages</v>
      </c>
      <c r="E15" s="7" t="s">
        <v>4</v>
      </c>
      <c r="F15" s="7" t="s">
        <v>59</v>
      </c>
    </row>
    <row r="16" spans="1:6" x14ac:dyDescent="0.25">
      <c r="A16" s="7">
        <v>10</v>
      </c>
      <c r="B16" s="7" t="s">
        <v>42</v>
      </c>
      <c r="C16" s="7" t="s">
        <v>47</v>
      </c>
      <c r="D16" s="7" t="str">
        <f>VLOOKUP(C16,Mapping!$A$1:$B$189,2,FALSE)</f>
        <v>Sugar</v>
      </c>
      <c r="E16" s="7" t="s">
        <v>4</v>
      </c>
      <c r="F16" s="7" t="s">
        <v>59</v>
      </c>
    </row>
    <row r="17" spans="1:6" x14ac:dyDescent="0.25">
      <c r="A17" s="7">
        <v>78</v>
      </c>
      <c r="B17" s="7" t="s">
        <v>42</v>
      </c>
      <c r="C17" s="7" t="s">
        <v>48</v>
      </c>
      <c r="D17" s="7" t="str">
        <f>VLOOKUP(C17,Mapping!$A$1:$B$189,2,FALSE)</f>
        <v>Food products nec</v>
      </c>
      <c r="E17" s="7" t="s">
        <v>4</v>
      </c>
      <c r="F17" s="7" t="s">
        <v>59</v>
      </c>
    </row>
    <row r="18" spans="1:6" x14ac:dyDescent="0.25">
      <c r="A18" s="7"/>
      <c r="B18" s="7"/>
      <c r="C18" s="7"/>
      <c r="D18" s="7"/>
      <c r="E18" s="7"/>
      <c r="F18" s="7"/>
    </row>
    <row r="19" spans="1:6" x14ac:dyDescent="0.25">
      <c r="A19" s="7"/>
      <c r="B19" s="7"/>
      <c r="C19" s="7"/>
      <c r="D19" s="7"/>
      <c r="E19" s="7"/>
      <c r="F19" s="7"/>
    </row>
    <row r="20" spans="1:6" x14ac:dyDescent="0.25">
      <c r="A20" s="7"/>
      <c r="B20" s="7"/>
      <c r="C20" s="7"/>
      <c r="D20" s="7"/>
      <c r="E20" s="7"/>
      <c r="F20" s="7"/>
    </row>
    <row r="21" spans="1:6" x14ac:dyDescent="0.25">
      <c r="A21" s="7"/>
      <c r="B21" s="7"/>
      <c r="C21" s="7"/>
      <c r="D21" s="7"/>
      <c r="E21" s="7"/>
      <c r="F21" s="7"/>
    </row>
    <row r="22" spans="1:6" x14ac:dyDescent="0.25">
      <c r="A22" s="7"/>
      <c r="B22" s="7"/>
      <c r="C22" s="7"/>
      <c r="D22" s="7"/>
      <c r="E22" s="7"/>
      <c r="F22" s="7"/>
    </row>
    <row r="23" spans="1:6" x14ac:dyDescent="0.25">
      <c r="A23" s="7"/>
      <c r="B23" s="7"/>
      <c r="C23" s="7"/>
      <c r="D23" s="7"/>
      <c r="E23" s="7"/>
      <c r="F23" s="7"/>
    </row>
    <row r="24" spans="1:6" x14ac:dyDescent="0.25">
      <c r="A24" s="7"/>
      <c r="B24" s="7"/>
      <c r="C24" s="7"/>
      <c r="D24" s="7"/>
      <c r="E24" s="7"/>
      <c r="F24" s="7"/>
    </row>
    <row r="25" spans="1:6" x14ac:dyDescent="0.25">
      <c r="A25" s="7"/>
      <c r="B25" s="7"/>
      <c r="C25" s="7"/>
      <c r="D25" s="7"/>
      <c r="E25" s="7"/>
      <c r="F25" s="7"/>
    </row>
    <row r="26" spans="1:6" x14ac:dyDescent="0.25">
      <c r="A26" s="7"/>
      <c r="B26" s="7"/>
      <c r="C26" s="7"/>
      <c r="D26" s="7"/>
      <c r="E26" s="7"/>
      <c r="F26" s="7"/>
    </row>
    <row r="27" spans="1:6" x14ac:dyDescent="0.25">
      <c r="A27" s="7"/>
      <c r="B27" s="7"/>
      <c r="C27" s="7"/>
      <c r="D27" s="7"/>
      <c r="E27" s="7"/>
      <c r="F27" s="7"/>
    </row>
    <row r="28" spans="1:6" x14ac:dyDescent="0.25">
      <c r="A28" s="7"/>
      <c r="B28" s="7"/>
      <c r="C28" s="7"/>
      <c r="D28" s="7"/>
      <c r="E28" s="7"/>
      <c r="F28" s="7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6883A-D980-49B5-8BD0-B4EEF5CE4C67}">
  <dimension ref="A1:H17"/>
  <sheetViews>
    <sheetView workbookViewId="0">
      <selection activeCell="F2" sqref="F2:F17"/>
    </sheetView>
  </sheetViews>
  <sheetFormatPr defaultRowHeight="15" x14ac:dyDescent="0.25"/>
  <cols>
    <col min="1" max="1" width="7.85546875" bestFit="1" customWidth="1"/>
    <col min="2" max="2" width="4.28515625" bestFit="1" customWidth="1"/>
    <col min="3" max="3" width="39.28515625" bestFit="1" customWidth="1"/>
    <col min="4" max="4" width="30" bestFit="1" customWidth="1"/>
    <col min="5" max="5" width="13.28515625" bestFit="1" customWidth="1"/>
    <col min="6" max="6" width="7.28515625" bestFit="1" customWidth="1"/>
  </cols>
  <sheetData>
    <row r="1" spans="1:8" x14ac:dyDescent="0.25">
      <c r="A1" s="3" t="s">
        <v>5</v>
      </c>
      <c r="B1" s="3" t="s">
        <v>3</v>
      </c>
      <c r="C1" s="3" t="s">
        <v>0</v>
      </c>
      <c r="D1" s="2" t="s">
        <v>1</v>
      </c>
      <c r="E1" s="2" t="s">
        <v>14</v>
      </c>
      <c r="F1" s="2" t="s">
        <v>12</v>
      </c>
    </row>
    <row r="2" spans="1:8" s="6" customFormat="1" x14ac:dyDescent="0.25">
      <c r="A2" s="7">
        <v>0</v>
      </c>
      <c r="B2" s="7" t="s">
        <v>42</v>
      </c>
      <c r="C2" s="7" t="s">
        <v>32</v>
      </c>
      <c r="D2" s="7" t="str">
        <f>VLOOKUP(C2,Mapping!$A$1:$B$189,2,FALSE)</f>
        <v>Products of meat cattle</v>
      </c>
      <c r="E2" s="7" t="s">
        <v>4</v>
      </c>
      <c r="F2" s="7" t="s">
        <v>59</v>
      </c>
      <c r="G2" s="7"/>
      <c r="H2" s="7"/>
    </row>
    <row r="3" spans="1:8" x14ac:dyDescent="0.25">
      <c r="A3" s="7">
        <v>0</v>
      </c>
      <c r="B3" s="7" t="s">
        <v>42</v>
      </c>
      <c r="C3" s="7" t="s">
        <v>33</v>
      </c>
      <c r="D3" s="7" t="str">
        <f>VLOOKUP(C3,Mapping!$A$1:$B$189,2,FALSE)</f>
        <v>Products of meat pigs</v>
      </c>
      <c r="E3" s="7" t="s">
        <v>4</v>
      </c>
      <c r="F3" s="7" t="s">
        <v>59</v>
      </c>
      <c r="G3" s="7"/>
      <c r="H3" s="7"/>
    </row>
    <row r="4" spans="1:8" x14ac:dyDescent="0.25">
      <c r="A4" s="7">
        <v>0</v>
      </c>
      <c r="B4" s="7" t="s">
        <v>42</v>
      </c>
      <c r="C4" s="7" t="s">
        <v>34</v>
      </c>
      <c r="D4" s="7" t="str">
        <f>VLOOKUP(C4,Mapping!$A$1:$B$189,2,FALSE)</f>
        <v>Products of meat poultry</v>
      </c>
      <c r="E4" s="7" t="s">
        <v>4</v>
      </c>
      <c r="F4" s="7" t="s">
        <v>59</v>
      </c>
      <c r="G4" s="7"/>
      <c r="H4" s="7"/>
    </row>
    <row r="5" spans="1:8" x14ac:dyDescent="0.25">
      <c r="A5" s="7">
        <v>66</v>
      </c>
      <c r="B5" s="7" t="s">
        <v>42</v>
      </c>
      <c r="C5" s="7" t="s">
        <v>35</v>
      </c>
      <c r="D5" s="7" t="str">
        <f>VLOOKUP(C5,Mapping!$A$1:$B$189,2,FALSE)</f>
        <v>Dairy products</v>
      </c>
      <c r="E5" s="7" t="s">
        <v>4</v>
      </c>
      <c r="F5" s="7" t="s">
        <v>59</v>
      </c>
      <c r="G5" s="7"/>
      <c r="H5" s="7"/>
    </row>
    <row r="6" spans="1:8" x14ac:dyDescent="0.25">
      <c r="A6" s="7">
        <v>0</v>
      </c>
      <c r="B6" s="7" t="s">
        <v>42</v>
      </c>
      <c r="C6" s="7" t="s">
        <v>36</v>
      </c>
      <c r="D6" s="7" t="str">
        <f>VLOOKUP(C6,Mapping!$A$1:$B$189,2,FALSE)</f>
        <v>Fish products</v>
      </c>
      <c r="E6" s="7" t="s">
        <v>4</v>
      </c>
      <c r="F6" s="7" t="s">
        <v>59</v>
      </c>
      <c r="G6" s="7"/>
      <c r="H6" s="7"/>
    </row>
    <row r="7" spans="1:8" x14ac:dyDescent="0.25">
      <c r="A7" s="7">
        <v>183</v>
      </c>
      <c r="B7" s="7" t="s">
        <v>42</v>
      </c>
      <c r="C7" s="7" t="s">
        <v>37</v>
      </c>
      <c r="D7" s="7" t="str">
        <f>VLOOKUP(C7,Mapping!$A$1:$B$189,2,FALSE)</f>
        <v>Vegetables; fruit; nuts</v>
      </c>
      <c r="E7" s="7" t="s">
        <v>4</v>
      </c>
      <c r="F7" s="7" t="s">
        <v>59</v>
      </c>
      <c r="G7" s="7"/>
      <c r="H7" s="7"/>
    </row>
    <row r="8" spans="1:8" x14ac:dyDescent="0.25">
      <c r="A8" s="7">
        <v>525</v>
      </c>
      <c r="B8" s="7" t="s">
        <v>42</v>
      </c>
      <c r="C8" s="7" t="s">
        <v>38</v>
      </c>
      <c r="D8" s="7" t="str">
        <f>VLOOKUP(C8,Mapping!$A$1:$B$189,2,FALSE)</f>
        <v>Vegetables; fruit; nuts</v>
      </c>
      <c r="E8" s="7" t="s">
        <v>4</v>
      </c>
      <c r="F8" s="7" t="s">
        <v>59</v>
      </c>
      <c r="G8" s="7"/>
      <c r="H8" s="7"/>
    </row>
    <row r="9" spans="1:8" x14ac:dyDescent="0.25">
      <c r="A9" s="7">
        <v>585</v>
      </c>
      <c r="B9" s="7" t="s">
        <v>42</v>
      </c>
      <c r="C9" s="7" t="s">
        <v>39</v>
      </c>
      <c r="D9" s="7" t="str">
        <f>VLOOKUP(C9,Mapping!$A$1:$B$189,2,FALSE)</f>
        <v>Vegetables; fruit; nuts</v>
      </c>
      <c r="E9" s="7" t="s">
        <v>4</v>
      </c>
      <c r="F9" s="7" t="s">
        <v>59</v>
      </c>
      <c r="G9" s="7"/>
      <c r="H9" s="7"/>
    </row>
    <row r="10" spans="1:8" x14ac:dyDescent="0.25">
      <c r="A10" s="7">
        <v>204</v>
      </c>
      <c r="B10" s="7" t="s">
        <v>42</v>
      </c>
      <c r="C10" s="7" t="s">
        <v>40</v>
      </c>
      <c r="D10" s="7" t="str">
        <f>VLOOKUP(C10,Mapping!$A$1:$B$189,2,FALSE)</f>
        <v>Food products nec</v>
      </c>
      <c r="E10" s="7" t="s">
        <v>4</v>
      </c>
      <c r="F10" s="7" t="s">
        <v>59</v>
      </c>
      <c r="G10" s="7"/>
      <c r="H10" s="7"/>
    </row>
    <row r="11" spans="1:8" x14ac:dyDescent="0.25">
      <c r="A11" s="7">
        <v>35</v>
      </c>
      <c r="B11" s="7" t="s">
        <v>42</v>
      </c>
      <c r="C11" s="7" t="s">
        <v>41</v>
      </c>
      <c r="D11" s="7" t="str">
        <f>VLOOKUP(C11,Mapping!$A$1:$B$189,2,FALSE)</f>
        <v>products of Vegetable oils and fats</v>
      </c>
      <c r="E11" s="7" t="s">
        <v>4</v>
      </c>
      <c r="F11" s="7" t="s">
        <v>59</v>
      </c>
      <c r="G11" s="7"/>
      <c r="H11" s="7"/>
    </row>
    <row r="12" spans="1:8" x14ac:dyDescent="0.25">
      <c r="A12" s="7">
        <v>63</v>
      </c>
      <c r="B12" s="7" t="s">
        <v>42</v>
      </c>
      <c r="C12" s="7" t="s">
        <v>43</v>
      </c>
      <c r="D12" s="7" t="str">
        <f>VLOOKUP(C12,Mapping!$A$1:$B$189,2,FALSE)</f>
        <v>Food products nec</v>
      </c>
      <c r="E12" s="7" t="s">
        <v>4</v>
      </c>
      <c r="F12" s="7" t="s">
        <v>59</v>
      </c>
      <c r="G12" s="7"/>
      <c r="H12" s="7"/>
    </row>
    <row r="13" spans="1:8" x14ac:dyDescent="0.25">
      <c r="A13" s="7">
        <v>210</v>
      </c>
      <c r="B13" s="7" t="s">
        <v>42</v>
      </c>
      <c r="C13" s="7" t="s">
        <v>44</v>
      </c>
      <c r="D13" s="7" t="str">
        <f>VLOOKUP(C13,Mapping!$A$1:$B$189,2,FALSE)</f>
        <v>Beverages</v>
      </c>
      <c r="E13" s="7" t="s">
        <v>4</v>
      </c>
      <c r="F13" s="7" t="s">
        <v>59</v>
      </c>
      <c r="G13" s="7"/>
      <c r="H13" s="7"/>
    </row>
    <row r="14" spans="1:8" x14ac:dyDescent="0.25">
      <c r="A14" s="7">
        <v>51</v>
      </c>
      <c r="B14" s="7" t="s">
        <v>42</v>
      </c>
      <c r="C14" s="7" t="s">
        <v>45</v>
      </c>
      <c r="D14" s="7" t="str">
        <f>VLOOKUP(C14,Mapping!$A$1:$B$189,2,FALSE)</f>
        <v>Beverages</v>
      </c>
      <c r="E14" s="7" t="s">
        <v>4</v>
      </c>
      <c r="F14" s="7" t="s">
        <v>59</v>
      </c>
      <c r="G14" s="7"/>
      <c r="H14" s="7"/>
    </row>
    <row r="15" spans="1:8" x14ac:dyDescent="0.25">
      <c r="A15" s="7">
        <v>66</v>
      </c>
      <c r="B15" s="7" t="s">
        <v>42</v>
      </c>
      <c r="C15" s="7" t="s">
        <v>46</v>
      </c>
      <c r="D15" s="7" t="str">
        <f>VLOOKUP(C15,Mapping!$A$1:$B$189,2,FALSE)</f>
        <v>Beverages</v>
      </c>
      <c r="E15" s="7" t="s">
        <v>4</v>
      </c>
      <c r="F15" s="7" t="s">
        <v>59</v>
      </c>
    </row>
    <row r="16" spans="1:8" x14ac:dyDescent="0.25">
      <c r="A16" s="7">
        <v>10</v>
      </c>
      <c r="B16" s="7" t="s">
        <v>42</v>
      </c>
      <c r="C16" s="7" t="s">
        <v>47</v>
      </c>
      <c r="D16" s="7" t="str">
        <f>VLOOKUP(C16,Mapping!$A$1:$B$189,2,FALSE)</f>
        <v>Sugar</v>
      </c>
      <c r="E16" s="7" t="s">
        <v>4</v>
      </c>
      <c r="F16" s="7" t="s">
        <v>59</v>
      </c>
    </row>
    <row r="17" spans="1:6" x14ac:dyDescent="0.25">
      <c r="A17" s="7">
        <v>92</v>
      </c>
      <c r="B17" s="7" t="s">
        <v>42</v>
      </c>
      <c r="C17" s="7" t="s">
        <v>48</v>
      </c>
      <c r="D17" s="7" t="str">
        <f>VLOOKUP(C17,Mapping!$A$1:$B$189,2,FALSE)</f>
        <v>Food products nec</v>
      </c>
      <c r="E17" s="7" t="s">
        <v>4</v>
      </c>
      <c r="F17" s="7" t="s">
        <v>59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99369-2C0B-4D3B-9F90-52A0639A4842}">
  <dimension ref="A1:F23"/>
  <sheetViews>
    <sheetView workbookViewId="0">
      <selection activeCell="F23" sqref="F23"/>
    </sheetView>
  </sheetViews>
  <sheetFormatPr defaultRowHeight="15" x14ac:dyDescent="0.25"/>
  <cols>
    <col min="1" max="1" width="9.28515625" customWidth="1"/>
    <col min="2" max="2" width="4.28515625" bestFit="1" customWidth="1"/>
    <col min="3" max="3" width="65.140625" bestFit="1" customWidth="1"/>
    <col min="4" max="4" width="39.28515625" bestFit="1" customWidth="1"/>
    <col min="5" max="6" width="13" customWidth="1"/>
  </cols>
  <sheetData>
    <row r="1" spans="1:6" x14ac:dyDescent="0.25">
      <c r="A1" s="3" t="s">
        <v>5</v>
      </c>
      <c r="B1" s="3" t="s">
        <v>3</v>
      </c>
      <c r="C1" s="3" t="s">
        <v>0</v>
      </c>
      <c r="D1" s="2" t="s">
        <v>1</v>
      </c>
      <c r="E1" s="2" t="s">
        <v>14</v>
      </c>
      <c r="F1" s="2" t="s">
        <v>12</v>
      </c>
    </row>
    <row r="2" spans="1:6" x14ac:dyDescent="0.25">
      <c r="A2" s="7">
        <v>0</v>
      </c>
      <c r="B2" s="7" t="s">
        <v>42</v>
      </c>
      <c r="C2" s="7" t="s">
        <v>32</v>
      </c>
      <c r="D2" s="7" t="str">
        <f>VLOOKUP(C2,Mapping!$A$1:$B$189,2,FALSE)</f>
        <v>Products of meat cattle</v>
      </c>
      <c r="E2" s="7" t="s">
        <v>4</v>
      </c>
      <c r="F2" s="7" t="s">
        <v>59</v>
      </c>
    </row>
    <row r="3" spans="1:6" x14ac:dyDescent="0.25">
      <c r="A3" s="7">
        <v>0</v>
      </c>
      <c r="B3" s="7" t="s">
        <v>42</v>
      </c>
      <c r="C3" s="7" t="s">
        <v>33</v>
      </c>
      <c r="D3" s="7" t="str">
        <f>VLOOKUP(C3,Mapping!$A$1:$B$189,2,FALSE)</f>
        <v>Products of meat pigs</v>
      </c>
      <c r="E3" s="7" t="s">
        <v>4</v>
      </c>
      <c r="F3" s="7" t="s">
        <v>59</v>
      </c>
    </row>
    <row r="4" spans="1:6" x14ac:dyDescent="0.25">
      <c r="A4" s="7">
        <v>0</v>
      </c>
      <c r="B4" s="7" t="s">
        <v>42</v>
      </c>
      <c r="C4" s="7" t="s">
        <v>34</v>
      </c>
      <c r="D4" s="7" t="str">
        <f>VLOOKUP(C4,Mapping!$A$1:$B$189,2,FALSE)</f>
        <v>Products of meat poultry</v>
      </c>
      <c r="E4" s="7" t="s">
        <v>4</v>
      </c>
      <c r="F4" s="7" t="s">
        <v>59</v>
      </c>
    </row>
    <row r="5" spans="1:6" x14ac:dyDescent="0.25">
      <c r="A5" s="7">
        <v>4</v>
      </c>
      <c r="B5" s="7" t="s">
        <v>42</v>
      </c>
      <c r="C5" s="7" t="s">
        <v>35</v>
      </c>
      <c r="D5" s="7" t="str">
        <f>VLOOKUP(C5,Mapping!$A$1:$B$189,2,FALSE)</f>
        <v>Dairy products</v>
      </c>
      <c r="E5" s="7" t="s">
        <v>4</v>
      </c>
      <c r="F5" s="7" t="s">
        <v>59</v>
      </c>
    </row>
    <row r="6" spans="1:6" x14ac:dyDescent="0.25">
      <c r="A6" s="7">
        <v>0</v>
      </c>
      <c r="B6" s="7" t="s">
        <v>42</v>
      </c>
      <c r="C6" s="7" t="s">
        <v>36</v>
      </c>
      <c r="D6" s="7" t="str">
        <f>VLOOKUP(C6,Mapping!$A$1:$B$189,2,FALSE)</f>
        <v>Fish products</v>
      </c>
      <c r="E6" s="7" t="s">
        <v>4</v>
      </c>
      <c r="F6" s="7" t="s">
        <v>59</v>
      </c>
    </row>
    <row r="7" spans="1:6" x14ac:dyDescent="0.25">
      <c r="A7" s="7">
        <v>299</v>
      </c>
      <c r="B7" s="7" t="s">
        <v>42</v>
      </c>
      <c r="C7" s="7" t="s">
        <v>37</v>
      </c>
      <c r="D7" s="7" t="str">
        <f>VLOOKUP(C7,Mapping!$A$1:$B$189,2,FALSE)</f>
        <v>Vegetables; fruit; nuts</v>
      </c>
      <c r="E7" s="7" t="s">
        <v>4</v>
      </c>
      <c r="F7" s="7" t="s">
        <v>59</v>
      </c>
    </row>
    <row r="8" spans="1:6" x14ac:dyDescent="0.25">
      <c r="A8" s="7">
        <v>283</v>
      </c>
      <c r="B8" s="7" t="s">
        <v>42</v>
      </c>
      <c r="C8" s="7" t="s">
        <v>38</v>
      </c>
      <c r="D8" s="7" t="str">
        <f>VLOOKUP(C8,Mapping!$A$1:$B$189,2,FALSE)</f>
        <v>Vegetables; fruit; nuts</v>
      </c>
      <c r="E8" s="7" t="s">
        <v>4</v>
      </c>
      <c r="F8" s="7" t="s">
        <v>59</v>
      </c>
    </row>
    <row r="9" spans="1:6" x14ac:dyDescent="0.25">
      <c r="A9" s="7">
        <v>433</v>
      </c>
      <c r="B9" s="7" t="s">
        <v>42</v>
      </c>
      <c r="C9" s="7" t="s">
        <v>39</v>
      </c>
      <c r="D9" s="7" t="str">
        <f>VLOOKUP(C9,Mapping!$A$1:$B$189,2,FALSE)</f>
        <v>Vegetables; fruit; nuts</v>
      </c>
      <c r="E9" s="7" t="s">
        <v>4</v>
      </c>
      <c r="F9" s="7" t="s">
        <v>59</v>
      </c>
    </row>
    <row r="10" spans="1:6" x14ac:dyDescent="0.25">
      <c r="A10" s="7">
        <v>215</v>
      </c>
      <c r="B10" s="7" t="s">
        <v>42</v>
      </c>
      <c r="C10" s="7" t="s">
        <v>40</v>
      </c>
      <c r="D10" s="7" t="str">
        <f>VLOOKUP(C10,Mapping!$A$1:$B$189,2,FALSE)</f>
        <v>Food products nec</v>
      </c>
      <c r="E10" s="7" t="s">
        <v>4</v>
      </c>
      <c r="F10" s="7" t="s">
        <v>59</v>
      </c>
    </row>
    <row r="11" spans="1:6" x14ac:dyDescent="0.25">
      <c r="A11" s="7">
        <v>17</v>
      </c>
      <c r="B11" s="7" t="s">
        <v>42</v>
      </c>
      <c r="C11" s="7" t="s">
        <v>41</v>
      </c>
      <c r="D11" s="7" t="str">
        <f>VLOOKUP(C11,Mapping!$A$1:$B$189,2,FALSE)</f>
        <v>products of Vegetable oils and fats</v>
      </c>
      <c r="E11" s="7" t="s">
        <v>4</v>
      </c>
      <c r="F11" s="7" t="s">
        <v>59</v>
      </c>
    </row>
    <row r="12" spans="1:6" x14ac:dyDescent="0.25">
      <c r="A12" s="7">
        <v>56</v>
      </c>
      <c r="B12" s="7" t="s">
        <v>42</v>
      </c>
      <c r="C12" s="7" t="s">
        <v>43</v>
      </c>
      <c r="D12" s="7" t="str">
        <f>VLOOKUP(C12,Mapping!$A$1:$B$189,2,FALSE)</f>
        <v>Food products nec</v>
      </c>
      <c r="E12" s="7" t="s">
        <v>4</v>
      </c>
      <c r="F12" s="7" t="s">
        <v>59</v>
      </c>
    </row>
    <row r="13" spans="1:6" x14ac:dyDescent="0.25">
      <c r="A13" s="7">
        <v>279</v>
      </c>
      <c r="B13" s="7" t="s">
        <v>42</v>
      </c>
      <c r="C13" s="7" t="s">
        <v>44</v>
      </c>
      <c r="D13" s="7" t="str">
        <f>VLOOKUP(C13,Mapping!$A$1:$B$189,2,FALSE)</f>
        <v>Beverages</v>
      </c>
      <c r="E13" s="7" t="s">
        <v>4</v>
      </c>
      <c r="F13" s="7" t="s">
        <v>59</v>
      </c>
    </row>
    <row r="14" spans="1:6" x14ac:dyDescent="0.25">
      <c r="A14" s="7">
        <v>26</v>
      </c>
      <c r="B14" s="7" t="s">
        <v>42</v>
      </c>
      <c r="C14" s="7" t="s">
        <v>45</v>
      </c>
      <c r="D14" s="7" t="str">
        <f>VLOOKUP(C14,Mapping!$A$1:$B$189,2,FALSE)</f>
        <v>Beverages</v>
      </c>
      <c r="E14" s="7" t="s">
        <v>4</v>
      </c>
      <c r="F14" s="7" t="s">
        <v>59</v>
      </c>
    </row>
    <row r="15" spans="1:6" x14ac:dyDescent="0.25">
      <c r="A15" s="7">
        <v>68</v>
      </c>
      <c r="B15" s="7" t="s">
        <v>42</v>
      </c>
      <c r="C15" s="7" t="s">
        <v>46</v>
      </c>
      <c r="D15" s="7" t="str">
        <f>VLOOKUP(C15,Mapping!$A$1:$B$189,2,FALSE)</f>
        <v>Beverages</v>
      </c>
      <c r="E15" s="7" t="s">
        <v>4</v>
      </c>
      <c r="F15" s="7" t="s">
        <v>59</v>
      </c>
    </row>
    <row r="16" spans="1:6" x14ac:dyDescent="0.25">
      <c r="A16" s="7">
        <v>9</v>
      </c>
      <c r="B16" s="7" t="s">
        <v>42</v>
      </c>
      <c r="C16" s="7" t="s">
        <v>47</v>
      </c>
      <c r="D16" s="7" t="str">
        <f>VLOOKUP(C16,Mapping!$A$1:$B$189,2,FALSE)</f>
        <v>Sugar</v>
      </c>
      <c r="E16" s="7" t="s">
        <v>4</v>
      </c>
      <c r="F16" s="7" t="s">
        <v>59</v>
      </c>
    </row>
    <row r="17" spans="1:6" x14ac:dyDescent="0.25">
      <c r="A17" s="7">
        <v>24</v>
      </c>
      <c r="B17" s="7" t="s">
        <v>42</v>
      </c>
      <c r="C17" s="7" t="s">
        <v>48</v>
      </c>
      <c r="D17" s="7" t="str">
        <f>VLOOKUP(C17,Mapping!$A$1:$B$189,2,FALSE)</f>
        <v>Food products nec</v>
      </c>
      <c r="E17" s="7" t="s">
        <v>4</v>
      </c>
      <c r="F17" s="7" t="s">
        <v>59</v>
      </c>
    </row>
    <row r="18" spans="1:6" x14ac:dyDescent="0.25">
      <c r="A18" s="7"/>
      <c r="B18" s="7"/>
      <c r="C18" s="7"/>
      <c r="D18" s="7"/>
      <c r="E18" s="7"/>
      <c r="F18" s="7"/>
    </row>
    <row r="19" spans="1:6" x14ac:dyDescent="0.25">
      <c r="A19" s="7"/>
      <c r="B19" s="7"/>
      <c r="C19" s="7"/>
      <c r="D19" s="7"/>
      <c r="E19" s="7"/>
      <c r="F19" s="7"/>
    </row>
    <row r="20" spans="1:6" x14ac:dyDescent="0.25">
      <c r="A20" s="7"/>
      <c r="B20" s="7"/>
      <c r="C20" s="7"/>
      <c r="D20" s="7"/>
      <c r="E20" s="7"/>
      <c r="F20" s="7"/>
    </row>
    <row r="21" spans="1:6" x14ac:dyDescent="0.25">
      <c r="A21" s="7"/>
      <c r="B21" s="7"/>
      <c r="C21" s="7"/>
      <c r="D21" s="7"/>
      <c r="E21" s="7"/>
      <c r="F21" s="7"/>
    </row>
    <row r="22" spans="1:6" x14ac:dyDescent="0.25">
      <c r="A22" s="7"/>
      <c r="B22" s="7"/>
      <c r="C22" s="7"/>
      <c r="D22" s="7"/>
      <c r="E22" s="7"/>
      <c r="F22" s="7"/>
    </row>
    <row r="23" spans="1:6" x14ac:dyDescent="0.25">
      <c r="A23" s="7"/>
      <c r="B23" s="7"/>
      <c r="C23" s="7"/>
      <c r="D23" s="7"/>
      <c r="E23" s="7"/>
      <c r="F23" s="7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9FA75-84B7-47B7-82DA-820FD31FEC27}">
  <dimension ref="A1:B17"/>
  <sheetViews>
    <sheetView workbookViewId="0"/>
  </sheetViews>
  <sheetFormatPr defaultRowHeight="15" x14ac:dyDescent="0.25"/>
  <cols>
    <col min="1" max="1" width="21.42578125" bestFit="1" customWidth="1"/>
    <col min="2" max="2" width="29.7109375" bestFit="1" customWidth="1"/>
  </cols>
  <sheetData>
    <row r="1" spans="1:2" x14ac:dyDescent="0.25">
      <c r="A1" s="3" t="s">
        <v>0</v>
      </c>
      <c r="B1" s="2" t="s">
        <v>1</v>
      </c>
    </row>
    <row r="2" spans="1:2" x14ac:dyDescent="0.25">
      <c r="A2" t="s">
        <v>32</v>
      </c>
      <c r="B2" t="s">
        <v>49</v>
      </c>
    </row>
    <row r="3" spans="1:2" x14ac:dyDescent="0.25">
      <c r="A3" t="s">
        <v>33</v>
      </c>
      <c r="B3" t="s">
        <v>50</v>
      </c>
    </row>
    <row r="4" spans="1:2" x14ac:dyDescent="0.25">
      <c r="A4" t="s">
        <v>34</v>
      </c>
      <c r="B4" t="s">
        <v>51</v>
      </c>
    </row>
    <row r="5" spans="1:2" x14ac:dyDescent="0.25">
      <c r="A5" t="s">
        <v>35</v>
      </c>
      <c r="B5" t="s">
        <v>52</v>
      </c>
    </row>
    <row r="6" spans="1:2" x14ac:dyDescent="0.25">
      <c r="A6" t="s">
        <v>36</v>
      </c>
      <c r="B6" t="s">
        <v>53</v>
      </c>
    </row>
    <row r="7" spans="1:2" x14ac:dyDescent="0.25">
      <c r="A7" t="s">
        <v>37</v>
      </c>
      <c r="B7" t="s">
        <v>54</v>
      </c>
    </row>
    <row r="8" spans="1:2" x14ac:dyDescent="0.25">
      <c r="A8" t="s">
        <v>38</v>
      </c>
      <c r="B8" t="s">
        <v>54</v>
      </c>
    </row>
    <row r="9" spans="1:2" x14ac:dyDescent="0.25">
      <c r="A9" t="s">
        <v>39</v>
      </c>
      <c r="B9" t="s">
        <v>54</v>
      </c>
    </row>
    <row r="10" spans="1:2" x14ac:dyDescent="0.25">
      <c r="A10" t="s">
        <v>40</v>
      </c>
      <c r="B10" t="s">
        <v>55</v>
      </c>
    </row>
    <row r="11" spans="1:2" x14ac:dyDescent="0.25">
      <c r="A11" t="s">
        <v>41</v>
      </c>
      <c r="B11" t="s">
        <v>56</v>
      </c>
    </row>
    <row r="12" spans="1:2" x14ac:dyDescent="0.25">
      <c r="A12" t="s">
        <v>43</v>
      </c>
      <c r="B12" t="s">
        <v>55</v>
      </c>
    </row>
    <row r="13" spans="1:2" x14ac:dyDescent="0.25">
      <c r="A13" t="s">
        <v>44</v>
      </c>
      <c r="B13" t="s">
        <v>57</v>
      </c>
    </row>
    <row r="14" spans="1:2" x14ac:dyDescent="0.25">
      <c r="A14" t="s">
        <v>45</v>
      </c>
      <c r="B14" t="s">
        <v>57</v>
      </c>
    </row>
    <row r="15" spans="1:2" x14ac:dyDescent="0.25">
      <c r="A15" t="s">
        <v>46</v>
      </c>
      <c r="B15" t="s">
        <v>57</v>
      </c>
    </row>
    <row r="16" spans="1:2" x14ac:dyDescent="0.25">
      <c r="A16" t="s">
        <v>47</v>
      </c>
      <c r="B16" t="s">
        <v>58</v>
      </c>
    </row>
    <row r="17" spans="1:2" x14ac:dyDescent="0.25">
      <c r="A17" t="s">
        <v>48</v>
      </c>
      <c r="B17" t="s">
        <v>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40700B-5E06-49AB-89C8-63AC4F400664}">
  <dimension ref="A1:F20"/>
  <sheetViews>
    <sheetView workbookViewId="0">
      <selection activeCell="F2" sqref="F2:F17"/>
    </sheetView>
  </sheetViews>
  <sheetFormatPr defaultRowHeight="15" x14ac:dyDescent="0.25"/>
  <cols>
    <col min="1" max="1" width="8.28515625" bestFit="1" customWidth="1"/>
    <col min="2" max="2" width="4.42578125" bestFit="1" customWidth="1"/>
    <col min="3" max="3" width="22.7109375" bestFit="1" customWidth="1"/>
    <col min="4" max="4" width="20" bestFit="1" customWidth="1"/>
    <col min="5" max="5" width="13.28515625" bestFit="1" customWidth="1"/>
    <col min="6" max="6" width="15.7109375" customWidth="1"/>
  </cols>
  <sheetData>
    <row r="1" spans="1:6" x14ac:dyDescent="0.25">
      <c r="A1" s="9" t="s">
        <v>5</v>
      </c>
      <c r="B1" s="9" t="s">
        <v>3</v>
      </c>
      <c r="C1" s="9" t="s">
        <v>0</v>
      </c>
      <c r="D1" s="10" t="s">
        <v>1</v>
      </c>
      <c r="E1" s="10" t="s">
        <v>14</v>
      </c>
      <c r="F1" s="10" t="s">
        <v>12</v>
      </c>
    </row>
    <row r="2" spans="1:6" s="6" customFormat="1" x14ac:dyDescent="0.25">
      <c r="A2" s="7">
        <v>62</v>
      </c>
      <c r="B2" s="7" t="s">
        <v>42</v>
      </c>
      <c r="C2" s="7" t="s">
        <v>32</v>
      </c>
      <c r="D2" s="7" t="str">
        <f>VLOOKUP(C2,Mapping!$A$1:$B$189,2,FALSE)</f>
        <v>Products of meat cattle</v>
      </c>
      <c r="E2" s="7" t="s">
        <v>4</v>
      </c>
      <c r="F2" s="7" t="s">
        <v>59</v>
      </c>
    </row>
    <row r="3" spans="1:6" x14ac:dyDescent="0.25">
      <c r="A3" s="7">
        <v>73</v>
      </c>
      <c r="B3" s="7" t="s">
        <v>42</v>
      </c>
      <c r="C3" s="7" t="s">
        <v>33</v>
      </c>
      <c r="D3" s="7" t="str">
        <f>VLOOKUP(C3,Mapping!$A$1:$B$189,2,FALSE)</f>
        <v>Products of meat pigs</v>
      </c>
      <c r="E3" s="7" t="s">
        <v>4</v>
      </c>
      <c r="F3" s="7" t="s">
        <v>59</v>
      </c>
    </row>
    <row r="4" spans="1:6" x14ac:dyDescent="0.25">
      <c r="A4" s="7">
        <v>38</v>
      </c>
      <c r="B4" s="7" t="s">
        <v>42</v>
      </c>
      <c r="C4" s="7" t="s">
        <v>34</v>
      </c>
      <c r="D4" s="7" t="str">
        <f>VLOOKUP(C4,Mapping!$A$1:$B$189,2,FALSE)</f>
        <v>Products of meat poultry</v>
      </c>
      <c r="E4" s="7" t="s">
        <v>4</v>
      </c>
      <c r="F4" s="7" t="s">
        <v>59</v>
      </c>
    </row>
    <row r="5" spans="1:6" x14ac:dyDescent="0.25">
      <c r="A5" s="7">
        <v>291</v>
      </c>
      <c r="B5" s="7" t="s">
        <v>42</v>
      </c>
      <c r="C5" s="7" t="s">
        <v>35</v>
      </c>
      <c r="D5" s="7" t="str">
        <f>VLOOKUP(C5,Mapping!$A$1:$B$189,2,FALSE)</f>
        <v>Dairy products</v>
      </c>
      <c r="E5" s="7" t="s">
        <v>4</v>
      </c>
      <c r="F5" s="7" t="s">
        <v>59</v>
      </c>
    </row>
    <row r="6" spans="1:6" x14ac:dyDescent="0.25">
      <c r="A6" s="7">
        <v>52</v>
      </c>
      <c r="B6" s="7" t="s">
        <v>42</v>
      </c>
      <c r="C6" s="7" t="s">
        <v>36</v>
      </c>
      <c r="D6" s="7" t="str">
        <f>VLOOKUP(C6,Mapping!$A$1:$B$189,2,FALSE)</f>
        <v>Fish products</v>
      </c>
      <c r="E6" s="7" t="s">
        <v>4</v>
      </c>
      <c r="F6" s="7" t="s">
        <v>59</v>
      </c>
    </row>
    <row r="7" spans="1:6" x14ac:dyDescent="0.25">
      <c r="A7" s="7">
        <v>341</v>
      </c>
      <c r="B7" s="7" t="s">
        <v>42</v>
      </c>
      <c r="C7" s="7" t="s">
        <v>37</v>
      </c>
      <c r="D7" s="7" t="str">
        <f>VLOOKUP(C7,Mapping!$A$1:$B$189,2,FALSE)</f>
        <v>Vegetables; fruit; nuts</v>
      </c>
      <c r="E7" s="7" t="s">
        <v>4</v>
      </c>
      <c r="F7" s="7" t="s">
        <v>59</v>
      </c>
    </row>
    <row r="8" spans="1:6" x14ac:dyDescent="0.25">
      <c r="A8" s="7">
        <v>392</v>
      </c>
      <c r="B8" s="7" t="s">
        <v>42</v>
      </c>
      <c r="C8" s="7" t="s">
        <v>38</v>
      </c>
      <c r="D8" s="7" t="str">
        <f>VLOOKUP(C8,Mapping!$A$1:$B$189,2,FALSE)</f>
        <v>Vegetables; fruit; nuts</v>
      </c>
      <c r="E8" s="7" t="s">
        <v>4</v>
      </c>
      <c r="F8" s="7" t="s">
        <v>59</v>
      </c>
    </row>
    <row r="9" spans="1:6" x14ac:dyDescent="0.25">
      <c r="A9" s="7">
        <v>32</v>
      </c>
      <c r="B9" s="7" t="s">
        <v>42</v>
      </c>
      <c r="C9" s="7" t="s">
        <v>39</v>
      </c>
      <c r="D9" s="7" t="str">
        <f>VLOOKUP(C9,Mapping!$A$1:$B$189,2,FALSE)</f>
        <v>Vegetables; fruit; nuts</v>
      </c>
      <c r="E9" s="7" t="s">
        <v>4</v>
      </c>
      <c r="F9" s="7" t="s">
        <v>59</v>
      </c>
    </row>
    <row r="10" spans="1:6" x14ac:dyDescent="0.25">
      <c r="A10" s="7">
        <v>210</v>
      </c>
      <c r="B10" s="7" t="s">
        <v>42</v>
      </c>
      <c r="C10" s="7" t="s">
        <v>40</v>
      </c>
      <c r="D10" s="7" t="str">
        <f>VLOOKUP(C10,Mapping!$A$1:$B$189,2,FALSE)</f>
        <v>Food products nec</v>
      </c>
      <c r="E10" s="7" t="s">
        <v>4</v>
      </c>
      <c r="F10" s="7" t="s">
        <v>59</v>
      </c>
    </row>
    <row r="11" spans="1:6" x14ac:dyDescent="0.25">
      <c r="A11" s="7">
        <v>20</v>
      </c>
      <c r="B11" s="7" t="s">
        <v>42</v>
      </c>
      <c r="C11" s="7" t="s">
        <v>41</v>
      </c>
      <c r="D11" s="7" t="str">
        <f>VLOOKUP(C11,Mapping!$A$1:$B$189,2,FALSE)</f>
        <v>products of Vegetable oils and fats</v>
      </c>
      <c r="E11" s="7" t="s">
        <v>4</v>
      </c>
      <c r="F11" s="7" t="s">
        <v>59</v>
      </c>
    </row>
    <row r="12" spans="1:6" x14ac:dyDescent="0.25">
      <c r="A12" s="7">
        <v>39</v>
      </c>
      <c r="B12" s="7" t="s">
        <v>42</v>
      </c>
      <c r="C12" s="7" t="s">
        <v>43</v>
      </c>
      <c r="D12" s="7" t="str">
        <f>VLOOKUP(C12,Mapping!$A$1:$B$189,2,FALSE)</f>
        <v>Food products nec</v>
      </c>
      <c r="E12" s="7" t="s">
        <v>4</v>
      </c>
      <c r="F12" s="7" t="s">
        <v>59</v>
      </c>
    </row>
    <row r="13" spans="1:6" x14ac:dyDescent="0.25">
      <c r="A13" s="7">
        <v>800</v>
      </c>
      <c r="B13" s="7" t="s">
        <v>42</v>
      </c>
      <c r="C13" s="7" t="s">
        <v>44</v>
      </c>
      <c r="D13" s="7" t="str">
        <f>VLOOKUP(C13,Mapping!$A$1:$B$189,2,FALSE)</f>
        <v>Beverages</v>
      </c>
      <c r="E13" s="7" t="s">
        <v>4</v>
      </c>
      <c r="F13" s="7" t="s">
        <v>59</v>
      </c>
    </row>
    <row r="14" spans="1:6" x14ac:dyDescent="0.25">
      <c r="A14" s="7">
        <v>118</v>
      </c>
      <c r="B14" s="7" t="s">
        <v>42</v>
      </c>
      <c r="C14" s="7" t="s">
        <v>45</v>
      </c>
      <c r="D14" s="7" t="str">
        <f>VLOOKUP(C14,Mapping!$A$1:$B$189,2,FALSE)</f>
        <v>Beverages</v>
      </c>
      <c r="E14" s="7" t="s">
        <v>4</v>
      </c>
      <c r="F14" s="7" t="s">
        <v>59</v>
      </c>
    </row>
    <row r="15" spans="1:6" x14ac:dyDescent="0.25">
      <c r="A15" s="7">
        <v>98</v>
      </c>
      <c r="B15" s="7" t="s">
        <v>42</v>
      </c>
      <c r="C15" s="7" t="s">
        <v>46</v>
      </c>
      <c r="D15" s="7" t="str">
        <f>VLOOKUP(C15,Mapping!$A$1:$B$189,2,FALSE)</f>
        <v>Beverages</v>
      </c>
      <c r="E15" s="7" t="s">
        <v>4</v>
      </c>
      <c r="F15" s="7" t="s">
        <v>59</v>
      </c>
    </row>
    <row r="16" spans="1:6" x14ac:dyDescent="0.25">
      <c r="A16" s="7">
        <v>11</v>
      </c>
      <c r="B16" s="7" t="s">
        <v>42</v>
      </c>
      <c r="C16" s="7" t="s">
        <v>47</v>
      </c>
      <c r="D16" s="7" t="str">
        <f>VLOOKUP(C16,Mapping!$A$1:$B$189,2,FALSE)</f>
        <v>Sugar</v>
      </c>
      <c r="E16" s="7" t="s">
        <v>4</v>
      </c>
      <c r="F16" s="7" t="s">
        <v>59</v>
      </c>
    </row>
    <row r="17" spans="1:6" x14ac:dyDescent="0.25">
      <c r="A17" s="7">
        <v>59</v>
      </c>
      <c r="B17" s="7" t="s">
        <v>42</v>
      </c>
      <c r="C17" s="7" t="s">
        <v>48</v>
      </c>
      <c r="D17" s="7" t="str">
        <f>VLOOKUP(C17,Mapping!$A$1:$B$189,2,FALSE)</f>
        <v>Food products nec</v>
      </c>
      <c r="E17" s="7" t="s">
        <v>4</v>
      </c>
      <c r="F17" s="7" t="s">
        <v>59</v>
      </c>
    </row>
    <row r="18" spans="1:6" x14ac:dyDescent="0.25">
      <c r="A18" s="7"/>
      <c r="B18" s="7"/>
      <c r="C18" s="7"/>
      <c r="D18" s="7"/>
      <c r="E18" s="7"/>
      <c r="F18" s="7"/>
    </row>
    <row r="19" spans="1:6" x14ac:dyDescent="0.25">
      <c r="A19" s="7"/>
      <c r="B19" s="7"/>
      <c r="C19" s="7"/>
      <c r="D19" s="7"/>
      <c r="E19" s="7"/>
      <c r="F19" s="7"/>
    </row>
    <row r="20" spans="1:6" x14ac:dyDescent="0.25">
      <c r="A20" s="7"/>
      <c r="B20" s="7"/>
      <c r="C20" s="7"/>
      <c r="D20" s="7"/>
      <c r="E20" s="7"/>
      <c r="F20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F2315-5BCD-4E4F-9376-9BCC9572B2DA}">
  <dimension ref="A1:F17"/>
  <sheetViews>
    <sheetView workbookViewId="0">
      <selection activeCell="F2" sqref="F2:F17"/>
    </sheetView>
  </sheetViews>
  <sheetFormatPr defaultRowHeight="15" x14ac:dyDescent="0.25"/>
  <cols>
    <col min="1" max="1" width="8.28515625" bestFit="1" customWidth="1"/>
    <col min="2" max="2" width="4.42578125" bestFit="1" customWidth="1"/>
    <col min="3" max="3" width="22.7109375" bestFit="1" customWidth="1"/>
    <col min="4" max="4" width="57.28515625" bestFit="1" customWidth="1"/>
    <col min="5" max="5" width="13.28515625" bestFit="1" customWidth="1"/>
    <col min="6" max="6" width="6.7109375" bestFit="1" customWidth="1"/>
  </cols>
  <sheetData>
    <row r="1" spans="1:6" x14ac:dyDescent="0.25">
      <c r="A1" s="9" t="s">
        <v>5</v>
      </c>
      <c r="B1" s="9" t="s">
        <v>3</v>
      </c>
      <c r="C1" s="9" t="s">
        <v>0</v>
      </c>
      <c r="D1" s="10" t="s">
        <v>1</v>
      </c>
      <c r="E1" s="10" t="s">
        <v>14</v>
      </c>
      <c r="F1" s="10" t="s">
        <v>12</v>
      </c>
    </row>
    <row r="2" spans="1:6" x14ac:dyDescent="0.25">
      <c r="A2" s="7">
        <v>25</v>
      </c>
      <c r="B2" s="7" t="s">
        <v>42</v>
      </c>
      <c r="C2" s="7" t="s">
        <v>32</v>
      </c>
      <c r="D2" s="7" t="str">
        <f>VLOOKUP(C2,Mapping!$A$1:$B$189,2,FALSE)</f>
        <v>Products of meat cattle</v>
      </c>
      <c r="E2" s="7" t="s">
        <v>4</v>
      </c>
      <c r="F2" s="7" t="s">
        <v>59</v>
      </c>
    </row>
    <row r="3" spans="1:6" x14ac:dyDescent="0.25">
      <c r="A3" s="7">
        <v>33</v>
      </c>
      <c r="B3" s="7" t="s">
        <v>42</v>
      </c>
      <c r="C3" s="7" t="s">
        <v>33</v>
      </c>
      <c r="D3" s="7" t="str">
        <f>VLOOKUP(C3,Mapping!$A$1:$B$189,2,FALSE)</f>
        <v>Products of meat pigs</v>
      </c>
      <c r="E3" s="7" t="s">
        <v>4</v>
      </c>
      <c r="F3" s="7" t="s">
        <v>59</v>
      </c>
    </row>
    <row r="4" spans="1:6" x14ac:dyDescent="0.25">
      <c r="A4" s="7">
        <v>18</v>
      </c>
      <c r="B4" s="7" t="s">
        <v>42</v>
      </c>
      <c r="C4" s="7" t="s">
        <v>34</v>
      </c>
      <c r="D4" s="7" t="str">
        <f>VLOOKUP(C4,Mapping!$A$1:$B$189,2,FALSE)</f>
        <v>Products of meat poultry</v>
      </c>
      <c r="E4" s="7" t="s">
        <v>4</v>
      </c>
      <c r="F4" s="7" t="s">
        <v>59</v>
      </c>
    </row>
    <row r="5" spans="1:6" x14ac:dyDescent="0.25">
      <c r="A5" s="7">
        <v>253</v>
      </c>
      <c r="B5" s="7" t="s">
        <v>42</v>
      </c>
      <c r="C5" s="7" t="s">
        <v>35</v>
      </c>
      <c r="D5" s="7" t="str">
        <f>VLOOKUP(C5,Mapping!$A$1:$B$189,2,FALSE)</f>
        <v>Dairy products</v>
      </c>
      <c r="E5" s="7" t="s">
        <v>4</v>
      </c>
      <c r="F5" s="7" t="s">
        <v>59</v>
      </c>
    </row>
    <row r="6" spans="1:6" x14ac:dyDescent="0.25">
      <c r="A6" s="7">
        <v>44</v>
      </c>
      <c r="B6" s="7" t="s">
        <v>42</v>
      </c>
      <c r="C6" s="7" t="s">
        <v>36</v>
      </c>
      <c r="D6" s="7" t="str">
        <f>VLOOKUP(C6,Mapping!$A$1:$B$189,2,FALSE)</f>
        <v>Fish products</v>
      </c>
      <c r="E6" s="7" t="s">
        <v>4</v>
      </c>
      <c r="F6" s="7" t="s">
        <v>59</v>
      </c>
    </row>
    <row r="7" spans="1:6" x14ac:dyDescent="0.25">
      <c r="A7" s="7">
        <v>336</v>
      </c>
      <c r="B7" s="7" t="s">
        <v>42</v>
      </c>
      <c r="C7" s="7" t="s">
        <v>37</v>
      </c>
      <c r="D7" s="7" t="str">
        <f>VLOOKUP(C7,Mapping!$A$1:$B$189,2,FALSE)</f>
        <v>Vegetables; fruit; nuts</v>
      </c>
      <c r="E7" s="7" t="s">
        <v>4</v>
      </c>
      <c r="F7" s="7" t="s">
        <v>59</v>
      </c>
    </row>
    <row r="8" spans="1:6" x14ac:dyDescent="0.25">
      <c r="A8" s="7">
        <v>350</v>
      </c>
      <c r="B8" s="7" t="s">
        <v>42</v>
      </c>
      <c r="C8" s="7" t="s">
        <v>38</v>
      </c>
      <c r="D8" s="7" t="str">
        <f>VLOOKUP(C8,Mapping!$A$1:$B$189,2,FALSE)</f>
        <v>Vegetables; fruit; nuts</v>
      </c>
      <c r="E8" s="7" t="s">
        <v>4</v>
      </c>
      <c r="F8" s="7" t="s">
        <v>59</v>
      </c>
    </row>
    <row r="9" spans="1:6" x14ac:dyDescent="0.25">
      <c r="A9" s="7">
        <v>38</v>
      </c>
      <c r="B9" s="7" t="s">
        <v>42</v>
      </c>
      <c r="C9" s="7" t="s">
        <v>39</v>
      </c>
      <c r="D9" s="7" t="str">
        <f>VLOOKUP(C9,Mapping!$A$1:$B$189,2,FALSE)</f>
        <v>Vegetables; fruit; nuts</v>
      </c>
      <c r="E9" s="7" t="s">
        <v>4</v>
      </c>
      <c r="F9" s="7" t="s">
        <v>59</v>
      </c>
    </row>
    <row r="10" spans="1:6" x14ac:dyDescent="0.25">
      <c r="A10" s="7">
        <v>185</v>
      </c>
      <c r="B10" s="7" t="s">
        <v>42</v>
      </c>
      <c r="C10" s="7" t="s">
        <v>40</v>
      </c>
      <c r="D10" s="7" t="str">
        <f>VLOOKUP(C10,Mapping!$A$1:$B$189,2,FALSE)</f>
        <v>Food products nec</v>
      </c>
      <c r="E10" s="7" t="s">
        <v>4</v>
      </c>
      <c r="F10" s="7" t="s">
        <v>59</v>
      </c>
    </row>
    <row r="11" spans="1:6" x14ac:dyDescent="0.25">
      <c r="A11">
        <v>19</v>
      </c>
      <c r="B11" s="7" t="s">
        <v>42</v>
      </c>
      <c r="C11" t="s">
        <v>41</v>
      </c>
      <c r="D11" s="7" t="str">
        <f>VLOOKUP(C11,Mapping!$A$1:$B$189,2,FALSE)</f>
        <v>products of Vegetable oils and fats</v>
      </c>
      <c r="E11" s="7" t="s">
        <v>4</v>
      </c>
      <c r="F11" s="7" t="s">
        <v>59</v>
      </c>
    </row>
    <row r="12" spans="1:6" x14ac:dyDescent="0.25">
      <c r="A12">
        <v>30</v>
      </c>
      <c r="B12" s="7" t="s">
        <v>42</v>
      </c>
      <c r="C12" t="s">
        <v>43</v>
      </c>
      <c r="D12" s="7" t="str">
        <f>VLOOKUP(C12,Mapping!$A$1:$B$189,2,FALSE)</f>
        <v>Food products nec</v>
      </c>
      <c r="E12" s="7" t="s">
        <v>4</v>
      </c>
      <c r="F12" s="7" t="s">
        <v>59</v>
      </c>
    </row>
    <row r="13" spans="1:6" x14ac:dyDescent="0.25">
      <c r="A13">
        <v>790</v>
      </c>
      <c r="B13" s="7" t="s">
        <v>42</v>
      </c>
      <c r="C13" t="s">
        <v>44</v>
      </c>
      <c r="D13" s="7" t="str">
        <f>VLOOKUP(C13,Mapping!$A$1:$B$189,2,FALSE)</f>
        <v>Beverages</v>
      </c>
      <c r="E13" s="7" t="s">
        <v>4</v>
      </c>
      <c r="F13" s="7" t="s">
        <v>59</v>
      </c>
    </row>
    <row r="14" spans="1:6" x14ac:dyDescent="0.25">
      <c r="A14">
        <v>89</v>
      </c>
      <c r="B14" s="7" t="s">
        <v>42</v>
      </c>
      <c r="C14" t="s">
        <v>45</v>
      </c>
      <c r="D14" s="7" t="str">
        <f>VLOOKUP(C14,Mapping!$A$1:$B$189,2,FALSE)</f>
        <v>Beverages</v>
      </c>
      <c r="E14" s="7" t="s">
        <v>4</v>
      </c>
      <c r="F14" s="7" t="s">
        <v>59</v>
      </c>
    </row>
    <row r="15" spans="1:6" x14ac:dyDescent="0.25">
      <c r="A15">
        <v>79</v>
      </c>
      <c r="B15" s="7" t="s">
        <v>42</v>
      </c>
      <c r="C15" t="s">
        <v>46</v>
      </c>
      <c r="D15" s="7" t="str">
        <f>VLOOKUP(C15,Mapping!$A$1:$B$189,2,FALSE)</f>
        <v>Beverages</v>
      </c>
      <c r="E15" s="7" t="s">
        <v>4</v>
      </c>
      <c r="F15" s="7" t="s">
        <v>59</v>
      </c>
    </row>
    <row r="16" spans="1:6" x14ac:dyDescent="0.25">
      <c r="A16">
        <v>10</v>
      </c>
      <c r="B16" s="7" t="s">
        <v>42</v>
      </c>
      <c r="C16" t="s">
        <v>47</v>
      </c>
      <c r="D16" s="7" t="str">
        <f>VLOOKUP(C16,Mapping!$A$1:$B$189,2,FALSE)</f>
        <v>Sugar</v>
      </c>
      <c r="E16" s="7" t="s">
        <v>4</v>
      </c>
      <c r="F16" s="7" t="s">
        <v>59</v>
      </c>
    </row>
    <row r="17" spans="1:6" x14ac:dyDescent="0.25">
      <c r="A17">
        <v>49</v>
      </c>
      <c r="B17" s="7" t="s">
        <v>42</v>
      </c>
      <c r="C17" t="s">
        <v>48</v>
      </c>
      <c r="D17" s="7" t="str">
        <f>VLOOKUP(C17,Mapping!$A$1:$B$189,2,FALSE)</f>
        <v>Food products nec</v>
      </c>
      <c r="E17" s="7" t="s">
        <v>4</v>
      </c>
      <c r="F17" s="7" t="s">
        <v>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C29457-DBA5-4397-B087-5F5F92C91D3A}">
  <dimension ref="A1:G21"/>
  <sheetViews>
    <sheetView workbookViewId="0">
      <selection activeCell="F2" sqref="F2:F17"/>
    </sheetView>
  </sheetViews>
  <sheetFormatPr defaultRowHeight="15" x14ac:dyDescent="0.25"/>
  <cols>
    <col min="1" max="1" width="8.5703125" bestFit="1" customWidth="1"/>
    <col min="2" max="2" width="4.42578125" bestFit="1" customWidth="1"/>
    <col min="3" max="3" width="22.7109375" bestFit="1" customWidth="1"/>
    <col min="4" max="4" width="57.28515625" bestFit="1" customWidth="1"/>
    <col min="5" max="5" width="15.28515625" bestFit="1" customWidth="1"/>
  </cols>
  <sheetData>
    <row r="1" spans="1:7" x14ac:dyDescent="0.25">
      <c r="A1" s="3" t="s">
        <v>5</v>
      </c>
      <c r="B1" s="3" t="s">
        <v>3</v>
      </c>
      <c r="C1" s="3" t="s">
        <v>0</v>
      </c>
      <c r="D1" s="2" t="s">
        <v>1</v>
      </c>
      <c r="E1" s="2" t="s">
        <v>14</v>
      </c>
      <c r="F1" s="2" t="s">
        <v>12</v>
      </c>
    </row>
    <row r="2" spans="1:7" x14ac:dyDescent="0.25">
      <c r="A2" s="7">
        <v>9</v>
      </c>
      <c r="B2" s="7" t="s">
        <v>42</v>
      </c>
      <c r="C2" s="7" t="s">
        <v>32</v>
      </c>
      <c r="D2" s="7" t="str">
        <f>VLOOKUP(C2,Mapping!$A$1:$B$189,2,FALSE)</f>
        <v>Products of meat cattle</v>
      </c>
      <c r="E2" s="7" t="s">
        <v>4</v>
      </c>
      <c r="F2" s="7" t="s">
        <v>59</v>
      </c>
      <c r="G2" s="7"/>
    </row>
    <row r="3" spans="1:7" x14ac:dyDescent="0.25">
      <c r="A3" s="7">
        <v>14</v>
      </c>
      <c r="B3" s="7" t="s">
        <v>42</v>
      </c>
      <c r="C3" s="7" t="s">
        <v>33</v>
      </c>
      <c r="D3" s="7" t="str">
        <f>VLOOKUP(C3,Mapping!$A$1:$B$189,2,FALSE)</f>
        <v>Products of meat pigs</v>
      </c>
      <c r="E3" s="7" t="s">
        <v>4</v>
      </c>
      <c r="F3" s="7" t="s">
        <v>59</v>
      </c>
      <c r="G3" s="7"/>
    </row>
    <row r="4" spans="1:7" x14ac:dyDescent="0.25">
      <c r="A4" s="7">
        <v>8</v>
      </c>
      <c r="B4" s="7" t="s">
        <v>42</v>
      </c>
      <c r="C4" s="7" t="s">
        <v>34</v>
      </c>
      <c r="D4" s="7" t="str">
        <f>VLOOKUP(C4,Mapping!$A$1:$B$189,2,FALSE)</f>
        <v>Products of meat poultry</v>
      </c>
      <c r="E4" s="7" t="s">
        <v>4</v>
      </c>
      <c r="F4" s="7" t="s">
        <v>59</v>
      </c>
      <c r="G4" s="7"/>
    </row>
    <row r="5" spans="1:7" x14ac:dyDescent="0.25">
      <c r="A5" s="7">
        <v>222</v>
      </c>
      <c r="B5" s="7" t="s">
        <v>42</v>
      </c>
      <c r="C5" s="7" t="s">
        <v>35</v>
      </c>
      <c r="D5" s="7" t="str">
        <f>VLOOKUP(C5,Mapping!$A$1:$B$189,2,FALSE)</f>
        <v>Dairy products</v>
      </c>
      <c r="E5" s="7" t="s">
        <v>4</v>
      </c>
      <c r="F5" s="7" t="s">
        <v>59</v>
      </c>
      <c r="G5" s="7"/>
    </row>
    <row r="6" spans="1:7" x14ac:dyDescent="0.25">
      <c r="A6" s="7">
        <v>40</v>
      </c>
      <c r="B6" s="7" t="s">
        <v>42</v>
      </c>
      <c r="C6" s="7" t="s">
        <v>36</v>
      </c>
      <c r="D6" s="7" t="str">
        <f>VLOOKUP(C6,Mapping!$A$1:$B$189,2,FALSE)</f>
        <v>Fish products</v>
      </c>
      <c r="E6" s="7" t="s">
        <v>4</v>
      </c>
      <c r="F6" s="7" t="s">
        <v>59</v>
      </c>
      <c r="G6" s="7"/>
    </row>
    <row r="7" spans="1:7" x14ac:dyDescent="0.25">
      <c r="A7" s="11">
        <v>358</v>
      </c>
      <c r="B7" s="7" t="s">
        <v>42</v>
      </c>
      <c r="C7" s="7" t="s">
        <v>37</v>
      </c>
      <c r="D7" s="7" t="str">
        <f>VLOOKUP(C7,Mapping!$A$1:$B$189,2,FALSE)</f>
        <v>Vegetables; fruit; nuts</v>
      </c>
      <c r="E7" s="7" t="s">
        <v>4</v>
      </c>
      <c r="F7" s="7" t="s">
        <v>59</v>
      </c>
      <c r="G7" s="7"/>
    </row>
    <row r="8" spans="1:7" x14ac:dyDescent="0.25">
      <c r="A8" s="7">
        <v>378</v>
      </c>
      <c r="B8" s="7" t="s">
        <v>42</v>
      </c>
      <c r="C8" s="7" t="s">
        <v>38</v>
      </c>
      <c r="D8" s="7" t="str">
        <f>VLOOKUP(C8,Mapping!$A$1:$B$189,2,FALSE)</f>
        <v>Vegetables; fruit; nuts</v>
      </c>
      <c r="E8" s="7" t="s">
        <v>4</v>
      </c>
      <c r="F8" s="7" t="s">
        <v>59</v>
      </c>
      <c r="G8" s="7"/>
    </row>
    <row r="9" spans="1:7" x14ac:dyDescent="0.25">
      <c r="A9" s="7">
        <v>66</v>
      </c>
      <c r="B9" s="7" t="s">
        <v>42</v>
      </c>
      <c r="C9" s="7" t="s">
        <v>39</v>
      </c>
      <c r="D9" s="7" t="str">
        <f>VLOOKUP(C9,Mapping!$A$1:$B$189,2,FALSE)</f>
        <v>Vegetables; fruit; nuts</v>
      </c>
      <c r="E9" s="7" t="s">
        <v>4</v>
      </c>
      <c r="F9" s="7" t="s">
        <v>59</v>
      </c>
      <c r="G9" s="7"/>
    </row>
    <row r="10" spans="1:7" x14ac:dyDescent="0.25">
      <c r="A10" s="7">
        <v>180</v>
      </c>
      <c r="B10" s="7" t="s">
        <v>42</v>
      </c>
      <c r="C10" s="7" t="s">
        <v>40</v>
      </c>
      <c r="D10" s="7" t="str">
        <f>VLOOKUP(C10,Mapping!$A$1:$B$189,2,FALSE)</f>
        <v>Food products nec</v>
      </c>
      <c r="E10" s="7" t="s">
        <v>4</v>
      </c>
      <c r="F10" s="7" t="s">
        <v>59</v>
      </c>
      <c r="G10" s="7"/>
    </row>
    <row r="11" spans="1:7" x14ac:dyDescent="0.25">
      <c r="A11" s="7">
        <v>20</v>
      </c>
      <c r="B11" s="7" t="s">
        <v>42</v>
      </c>
      <c r="C11" s="7" t="s">
        <v>41</v>
      </c>
      <c r="D11" s="7" t="str">
        <f>VLOOKUP(C11,Mapping!$A$1:$B$189,2,FALSE)</f>
        <v>products of Vegetable oils and fats</v>
      </c>
      <c r="E11" s="7" t="s">
        <v>4</v>
      </c>
      <c r="F11" s="7" t="s">
        <v>59</v>
      </c>
      <c r="G11" s="7"/>
    </row>
    <row r="12" spans="1:7" x14ac:dyDescent="0.25">
      <c r="A12" s="7">
        <v>24</v>
      </c>
      <c r="B12" s="7" t="s">
        <v>42</v>
      </c>
      <c r="C12" s="7" t="s">
        <v>43</v>
      </c>
      <c r="D12" s="7" t="str">
        <f>VLOOKUP(C12,Mapping!$A$1:$B$189,2,FALSE)</f>
        <v>Food products nec</v>
      </c>
      <c r="E12" s="7" t="s">
        <v>4</v>
      </c>
      <c r="F12" s="7" t="s">
        <v>59</v>
      </c>
      <c r="G12" s="7"/>
    </row>
    <row r="13" spans="1:7" x14ac:dyDescent="0.25">
      <c r="A13" s="7">
        <v>836</v>
      </c>
      <c r="B13" s="7" t="s">
        <v>42</v>
      </c>
      <c r="C13" s="7" t="s">
        <v>44</v>
      </c>
      <c r="D13" s="7" t="str">
        <f>VLOOKUP(C13,Mapping!$A$1:$B$189,2,FALSE)</f>
        <v>Beverages</v>
      </c>
      <c r="E13" s="7" t="s">
        <v>4</v>
      </c>
      <c r="F13" s="7" t="s">
        <v>59</v>
      </c>
      <c r="G13" s="7"/>
    </row>
    <row r="14" spans="1:7" x14ac:dyDescent="0.25">
      <c r="A14" s="7">
        <v>77</v>
      </c>
      <c r="B14" s="7" t="s">
        <v>42</v>
      </c>
      <c r="C14" s="7" t="s">
        <v>45</v>
      </c>
      <c r="D14" s="7" t="str">
        <f>VLOOKUP(C14,Mapping!$A$1:$B$189,2,FALSE)</f>
        <v>Beverages</v>
      </c>
      <c r="E14" s="7" t="s">
        <v>4</v>
      </c>
      <c r="F14" s="7" t="s">
        <v>59</v>
      </c>
      <c r="G14" s="7"/>
    </row>
    <row r="15" spans="1:7" x14ac:dyDescent="0.25">
      <c r="A15" s="7">
        <v>67</v>
      </c>
      <c r="B15" s="7" t="s">
        <v>42</v>
      </c>
      <c r="C15" s="7" t="s">
        <v>46</v>
      </c>
      <c r="D15" s="7" t="str">
        <f>VLOOKUP(C15,Mapping!$A$1:$B$189,2,FALSE)</f>
        <v>Beverages</v>
      </c>
      <c r="E15" s="7" t="s">
        <v>4</v>
      </c>
      <c r="F15" s="7" t="s">
        <v>59</v>
      </c>
      <c r="G15" s="7"/>
    </row>
    <row r="16" spans="1:7" x14ac:dyDescent="0.25">
      <c r="A16" s="7">
        <v>9</v>
      </c>
      <c r="B16" s="7" t="s">
        <v>42</v>
      </c>
      <c r="C16" s="7" t="s">
        <v>47</v>
      </c>
      <c r="D16" s="7" t="str">
        <f>VLOOKUP(C16,Mapping!$A$1:$B$189,2,FALSE)</f>
        <v>Sugar</v>
      </c>
      <c r="E16" s="7" t="s">
        <v>4</v>
      </c>
      <c r="F16" s="7" t="s">
        <v>59</v>
      </c>
      <c r="G16" s="7"/>
    </row>
    <row r="17" spans="1:7" x14ac:dyDescent="0.25">
      <c r="A17" s="7">
        <v>44</v>
      </c>
      <c r="B17" s="7" t="s">
        <v>42</v>
      </c>
      <c r="C17" s="7" t="s">
        <v>48</v>
      </c>
      <c r="D17" s="7" t="str">
        <f>VLOOKUP(C17,Mapping!$A$1:$B$189,2,FALSE)</f>
        <v>Food products nec</v>
      </c>
      <c r="E17" s="7" t="s">
        <v>4</v>
      </c>
      <c r="F17" s="7" t="s">
        <v>59</v>
      </c>
      <c r="G17" s="7"/>
    </row>
    <row r="18" spans="1:7" x14ac:dyDescent="0.25">
      <c r="A18" s="7"/>
      <c r="B18" s="7"/>
      <c r="C18" s="7"/>
      <c r="D18" s="7"/>
      <c r="E18" s="7"/>
      <c r="F18" s="7"/>
      <c r="G18" s="7"/>
    </row>
    <row r="19" spans="1:7" x14ac:dyDescent="0.25">
      <c r="A19" s="7"/>
      <c r="B19" s="7"/>
      <c r="C19" s="7"/>
      <c r="D19" s="7"/>
      <c r="E19" s="7"/>
      <c r="F19" s="7"/>
      <c r="G19" s="7"/>
    </row>
    <row r="20" spans="1:7" x14ac:dyDescent="0.25">
      <c r="A20" s="7"/>
      <c r="B20" s="7"/>
      <c r="C20" s="7"/>
      <c r="D20" s="7"/>
      <c r="E20" s="7"/>
      <c r="F20" s="7"/>
      <c r="G20" s="7"/>
    </row>
    <row r="21" spans="1:7" x14ac:dyDescent="0.25">
      <c r="A21" s="7"/>
      <c r="B21" s="7"/>
      <c r="C21" s="7"/>
      <c r="D21" s="7"/>
      <c r="E21" s="7"/>
      <c r="F21" s="7"/>
      <c r="G21" s="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C2ACD-B9A5-4954-B064-4CC23DBC24EF}">
  <dimension ref="A1:F25"/>
  <sheetViews>
    <sheetView workbookViewId="0">
      <selection activeCell="F2" sqref="F2:F17"/>
    </sheetView>
  </sheetViews>
  <sheetFormatPr defaultRowHeight="15" x14ac:dyDescent="0.25"/>
  <cols>
    <col min="1" max="1" width="7.85546875" bestFit="1" customWidth="1"/>
    <col min="2" max="2" width="4.7109375" bestFit="1" customWidth="1"/>
    <col min="3" max="3" width="63.140625" bestFit="1" customWidth="1"/>
    <col min="4" max="4" width="59.7109375" bestFit="1" customWidth="1"/>
    <col min="5" max="5" width="6.28515625" bestFit="1" customWidth="1"/>
    <col min="6" max="6" width="7.28515625" bestFit="1" customWidth="1"/>
  </cols>
  <sheetData>
    <row r="1" spans="1:6" x14ac:dyDescent="0.25">
      <c r="A1" s="3" t="s">
        <v>5</v>
      </c>
      <c r="B1" s="3" t="s">
        <v>3</v>
      </c>
      <c r="C1" s="3" t="s">
        <v>0</v>
      </c>
      <c r="D1" s="2" t="s">
        <v>1</v>
      </c>
      <c r="E1" s="2" t="s">
        <v>14</v>
      </c>
      <c r="F1" s="2" t="s">
        <v>12</v>
      </c>
    </row>
    <row r="2" spans="1:6" s="6" customFormat="1" x14ac:dyDescent="0.25">
      <c r="A2" s="7">
        <v>0</v>
      </c>
      <c r="B2" s="7" t="s">
        <v>42</v>
      </c>
      <c r="C2" s="7" t="s">
        <v>32</v>
      </c>
      <c r="D2" s="7" t="str">
        <f>VLOOKUP(C2,Mapping!$A$1:$B$189,2,FALSE)</f>
        <v>Products of meat cattle</v>
      </c>
      <c r="E2" s="7" t="s">
        <v>4</v>
      </c>
      <c r="F2" s="7" t="s">
        <v>59</v>
      </c>
    </row>
    <row r="3" spans="1:6" x14ac:dyDescent="0.25">
      <c r="A3" s="7">
        <v>0</v>
      </c>
      <c r="B3" s="7" t="s">
        <v>42</v>
      </c>
      <c r="C3" s="7" t="s">
        <v>33</v>
      </c>
      <c r="D3" s="7" t="str">
        <f>VLOOKUP(C3,Mapping!$A$1:$B$189,2,FALSE)</f>
        <v>Products of meat pigs</v>
      </c>
      <c r="E3" s="7" t="s">
        <v>4</v>
      </c>
      <c r="F3" s="7" t="s">
        <v>59</v>
      </c>
    </row>
    <row r="4" spans="1:6" x14ac:dyDescent="0.25">
      <c r="A4" s="7">
        <v>0</v>
      </c>
      <c r="B4" s="7" t="s">
        <v>42</v>
      </c>
      <c r="C4" s="7" t="s">
        <v>34</v>
      </c>
      <c r="D4" s="7" t="str">
        <f>VLOOKUP(C4,Mapping!$A$1:$B$189,2,FALSE)</f>
        <v>Products of meat poultry</v>
      </c>
      <c r="E4" s="7" t="s">
        <v>4</v>
      </c>
      <c r="F4" s="7" t="s">
        <v>59</v>
      </c>
    </row>
    <row r="5" spans="1:6" s="6" customFormat="1" x14ac:dyDescent="0.25">
      <c r="A5" s="7">
        <v>190</v>
      </c>
      <c r="B5" s="7" t="s">
        <v>42</v>
      </c>
      <c r="C5" s="7" t="s">
        <v>35</v>
      </c>
      <c r="D5" s="7" t="str">
        <f>VLOOKUP(C5,Mapping!$A$1:$B$189,2,FALSE)</f>
        <v>Dairy products</v>
      </c>
      <c r="E5" s="7" t="s">
        <v>4</v>
      </c>
      <c r="F5" s="7" t="s">
        <v>59</v>
      </c>
    </row>
    <row r="6" spans="1:6" x14ac:dyDescent="0.25">
      <c r="A6" s="7">
        <v>48</v>
      </c>
      <c r="B6" s="7" t="s">
        <v>42</v>
      </c>
      <c r="C6" s="7" t="s">
        <v>36</v>
      </c>
      <c r="D6" s="7" t="str">
        <f>VLOOKUP(C6,Mapping!$A$1:$B$189,2,FALSE)</f>
        <v>Fish products</v>
      </c>
      <c r="E6" s="7" t="s">
        <v>4</v>
      </c>
      <c r="F6" s="7" t="s">
        <v>59</v>
      </c>
    </row>
    <row r="7" spans="1:6" s="7" customFormat="1" x14ac:dyDescent="0.25">
      <c r="A7" s="7">
        <v>419</v>
      </c>
      <c r="B7" s="7" t="s">
        <v>42</v>
      </c>
      <c r="C7" s="7" t="s">
        <v>37</v>
      </c>
      <c r="D7" s="7" t="str">
        <f>VLOOKUP(C7,Mapping!$A$1:$B$189,2,FALSE)</f>
        <v>Vegetables; fruit; nuts</v>
      </c>
      <c r="E7" s="7" t="s">
        <v>4</v>
      </c>
      <c r="F7" s="7" t="s">
        <v>59</v>
      </c>
    </row>
    <row r="8" spans="1:6" s="6" customFormat="1" x14ac:dyDescent="0.25">
      <c r="A8" s="7">
        <v>501</v>
      </c>
      <c r="B8" s="7" t="s">
        <v>42</v>
      </c>
      <c r="C8" s="7" t="s">
        <v>38</v>
      </c>
      <c r="D8" s="7" t="str">
        <f>VLOOKUP(C8,Mapping!$A$1:$B$189,2,FALSE)</f>
        <v>Vegetables; fruit; nuts</v>
      </c>
      <c r="E8" s="7" t="s">
        <v>4</v>
      </c>
      <c r="F8" s="7" t="s">
        <v>59</v>
      </c>
    </row>
    <row r="9" spans="1:6" x14ac:dyDescent="0.25">
      <c r="A9" s="7">
        <v>162</v>
      </c>
      <c r="B9" s="7" t="s">
        <v>42</v>
      </c>
      <c r="C9" s="7" t="s">
        <v>39</v>
      </c>
      <c r="D9" s="7" t="str">
        <f>VLOOKUP(C9,Mapping!$A$1:$B$189,2,FALSE)</f>
        <v>Vegetables; fruit; nuts</v>
      </c>
      <c r="E9" s="7" t="s">
        <v>4</v>
      </c>
      <c r="F9" s="7" t="s">
        <v>59</v>
      </c>
    </row>
    <row r="10" spans="1:6" x14ac:dyDescent="0.25">
      <c r="A10" s="7">
        <v>211</v>
      </c>
      <c r="B10" s="7" t="s">
        <v>42</v>
      </c>
      <c r="C10" s="7" t="s">
        <v>40</v>
      </c>
      <c r="D10" s="7" t="str">
        <f>VLOOKUP(C10,Mapping!$A$1:$B$189,2,FALSE)</f>
        <v>Food products nec</v>
      </c>
      <c r="E10" s="7" t="s">
        <v>4</v>
      </c>
      <c r="F10" s="7" t="s">
        <v>59</v>
      </c>
    </row>
    <row r="11" spans="1:6" x14ac:dyDescent="0.25">
      <c r="A11" s="7">
        <v>23</v>
      </c>
      <c r="B11" s="7" t="s">
        <v>42</v>
      </c>
      <c r="C11" s="7" t="s">
        <v>41</v>
      </c>
      <c r="D11" s="7" t="str">
        <f>VLOOKUP(C11,Mapping!$A$1:$B$189,2,FALSE)</f>
        <v>products of Vegetable oils and fats</v>
      </c>
      <c r="E11" s="7" t="s">
        <v>4</v>
      </c>
      <c r="F11" s="7" t="s">
        <v>59</v>
      </c>
    </row>
    <row r="12" spans="1:6" x14ac:dyDescent="0.25">
      <c r="A12" s="7">
        <v>21</v>
      </c>
      <c r="B12" s="7" t="s">
        <v>42</v>
      </c>
      <c r="C12" s="7" t="s">
        <v>43</v>
      </c>
      <c r="D12" s="7" t="str">
        <f>VLOOKUP(C12,Mapping!$A$1:$B$189,2,FALSE)</f>
        <v>Food products nec</v>
      </c>
      <c r="E12" s="7" t="s">
        <v>4</v>
      </c>
      <c r="F12" s="7" t="s">
        <v>59</v>
      </c>
    </row>
    <row r="13" spans="1:6" x14ac:dyDescent="0.25">
      <c r="A13" s="7">
        <v>919</v>
      </c>
      <c r="B13" s="7" t="s">
        <v>42</v>
      </c>
      <c r="C13" s="7" t="s">
        <v>44</v>
      </c>
      <c r="D13" s="7" t="str">
        <f>VLOOKUP(C13,Mapping!$A$1:$B$189,2,FALSE)</f>
        <v>Beverages</v>
      </c>
      <c r="E13" s="7" t="s">
        <v>4</v>
      </c>
      <c r="F13" s="7" t="s">
        <v>59</v>
      </c>
    </row>
    <row r="14" spans="1:6" x14ac:dyDescent="0.25">
      <c r="A14" s="7">
        <v>70</v>
      </c>
      <c r="B14" s="7" t="s">
        <v>42</v>
      </c>
      <c r="C14" s="7" t="s">
        <v>45</v>
      </c>
      <c r="D14" s="7" t="str">
        <f>VLOOKUP(C14,Mapping!$A$1:$B$189,2,FALSE)</f>
        <v>Beverages</v>
      </c>
      <c r="E14" s="7" t="s">
        <v>4</v>
      </c>
      <c r="F14" s="7" t="s">
        <v>59</v>
      </c>
    </row>
    <row r="15" spans="1:6" x14ac:dyDescent="0.25">
      <c r="A15" s="7">
        <v>70</v>
      </c>
      <c r="B15" s="7" t="s">
        <v>42</v>
      </c>
      <c r="C15" s="7" t="s">
        <v>46</v>
      </c>
      <c r="D15" s="7" t="str">
        <f>VLOOKUP(C15,Mapping!$A$1:$B$189,2,FALSE)</f>
        <v>Beverages</v>
      </c>
      <c r="E15" s="7" t="s">
        <v>4</v>
      </c>
      <c r="F15" s="7" t="s">
        <v>59</v>
      </c>
    </row>
    <row r="16" spans="1:6" x14ac:dyDescent="0.25">
      <c r="A16" s="7">
        <v>9</v>
      </c>
      <c r="B16" s="7" t="s">
        <v>42</v>
      </c>
      <c r="C16" s="7" t="s">
        <v>47</v>
      </c>
      <c r="D16" s="7" t="str">
        <f>VLOOKUP(C16,Mapping!$A$1:$B$189,2,FALSE)</f>
        <v>Sugar</v>
      </c>
      <c r="E16" s="7" t="s">
        <v>4</v>
      </c>
      <c r="F16" s="7" t="s">
        <v>59</v>
      </c>
    </row>
    <row r="17" spans="1:6" x14ac:dyDescent="0.25">
      <c r="A17" s="7">
        <v>49</v>
      </c>
      <c r="B17" s="7" t="s">
        <v>42</v>
      </c>
      <c r="C17" s="7" t="s">
        <v>48</v>
      </c>
      <c r="D17" s="7" t="str">
        <f>VLOOKUP(C17,Mapping!$A$1:$B$189,2,FALSE)</f>
        <v>Food products nec</v>
      </c>
      <c r="E17" s="7" t="s">
        <v>4</v>
      </c>
      <c r="F17" s="7" t="s">
        <v>59</v>
      </c>
    </row>
    <row r="18" spans="1:6" x14ac:dyDescent="0.25">
      <c r="A18" s="7"/>
      <c r="B18" s="7"/>
      <c r="C18" s="7"/>
      <c r="D18" s="7"/>
      <c r="E18" s="7"/>
      <c r="F18" s="7"/>
    </row>
    <row r="19" spans="1:6" x14ac:dyDescent="0.25">
      <c r="A19" s="7"/>
      <c r="B19" s="7"/>
      <c r="C19" s="7"/>
      <c r="D19" s="7"/>
      <c r="E19" s="7"/>
      <c r="F19" s="7"/>
    </row>
    <row r="20" spans="1:6" x14ac:dyDescent="0.25">
      <c r="A20" s="7"/>
      <c r="B20" s="7"/>
      <c r="C20" s="7"/>
      <c r="D20" s="7"/>
      <c r="E20" s="7"/>
      <c r="F20" s="7"/>
    </row>
    <row r="21" spans="1:6" x14ac:dyDescent="0.25">
      <c r="A21" s="7"/>
      <c r="B21" s="7"/>
      <c r="C21" s="7"/>
      <c r="D21" s="7"/>
      <c r="E21" s="7"/>
      <c r="F21" s="7"/>
    </row>
    <row r="22" spans="1:6" x14ac:dyDescent="0.25">
      <c r="A22" s="7"/>
      <c r="B22" s="7"/>
      <c r="C22" s="7"/>
      <c r="D22" s="7"/>
      <c r="E22" s="7"/>
      <c r="F22" s="7"/>
    </row>
    <row r="23" spans="1:6" x14ac:dyDescent="0.25">
      <c r="A23" s="7"/>
      <c r="B23" s="7"/>
      <c r="C23" s="7"/>
      <c r="D23" s="7"/>
      <c r="E23" s="7"/>
      <c r="F23" s="7"/>
    </row>
    <row r="24" spans="1:6" x14ac:dyDescent="0.25">
      <c r="A24" s="7"/>
      <c r="B24" s="7"/>
      <c r="C24" s="7"/>
      <c r="D24" s="7"/>
      <c r="E24" s="7"/>
      <c r="F24" s="7"/>
    </row>
    <row r="25" spans="1:6" x14ac:dyDescent="0.25">
      <c r="A25" s="7"/>
      <c r="B25" s="7"/>
      <c r="C25" s="7"/>
      <c r="D25" s="7"/>
      <c r="E25" s="7"/>
      <c r="F25" s="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A855D-C921-4C2C-A805-FCAF89A01EBB}">
  <dimension ref="A1:F17"/>
  <sheetViews>
    <sheetView workbookViewId="0">
      <selection activeCell="F2" sqref="F2:F17"/>
    </sheetView>
  </sheetViews>
  <sheetFormatPr defaultRowHeight="15" x14ac:dyDescent="0.25"/>
  <cols>
    <col min="1" max="1" width="8.5703125" bestFit="1" customWidth="1"/>
    <col min="2" max="2" width="11.7109375" bestFit="1" customWidth="1"/>
    <col min="3" max="3" width="45.5703125" bestFit="1" customWidth="1"/>
    <col min="4" max="4" width="39.28515625" bestFit="1" customWidth="1"/>
    <col min="5" max="6" width="13" customWidth="1"/>
  </cols>
  <sheetData>
    <row r="1" spans="1:6" x14ac:dyDescent="0.25">
      <c r="A1" s="9" t="s">
        <v>5</v>
      </c>
      <c r="B1" s="9" t="s">
        <v>3</v>
      </c>
      <c r="C1" s="9" t="s">
        <v>0</v>
      </c>
      <c r="D1" s="10" t="s">
        <v>1</v>
      </c>
      <c r="E1" s="10" t="s">
        <v>14</v>
      </c>
      <c r="F1" s="10" t="s">
        <v>12</v>
      </c>
    </row>
    <row r="2" spans="1:6" s="6" customFormat="1" x14ac:dyDescent="0.25">
      <c r="A2" s="8">
        <v>0</v>
      </c>
      <c r="B2" s="7" t="s">
        <v>42</v>
      </c>
      <c r="C2" s="7" t="s">
        <v>32</v>
      </c>
      <c r="D2" s="7" t="str">
        <f>VLOOKUP(C2,Mapping!$A$1:$B$189,2,FALSE)</f>
        <v>Products of meat cattle</v>
      </c>
      <c r="E2" s="7" t="s">
        <v>4</v>
      </c>
      <c r="F2" s="7" t="s">
        <v>59</v>
      </c>
    </row>
    <row r="3" spans="1:6" s="6" customFormat="1" x14ac:dyDescent="0.25">
      <c r="A3" s="8">
        <v>0</v>
      </c>
      <c r="B3" s="7" t="s">
        <v>42</v>
      </c>
      <c r="C3" s="7" t="s">
        <v>33</v>
      </c>
      <c r="D3" s="7" t="str">
        <f>VLOOKUP(C3,Mapping!$A$1:$B$189,2,FALSE)</f>
        <v>Products of meat pigs</v>
      </c>
      <c r="E3" s="7" t="s">
        <v>4</v>
      </c>
      <c r="F3" s="7" t="s">
        <v>59</v>
      </c>
    </row>
    <row r="4" spans="1:6" x14ac:dyDescent="0.25">
      <c r="A4" s="8">
        <v>0</v>
      </c>
      <c r="B4" s="7" t="s">
        <v>42</v>
      </c>
      <c r="C4" s="7" t="s">
        <v>34</v>
      </c>
      <c r="D4" s="7" t="str">
        <f>VLOOKUP(C4,Mapping!$A$1:$B$189,2,FALSE)</f>
        <v>Products of meat poultry</v>
      </c>
      <c r="E4" s="7" t="s">
        <v>4</v>
      </c>
      <c r="F4" s="7" t="s">
        <v>59</v>
      </c>
    </row>
    <row r="5" spans="1:6" x14ac:dyDescent="0.25">
      <c r="A5" s="8">
        <v>151</v>
      </c>
      <c r="B5" s="7" t="s">
        <v>42</v>
      </c>
      <c r="C5" s="7" t="s">
        <v>35</v>
      </c>
      <c r="D5" s="7" t="str">
        <f>VLOOKUP(C5,Mapping!$A$1:$B$189,2,FALSE)</f>
        <v>Dairy products</v>
      </c>
      <c r="E5" s="7" t="s">
        <v>4</v>
      </c>
      <c r="F5" s="7" t="s">
        <v>59</v>
      </c>
    </row>
    <row r="6" spans="1:6" x14ac:dyDescent="0.25">
      <c r="A6" s="8">
        <v>0</v>
      </c>
      <c r="B6" s="7" t="s">
        <v>42</v>
      </c>
      <c r="C6" s="7" t="s">
        <v>36</v>
      </c>
      <c r="D6" s="7" t="str">
        <f>VLOOKUP(C6,Mapping!$A$1:$B$189,2,FALSE)</f>
        <v>Fish products</v>
      </c>
      <c r="E6" s="7" t="s">
        <v>4</v>
      </c>
      <c r="F6" s="7" t="s">
        <v>59</v>
      </c>
    </row>
    <row r="7" spans="1:6" x14ac:dyDescent="0.25">
      <c r="A7" s="8">
        <v>404</v>
      </c>
      <c r="B7" s="7" t="s">
        <v>42</v>
      </c>
      <c r="C7" s="7" t="s">
        <v>37</v>
      </c>
      <c r="D7" s="7" t="str">
        <f>VLOOKUP(C7,Mapping!$A$1:$B$189,2,FALSE)</f>
        <v>Vegetables; fruit; nuts</v>
      </c>
      <c r="E7" s="7" t="s">
        <v>4</v>
      </c>
      <c r="F7" s="7" t="s">
        <v>59</v>
      </c>
    </row>
    <row r="8" spans="1:6" x14ac:dyDescent="0.25">
      <c r="A8" s="8">
        <v>483</v>
      </c>
      <c r="B8" s="7" t="s">
        <v>42</v>
      </c>
      <c r="C8" s="7" t="s">
        <v>38</v>
      </c>
      <c r="D8" s="7" t="str">
        <f>VLOOKUP(C8,Mapping!$A$1:$B$189,2,FALSE)</f>
        <v>Vegetables; fruit; nuts</v>
      </c>
      <c r="E8" s="7" t="s">
        <v>4</v>
      </c>
      <c r="F8" s="7" t="s">
        <v>59</v>
      </c>
    </row>
    <row r="9" spans="1:6" x14ac:dyDescent="0.25">
      <c r="A9" s="12">
        <v>216</v>
      </c>
      <c r="B9" s="7" t="s">
        <v>42</v>
      </c>
      <c r="C9" t="s">
        <v>39</v>
      </c>
      <c r="D9" s="7" t="str">
        <f>VLOOKUP(C9,Mapping!$A$1:$B$189,2,FALSE)</f>
        <v>Vegetables; fruit; nuts</v>
      </c>
      <c r="E9" s="7" t="s">
        <v>4</v>
      </c>
      <c r="F9" s="7" t="s">
        <v>59</v>
      </c>
    </row>
    <row r="10" spans="1:6" x14ac:dyDescent="0.25">
      <c r="A10" s="12">
        <v>231</v>
      </c>
      <c r="B10" s="7" t="s">
        <v>42</v>
      </c>
      <c r="C10" t="s">
        <v>40</v>
      </c>
      <c r="D10" s="7" t="str">
        <f>VLOOKUP(C10,Mapping!$A$1:$B$189,2,FALSE)</f>
        <v>Food products nec</v>
      </c>
      <c r="E10" s="7" t="s">
        <v>4</v>
      </c>
      <c r="F10" s="7" t="s">
        <v>59</v>
      </c>
    </row>
    <row r="11" spans="1:6" x14ac:dyDescent="0.25">
      <c r="A11" s="12">
        <v>23</v>
      </c>
      <c r="B11" s="7" t="s">
        <v>42</v>
      </c>
      <c r="C11" t="s">
        <v>41</v>
      </c>
      <c r="D11" s="7" t="str">
        <f>VLOOKUP(C11,Mapping!$A$1:$B$189,2,FALSE)</f>
        <v>products of Vegetable oils and fats</v>
      </c>
      <c r="E11" s="7" t="s">
        <v>4</v>
      </c>
      <c r="F11" s="7" t="s">
        <v>59</v>
      </c>
    </row>
    <row r="12" spans="1:6" x14ac:dyDescent="0.25">
      <c r="A12" s="12">
        <v>27</v>
      </c>
      <c r="B12" s="7" t="s">
        <v>42</v>
      </c>
      <c r="C12" t="s">
        <v>43</v>
      </c>
      <c r="D12" s="7" t="str">
        <f>VLOOKUP(C12,Mapping!$A$1:$B$189,2,FALSE)</f>
        <v>Food products nec</v>
      </c>
      <c r="E12" s="7" t="s">
        <v>4</v>
      </c>
      <c r="F12" s="7" t="s">
        <v>59</v>
      </c>
    </row>
    <row r="13" spans="1:6" x14ac:dyDescent="0.25">
      <c r="A13" s="12">
        <v>730</v>
      </c>
      <c r="B13" s="7" t="s">
        <v>42</v>
      </c>
      <c r="C13" t="s">
        <v>44</v>
      </c>
      <c r="D13" s="7" t="str">
        <f>VLOOKUP(C13,Mapping!$A$1:$B$189,2,FALSE)</f>
        <v>Beverages</v>
      </c>
      <c r="E13" s="7" t="s">
        <v>4</v>
      </c>
      <c r="F13" s="7" t="s">
        <v>59</v>
      </c>
    </row>
    <row r="14" spans="1:6" x14ac:dyDescent="0.25">
      <c r="A14" s="12">
        <v>59</v>
      </c>
      <c r="B14" s="7" t="s">
        <v>42</v>
      </c>
      <c r="C14" t="s">
        <v>45</v>
      </c>
      <c r="D14" s="7" t="str">
        <f>VLOOKUP(C14,Mapping!$A$1:$B$189,2,FALSE)</f>
        <v>Beverages</v>
      </c>
      <c r="E14" s="7" t="s">
        <v>4</v>
      </c>
      <c r="F14" s="7" t="s">
        <v>59</v>
      </c>
    </row>
    <row r="15" spans="1:6" x14ac:dyDescent="0.25">
      <c r="A15" s="12">
        <v>99</v>
      </c>
      <c r="B15" s="7" t="s">
        <v>42</v>
      </c>
      <c r="C15" t="s">
        <v>46</v>
      </c>
      <c r="D15" s="7" t="str">
        <f>VLOOKUP(C15,Mapping!$A$1:$B$189,2,FALSE)</f>
        <v>Beverages</v>
      </c>
      <c r="E15" s="7" t="s">
        <v>4</v>
      </c>
      <c r="F15" s="7" t="s">
        <v>59</v>
      </c>
    </row>
    <row r="16" spans="1:6" x14ac:dyDescent="0.25">
      <c r="A16" s="12">
        <v>9</v>
      </c>
      <c r="B16" s="7" t="s">
        <v>42</v>
      </c>
      <c r="C16" t="s">
        <v>47</v>
      </c>
      <c r="D16" s="7" t="str">
        <f>VLOOKUP(C16,Mapping!$A$1:$B$189,2,FALSE)</f>
        <v>Sugar</v>
      </c>
      <c r="E16" s="7" t="s">
        <v>4</v>
      </c>
      <c r="F16" s="7" t="s">
        <v>59</v>
      </c>
    </row>
    <row r="17" spans="1:6" x14ac:dyDescent="0.25">
      <c r="A17" s="12">
        <v>48</v>
      </c>
      <c r="B17" s="7" t="s">
        <v>42</v>
      </c>
      <c r="C17" t="s">
        <v>48</v>
      </c>
      <c r="D17" s="7" t="str">
        <f>VLOOKUP(C17,Mapping!$A$1:$B$189,2,FALSE)</f>
        <v>Food products nec</v>
      </c>
      <c r="E17" s="7" t="s">
        <v>4</v>
      </c>
      <c r="F17" s="7" t="s">
        <v>59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A3CECC-2763-476B-A3B2-2D746B73F076}">
  <dimension ref="A1:H20"/>
  <sheetViews>
    <sheetView workbookViewId="0">
      <selection activeCell="F2" sqref="F2:F17"/>
    </sheetView>
  </sheetViews>
  <sheetFormatPr defaultRowHeight="15" x14ac:dyDescent="0.25"/>
  <cols>
    <col min="1" max="1" width="7.85546875" bestFit="1" customWidth="1"/>
    <col min="2" max="2" width="4.28515625" bestFit="1" customWidth="1"/>
    <col min="3" max="3" width="22.7109375" bestFit="1" customWidth="1"/>
    <col min="4" max="4" width="30" bestFit="1" customWidth="1"/>
    <col min="5" max="5" width="6.28515625" bestFit="1" customWidth="1"/>
    <col min="6" max="6" width="6.7109375" bestFit="1" customWidth="1"/>
  </cols>
  <sheetData>
    <row r="1" spans="1:8" x14ac:dyDescent="0.25">
      <c r="A1" s="9" t="s">
        <v>5</v>
      </c>
      <c r="B1" s="9" t="s">
        <v>3</v>
      </c>
      <c r="C1" s="9" t="s">
        <v>0</v>
      </c>
      <c r="D1" s="10" t="s">
        <v>1</v>
      </c>
      <c r="E1" s="10" t="s">
        <v>14</v>
      </c>
      <c r="F1" s="10" t="s">
        <v>12</v>
      </c>
      <c r="G1" s="7"/>
      <c r="H1" s="7"/>
    </row>
    <row r="2" spans="1:8" s="6" customFormat="1" x14ac:dyDescent="0.25">
      <c r="A2" s="7">
        <v>0</v>
      </c>
      <c r="B2" s="7" t="s">
        <v>42</v>
      </c>
      <c r="C2" s="7" t="s">
        <v>32</v>
      </c>
      <c r="D2" s="7" t="str">
        <f>VLOOKUP(C2,Mapping!$A$1:$B$189,2,FALSE)</f>
        <v>Products of meat cattle</v>
      </c>
      <c r="E2" s="7" t="s">
        <v>4</v>
      </c>
      <c r="F2" s="7" t="s">
        <v>59</v>
      </c>
      <c r="G2" s="7"/>
      <c r="H2" s="7"/>
    </row>
    <row r="3" spans="1:8" x14ac:dyDescent="0.25">
      <c r="A3" s="7">
        <v>0</v>
      </c>
      <c r="B3" s="7" t="s">
        <v>42</v>
      </c>
      <c r="C3" s="7" t="s">
        <v>33</v>
      </c>
      <c r="D3" s="7" t="str">
        <f>VLOOKUP(C3,Mapping!$A$1:$B$189,2,FALSE)</f>
        <v>Products of meat pigs</v>
      </c>
      <c r="E3" s="7" t="s">
        <v>4</v>
      </c>
      <c r="F3" s="7" t="s">
        <v>59</v>
      </c>
      <c r="G3" s="7"/>
      <c r="H3" s="7"/>
    </row>
    <row r="4" spans="1:8" x14ac:dyDescent="0.25">
      <c r="A4" s="7">
        <v>0</v>
      </c>
      <c r="B4" s="7" t="s">
        <v>42</v>
      </c>
      <c r="C4" s="7" t="s">
        <v>34</v>
      </c>
      <c r="D4" s="7" t="str">
        <f>VLOOKUP(C4,Mapping!$A$1:$B$189,2,FALSE)</f>
        <v>Products of meat poultry</v>
      </c>
      <c r="E4" s="7" t="s">
        <v>4</v>
      </c>
      <c r="F4" s="7" t="s">
        <v>59</v>
      </c>
      <c r="G4" s="7"/>
      <c r="H4" s="7"/>
    </row>
    <row r="5" spans="1:8" x14ac:dyDescent="0.25">
      <c r="A5" s="7">
        <v>4</v>
      </c>
      <c r="B5" s="7" t="s">
        <v>42</v>
      </c>
      <c r="C5" s="7" t="s">
        <v>35</v>
      </c>
      <c r="D5" s="7" t="str">
        <f>VLOOKUP(C5,Mapping!$A$1:$B$189,2,FALSE)</f>
        <v>Dairy products</v>
      </c>
      <c r="E5" s="7" t="s">
        <v>4</v>
      </c>
      <c r="F5" s="7" t="s">
        <v>59</v>
      </c>
      <c r="G5" s="7"/>
      <c r="H5" s="7"/>
    </row>
    <row r="6" spans="1:8" x14ac:dyDescent="0.25">
      <c r="A6" s="7">
        <v>0</v>
      </c>
      <c r="B6" s="7" t="s">
        <v>42</v>
      </c>
      <c r="C6" s="7" t="s">
        <v>36</v>
      </c>
      <c r="D6" s="7" t="str">
        <f>VLOOKUP(C6,Mapping!$A$1:$B$189,2,FALSE)</f>
        <v>Fish products</v>
      </c>
      <c r="E6" s="7" t="s">
        <v>4</v>
      </c>
      <c r="F6" s="7" t="s">
        <v>59</v>
      </c>
      <c r="G6" s="7"/>
      <c r="H6" s="7"/>
    </row>
    <row r="7" spans="1:8" x14ac:dyDescent="0.25">
      <c r="A7" s="7">
        <v>553</v>
      </c>
      <c r="B7" s="7" t="s">
        <v>42</v>
      </c>
      <c r="C7" s="7" t="s">
        <v>37</v>
      </c>
      <c r="D7" s="7" t="str">
        <f>VLOOKUP(C7,Mapping!$A$1:$B$189,2,FALSE)</f>
        <v>Vegetables; fruit; nuts</v>
      </c>
      <c r="E7" s="7" t="s">
        <v>4</v>
      </c>
      <c r="F7" s="7" t="s">
        <v>59</v>
      </c>
      <c r="G7" s="7"/>
      <c r="H7" s="7"/>
    </row>
    <row r="8" spans="1:8" x14ac:dyDescent="0.25">
      <c r="A8" s="7">
        <v>571</v>
      </c>
      <c r="B8" s="7" t="s">
        <v>42</v>
      </c>
      <c r="C8" s="7" t="s">
        <v>38</v>
      </c>
      <c r="D8" s="7" t="str">
        <f>VLOOKUP(C8,Mapping!$A$1:$B$189,2,FALSE)</f>
        <v>Vegetables; fruit; nuts</v>
      </c>
      <c r="E8" s="7" t="s">
        <v>4</v>
      </c>
      <c r="F8" s="7" t="s">
        <v>59</v>
      </c>
      <c r="G8" s="7"/>
      <c r="H8" s="7"/>
    </row>
    <row r="9" spans="1:8" x14ac:dyDescent="0.25">
      <c r="A9" s="7">
        <v>370</v>
      </c>
      <c r="B9" s="7" t="s">
        <v>42</v>
      </c>
      <c r="C9" s="7" t="s">
        <v>39</v>
      </c>
      <c r="D9" s="7" t="str">
        <f>VLOOKUP(C9,Mapping!$A$1:$B$189,2,FALSE)</f>
        <v>Vegetables; fruit; nuts</v>
      </c>
      <c r="E9" s="7" t="s">
        <v>4</v>
      </c>
      <c r="F9" s="7" t="s">
        <v>59</v>
      </c>
      <c r="G9" s="7"/>
      <c r="H9" s="7"/>
    </row>
    <row r="10" spans="1:8" x14ac:dyDescent="0.25">
      <c r="A10" s="7">
        <v>256</v>
      </c>
      <c r="B10" s="7" t="s">
        <v>42</v>
      </c>
      <c r="C10" s="7" t="s">
        <v>40</v>
      </c>
      <c r="D10" s="7" t="str">
        <f>VLOOKUP(C10,Mapping!$A$1:$B$189,2,FALSE)</f>
        <v>Food products nec</v>
      </c>
      <c r="E10" s="7" t="s">
        <v>4</v>
      </c>
      <c r="F10" s="7" t="s">
        <v>59</v>
      </c>
      <c r="G10" s="7"/>
      <c r="H10" s="7"/>
    </row>
    <row r="11" spans="1:8" x14ac:dyDescent="0.25">
      <c r="A11" s="7">
        <v>26</v>
      </c>
      <c r="B11" s="7" t="s">
        <v>42</v>
      </c>
      <c r="C11" s="7" t="s">
        <v>41</v>
      </c>
      <c r="D11" s="7" t="str">
        <f>VLOOKUP(C11,Mapping!$A$1:$B$189,2,FALSE)</f>
        <v>products of Vegetable oils and fats</v>
      </c>
      <c r="E11" s="7" t="s">
        <v>4</v>
      </c>
      <c r="F11" s="7" t="s">
        <v>59</v>
      </c>
      <c r="G11" s="7"/>
      <c r="H11" s="7"/>
    </row>
    <row r="12" spans="1:8" x14ac:dyDescent="0.25">
      <c r="A12" s="7">
        <v>23</v>
      </c>
      <c r="B12" s="7" t="s">
        <v>42</v>
      </c>
      <c r="C12" s="7" t="s">
        <v>43</v>
      </c>
      <c r="D12" s="7" t="str">
        <f>VLOOKUP(C12,Mapping!$A$1:$B$189,2,FALSE)</f>
        <v>Food products nec</v>
      </c>
      <c r="E12" s="7" t="s">
        <v>4</v>
      </c>
      <c r="F12" s="7" t="s">
        <v>59</v>
      </c>
      <c r="G12" s="7"/>
      <c r="H12" s="7"/>
    </row>
    <row r="13" spans="1:8" x14ac:dyDescent="0.25">
      <c r="A13" s="7">
        <v>592</v>
      </c>
      <c r="B13" s="7" t="s">
        <v>42</v>
      </c>
      <c r="C13" s="7" t="s">
        <v>44</v>
      </c>
      <c r="D13" s="7" t="str">
        <f>VLOOKUP(C13,Mapping!$A$1:$B$189,2,FALSE)</f>
        <v>Beverages</v>
      </c>
      <c r="E13" s="7" t="s">
        <v>4</v>
      </c>
      <c r="F13" s="7" t="s">
        <v>59</v>
      </c>
      <c r="G13" s="7"/>
      <c r="H13" s="7"/>
    </row>
    <row r="14" spans="1:8" x14ac:dyDescent="0.25">
      <c r="A14" s="7">
        <v>58</v>
      </c>
      <c r="B14" s="7" t="s">
        <v>42</v>
      </c>
      <c r="C14" s="7" t="s">
        <v>45</v>
      </c>
      <c r="D14" s="7" t="str">
        <f>VLOOKUP(C14,Mapping!$A$1:$B$189,2,FALSE)</f>
        <v>Beverages</v>
      </c>
      <c r="E14" s="7" t="s">
        <v>4</v>
      </c>
      <c r="F14" s="7" t="s">
        <v>59</v>
      </c>
      <c r="G14" s="7"/>
      <c r="H14" s="7"/>
    </row>
    <row r="15" spans="1:8" x14ac:dyDescent="0.25">
      <c r="A15" s="7">
        <v>89</v>
      </c>
      <c r="B15" s="7" t="s">
        <v>42</v>
      </c>
      <c r="C15" s="7" t="s">
        <v>46</v>
      </c>
      <c r="D15" s="7" t="str">
        <f>VLOOKUP(C15,Mapping!$A$1:$B$189,2,FALSE)</f>
        <v>Beverages</v>
      </c>
      <c r="E15" s="7" t="s">
        <v>4</v>
      </c>
      <c r="F15" s="7" t="s">
        <v>59</v>
      </c>
      <c r="G15" s="7"/>
      <c r="H15" s="7"/>
    </row>
    <row r="16" spans="1:8" x14ac:dyDescent="0.25">
      <c r="A16" s="7">
        <v>9</v>
      </c>
      <c r="B16" s="7" t="s">
        <v>42</v>
      </c>
      <c r="C16" s="7" t="s">
        <v>47</v>
      </c>
      <c r="D16" s="7" t="str">
        <f>VLOOKUP(C16,Mapping!$A$1:$B$189,2,FALSE)</f>
        <v>Sugar</v>
      </c>
      <c r="E16" s="7" t="s">
        <v>4</v>
      </c>
      <c r="F16" s="7" t="s">
        <v>59</v>
      </c>
      <c r="G16" s="7"/>
      <c r="H16" s="7"/>
    </row>
    <row r="17" spans="1:8" x14ac:dyDescent="0.25">
      <c r="A17" s="7">
        <v>32</v>
      </c>
      <c r="B17" s="7" t="s">
        <v>42</v>
      </c>
      <c r="C17" s="7" t="s">
        <v>48</v>
      </c>
      <c r="D17" s="7" t="str">
        <f>VLOOKUP(C17,Mapping!$A$1:$B$189,2,FALSE)</f>
        <v>Food products nec</v>
      </c>
      <c r="E17" s="7" t="s">
        <v>4</v>
      </c>
      <c r="F17" s="7" t="s">
        <v>59</v>
      </c>
      <c r="G17" s="7"/>
      <c r="H17" s="7"/>
    </row>
    <row r="18" spans="1:8" x14ac:dyDescent="0.25">
      <c r="A18" s="7"/>
      <c r="B18" s="7"/>
      <c r="C18" s="7"/>
      <c r="D18" s="7"/>
      <c r="E18" s="7"/>
      <c r="F18" s="7"/>
      <c r="G18" s="7"/>
      <c r="H18" s="7"/>
    </row>
    <row r="19" spans="1:8" x14ac:dyDescent="0.25">
      <c r="A19" s="7"/>
      <c r="B19" s="7"/>
      <c r="C19" s="7"/>
      <c r="D19" s="7"/>
      <c r="E19" s="7"/>
      <c r="F19" s="7"/>
      <c r="G19" s="7"/>
      <c r="H19" s="7"/>
    </row>
    <row r="20" spans="1:8" x14ac:dyDescent="0.25">
      <c r="A20" s="7"/>
      <c r="B20" s="7"/>
      <c r="C20" s="7"/>
      <c r="D20" s="7"/>
      <c r="E20" s="7"/>
      <c r="F20" s="7"/>
      <c r="G20" s="7"/>
      <c r="H20" s="7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657401-B18B-49FC-A0E5-2B5EB9F01D0A}">
  <dimension ref="A1:I18"/>
  <sheetViews>
    <sheetView workbookViewId="0">
      <selection activeCell="F2" sqref="F2:F17"/>
    </sheetView>
  </sheetViews>
  <sheetFormatPr defaultRowHeight="15" x14ac:dyDescent="0.25"/>
  <cols>
    <col min="1" max="1" width="9.5703125" bestFit="1" customWidth="1"/>
    <col min="2" max="2" width="4.42578125" bestFit="1" customWidth="1"/>
    <col min="3" max="3" width="22.7109375" bestFit="1" customWidth="1"/>
    <col min="4" max="4" width="39.28515625" bestFit="1" customWidth="1"/>
    <col min="5" max="6" width="13" customWidth="1"/>
  </cols>
  <sheetData>
    <row r="1" spans="1:9" x14ac:dyDescent="0.25">
      <c r="A1" s="3" t="s">
        <v>5</v>
      </c>
      <c r="B1" s="3" t="s">
        <v>3</v>
      </c>
      <c r="C1" s="3" t="s">
        <v>0</v>
      </c>
      <c r="D1" s="2" t="s">
        <v>1</v>
      </c>
      <c r="E1" s="2" t="s">
        <v>14</v>
      </c>
      <c r="F1" s="2" t="s">
        <v>12</v>
      </c>
    </row>
    <row r="2" spans="1:9" x14ac:dyDescent="0.25">
      <c r="A2" s="7">
        <v>26</v>
      </c>
      <c r="B2" s="7" t="s">
        <v>42</v>
      </c>
      <c r="C2" s="7" t="s">
        <v>32</v>
      </c>
      <c r="D2" s="7" t="str">
        <f>VLOOKUP(C2,Mapping!$A$1:$B$189,2,FALSE)</f>
        <v>Products of meat cattle</v>
      </c>
      <c r="E2" s="7" t="s">
        <v>4</v>
      </c>
      <c r="F2" s="7" t="s">
        <v>59</v>
      </c>
      <c r="G2" s="7"/>
      <c r="H2" s="7"/>
      <c r="I2" s="7"/>
    </row>
    <row r="3" spans="1:9" x14ac:dyDescent="0.25">
      <c r="A3" s="7">
        <v>32</v>
      </c>
      <c r="B3" s="7" t="s">
        <v>42</v>
      </c>
      <c r="C3" s="7" t="s">
        <v>33</v>
      </c>
      <c r="D3" s="7" t="str">
        <f>VLOOKUP(C3,Mapping!$A$1:$B$189,2,FALSE)</f>
        <v>Products of meat pigs</v>
      </c>
      <c r="E3" s="7" t="s">
        <v>4</v>
      </c>
      <c r="F3" s="7" t="s">
        <v>59</v>
      </c>
      <c r="G3" s="7"/>
      <c r="H3" s="7"/>
      <c r="I3" s="7"/>
    </row>
    <row r="4" spans="1:9" x14ac:dyDescent="0.25">
      <c r="A4" s="7">
        <v>44</v>
      </c>
      <c r="B4" s="7" t="s">
        <v>42</v>
      </c>
      <c r="C4" s="7" t="s">
        <v>34</v>
      </c>
      <c r="D4" s="7" t="str">
        <f>VLOOKUP(C4,Mapping!$A$1:$B$189,2,FALSE)</f>
        <v>Products of meat poultry</v>
      </c>
      <c r="E4" s="7" t="s">
        <v>4</v>
      </c>
      <c r="F4" s="7" t="s">
        <v>59</v>
      </c>
      <c r="G4" s="7"/>
      <c r="H4" s="7"/>
      <c r="I4" s="7"/>
    </row>
    <row r="5" spans="1:9" x14ac:dyDescent="0.25">
      <c r="A5" s="7">
        <v>136</v>
      </c>
      <c r="B5" s="7" t="s">
        <v>42</v>
      </c>
      <c r="C5" s="7" t="s">
        <v>35</v>
      </c>
      <c r="D5" s="7" t="str">
        <f>VLOOKUP(C5,Mapping!$A$1:$B$189,2,FALSE)</f>
        <v>Dairy products</v>
      </c>
      <c r="E5" s="7" t="s">
        <v>4</v>
      </c>
      <c r="F5" s="7" t="s">
        <v>59</v>
      </c>
      <c r="G5" s="7"/>
      <c r="H5" s="7"/>
      <c r="I5" s="7"/>
    </row>
    <row r="6" spans="1:9" x14ac:dyDescent="0.25">
      <c r="A6" s="7">
        <v>26</v>
      </c>
      <c r="B6" s="7" t="s">
        <v>42</v>
      </c>
      <c r="C6" s="7" t="s">
        <v>36</v>
      </c>
      <c r="D6" s="7" t="str">
        <f>VLOOKUP(C6,Mapping!$A$1:$B$189,2,FALSE)</f>
        <v>Fish products</v>
      </c>
      <c r="E6" s="7" t="s">
        <v>4</v>
      </c>
      <c r="F6" s="7" t="s">
        <v>59</v>
      </c>
      <c r="G6" s="7"/>
      <c r="H6" s="7"/>
      <c r="I6" s="7"/>
    </row>
    <row r="7" spans="1:9" x14ac:dyDescent="0.25">
      <c r="A7" s="7">
        <v>155</v>
      </c>
      <c r="B7" s="7" t="s">
        <v>42</v>
      </c>
      <c r="C7" s="7" t="s">
        <v>37</v>
      </c>
      <c r="D7" s="7" t="str">
        <f>VLOOKUP(C7,Mapping!$A$1:$B$189,2,FALSE)</f>
        <v>Vegetables; fruit; nuts</v>
      </c>
      <c r="E7" s="7" t="s">
        <v>4</v>
      </c>
      <c r="F7" s="7" t="s">
        <v>59</v>
      </c>
      <c r="G7" s="7"/>
      <c r="H7" s="7"/>
      <c r="I7" s="7"/>
    </row>
    <row r="8" spans="1:9" x14ac:dyDescent="0.25">
      <c r="A8" s="7">
        <v>298</v>
      </c>
      <c r="B8" s="7" t="s">
        <v>42</v>
      </c>
      <c r="C8" s="7" t="s">
        <v>38</v>
      </c>
      <c r="D8" s="7" t="str">
        <f>VLOOKUP(C8,Mapping!$A$1:$B$189,2,FALSE)</f>
        <v>Vegetables; fruit; nuts</v>
      </c>
      <c r="E8" s="7" t="s">
        <v>4</v>
      </c>
      <c r="F8" s="7" t="s">
        <v>59</v>
      </c>
      <c r="G8" s="7"/>
      <c r="H8" s="7"/>
      <c r="I8" s="7"/>
    </row>
    <row r="9" spans="1:9" x14ac:dyDescent="0.25">
      <c r="A9" s="7">
        <v>72</v>
      </c>
      <c r="B9" s="7" t="s">
        <v>42</v>
      </c>
      <c r="C9" s="7" t="s">
        <v>39</v>
      </c>
      <c r="D9" s="7" t="str">
        <f>VLOOKUP(C9,Mapping!$A$1:$B$189,2,FALSE)</f>
        <v>Vegetables; fruit; nuts</v>
      </c>
      <c r="E9" s="7" t="s">
        <v>4</v>
      </c>
      <c r="F9" s="7" t="s">
        <v>59</v>
      </c>
      <c r="G9" s="7"/>
      <c r="H9" s="7"/>
      <c r="I9" s="7"/>
    </row>
    <row r="10" spans="1:9" x14ac:dyDescent="0.25">
      <c r="A10" s="7">
        <v>156</v>
      </c>
      <c r="B10" s="7" t="s">
        <v>42</v>
      </c>
      <c r="C10" s="7" t="s">
        <v>40</v>
      </c>
      <c r="D10" s="7" t="str">
        <f>VLOOKUP(C10,Mapping!$A$1:$B$189,2,FALSE)</f>
        <v>Food products nec</v>
      </c>
      <c r="E10" s="7" t="s">
        <v>4</v>
      </c>
      <c r="F10" s="7" t="s">
        <v>59</v>
      </c>
      <c r="G10" s="7"/>
      <c r="H10" s="7"/>
      <c r="I10" s="7"/>
    </row>
    <row r="11" spans="1:9" x14ac:dyDescent="0.25">
      <c r="A11" s="7">
        <v>24</v>
      </c>
      <c r="B11" s="7" t="s">
        <v>42</v>
      </c>
      <c r="C11" s="7" t="s">
        <v>41</v>
      </c>
      <c r="D11" s="7" t="str">
        <f>VLOOKUP(C11,Mapping!$A$1:$B$189,2,FALSE)</f>
        <v>products of Vegetable oils and fats</v>
      </c>
      <c r="E11" s="7" t="s">
        <v>4</v>
      </c>
      <c r="F11" s="7" t="s">
        <v>59</v>
      </c>
      <c r="G11" s="7"/>
      <c r="H11" s="7"/>
      <c r="I11" s="7"/>
    </row>
    <row r="12" spans="1:9" x14ac:dyDescent="0.25">
      <c r="A12" s="7">
        <v>16</v>
      </c>
      <c r="B12" s="7" t="s">
        <v>42</v>
      </c>
      <c r="C12" s="7" t="s">
        <v>43</v>
      </c>
      <c r="D12" s="7" t="str">
        <f>VLOOKUP(C12,Mapping!$A$1:$B$189,2,FALSE)</f>
        <v>Food products nec</v>
      </c>
      <c r="E12" s="7" t="s">
        <v>4</v>
      </c>
      <c r="F12" s="7" t="s">
        <v>59</v>
      </c>
      <c r="G12" s="7"/>
      <c r="H12" s="7"/>
      <c r="I12" s="7"/>
    </row>
    <row r="13" spans="1:9" x14ac:dyDescent="0.25">
      <c r="A13" s="7">
        <v>153</v>
      </c>
      <c r="B13" s="7" t="s">
        <v>42</v>
      </c>
      <c r="C13" s="7" t="s">
        <v>44</v>
      </c>
      <c r="D13" s="7" t="str">
        <f>VLOOKUP(C13,Mapping!$A$1:$B$189,2,FALSE)</f>
        <v>Beverages</v>
      </c>
      <c r="E13" s="7" t="s">
        <v>4</v>
      </c>
      <c r="F13" s="7" t="s">
        <v>59</v>
      </c>
      <c r="G13" s="7"/>
      <c r="H13" s="7"/>
      <c r="I13" s="7"/>
    </row>
    <row r="14" spans="1:9" x14ac:dyDescent="0.25">
      <c r="A14" s="7">
        <v>72</v>
      </c>
      <c r="B14" s="7" t="s">
        <v>42</v>
      </c>
      <c r="C14" s="7" t="s">
        <v>45</v>
      </c>
      <c r="D14" s="7" t="str">
        <f>VLOOKUP(C14,Mapping!$A$1:$B$189,2,FALSE)</f>
        <v>Beverages</v>
      </c>
      <c r="E14" s="7" t="s">
        <v>4</v>
      </c>
      <c r="F14" s="7" t="s">
        <v>59</v>
      </c>
      <c r="G14" s="7"/>
      <c r="H14" s="7"/>
      <c r="I14" s="7"/>
    </row>
    <row r="15" spans="1:9" x14ac:dyDescent="0.25">
      <c r="A15" s="7">
        <v>132</v>
      </c>
      <c r="B15" s="7" t="s">
        <v>42</v>
      </c>
      <c r="C15" s="7" t="s">
        <v>46</v>
      </c>
      <c r="D15" s="7" t="str">
        <f>VLOOKUP(C15,Mapping!$A$1:$B$189,2,FALSE)</f>
        <v>Beverages</v>
      </c>
      <c r="E15" s="7" t="s">
        <v>4</v>
      </c>
      <c r="F15" s="7" t="s">
        <v>59</v>
      </c>
      <c r="G15" s="7"/>
      <c r="H15" s="7"/>
      <c r="I15" s="7"/>
    </row>
    <row r="16" spans="1:9" x14ac:dyDescent="0.25">
      <c r="A16" s="7">
        <v>9</v>
      </c>
      <c r="B16" s="7" t="s">
        <v>42</v>
      </c>
      <c r="C16" s="7" t="s">
        <v>47</v>
      </c>
      <c r="D16" s="7" t="str">
        <f>VLOOKUP(C16,Mapping!$A$1:$B$189,2,FALSE)</f>
        <v>Sugar</v>
      </c>
      <c r="E16" s="7" t="s">
        <v>4</v>
      </c>
      <c r="F16" s="7" t="s">
        <v>59</v>
      </c>
      <c r="G16" s="7"/>
      <c r="H16" s="7"/>
      <c r="I16" s="7"/>
    </row>
    <row r="17" spans="1:9" x14ac:dyDescent="0.25">
      <c r="A17" s="7">
        <v>77</v>
      </c>
      <c r="B17" s="7" t="s">
        <v>42</v>
      </c>
      <c r="C17" s="7" t="s">
        <v>48</v>
      </c>
      <c r="D17" s="7" t="str">
        <f>VLOOKUP(C17,Mapping!$A$1:$B$189,2,FALSE)</f>
        <v>Food products nec</v>
      </c>
      <c r="E17" s="7" t="s">
        <v>4</v>
      </c>
      <c r="F17" s="7" t="s">
        <v>59</v>
      </c>
      <c r="G17" s="7"/>
      <c r="H17" s="7"/>
      <c r="I17" s="7"/>
    </row>
    <row r="18" spans="1:9" x14ac:dyDescent="0.25">
      <c r="A18" s="7"/>
      <c r="B18" s="7"/>
      <c r="C18" s="7"/>
      <c r="D18" s="7"/>
      <c r="E18" s="7"/>
      <c r="F18" s="7"/>
      <c r="G18" s="7"/>
      <c r="H18" s="7"/>
      <c r="I18" s="7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FBB61-AFB9-40AF-9F0D-8FD7BE3017FD}">
  <dimension ref="A1:F20"/>
  <sheetViews>
    <sheetView workbookViewId="0">
      <selection activeCell="F2" sqref="F2:F17"/>
    </sheetView>
  </sheetViews>
  <sheetFormatPr defaultRowHeight="15" x14ac:dyDescent="0.25"/>
  <cols>
    <col min="2" max="2" width="4.7109375" bestFit="1" customWidth="1"/>
    <col min="3" max="3" width="40.5703125" bestFit="1" customWidth="1"/>
    <col min="4" max="4" width="64.85546875" bestFit="1" customWidth="1"/>
    <col min="5" max="6" width="16.28515625" bestFit="1" customWidth="1"/>
    <col min="16384" max="16384" width="8.85546875" bestFit="1" customWidth="1"/>
  </cols>
  <sheetData>
    <row r="1" spans="1:6" x14ac:dyDescent="0.25">
      <c r="A1" s="3" t="s">
        <v>5</v>
      </c>
      <c r="B1" s="3" t="s">
        <v>3</v>
      </c>
      <c r="C1" s="3" t="s">
        <v>0</v>
      </c>
      <c r="D1" s="2" t="s">
        <v>1</v>
      </c>
      <c r="E1" s="2" t="s">
        <v>14</v>
      </c>
      <c r="F1" s="2" t="s">
        <v>12</v>
      </c>
    </row>
    <row r="2" spans="1:6" x14ac:dyDescent="0.25">
      <c r="A2">
        <v>10</v>
      </c>
      <c r="B2" t="s">
        <v>42</v>
      </c>
      <c r="C2" t="s">
        <v>32</v>
      </c>
      <c r="D2" s="7" t="str">
        <f>VLOOKUP(C2,Mapping!$A$1:$B$189,2,FALSE)</f>
        <v>Products of meat cattle</v>
      </c>
      <c r="E2" s="7" t="s">
        <v>4</v>
      </c>
      <c r="F2" s="7" t="s">
        <v>59</v>
      </c>
    </row>
    <row r="3" spans="1:6" x14ac:dyDescent="0.25">
      <c r="A3">
        <v>14</v>
      </c>
      <c r="B3" t="s">
        <v>42</v>
      </c>
      <c r="C3" t="s">
        <v>33</v>
      </c>
      <c r="D3" s="7" t="str">
        <f>VLOOKUP(C3,Mapping!$A$1:$B$189,2,FALSE)</f>
        <v>Products of meat pigs</v>
      </c>
      <c r="E3" s="7" t="s">
        <v>4</v>
      </c>
      <c r="F3" s="7" t="s">
        <v>59</v>
      </c>
    </row>
    <row r="4" spans="1:6" x14ac:dyDescent="0.25">
      <c r="A4">
        <v>20</v>
      </c>
      <c r="B4" t="s">
        <v>42</v>
      </c>
      <c r="C4" s="7" t="s">
        <v>34</v>
      </c>
      <c r="D4" s="7" t="str">
        <f>VLOOKUP(C4,Mapping!$A$1:$B$189,2,FALSE)</f>
        <v>Products of meat poultry</v>
      </c>
      <c r="E4" s="7" t="s">
        <v>4</v>
      </c>
      <c r="F4" s="7" t="s">
        <v>59</v>
      </c>
    </row>
    <row r="5" spans="1:6" x14ac:dyDescent="0.25">
      <c r="A5">
        <v>116</v>
      </c>
      <c r="B5" t="s">
        <v>42</v>
      </c>
      <c r="C5" t="s">
        <v>35</v>
      </c>
      <c r="D5" s="7" t="str">
        <f>VLOOKUP(C5,Mapping!$A$1:$B$189,2,FALSE)</f>
        <v>Dairy products</v>
      </c>
      <c r="E5" s="7" t="s">
        <v>4</v>
      </c>
      <c r="F5" s="7" t="s">
        <v>59</v>
      </c>
    </row>
    <row r="6" spans="1:6" x14ac:dyDescent="0.25">
      <c r="A6">
        <v>23</v>
      </c>
      <c r="B6" t="s">
        <v>42</v>
      </c>
      <c r="C6" t="s">
        <v>36</v>
      </c>
      <c r="D6" s="7" t="str">
        <f>VLOOKUP(C6,Mapping!$A$1:$B$189,2,FALSE)</f>
        <v>Fish products</v>
      </c>
      <c r="E6" s="7" t="s">
        <v>4</v>
      </c>
      <c r="F6" s="7" t="s">
        <v>59</v>
      </c>
    </row>
    <row r="7" spans="1:6" x14ac:dyDescent="0.25">
      <c r="A7">
        <v>149</v>
      </c>
      <c r="B7" t="s">
        <v>42</v>
      </c>
      <c r="C7" t="s">
        <v>37</v>
      </c>
      <c r="D7" s="7" t="str">
        <f>VLOOKUP(C7,Mapping!$A$1:$B$189,2,FALSE)</f>
        <v>Vegetables; fruit; nuts</v>
      </c>
      <c r="E7" s="7" t="s">
        <v>4</v>
      </c>
      <c r="F7" s="7" t="s">
        <v>59</v>
      </c>
    </row>
    <row r="8" spans="1:6" x14ac:dyDescent="0.25">
      <c r="A8">
        <v>355</v>
      </c>
      <c r="B8" t="s">
        <v>42</v>
      </c>
      <c r="C8" t="s">
        <v>38</v>
      </c>
      <c r="D8" s="7" t="str">
        <f>VLOOKUP(C8,Mapping!$A$1:$B$189,2,FALSE)</f>
        <v>Vegetables; fruit; nuts</v>
      </c>
      <c r="E8" s="7" t="s">
        <v>4</v>
      </c>
      <c r="F8" s="7" t="s">
        <v>59</v>
      </c>
    </row>
    <row r="9" spans="1:6" x14ac:dyDescent="0.25">
      <c r="A9">
        <v>142</v>
      </c>
      <c r="B9" t="s">
        <v>42</v>
      </c>
      <c r="C9" t="s">
        <v>39</v>
      </c>
      <c r="D9" s="7" t="str">
        <f>VLOOKUP(C9,Mapping!$A$1:$B$189,2,FALSE)</f>
        <v>Vegetables; fruit; nuts</v>
      </c>
      <c r="E9" s="7" t="s">
        <v>4</v>
      </c>
      <c r="F9" s="7" t="s">
        <v>59</v>
      </c>
    </row>
    <row r="10" spans="1:6" x14ac:dyDescent="0.25">
      <c r="A10">
        <v>197</v>
      </c>
      <c r="B10" t="s">
        <v>42</v>
      </c>
      <c r="C10" t="s">
        <v>40</v>
      </c>
      <c r="D10" s="7" t="str">
        <f>VLOOKUP(C10,Mapping!$A$1:$B$189,2,FALSE)</f>
        <v>Food products nec</v>
      </c>
      <c r="E10" s="7" t="s">
        <v>4</v>
      </c>
      <c r="F10" s="7" t="s">
        <v>59</v>
      </c>
    </row>
    <row r="11" spans="1:6" x14ac:dyDescent="0.25">
      <c r="A11">
        <v>26</v>
      </c>
      <c r="B11" t="s">
        <v>42</v>
      </c>
      <c r="C11" t="s">
        <v>41</v>
      </c>
      <c r="D11" s="7" t="str">
        <f>VLOOKUP(C11,Mapping!$A$1:$B$189,2,FALSE)</f>
        <v>products of Vegetable oils and fats</v>
      </c>
      <c r="E11" s="7" t="s">
        <v>4</v>
      </c>
      <c r="F11" s="7" t="s">
        <v>59</v>
      </c>
    </row>
    <row r="12" spans="1:6" x14ac:dyDescent="0.25">
      <c r="A12">
        <v>20</v>
      </c>
      <c r="B12" t="s">
        <v>42</v>
      </c>
      <c r="C12" t="s">
        <v>43</v>
      </c>
      <c r="D12" s="7" t="str">
        <f>VLOOKUP(C12,Mapping!$A$1:$B$189,2,FALSE)</f>
        <v>Food products nec</v>
      </c>
      <c r="E12" s="7" t="s">
        <v>4</v>
      </c>
      <c r="F12" s="7" t="s">
        <v>59</v>
      </c>
    </row>
    <row r="13" spans="1:6" x14ac:dyDescent="0.25">
      <c r="A13">
        <v>164</v>
      </c>
      <c r="B13" t="s">
        <v>42</v>
      </c>
      <c r="C13" t="s">
        <v>44</v>
      </c>
      <c r="D13" s="7" t="str">
        <f>VLOOKUP(C13,Mapping!$A$1:$B$189,2,FALSE)</f>
        <v>Beverages</v>
      </c>
      <c r="E13" s="7" t="s">
        <v>4</v>
      </c>
      <c r="F13" s="7" t="s">
        <v>59</v>
      </c>
    </row>
    <row r="14" spans="1:6" x14ac:dyDescent="0.25">
      <c r="A14">
        <v>67</v>
      </c>
      <c r="B14" t="s">
        <v>42</v>
      </c>
      <c r="C14" t="s">
        <v>45</v>
      </c>
      <c r="D14" s="7" t="str">
        <f>VLOOKUP(C14,Mapping!$A$1:$B$189,2,FALSE)</f>
        <v>Beverages</v>
      </c>
      <c r="E14" s="7" t="s">
        <v>4</v>
      </c>
      <c r="F14" s="7" t="s">
        <v>59</v>
      </c>
    </row>
    <row r="15" spans="1:6" x14ac:dyDescent="0.25">
      <c r="A15">
        <v>93</v>
      </c>
      <c r="B15" t="s">
        <v>42</v>
      </c>
      <c r="C15" t="s">
        <v>46</v>
      </c>
      <c r="D15" s="7" t="str">
        <f>VLOOKUP(C15,Mapping!$A$1:$B$189,2,FALSE)</f>
        <v>Beverages</v>
      </c>
      <c r="E15" s="7" t="s">
        <v>4</v>
      </c>
      <c r="F15" s="7" t="s">
        <v>59</v>
      </c>
    </row>
    <row r="16" spans="1:6" x14ac:dyDescent="0.25">
      <c r="A16">
        <v>7</v>
      </c>
      <c r="B16" t="s">
        <v>42</v>
      </c>
      <c r="C16" t="s">
        <v>47</v>
      </c>
      <c r="D16" s="7" t="str">
        <f>VLOOKUP(C16,Mapping!$A$1:$B$189,2,FALSE)</f>
        <v>Sugar</v>
      </c>
      <c r="E16" s="7" t="s">
        <v>4</v>
      </c>
      <c r="F16" s="7" t="s">
        <v>59</v>
      </c>
    </row>
    <row r="17" spans="1:6" x14ac:dyDescent="0.25">
      <c r="A17">
        <v>85</v>
      </c>
      <c r="B17" t="s">
        <v>42</v>
      </c>
      <c r="C17" t="s">
        <v>48</v>
      </c>
      <c r="D17" s="7" t="str">
        <f>VLOOKUP(C17,Mapping!$A$1:$B$189,2,FALSE)</f>
        <v>Food products nec</v>
      </c>
      <c r="E17" s="7" t="s">
        <v>4</v>
      </c>
      <c r="F17" s="7" t="s">
        <v>59</v>
      </c>
    </row>
    <row r="20" spans="1:6" x14ac:dyDescent="0.25">
      <c r="D20" s="4"/>
    </row>
  </sheetData>
  <autoFilter ref="A1:F28" xr:uid="{C0EFBB61-AFB9-40AF-9F0D-8FD7BE3017FD}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1dfb0ee-378a-4797-aad0-ffee19b623e0" xsi:nil="true"/>
    <lcf76f155ced4ddcb4097134ff3c332f xmlns="bb85c8e6-2c82-4464-b3b5-9ed7d119ca3f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F4FF4F32C075E448996B1AC29E95316" ma:contentTypeVersion="13" ma:contentTypeDescription="Create a new document." ma:contentTypeScope="" ma:versionID="a62d55000ce44e1a6f598199aa2f463f">
  <xsd:schema xmlns:xsd="http://www.w3.org/2001/XMLSchema" xmlns:xs="http://www.w3.org/2001/XMLSchema" xmlns:p="http://schemas.microsoft.com/office/2006/metadata/properties" xmlns:ns2="bb85c8e6-2c82-4464-b3b5-9ed7d119ca3f" xmlns:ns3="41dfb0ee-378a-4797-aad0-ffee19b623e0" targetNamespace="http://schemas.microsoft.com/office/2006/metadata/properties" ma:root="true" ma:fieldsID="c0b092184d60a15a0ffa5378c23bf246" ns2:_="" ns3:_="">
    <xsd:import namespace="bb85c8e6-2c82-4464-b3b5-9ed7d119ca3f"/>
    <xsd:import namespace="41dfb0ee-378a-4797-aad0-ffee19b623e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85c8e6-2c82-4464-b3b5-9ed7d119ca3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cb97a35b-a029-4e12-bd78-87cfbccc28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dfb0ee-378a-4797-aad0-ffee19b623e0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c581fbc6-dac6-45b1-8d83-b89f58c867e7}" ma:internalName="TaxCatchAll" ma:showField="CatchAllData" ma:web="41dfb0ee-378a-4797-aad0-ffee19b623e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B0BB6D4-B158-4309-94CB-899B3A618261}">
  <ds:schemaRefs>
    <ds:schemaRef ds:uri="http://schemas.microsoft.com/office/2006/metadata/properties"/>
    <ds:schemaRef ds:uri="http://schemas.microsoft.com/office/infopath/2007/PartnerControls"/>
    <ds:schemaRef ds:uri="41dfb0ee-378a-4797-aad0-ffee19b623e0"/>
    <ds:schemaRef ds:uri="bb85c8e6-2c82-4464-b3b5-9ed7d119ca3f"/>
  </ds:schemaRefs>
</ds:datastoreItem>
</file>

<file path=customXml/itemProps2.xml><?xml version="1.0" encoding="utf-8"?>
<ds:datastoreItem xmlns:ds="http://schemas.openxmlformats.org/officeDocument/2006/customXml" ds:itemID="{8D3BCE23-6161-480E-BD42-49299BF41CA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85c8e6-2c82-4464-b3b5-9ed7d119ca3f"/>
    <ds:schemaRef ds:uri="41dfb0ee-378a-4797-aad0-ffee19b623e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47419AA-6510-44BC-8955-09870A9DB50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Main</vt:lpstr>
      <vt:lpstr>Omnivore 170g meal</vt:lpstr>
      <vt:lpstr>Omnivore 75g meal</vt:lpstr>
      <vt:lpstr>Flexitarian 30g meal</vt:lpstr>
      <vt:lpstr>Vegetarian meal</vt:lpstr>
      <vt:lpstr>Pescetarian meal</vt:lpstr>
      <vt:lpstr>Vegan meal</vt:lpstr>
      <vt:lpstr>Omnivore 100g opt meal</vt:lpstr>
      <vt:lpstr>Omnivore 45g opt meal</vt:lpstr>
      <vt:lpstr>Flexitarian 20g opt meal</vt:lpstr>
      <vt:lpstr>Vegetarian opt meal</vt:lpstr>
      <vt:lpstr>Pescetarian opt meal</vt:lpstr>
      <vt:lpstr>Vegan opt meal</vt:lpstr>
      <vt:lpstr>Mapping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Nicolò Golinucci</dc:creator>
  <cp:lastModifiedBy>Lorenzo Rinaldi</cp:lastModifiedBy>
  <dcterms:created xsi:type="dcterms:W3CDTF">2015-06-05T18:17:20Z</dcterms:created>
  <dcterms:modified xsi:type="dcterms:W3CDTF">2024-04-12T12:26:59Z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0x0101004F4FF4F32C075E448996B1AC29E95316</vt:lpwstr>
  </property>
  <property fmtid="{D5CDD505-2E9C-101B-9397-08002B2CF9AE}" pid="3" name="MediaServiceImageTags">
    <vt:lpwstr/>
  </property>
</Properties>
</file>