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ROJECTS/2023_H2020_FULFILL/Model/Files for shocks/Conceptual/"/>
    </mc:Choice>
  </mc:AlternateContent>
  <xr:revisionPtr revIDLastSave="14" documentId="13_ncr:1_{442C17CE-5660-4A89-8D1A-EC71BE4295CF}" xr6:coauthVersionLast="47" xr6:coauthVersionMax="47" xr10:uidLastSave="{0DB2A52A-8C9D-456B-B134-32F1220EA297}"/>
  <bookViews>
    <workbookView xWindow="28680" yWindow="-5520" windowWidth="38640" windowHeight="21120" xr2:uid="{92D38F79-17BA-4DE0-A037-192DDB8842D0}"/>
  </bookViews>
  <sheets>
    <sheet name="car_mix NZE" sheetId="3" r:id="rId1"/>
    <sheet name="car_mix REF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AF31" i="2"/>
  <c r="AF30" i="2"/>
  <c r="AF29" i="2"/>
  <c r="AF28" i="2"/>
  <c r="AF27" i="2"/>
  <c r="AF26" i="2"/>
  <c r="AF25" i="2"/>
  <c r="AF24" i="2"/>
  <c r="AF23" i="2"/>
  <c r="AF22" i="2"/>
  <c r="AF21" i="2"/>
  <c r="AF20" i="2"/>
  <c r="AF19" i="2"/>
  <c r="AF18" i="2"/>
  <c r="AF17" i="2"/>
  <c r="AF16" i="2"/>
  <c r="AF15" i="2"/>
  <c r="AF14" i="2"/>
  <c r="AF13" i="2"/>
  <c r="AF12" i="2"/>
  <c r="AF11" i="2"/>
  <c r="AF10" i="2"/>
  <c r="AF9" i="2"/>
  <c r="AF8" i="2"/>
  <c r="AF7" i="2"/>
  <c r="AF6" i="2"/>
  <c r="AF5" i="2"/>
  <c r="AF4" i="2"/>
  <c r="AF3" i="2"/>
  <c r="AF2" i="2"/>
  <c r="C9" i="2"/>
  <c r="C15" i="2" s="1"/>
  <c r="C21" i="2" s="1"/>
  <c r="C27" i="2" s="1"/>
  <c r="C10" i="2"/>
  <c r="C16" i="2" s="1"/>
  <c r="C22" i="2" s="1"/>
  <c r="C28" i="2" s="1"/>
  <c r="C11" i="2"/>
  <c r="C17" i="2" s="1"/>
  <c r="C23" i="2" s="1"/>
  <c r="C29" i="2" s="1"/>
  <c r="C12" i="2"/>
  <c r="C18" i="2" s="1"/>
  <c r="C24" i="2" s="1"/>
  <c r="C30" i="2" s="1"/>
  <c r="C13" i="2"/>
  <c r="C19" i="2" s="1"/>
  <c r="C25" i="2" s="1"/>
  <c r="C31" i="2" s="1"/>
  <c r="C8" i="2"/>
  <c r="C14" i="2" l="1"/>
  <c r="C20" i="2" l="1"/>
  <c r="C2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<sst xmlns="http://schemas.openxmlformats.org/spreadsheetml/2006/main" count="268" uniqueCount="37">
  <si>
    <t>Italy</t>
  </si>
  <si>
    <t>Diesel and gasoline car</t>
  </si>
  <si>
    <t>LPG car</t>
  </si>
  <si>
    <t>Methane car</t>
  </si>
  <si>
    <t>Hydrogen car</t>
  </si>
  <si>
    <t>Full electric car</t>
  </si>
  <si>
    <t>Liquid fuels</t>
  </si>
  <si>
    <t>LPG</t>
  </si>
  <si>
    <t>NGV / biomethane</t>
  </si>
  <si>
    <t>Hydrogen</t>
  </si>
  <si>
    <t>Battery electricity</t>
  </si>
  <si>
    <t>Hybrid</t>
  </si>
  <si>
    <t>share of stock</t>
  </si>
  <si>
    <t>%</t>
  </si>
  <si>
    <t>calc (stock model)</t>
  </si>
  <si>
    <t>Germany</t>
  </si>
  <si>
    <t>Denmark</t>
  </si>
  <si>
    <t>France</t>
  </si>
  <si>
    <t>Latvia</t>
  </si>
  <si>
    <t>Indicator</t>
  </si>
  <si>
    <t>Category</t>
  </si>
  <si>
    <t>Sub-category</t>
  </si>
  <si>
    <t>Unit</t>
  </si>
  <si>
    <t>Comment</t>
  </si>
  <si>
    <t>Source (history)</t>
  </si>
  <si>
    <t>Source (prospective)</t>
  </si>
  <si>
    <t>Scenario</t>
  </si>
  <si>
    <t>Country</t>
  </si>
  <si>
    <t>DK</t>
  </si>
  <si>
    <t>FR</t>
  </si>
  <si>
    <t>DE</t>
  </si>
  <si>
    <t>IT</t>
  </si>
  <si>
    <t>LV</t>
  </si>
  <si>
    <t>Clu_reg</t>
  </si>
  <si>
    <t>Region - cluster</t>
  </si>
  <si>
    <t>Region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</si>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</sst>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\-0.00;\-"/>
    <numFmt numFmtId="165" formatCode="0.0000;\-0.0000;\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2" applyNumberFormat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2" borderId="2" xfId="2"/>
    <xf numFmtId="0" fontId="5" fillId="0" borderId="0" xfId="0" applyFont="1" applyAlignment="1">
      <alignment horizontal="left"/>
    </xf>
    <xf numFmtId="164" fontId="0" fillId="0" borderId="0" xfId="0" applyNumberFormat="1"/>
    <xf numFmtId="164" fontId="4" fillId="0" borderId="0" xfId="1" applyNumberFormat="1" applyFont="1"/>
    <xf numFmtId="164" fontId="0" fillId="0" borderId="0" xfId="1" applyNumberFormat="1" applyFont="1"/>
    <xf numFmtId="0" fontId="5" fillId="0" borderId="0" xfId="0" applyFont="1" applyAlignment="1">
      <alignment horizontal="center" vertical="center"/>
    </xf>
    <xf numFmtId="165" fontId="4" fillId="0" borderId="0" xfId="1" applyNumberFormat="1" applyFont="1"/>
    <xf numFmtId="0" fontId="1" fillId="0" borderId="0" xfId="0" applyFont="1" applyAlignment="1">
      <alignment horizontal="center"/>
    </xf>
  </cellXfs>
  <cellStyles count="3"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9C29-7FEF-4AF0-93C6-D432755C4E6A}">
  <dimension ref="A1:D32"/>
  <sheetViews>
    <sheetView tabSelected="1" zoomScale="160" zoomScaleNormal="160" workbookViewId="0">
      <selection activeCell="C33" sqref="C33"/>
    </sheetView>
  </sheetViews>
  <sheetFormatPr defaultRowHeight="14.4" x14ac:dyDescent="0.3"/>
  <cols>
    <col min="2" max="2" width="22.33203125" bestFit="1" customWidth="1"/>
  </cols>
  <sheetData>
    <row r="1" spans="1:4" x14ac:dyDescent="0.3">
      <c r="B1" t="s">
        <v>34</v>
      </c>
      <c r="C1" s="11" t="s">
        <v>28</v>
      </c>
      <c r="D1" s="11" t="s">
        <v>31</v>
      </c>
    </row>
    <row r="2" spans="1:4" x14ac:dyDescent="0.3">
      <c r="B2" t="s">
        <v>35</v>
      </c>
      <c r="C2" s="9" t="s">
        <v>36</v>
      </c>
      <c r="D2" s="9" t="s">
        <v>0</v>
      </c>
    </row>
    <row r="3" spans="1:4" x14ac:dyDescent="0.3">
      <c r="A3" s="1">
        <v>2011</v>
      </c>
      <c r="B3" s="1" t="s">
        <v>1</v>
      </c>
      <c r="C3">
        <v>0.99533765684158593</v>
      </c>
      <c r="D3">
        <v>0.84974350814931265</v>
      </c>
    </row>
    <row r="4" spans="1:4" x14ac:dyDescent="0.3">
      <c r="A4" s="1">
        <v>2011</v>
      </c>
      <c r="B4" s="1" t="s">
        <v>2</v>
      </c>
      <c r="C4">
        <v>0</v>
      </c>
      <c r="D4">
        <v>9.833651188387954E-2</v>
      </c>
    </row>
    <row r="5" spans="1:4" x14ac:dyDescent="0.3">
      <c r="A5" s="1">
        <v>2011</v>
      </c>
      <c r="B5" s="1" t="s">
        <v>3</v>
      </c>
      <c r="C5">
        <v>4.979569858865959E-5</v>
      </c>
      <c r="D5">
        <v>5.1651501191532695E-2</v>
      </c>
    </row>
    <row r="6" spans="1:4" x14ac:dyDescent="0.3">
      <c r="A6" s="1">
        <v>2011</v>
      </c>
      <c r="B6" s="1" t="s">
        <v>4</v>
      </c>
      <c r="C6">
        <v>0</v>
      </c>
      <c r="D6">
        <v>0</v>
      </c>
    </row>
    <row r="7" spans="1:4" x14ac:dyDescent="0.3">
      <c r="A7" s="1">
        <v>2011</v>
      </c>
      <c r="B7" s="1" t="s">
        <v>5</v>
      </c>
      <c r="C7">
        <v>4.6623431584140564E-3</v>
      </c>
      <c r="D7">
        <v>2.6847877527532105E-4</v>
      </c>
    </row>
    <row r="8" spans="1:4" x14ac:dyDescent="0.3">
      <c r="A8" s="1">
        <v>2020</v>
      </c>
      <c r="B8" s="1" t="s">
        <v>1</v>
      </c>
      <c r="C8">
        <v>0.99015128506571981</v>
      </c>
      <c r="D8">
        <v>0.84984992758058542</v>
      </c>
    </row>
    <row r="9" spans="1:4" x14ac:dyDescent="0.3">
      <c r="A9" s="1">
        <v>2020</v>
      </c>
      <c r="B9" s="1" t="s">
        <v>2</v>
      </c>
      <c r="C9">
        <v>0</v>
      </c>
      <c r="D9">
        <v>9.7750719931790075E-2</v>
      </c>
    </row>
    <row r="10" spans="1:4" x14ac:dyDescent="0.3">
      <c r="A10" s="1">
        <v>2020</v>
      </c>
      <c r="B10" s="1" t="s">
        <v>3</v>
      </c>
      <c r="C10">
        <v>5.2209139053838269E-5</v>
      </c>
      <c r="D10">
        <v>5.13438124894251E-2</v>
      </c>
    </row>
    <row r="11" spans="1:4" x14ac:dyDescent="0.3">
      <c r="A11" s="1">
        <v>2020</v>
      </c>
      <c r="B11" s="1" t="s">
        <v>4</v>
      </c>
      <c r="C11">
        <v>0</v>
      </c>
      <c r="D11">
        <v>0</v>
      </c>
    </row>
    <row r="12" spans="1:4" x14ac:dyDescent="0.3">
      <c r="A12" s="1">
        <v>2020</v>
      </c>
      <c r="B12" s="1" t="s">
        <v>5</v>
      </c>
      <c r="C12">
        <v>9.7677907687467452E-3</v>
      </c>
      <c r="D12">
        <v>1.0555399981995194E-3</v>
      </c>
    </row>
    <row r="13" spans="1:4" x14ac:dyDescent="0.3">
      <c r="A13" s="1">
        <v>2025</v>
      </c>
      <c r="B13" s="1" t="s">
        <v>1</v>
      </c>
      <c r="C13">
        <v>0.89831627745675491</v>
      </c>
      <c r="D13">
        <v>0.86175885516625861</v>
      </c>
    </row>
    <row r="14" spans="1:4" x14ac:dyDescent="0.3">
      <c r="A14" s="1">
        <v>2025</v>
      </c>
      <c r="B14" s="1" t="s">
        <v>2</v>
      </c>
      <c r="C14">
        <v>0</v>
      </c>
      <c r="D14">
        <v>7.6243022818643549E-2</v>
      </c>
    </row>
    <row r="15" spans="1:4" x14ac:dyDescent="0.3">
      <c r="A15" s="1">
        <v>2025</v>
      </c>
      <c r="B15" s="1" t="s">
        <v>3</v>
      </c>
      <c r="C15">
        <v>5.5444647283649036E-5</v>
      </c>
      <c r="D15">
        <v>4.2357234899246393E-2</v>
      </c>
    </row>
    <row r="16" spans="1:4" x14ac:dyDescent="0.3">
      <c r="A16" s="1">
        <v>2025</v>
      </c>
      <c r="B16" s="1" t="s">
        <v>4</v>
      </c>
      <c r="C16">
        <v>0</v>
      </c>
      <c r="D16">
        <v>0</v>
      </c>
    </row>
    <row r="17" spans="1:4" x14ac:dyDescent="0.3">
      <c r="A17" s="1">
        <v>2025</v>
      </c>
      <c r="B17" s="1" t="s">
        <v>5</v>
      </c>
      <c r="C17">
        <v>0.10162827789596164</v>
      </c>
      <c r="D17">
        <v>1.9640887115851619E-2</v>
      </c>
    </row>
    <row r="18" spans="1:4" x14ac:dyDescent="0.3">
      <c r="A18" s="1">
        <v>2030</v>
      </c>
      <c r="B18" s="1" t="s">
        <v>1</v>
      </c>
      <c r="C18">
        <v>0.40934671325461675</v>
      </c>
      <c r="D18">
        <v>0.58234841896646383</v>
      </c>
    </row>
    <row r="19" spans="1:4" x14ac:dyDescent="0.3">
      <c r="A19" s="1">
        <v>2030</v>
      </c>
      <c r="B19" s="1" t="s">
        <v>2</v>
      </c>
      <c r="C19">
        <v>0</v>
      </c>
      <c r="D19">
        <v>6.191394022270625E-2</v>
      </c>
    </row>
    <row r="20" spans="1:4" x14ac:dyDescent="0.3">
      <c r="A20" s="1">
        <v>2030</v>
      </c>
      <c r="B20" s="1" t="s">
        <v>3</v>
      </c>
      <c r="C20">
        <v>7.9684941257216773E-5</v>
      </c>
      <c r="D20">
        <v>3.3709873533114262E-2</v>
      </c>
    </row>
    <row r="21" spans="1:4" x14ac:dyDescent="0.3">
      <c r="A21" s="1">
        <v>2030</v>
      </c>
      <c r="B21" s="1" t="s">
        <v>4</v>
      </c>
      <c r="C21">
        <v>0</v>
      </c>
      <c r="D21">
        <v>0</v>
      </c>
    </row>
    <row r="22" spans="1:4" x14ac:dyDescent="0.3">
      <c r="A22" s="1">
        <v>2030</v>
      </c>
      <c r="B22" s="1" t="s">
        <v>5</v>
      </c>
      <c r="C22">
        <v>0.5905736018041261</v>
      </c>
      <c r="D22">
        <v>0.3220277672777157</v>
      </c>
    </row>
    <row r="23" spans="1:4" x14ac:dyDescent="0.3">
      <c r="A23" s="1">
        <v>2035</v>
      </c>
      <c r="B23" s="1" t="s">
        <v>1</v>
      </c>
      <c r="C23">
        <v>0.17162662837313036</v>
      </c>
      <c r="D23">
        <v>0.37778128865985816</v>
      </c>
    </row>
    <row r="24" spans="1:4" x14ac:dyDescent="0.3">
      <c r="A24" s="1">
        <v>2035</v>
      </c>
      <c r="B24" s="1" t="s">
        <v>2</v>
      </c>
      <c r="C24">
        <v>0</v>
      </c>
      <c r="D24">
        <v>4.238400526742573E-2</v>
      </c>
    </row>
    <row r="25" spans="1:4" x14ac:dyDescent="0.3">
      <c r="A25" s="1">
        <v>2035</v>
      </c>
      <c r="B25" s="1" t="s">
        <v>3</v>
      </c>
      <c r="C25">
        <v>0</v>
      </c>
      <c r="D25">
        <v>2.3546669593014293E-2</v>
      </c>
    </row>
    <row r="26" spans="1:4" x14ac:dyDescent="0.3">
      <c r="A26" s="1">
        <v>2035</v>
      </c>
      <c r="B26" s="1" t="s">
        <v>4</v>
      </c>
      <c r="C26">
        <v>0</v>
      </c>
      <c r="D26">
        <v>0</v>
      </c>
    </row>
    <row r="27" spans="1:4" x14ac:dyDescent="0.3">
      <c r="A27" s="1">
        <v>2035</v>
      </c>
      <c r="B27" s="1" t="s">
        <v>5</v>
      </c>
      <c r="C27">
        <v>0.82837337162686964</v>
      </c>
      <c r="D27">
        <v>0.55628803647970182</v>
      </c>
    </row>
    <row r="28" spans="1:4" x14ac:dyDescent="0.3">
      <c r="A28" s="1">
        <v>2040</v>
      </c>
      <c r="B28" s="1" t="s">
        <v>1</v>
      </c>
      <c r="C28">
        <v>0</v>
      </c>
      <c r="D28">
        <v>0</v>
      </c>
    </row>
    <row r="29" spans="1:4" x14ac:dyDescent="0.3">
      <c r="A29" s="1">
        <v>2040</v>
      </c>
      <c r="B29" s="1" t="s">
        <v>2</v>
      </c>
      <c r="C29">
        <v>0</v>
      </c>
      <c r="D29">
        <v>0</v>
      </c>
    </row>
    <row r="30" spans="1:4" x14ac:dyDescent="0.3">
      <c r="A30" s="1">
        <v>2040</v>
      </c>
      <c r="B30" s="1" t="s">
        <v>3</v>
      </c>
      <c r="C30">
        <v>0</v>
      </c>
      <c r="D30">
        <v>0</v>
      </c>
    </row>
    <row r="31" spans="1:4" x14ac:dyDescent="0.3">
      <c r="A31" s="1">
        <v>2040</v>
      </c>
      <c r="B31" s="1" t="s">
        <v>4</v>
      </c>
      <c r="C31">
        <v>0</v>
      </c>
      <c r="D31">
        <v>0</v>
      </c>
    </row>
    <row r="32" spans="1:4" x14ac:dyDescent="0.3">
      <c r="A32" s="1">
        <v>2040</v>
      </c>
      <c r="B32" s="1" t="s">
        <v>5</v>
      </c>
      <c r="C32">
        <v>1</v>
      </c>
      <c r="D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zoomScale="160" zoomScaleNormal="160" workbookViewId="0">
      <selection activeCell="C3" sqref="C3:D32"/>
    </sheetView>
  </sheetViews>
  <sheetFormatPr defaultRowHeight="14.4" x14ac:dyDescent="0.3"/>
  <cols>
    <col min="2" max="2" width="22.33203125" bestFit="1" customWidth="1"/>
  </cols>
  <sheetData>
    <row r="1" spans="1:4" x14ac:dyDescent="0.3">
      <c r="B1" t="s">
        <v>34</v>
      </c>
      <c r="C1" s="11" t="s">
        <v>28</v>
      </c>
      <c r="D1" s="11" t="s">
        <v>31</v>
      </c>
    </row>
    <row r="2" spans="1:4" x14ac:dyDescent="0.3">
      <c r="B2" t="s">
        <v>35</v>
      </c>
      <c r="C2" s="9" t="s">
        <v>36</v>
      </c>
      <c r="D2" s="9" t="s">
        <v>0</v>
      </c>
    </row>
    <row r="3" spans="1:4" x14ac:dyDescent="0.3">
      <c r="A3" s="1">
        <v>2011</v>
      </c>
      <c r="B3" s="1" t="s">
        <v>1</v>
      </c>
      <c r="C3" cm="1">
        <f t="array" ref="C3">IFERROR(SUM(_xlfn._xlws.FILTER(_xlfn._xlws.FILTER(_xlfn._xlws.FILTER(Sheet2!$K$2:$AW$31,(Sheet2!$K$1:$AW$1='car_mix REF'!$A3)),Sheet2!$J$2:$J$31='car_mix REF'!C$1),Sheet2!$C$2:$C$7='car_mix REF'!$B3)),0)</f>
        <v>0.99533765684158593</v>
      </c>
      <c r="D3" cm="1">
        <f t="array" ref="D3">IFERROR(SUM(_xlfn._xlws.FILTER(_xlfn._xlws.FILTER(_xlfn._xlws.FILTER(Sheet2!$K$2:$AW$31,(Sheet2!$K$1:$AW$1='car_mix REF'!$A3)),Sheet2!$J$2:$J$31='car_mix REF'!D$1),Sheet2!$C$2:$C$7='car_mix REF'!$B3)),0)</f>
        <v>0.84974350814931265</v>
      </c>
    </row>
    <row r="4" spans="1:4" x14ac:dyDescent="0.3">
      <c r="A4" s="1">
        <v>2011</v>
      </c>
      <c r="B4" s="1" t="s">
        <v>2</v>
      </c>
      <c r="C4" cm="1">
        <f t="array" ref="C4">IFERROR(SUM(_xlfn._xlws.FILTER(_xlfn._xlws.FILTER(_xlfn._xlws.FILTER(Sheet2!$K$2:$AW$31,(Sheet2!$K$1:$AW$1='car_mix REF'!$A4)),Sheet2!$J$2:$J$31='car_mix REF'!C$1),Sheet2!$C$2:$C$7='car_mix REF'!$B4)),0)</f>
        <v>0</v>
      </c>
      <c r="D4" cm="1">
        <f t="array" ref="D4">IFERROR(SUM(_xlfn._xlws.FILTER(_xlfn._xlws.FILTER(_xlfn._xlws.FILTER(Sheet2!$K$2:$AW$31,(Sheet2!$K$1:$AW$1='car_mix REF'!$A4)),Sheet2!$J$2:$J$31='car_mix REF'!D$1),Sheet2!$C$2:$C$7='car_mix REF'!$B4)),0)</f>
        <v>9.833651188387954E-2</v>
      </c>
    </row>
    <row r="5" spans="1:4" x14ac:dyDescent="0.3">
      <c r="A5" s="1">
        <v>2011</v>
      </c>
      <c r="B5" s="1" t="s">
        <v>3</v>
      </c>
      <c r="C5" cm="1">
        <f t="array" ref="C5">IFERROR(SUM(_xlfn._xlws.FILTER(_xlfn._xlws.FILTER(_xlfn._xlws.FILTER(Sheet2!$K$2:$AW$31,(Sheet2!$K$1:$AW$1='car_mix REF'!$A5)),Sheet2!$J$2:$J$31='car_mix REF'!C$1),Sheet2!$C$2:$C$7='car_mix REF'!$B5)),0)</f>
        <v>4.979569858865959E-5</v>
      </c>
      <c r="D5" cm="1">
        <f t="array" ref="D5">IFERROR(SUM(_xlfn._xlws.FILTER(_xlfn._xlws.FILTER(_xlfn._xlws.FILTER(Sheet2!$K$2:$AW$31,(Sheet2!$K$1:$AW$1='car_mix REF'!$A5)),Sheet2!$J$2:$J$31='car_mix REF'!D$1),Sheet2!$C$2:$C$7='car_mix REF'!$B5)),0)</f>
        <v>5.1651501191532695E-2</v>
      </c>
    </row>
    <row r="6" spans="1:4" x14ac:dyDescent="0.3">
      <c r="A6" s="1">
        <v>2011</v>
      </c>
      <c r="B6" s="1" t="s">
        <v>4</v>
      </c>
      <c r="C6" cm="1">
        <f t="array" ref="C6">IFERROR(SUM(_xlfn._xlws.FILTER(_xlfn._xlws.FILTER(_xlfn._xlws.FILTER(Sheet2!$K$2:$AW$31,(Sheet2!$K$1:$AW$1='car_mix REF'!$A6)),Sheet2!$J$2:$J$31='car_mix REF'!C$1),Sheet2!$C$2:$C$7='car_mix REF'!$B6)),0)</f>
        <v>0</v>
      </c>
      <c r="D6" cm="1">
        <f t="array" ref="D6">IFERROR(SUM(_xlfn._xlws.FILTER(_xlfn._xlws.FILTER(_xlfn._xlws.FILTER(Sheet2!$K$2:$AW$31,(Sheet2!$K$1:$AW$1='car_mix REF'!$A6)),Sheet2!$J$2:$J$31='car_mix REF'!D$1),Sheet2!$C$2:$C$7='car_mix REF'!$B6)),0)</f>
        <v>0</v>
      </c>
    </row>
    <row r="7" spans="1:4" x14ac:dyDescent="0.3">
      <c r="A7" s="1">
        <v>2011</v>
      </c>
      <c r="B7" s="1" t="s">
        <v>5</v>
      </c>
      <c r="C7" cm="1">
        <f t="array" ref="C7">IFERROR(SUM(_xlfn._xlws.FILTER(_xlfn._xlws.FILTER(_xlfn._xlws.FILTER(Sheet2!$K$2:$AW$31,(Sheet2!$K$1:$AW$1='car_mix REF'!$A7)),Sheet2!$J$2:$J$31='car_mix REF'!C$1),Sheet2!$C$2:$C$7='car_mix REF'!$B7)),0)</f>
        <v>4.6623431584140564E-3</v>
      </c>
      <c r="D7" cm="1">
        <f t="array" ref="D7">IFERROR(SUM(_xlfn._xlws.FILTER(_xlfn._xlws.FILTER(_xlfn._xlws.FILTER(Sheet2!$K$2:$AW$31,(Sheet2!$K$1:$AW$1='car_mix REF'!$A7)),Sheet2!$J$2:$J$31='car_mix REF'!D$1),Sheet2!$C$2:$C$7='car_mix REF'!$B7)),0)</f>
        <v>2.6847877527532105E-4</v>
      </c>
    </row>
    <row r="8" spans="1:4" x14ac:dyDescent="0.3">
      <c r="A8" s="1">
        <v>2020</v>
      </c>
      <c r="B8" s="1" t="s">
        <v>1</v>
      </c>
      <c r="C8" cm="1">
        <f t="array" ref="C8">IFERROR(SUM(_xlfn._xlws.FILTER(_xlfn._xlws.FILTER(_xlfn._xlws.FILTER(Sheet2!$K$2:$AW$31,(Sheet2!$K$1:$AW$1='car_mix REF'!$A8)),Sheet2!$J$2:$J$31='car_mix REF'!C$1),Sheet2!$C$2:$C$7='car_mix REF'!$B8)),0)</f>
        <v>0.99015128506571981</v>
      </c>
      <c r="D8" cm="1">
        <f t="array" ref="D8">IFERROR(SUM(_xlfn._xlws.FILTER(_xlfn._xlws.FILTER(_xlfn._xlws.FILTER(Sheet2!$K$2:$AW$31,(Sheet2!$K$1:$AW$1='car_mix REF'!$A8)),Sheet2!$J$2:$J$31='car_mix REF'!D$1),Sheet2!$C$2:$C$7='car_mix REF'!$B8)),0)</f>
        <v>0.84984992758058542</v>
      </c>
    </row>
    <row r="9" spans="1:4" x14ac:dyDescent="0.3">
      <c r="A9" s="1">
        <v>2020</v>
      </c>
      <c r="B9" s="1" t="s">
        <v>2</v>
      </c>
      <c r="C9" cm="1">
        <f t="array" ref="C9">IFERROR(SUM(_xlfn._xlws.FILTER(_xlfn._xlws.FILTER(_xlfn._xlws.FILTER(Sheet2!$K$2:$AW$31,(Sheet2!$K$1:$AW$1='car_mix REF'!$A9)),Sheet2!$J$2:$J$31='car_mix REF'!C$1),Sheet2!$C$2:$C$7='car_mix REF'!$B9)),0)</f>
        <v>0</v>
      </c>
      <c r="D9" cm="1">
        <f t="array" ref="D9">IFERROR(SUM(_xlfn._xlws.FILTER(_xlfn._xlws.FILTER(_xlfn._xlws.FILTER(Sheet2!$K$2:$AW$31,(Sheet2!$K$1:$AW$1='car_mix REF'!$A9)),Sheet2!$J$2:$J$31='car_mix REF'!D$1),Sheet2!$C$2:$C$7='car_mix REF'!$B9)),0)</f>
        <v>9.7750719931790075E-2</v>
      </c>
    </row>
    <row r="10" spans="1:4" x14ac:dyDescent="0.3">
      <c r="A10" s="1">
        <v>2020</v>
      </c>
      <c r="B10" s="1" t="s">
        <v>3</v>
      </c>
      <c r="C10" cm="1">
        <f t="array" ref="C10">IFERROR(SUM(_xlfn._xlws.FILTER(_xlfn._xlws.FILTER(_xlfn._xlws.FILTER(Sheet2!$K$2:$AW$31,(Sheet2!$K$1:$AW$1='car_mix REF'!$A10)),Sheet2!$J$2:$J$31='car_mix REF'!C$1),Sheet2!$C$2:$C$7='car_mix REF'!$B10)),0)</f>
        <v>5.2209139053838269E-5</v>
      </c>
      <c r="D10" cm="1">
        <f t="array" ref="D10">IFERROR(SUM(_xlfn._xlws.FILTER(_xlfn._xlws.FILTER(_xlfn._xlws.FILTER(Sheet2!$K$2:$AW$31,(Sheet2!$K$1:$AW$1='car_mix REF'!$A10)),Sheet2!$J$2:$J$31='car_mix REF'!D$1),Sheet2!$C$2:$C$7='car_mix REF'!$B10)),0)</f>
        <v>5.13438124894251E-2</v>
      </c>
    </row>
    <row r="11" spans="1:4" x14ac:dyDescent="0.3">
      <c r="A11" s="1">
        <v>2020</v>
      </c>
      <c r="B11" s="1" t="s">
        <v>4</v>
      </c>
      <c r="C11" cm="1">
        <f t="array" ref="C11">IFERROR(SUM(_xlfn._xlws.FILTER(_xlfn._xlws.FILTER(_xlfn._xlws.FILTER(Sheet2!$K$2:$AW$31,(Sheet2!$K$1:$AW$1='car_mix REF'!$A11)),Sheet2!$J$2:$J$31='car_mix REF'!C$1),Sheet2!$C$2:$C$7='car_mix REF'!$B11)),0)</f>
        <v>0</v>
      </c>
      <c r="D11" cm="1">
        <f t="array" ref="D11">IFERROR(SUM(_xlfn._xlws.FILTER(_xlfn._xlws.FILTER(_xlfn._xlws.FILTER(Sheet2!$K$2:$AW$31,(Sheet2!$K$1:$AW$1='car_mix REF'!$A11)),Sheet2!$J$2:$J$31='car_mix REF'!D$1),Sheet2!$C$2:$C$7='car_mix REF'!$B11)),0)</f>
        <v>0</v>
      </c>
    </row>
    <row r="12" spans="1:4" x14ac:dyDescent="0.3">
      <c r="A12" s="1">
        <v>2020</v>
      </c>
      <c r="B12" s="1" t="s">
        <v>5</v>
      </c>
      <c r="C12" cm="1">
        <f t="array" ref="C12">IFERROR(SUM(_xlfn._xlws.FILTER(_xlfn._xlws.FILTER(_xlfn._xlws.FILTER(Sheet2!$K$2:$AW$31,(Sheet2!$K$1:$AW$1='car_mix REF'!$A12)),Sheet2!$J$2:$J$31='car_mix REF'!C$1),Sheet2!$C$2:$C$7='car_mix REF'!$B12)),0)</f>
        <v>9.7677907687467452E-3</v>
      </c>
      <c r="D12" cm="1">
        <f t="array" ref="D12">IFERROR(SUM(_xlfn._xlws.FILTER(_xlfn._xlws.FILTER(_xlfn._xlws.FILTER(Sheet2!$K$2:$AW$31,(Sheet2!$K$1:$AW$1='car_mix REF'!$A12)),Sheet2!$J$2:$J$31='car_mix REF'!D$1),Sheet2!$C$2:$C$7='car_mix REF'!$B12)),0)</f>
        <v>1.0555399981995194E-3</v>
      </c>
    </row>
    <row r="13" spans="1:4" x14ac:dyDescent="0.3">
      <c r="A13" s="1">
        <v>2025</v>
      </c>
      <c r="B13" s="1" t="s">
        <v>1</v>
      </c>
      <c r="C13" cm="1">
        <f t="array" ref="C13">IFERROR(SUM(_xlfn._xlws.FILTER(_xlfn._xlws.FILTER(_xlfn._xlws.FILTER(Sheet2!$K$2:$AW$31,(Sheet2!$K$1:$AW$1='car_mix REF'!$A13)),Sheet2!$J$2:$J$31='car_mix REF'!C$1),Sheet2!$C$2:$C$7='car_mix REF'!$B13)),0)</f>
        <v>0.89831627745675491</v>
      </c>
      <c r="D13" cm="1">
        <f t="array" ref="D13">IFERROR(SUM(_xlfn._xlws.FILTER(_xlfn._xlws.FILTER(_xlfn._xlws.FILTER(Sheet2!$K$2:$AW$31,(Sheet2!$K$1:$AW$1='car_mix REF'!$A13)),Sheet2!$J$2:$J$31='car_mix REF'!D$1),Sheet2!$C$2:$C$7='car_mix REF'!$B13)),0)</f>
        <v>0.86175885516625861</v>
      </c>
    </row>
    <row r="14" spans="1:4" x14ac:dyDescent="0.3">
      <c r="A14" s="1">
        <v>2025</v>
      </c>
      <c r="B14" s="1" t="s">
        <v>2</v>
      </c>
      <c r="C14" cm="1">
        <f t="array" ref="C14">IFERROR(SUM(_xlfn._xlws.FILTER(_xlfn._xlws.FILTER(_xlfn._xlws.FILTER(Sheet2!$K$2:$AW$31,(Sheet2!$K$1:$AW$1='car_mix REF'!$A14)),Sheet2!$J$2:$J$31='car_mix REF'!C$1),Sheet2!$C$2:$C$7='car_mix REF'!$B14)),0)</f>
        <v>0</v>
      </c>
      <c r="D14" cm="1">
        <f t="array" ref="D14">IFERROR(SUM(_xlfn._xlws.FILTER(_xlfn._xlws.FILTER(_xlfn._xlws.FILTER(Sheet2!$K$2:$AW$31,(Sheet2!$K$1:$AW$1='car_mix REF'!$A14)),Sheet2!$J$2:$J$31='car_mix REF'!D$1),Sheet2!$C$2:$C$7='car_mix REF'!$B14)),0)</f>
        <v>7.6243022818643549E-2</v>
      </c>
    </row>
    <row r="15" spans="1:4" x14ac:dyDescent="0.3">
      <c r="A15" s="1">
        <v>2025</v>
      </c>
      <c r="B15" s="1" t="s">
        <v>3</v>
      </c>
      <c r="C15" cm="1">
        <f t="array" ref="C15">IFERROR(SUM(_xlfn._xlws.FILTER(_xlfn._xlws.FILTER(_xlfn._xlws.FILTER(Sheet2!$K$2:$AW$31,(Sheet2!$K$1:$AW$1='car_mix REF'!$A15)),Sheet2!$J$2:$J$31='car_mix REF'!C$1),Sheet2!$C$2:$C$7='car_mix REF'!$B15)),0)</f>
        <v>5.5444647283649036E-5</v>
      </c>
      <c r="D15" cm="1">
        <f t="array" ref="D15">IFERROR(SUM(_xlfn._xlws.FILTER(_xlfn._xlws.FILTER(_xlfn._xlws.FILTER(Sheet2!$K$2:$AW$31,(Sheet2!$K$1:$AW$1='car_mix REF'!$A15)),Sheet2!$J$2:$J$31='car_mix REF'!D$1),Sheet2!$C$2:$C$7='car_mix REF'!$B15)),0)</f>
        <v>4.2357234899246393E-2</v>
      </c>
    </row>
    <row r="16" spans="1:4" x14ac:dyDescent="0.3">
      <c r="A16" s="1">
        <v>2025</v>
      </c>
      <c r="B16" s="1" t="s">
        <v>4</v>
      </c>
      <c r="C16" cm="1">
        <f t="array" ref="C16">IFERROR(SUM(_xlfn._xlws.FILTER(_xlfn._xlws.FILTER(_xlfn._xlws.FILTER(Sheet2!$K$2:$AW$31,(Sheet2!$K$1:$AW$1='car_mix REF'!$A16)),Sheet2!$J$2:$J$31='car_mix REF'!C$1),Sheet2!$C$2:$C$7='car_mix REF'!$B16)),0)</f>
        <v>0</v>
      </c>
      <c r="D16" cm="1">
        <f t="array" ref="D16">IFERROR(SUM(_xlfn._xlws.FILTER(_xlfn._xlws.FILTER(_xlfn._xlws.FILTER(Sheet2!$K$2:$AW$31,(Sheet2!$K$1:$AW$1='car_mix REF'!$A16)),Sheet2!$J$2:$J$31='car_mix REF'!D$1),Sheet2!$C$2:$C$7='car_mix REF'!$B16)),0)</f>
        <v>0</v>
      </c>
    </row>
    <row r="17" spans="1:4" x14ac:dyDescent="0.3">
      <c r="A17" s="1">
        <v>2025</v>
      </c>
      <c r="B17" s="1" t="s">
        <v>5</v>
      </c>
      <c r="C17" cm="1">
        <f t="array" ref="C17">IFERROR(SUM(_xlfn._xlws.FILTER(_xlfn._xlws.FILTER(_xlfn._xlws.FILTER(Sheet2!$K$2:$AW$31,(Sheet2!$K$1:$AW$1='car_mix REF'!$A17)),Sheet2!$J$2:$J$31='car_mix REF'!C$1),Sheet2!$C$2:$C$7='car_mix REF'!$B17)),0)</f>
        <v>0.10162827789596164</v>
      </c>
      <c r="D17" cm="1">
        <f t="array" ref="D17">IFERROR(SUM(_xlfn._xlws.FILTER(_xlfn._xlws.FILTER(_xlfn._xlws.FILTER(Sheet2!$K$2:$AW$31,(Sheet2!$K$1:$AW$1='car_mix REF'!$A17)),Sheet2!$J$2:$J$31='car_mix REF'!D$1),Sheet2!$C$2:$C$7='car_mix REF'!$B17)),0)</f>
        <v>1.9640887115851619E-2</v>
      </c>
    </row>
    <row r="18" spans="1:4" x14ac:dyDescent="0.3">
      <c r="A18" s="1">
        <v>2030</v>
      </c>
      <c r="B18" s="1" t="s">
        <v>1</v>
      </c>
      <c r="C18" cm="1">
        <f t="array" ref="C18">IFERROR(SUM(_xlfn._xlws.FILTER(_xlfn._xlws.FILTER(_xlfn._xlws.FILTER(Sheet2!$K$2:$AW$31,(Sheet2!$K$1:$AW$1='car_mix REF'!$A18)),Sheet2!$J$2:$J$31='car_mix REF'!C$1),Sheet2!$C$2:$C$7='car_mix REF'!$B18)),0)</f>
        <v>0.68298211712250034</v>
      </c>
      <c r="D18" cm="1">
        <f t="array" ref="D18">IFERROR(SUM(_xlfn._xlws.FILTER(_xlfn._xlws.FILTER(_xlfn._xlws.FILTER(Sheet2!$K$2:$AW$31,(Sheet2!$K$1:$AW$1='car_mix REF'!$A18)),Sheet2!$J$2:$J$31='car_mix REF'!D$1),Sheet2!$C$2:$C$7='car_mix REF'!$B18)),0)</f>
        <v>0.76267756053996594</v>
      </c>
    </row>
    <row r="19" spans="1:4" x14ac:dyDescent="0.3">
      <c r="A19" s="1">
        <v>2030</v>
      </c>
      <c r="B19" s="1" t="s">
        <v>2</v>
      </c>
      <c r="C19" cm="1">
        <f t="array" ref="C19">IFERROR(SUM(_xlfn._xlws.FILTER(_xlfn._xlws.FILTER(_xlfn._xlws.FILTER(Sheet2!$K$2:$AW$31,(Sheet2!$K$1:$AW$1='car_mix REF'!$A19)),Sheet2!$J$2:$J$31='car_mix REF'!C$1),Sheet2!$C$2:$C$7='car_mix REF'!$B19)),0)</f>
        <v>0</v>
      </c>
      <c r="D19" cm="1">
        <f t="array" ref="D19">IFERROR(SUM(_xlfn._xlws.FILTER(_xlfn._xlws.FILTER(_xlfn._xlws.FILTER(Sheet2!$K$2:$AW$31,(Sheet2!$K$1:$AW$1='car_mix REF'!$A19)),Sheet2!$J$2:$J$31='car_mix REF'!D$1),Sheet2!$C$2:$C$7='car_mix REF'!$B19)),0)</f>
        <v>7.322886927836901E-2</v>
      </c>
    </row>
    <row r="20" spans="1:4" x14ac:dyDescent="0.3">
      <c r="A20" s="1">
        <v>2030</v>
      </c>
      <c r="B20" s="1" t="s">
        <v>3</v>
      </c>
      <c r="C20" cm="1">
        <f t="array" ref="C20">IFERROR(SUM(_xlfn._xlws.FILTER(_xlfn._xlws.FILTER(_xlfn._xlws.FILTER(Sheet2!$K$2:$AW$31,(Sheet2!$K$1:$AW$1='car_mix REF'!$A20)),Sheet2!$J$2:$J$31='car_mix REF'!C$1),Sheet2!$C$2:$C$7='car_mix REF'!$B20)),0)</f>
        <v>5.204224952222836E-5</v>
      </c>
      <c r="D20" cm="1">
        <f t="array" ref="D20">IFERROR(SUM(_xlfn._xlws.FILTER(_xlfn._xlws.FILTER(_xlfn._xlws.FILTER(Sheet2!$K$2:$AW$31,(Sheet2!$K$1:$AW$1='car_mix REF'!$A20)),Sheet2!$J$2:$J$31='car_mix REF'!D$1),Sheet2!$C$2:$C$7='car_mix REF'!$B20)),0)</f>
        <v>3.6682090275547065E-2</v>
      </c>
    </row>
    <row r="21" spans="1:4" x14ac:dyDescent="0.3">
      <c r="A21" s="1">
        <v>2030</v>
      </c>
      <c r="B21" s="1" t="s">
        <v>4</v>
      </c>
      <c r="C21" cm="1">
        <f t="array" ref="C21">IFERROR(SUM(_xlfn._xlws.FILTER(_xlfn._xlws.FILTER(_xlfn._xlws.FILTER(Sheet2!$K$2:$AW$31,(Sheet2!$K$1:$AW$1='car_mix REF'!$A21)),Sheet2!$J$2:$J$31='car_mix REF'!C$1),Sheet2!$C$2:$C$7='car_mix REF'!$B21)),0)</f>
        <v>0</v>
      </c>
      <c r="D21" cm="1">
        <f t="array" ref="D21">IFERROR(SUM(_xlfn._xlws.FILTER(_xlfn._xlws.FILTER(_xlfn._xlws.FILTER(Sheet2!$K$2:$AW$31,(Sheet2!$K$1:$AW$1='car_mix REF'!$A21)),Sheet2!$J$2:$J$31='car_mix REF'!D$1),Sheet2!$C$2:$C$7='car_mix REF'!$B21)),0)</f>
        <v>0</v>
      </c>
    </row>
    <row r="22" spans="1:4" x14ac:dyDescent="0.3">
      <c r="A22" s="1">
        <v>2030</v>
      </c>
      <c r="B22" s="1" t="s">
        <v>5</v>
      </c>
      <c r="C22" cm="1">
        <f t="array" ref="C22">IFERROR(SUM(_xlfn._xlws.FILTER(_xlfn._xlws.FILTER(_xlfn._xlws.FILTER(Sheet2!$K$2:$AW$31,(Sheet2!$K$1:$AW$1='car_mix REF'!$A22)),Sheet2!$J$2:$J$31='car_mix REF'!C$1),Sheet2!$C$2:$C$7='car_mix REF'!$B22)),0)</f>
        <v>0.31696584062797745</v>
      </c>
      <c r="D22" cm="1">
        <f t="array" ref="D22">IFERROR(SUM(_xlfn._xlws.FILTER(_xlfn._xlws.FILTER(_xlfn._xlws.FILTER(Sheet2!$K$2:$AW$31,(Sheet2!$K$1:$AW$1='car_mix REF'!$A22)),Sheet2!$J$2:$J$31='car_mix REF'!D$1),Sheet2!$C$2:$C$7='car_mix REF'!$B22)),0)</f>
        <v>0.12741147990611795</v>
      </c>
    </row>
    <row r="23" spans="1:4" x14ac:dyDescent="0.3">
      <c r="A23" s="1">
        <v>2035</v>
      </c>
      <c r="B23" s="1" t="s">
        <v>1</v>
      </c>
      <c r="C23" cm="1">
        <f t="array" ref="C23">IFERROR(SUM(_xlfn._xlws.FILTER(_xlfn._xlws.FILTER(_xlfn._xlws.FILTER(Sheet2!$K$2:$AW$31,(Sheet2!$K$1:$AW$1='car_mix REF'!$A23)),Sheet2!$J$2:$J$31='car_mix REF'!C$1),Sheet2!$C$2:$C$7='car_mix REF'!$B23)),0)</f>
        <v>0.40934671325461675</v>
      </c>
      <c r="D23" cm="1">
        <f t="array" ref="D23">IFERROR(SUM(_xlfn._xlws.FILTER(_xlfn._xlws.FILTER(_xlfn._xlws.FILTER(Sheet2!$K$2:$AW$31,(Sheet2!$K$1:$AW$1='car_mix REF'!$A23)),Sheet2!$J$2:$J$31='car_mix REF'!D$1),Sheet2!$C$2:$C$7='car_mix REF'!$B23)),0)</f>
        <v>0.58234841896646383</v>
      </c>
    </row>
    <row r="24" spans="1:4" x14ac:dyDescent="0.3">
      <c r="A24" s="1">
        <v>2035</v>
      </c>
      <c r="B24" s="1" t="s">
        <v>2</v>
      </c>
      <c r="C24" cm="1">
        <f t="array" ref="C24">IFERROR(SUM(_xlfn._xlws.FILTER(_xlfn._xlws.FILTER(_xlfn._xlws.FILTER(Sheet2!$K$2:$AW$31,(Sheet2!$K$1:$AW$1='car_mix REF'!$A24)),Sheet2!$J$2:$J$31='car_mix REF'!C$1),Sheet2!$C$2:$C$7='car_mix REF'!$B24)),0)</f>
        <v>0</v>
      </c>
      <c r="D24" cm="1">
        <f t="array" ref="D24">IFERROR(SUM(_xlfn._xlws.FILTER(_xlfn._xlws.FILTER(_xlfn._xlws.FILTER(Sheet2!$K$2:$AW$31,(Sheet2!$K$1:$AW$1='car_mix REF'!$A24)),Sheet2!$J$2:$J$31='car_mix REF'!D$1),Sheet2!$C$2:$C$7='car_mix REF'!$B24)),0)</f>
        <v>6.191394022270625E-2</v>
      </c>
    </row>
    <row r="25" spans="1:4" x14ac:dyDescent="0.3">
      <c r="A25" s="1">
        <v>2035</v>
      </c>
      <c r="B25" s="1" t="s">
        <v>3</v>
      </c>
      <c r="C25" cm="1">
        <f t="array" ref="C25">IFERROR(SUM(_xlfn._xlws.FILTER(_xlfn._xlws.FILTER(_xlfn._xlws.FILTER(Sheet2!$K$2:$AW$31,(Sheet2!$K$1:$AW$1='car_mix REF'!$A25)),Sheet2!$J$2:$J$31='car_mix REF'!C$1),Sheet2!$C$2:$C$7='car_mix REF'!$B25)),0)</f>
        <v>7.9684941257216773E-5</v>
      </c>
      <c r="D25" cm="1">
        <f t="array" ref="D25">IFERROR(SUM(_xlfn._xlws.FILTER(_xlfn._xlws.FILTER(_xlfn._xlws.FILTER(Sheet2!$K$2:$AW$31,(Sheet2!$K$1:$AW$1='car_mix REF'!$A25)),Sheet2!$J$2:$J$31='car_mix REF'!D$1),Sheet2!$C$2:$C$7='car_mix REF'!$B25)),0)</f>
        <v>3.3709873533114262E-2</v>
      </c>
    </row>
    <row r="26" spans="1:4" x14ac:dyDescent="0.3">
      <c r="A26" s="1">
        <v>2035</v>
      </c>
      <c r="B26" s="1" t="s">
        <v>4</v>
      </c>
      <c r="C26" cm="1">
        <f t="array" ref="C26">IFERROR(SUM(_xlfn._xlws.FILTER(_xlfn._xlws.FILTER(_xlfn._xlws.FILTER(Sheet2!$K$2:$AW$31,(Sheet2!$K$1:$AW$1='car_mix REF'!$A26)),Sheet2!$J$2:$J$31='car_mix REF'!C$1),Sheet2!$C$2:$C$7='car_mix REF'!$B26)),0)</f>
        <v>0</v>
      </c>
      <c r="D26" cm="1">
        <f t="array" ref="D26">IFERROR(SUM(_xlfn._xlws.FILTER(_xlfn._xlws.FILTER(_xlfn._xlws.FILTER(Sheet2!$K$2:$AW$31,(Sheet2!$K$1:$AW$1='car_mix REF'!$A26)),Sheet2!$J$2:$J$31='car_mix REF'!D$1),Sheet2!$C$2:$C$7='car_mix REF'!$B26)),0)</f>
        <v>0</v>
      </c>
    </row>
    <row r="27" spans="1:4" x14ac:dyDescent="0.3">
      <c r="A27" s="1">
        <v>2035</v>
      </c>
      <c r="B27" s="1" t="s">
        <v>5</v>
      </c>
      <c r="C27" cm="1">
        <f t="array" ref="C27">IFERROR(SUM(_xlfn._xlws.FILTER(_xlfn._xlws.FILTER(_xlfn._xlws.FILTER(Sheet2!$K$2:$AW$31,(Sheet2!$K$1:$AW$1='car_mix REF'!$A27)),Sheet2!$J$2:$J$31='car_mix REF'!C$1),Sheet2!$C$2:$C$7='car_mix REF'!$B27)),0)</f>
        <v>0.5905736018041261</v>
      </c>
      <c r="D27" cm="1">
        <f t="array" ref="D27">IFERROR(SUM(_xlfn._xlws.FILTER(_xlfn._xlws.FILTER(_xlfn._xlws.FILTER(Sheet2!$K$2:$AW$31,(Sheet2!$K$1:$AW$1='car_mix REF'!$A27)),Sheet2!$J$2:$J$31='car_mix REF'!D$1),Sheet2!$C$2:$C$7='car_mix REF'!$B27)),0)</f>
        <v>0.3220277672777157</v>
      </c>
    </row>
    <row r="28" spans="1:4" x14ac:dyDescent="0.3">
      <c r="A28" s="1">
        <v>2040</v>
      </c>
      <c r="B28" s="1" t="s">
        <v>1</v>
      </c>
      <c r="C28" cm="1">
        <f t="array" ref="C28">IFERROR(SUM(_xlfn._xlws.FILTER(_xlfn._xlws.FILTER(_xlfn._xlws.FILTER(Sheet2!$K$2:$AW$31,(Sheet2!$K$1:$AW$1='car_mix REF'!$A28)),Sheet2!$J$2:$J$31='car_mix REF'!C$1),Sheet2!$C$2:$C$7='car_mix REF'!$B28)),0)</f>
        <v>0.17162662837313036</v>
      </c>
      <c r="D28" cm="1">
        <f t="array" ref="D28">IFERROR(SUM(_xlfn._xlws.FILTER(_xlfn._xlws.FILTER(_xlfn._xlws.FILTER(Sheet2!$K$2:$AW$31,(Sheet2!$K$1:$AW$1='car_mix REF'!$A28)),Sheet2!$J$2:$J$31='car_mix REF'!D$1),Sheet2!$C$2:$C$7='car_mix REF'!$B28)),0)</f>
        <v>0.37778128865985816</v>
      </c>
    </row>
    <row r="29" spans="1:4" x14ac:dyDescent="0.3">
      <c r="A29" s="1">
        <v>2040</v>
      </c>
      <c r="B29" s="1" t="s">
        <v>2</v>
      </c>
      <c r="C29" cm="1">
        <f t="array" ref="C29">IFERROR(SUM(_xlfn._xlws.FILTER(_xlfn._xlws.FILTER(_xlfn._xlws.FILTER(Sheet2!$K$2:$AW$31,(Sheet2!$K$1:$AW$1='car_mix REF'!$A29)),Sheet2!$J$2:$J$31='car_mix REF'!C$1),Sheet2!$C$2:$C$7='car_mix REF'!$B29)),0)</f>
        <v>0</v>
      </c>
      <c r="D29" cm="1">
        <f t="array" ref="D29">IFERROR(SUM(_xlfn._xlws.FILTER(_xlfn._xlws.FILTER(_xlfn._xlws.FILTER(Sheet2!$K$2:$AW$31,(Sheet2!$K$1:$AW$1='car_mix REF'!$A29)),Sheet2!$J$2:$J$31='car_mix REF'!D$1),Sheet2!$C$2:$C$7='car_mix REF'!$B29)),0)</f>
        <v>4.238400526742573E-2</v>
      </c>
    </row>
    <row r="30" spans="1:4" x14ac:dyDescent="0.3">
      <c r="A30" s="1">
        <v>2040</v>
      </c>
      <c r="B30" s="1" t="s">
        <v>3</v>
      </c>
      <c r="C30" cm="1">
        <f t="array" ref="C30">IFERROR(SUM(_xlfn._xlws.FILTER(_xlfn._xlws.FILTER(_xlfn._xlws.FILTER(Sheet2!$K$2:$AW$31,(Sheet2!$K$1:$AW$1='car_mix REF'!$A30)),Sheet2!$J$2:$J$31='car_mix REF'!C$1),Sheet2!$C$2:$C$7='car_mix REF'!$B30)),0)</f>
        <v>0</v>
      </c>
      <c r="D30" cm="1">
        <f t="array" ref="D30">IFERROR(SUM(_xlfn._xlws.FILTER(_xlfn._xlws.FILTER(_xlfn._xlws.FILTER(Sheet2!$K$2:$AW$31,(Sheet2!$K$1:$AW$1='car_mix REF'!$A30)),Sheet2!$J$2:$J$31='car_mix REF'!D$1),Sheet2!$C$2:$C$7='car_mix REF'!$B30)),0)</f>
        <v>2.3546669593014293E-2</v>
      </c>
    </row>
    <row r="31" spans="1:4" x14ac:dyDescent="0.3">
      <c r="A31" s="1">
        <v>2040</v>
      </c>
      <c r="B31" s="1" t="s">
        <v>4</v>
      </c>
      <c r="C31" cm="1">
        <f t="array" ref="C31">IFERROR(SUM(_xlfn._xlws.FILTER(_xlfn._xlws.FILTER(_xlfn._xlws.FILTER(Sheet2!$K$2:$AW$31,(Sheet2!$K$1:$AW$1='car_mix REF'!$A31)),Sheet2!$J$2:$J$31='car_mix REF'!C$1),Sheet2!$C$2:$C$7='car_mix REF'!$B31)),0)</f>
        <v>0</v>
      </c>
      <c r="D31" cm="1">
        <f t="array" ref="D31">IFERROR(SUM(_xlfn._xlws.FILTER(_xlfn._xlws.FILTER(_xlfn._xlws.FILTER(Sheet2!$K$2:$AW$31,(Sheet2!$K$1:$AW$1='car_mix REF'!$A31)),Sheet2!$J$2:$J$31='car_mix REF'!D$1),Sheet2!$C$2:$C$7='car_mix REF'!$B31)),0)</f>
        <v>0</v>
      </c>
    </row>
    <row r="32" spans="1:4" x14ac:dyDescent="0.3">
      <c r="A32" s="1">
        <v>2040</v>
      </c>
      <c r="B32" s="1" t="s">
        <v>5</v>
      </c>
      <c r="C32" cm="1">
        <f t="array" ref="C32">IFERROR(SUM(_xlfn._xlws.FILTER(_xlfn._xlws.FILTER(_xlfn._xlws.FILTER(Sheet2!$K$2:$AW$31,(Sheet2!$K$1:$AW$1='car_mix REF'!$A32)),Sheet2!$J$2:$J$31='car_mix REF'!C$1),Sheet2!$C$2:$C$7='car_mix REF'!$B32)),0)</f>
        <v>0.82837337162686964</v>
      </c>
      <c r="D32" cm="1">
        <f t="array" ref="D32">IFERROR(SUM(_xlfn._xlws.FILTER(_xlfn._xlws.FILTER(_xlfn._xlws.FILTER(Sheet2!$K$2:$AW$31,(Sheet2!$K$1:$AW$1='car_mix REF'!$A32)),Sheet2!$J$2:$J$31='car_mix REF'!D$1),Sheet2!$C$2:$C$7='car_mix REF'!$B32)),0)</f>
        <v>0.55628803647970182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0B56-5913-431B-862E-14C70D12EDAA}">
  <dimension ref="A1:AW31"/>
  <sheetViews>
    <sheetView zoomScaleNormal="100" workbookViewId="0">
      <selection activeCell="AM36" sqref="AM36"/>
    </sheetView>
  </sheetViews>
  <sheetFormatPr defaultRowHeight="14.4" x14ac:dyDescent="0.3"/>
  <cols>
    <col min="1" max="1" width="12.88671875" bestFit="1" customWidth="1"/>
    <col min="2" max="2" width="17.33203125" bestFit="1" customWidth="1"/>
    <col min="3" max="3" width="21" bestFit="1" customWidth="1"/>
    <col min="5" max="5" width="9.44140625" bestFit="1" customWidth="1"/>
    <col min="6" max="6" width="14.6640625" bestFit="1" customWidth="1"/>
    <col min="7" max="7" width="19" bestFit="1" customWidth="1"/>
    <col min="8" max="8" width="8.33203125" bestFit="1" customWidth="1"/>
    <col min="9" max="9" width="8.77734375" bestFit="1" customWidth="1"/>
  </cols>
  <sheetData>
    <row r="1" spans="1:49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3" t="s">
        <v>33</v>
      </c>
      <c r="K1" s="3">
        <v>1990</v>
      </c>
      <c r="L1" s="3">
        <v>1991</v>
      </c>
      <c r="M1" s="3">
        <v>1992</v>
      </c>
      <c r="N1" s="3">
        <v>1993</v>
      </c>
      <c r="O1" s="3">
        <v>1994</v>
      </c>
      <c r="P1" s="3">
        <v>1995</v>
      </c>
      <c r="Q1" s="3">
        <v>1996</v>
      </c>
      <c r="R1" s="3">
        <v>1997</v>
      </c>
      <c r="S1" s="3">
        <v>1998</v>
      </c>
      <c r="T1" s="3">
        <v>1999</v>
      </c>
      <c r="U1" s="3">
        <v>2000</v>
      </c>
      <c r="V1" s="3">
        <v>2001</v>
      </c>
      <c r="W1" s="3">
        <v>2002</v>
      </c>
      <c r="X1" s="3">
        <v>2003</v>
      </c>
      <c r="Y1" s="3">
        <v>2004</v>
      </c>
      <c r="Z1" s="3">
        <v>2005</v>
      </c>
      <c r="AA1" s="3">
        <v>2006</v>
      </c>
      <c r="AB1" s="3">
        <v>2007</v>
      </c>
      <c r="AC1" s="3">
        <v>2008</v>
      </c>
      <c r="AD1" s="3">
        <v>2009</v>
      </c>
      <c r="AE1" s="3">
        <v>2010</v>
      </c>
      <c r="AF1" s="5">
        <v>2011</v>
      </c>
      <c r="AG1" s="3">
        <v>2012</v>
      </c>
      <c r="AH1" s="3">
        <v>2013</v>
      </c>
      <c r="AI1" s="3">
        <v>2014</v>
      </c>
      <c r="AJ1" s="3">
        <v>2015</v>
      </c>
      <c r="AK1" s="3">
        <v>2016</v>
      </c>
      <c r="AL1" s="3">
        <v>2017</v>
      </c>
      <c r="AM1" s="3">
        <v>2018</v>
      </c>
      <c r="AN1" s="3">
        <v>2019</v>
      </c>
      <c r="AO1" s="3">
        <v>2020</v>
      </c>
      <c r="AP1" s="3">
        <v>2021</v>
      </c>
      <c r="AQ1" s="3">
        <v>2022</v>
      </c>
      <c r="AR1" s="3">
        <v>2025</v>
      </c>
      <c r="AS1" s="3">
        <v>2030</v>
      </c>
      <c r="AT1" s="3">
        <v>2035</v>
      </c>
      <c r="AU1" s="3">
        <v>2040</v>
      </c>
      <c r="AV1" s="3">
        <v>2045</v>
      </c>
      <c r="AW1" s="3">
        <v>2050</v>
      </c>
    </row>
    <row r="2" spans="1:49" x14ac:dyDescent="0.3">
      <c r="A2" t="s">
        <v>12</v>
      </c>
      <c r="B2" t="s">
        <v>6</v>
      </c>
      <c r="C2" s="4" t="s">
        <v>1</v>
      </c>
      <c r="D2" t="s">
        <v>13</v>
      </c>
      <c r="G2" t="s">
        <v>14</v>
      </c>
      <c r="I2" t="s">
        <v>15</v>
      </c>
      <c r="J2" s="6" t="s">
        <v>30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7">
        <f>AN2</f>
        <v>0.97872818631748948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8">
        <v>0.97872818631748948</v>
      </c>
      <c r="AO2" s="8">
        <v>0.96360921720396886</v>
      </c>
      <c r="AP2" s="8">
        <v>0.94054964841377453</v>
      </c>
      <c r="AQ2" s="8">
        <v>0.91337274856303796</v>
      </c>
      <c r="AR2" s="8">
        <v>0.81946756621294625</v>
      </c>
      <c r="AS2" s="8">
        <v>0.58894886016323178</v>
      </c>
      <c r="AT2" s="8">
        <v>0.32942654028131196</v>
      </c>
      <c r="AU2" s="8">
        <v>0.13826993999157899</v>
      </c>
      <c r="AV2" s="8">
        <v>3.9814374066770443E-2</v>
      </c>
      <c r="AW2" s="8">
        <v>5.7449093367148985E-3</v>
      </c>
    </row>
    <row r="3" spans="1:49" x14ac:dyDescent="0.3">
      <c r="A3" t="s">
        <v>12</v>
      </c>
      <c r="B3" t="s">
        <v>7</v>
      </c>
      <c r="C3" s="4" t="s">
        <v>2</v>
      </c>
      <c r="D3" t="s">
        <v>13</v>
      </c>
      <c r="G3" t="s">
        <v>14</v>
      </c>
      <c r="I3" t="s">
        <v>15</v>
      </c>
      <c r="J3" s="6" t="s">
        <v>30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7">
        <f t="shared" ref="AF3:AF31" si="0">AN3</f>
        <v>8.3473619302131298E-3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8">
        <v>8.3473619302131298E-3</v>
      </c>
      <c r="AO3" s="8">
        <v>8.2184154985413121E-3</v>
      </c>
      <c r="AP3" s="8">
        <v>7.7100227854476544E-3</v>
      </c>
      <c r="AQ3" s="8">
        <v>7.1733078119301181E-3</v>
      </c>
      <c r="AR3" s="8">
        <v>5.5245004463794142E-3</v>
      </c>
      <c r="AS3" s="8">
        <v>3.3558339610440559E-3</v>
      </c>
      <c r="AT3" s="8">
        <v>1.5473031761654476E-3</v>
      </c>
      <c r="AU3" s="8">
        <v>1.3782392797824859E-3</v>
      </c>
      <c r="AV3" s="8">
        <v>0</v>
      </c>
      <c r="AW3" s="8">
        <v>0</v>
      </c>
    </row>
    <row r="4" spans="1:49" x14ac:dyDescent="0.3">
      <c r="A4" t="s">
        <v>12</v>
      </c>
      <c r="B4" t="s">
        <v>8</v>
      </c>
      <c r="C4" s="4" t="s">
        <v>3</v>
      </c>
      <c r="D4" t="s">
        <v>13</v>
      </c>
      <c r="G4" t="s">
        <v>14</v>
      </c>
      <c r="I4" t="s">
        <v>15</v>
      </c>
      <c r="J4" s="6" t="s">
        <v>30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7">
        <f t="shared" si="0"/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</row>
    <row r="5" spans="1:49" x14ac:dyDescent="0.3">
      <c r="A5" t="s">
        <v>12</v>
      </c>
      <c r="B5" t="s">
        <v>9</v>
      </c>
      <c r="C5" s="4" t="s">
        <v>5</v>
      </c>
      <c r="D5" t="s">
        <v>13</v>
      </c>
      <c r="G5" t="s">
        <v>14</v>
      </c>
      <c r="I5" t="s">
        <v>15</v>
      </c>
      <c r="J5" s="6" t="s">
        <v>30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7">
        <f t="shared" si="0"/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1.5236566302335634E-3</v>
      </c>
      <c r="AU5" s="8">
        <v>7.7850169904692748E-3</v>
      </c>
      <c r="AV5" s="8">
        <v>1.9850859569346332E-2</v>
      </c>
      <c r="AW5" s="8">
        <v>3.4906423693314641E-2</v>
      </c>
    </row>
    <row r="6" spans="1:49" x14ac:dyDescent="0.3">
      <c r="A6" t="s">
        <v>12</v>
      </c>
      <c r="B6" t="s">
        <v>10</v>
      </c>
      <c r="C6" s="4" t="s">
        <v>5</v>
      </c>
      <c r="D6" t="s">
        <v>13</v>
      </c>
      <c r="G6" t="s">
        <v>14</v>
      </c>
      <c r="I6" t="s">
        <v>15</v>
      </c>
      <c r="J6" s="6" t="s">
        <v>30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7">
        <f t="shared" si="0"/>
        <v>3.4099029719493741E-3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8">
        <v>3.4099029719493741E-3</v>
      </c>
      <c r="AO6" s="8">
        <v>7.5098884599895752E-3</v>
      </c>
      <c r="AP6" s="8">
        <v>1.5057217468632741E-2</v>
      </c>
      <c r="AQ6" s="8">
        <v>2.5088971231645496E-2</v>
      </c>
      <c r="AR6" s="8">
        <v>7.4117967409133637E-2</v>
      </c>
      <c r="AS6" s="8">
        <v>0.24327185549471289</v>
      </c>
      <c r="AT6" s="8">
        <v>0.48943005398985029</v>
      </c>
      <c r="AU6" s="8">
        <v>0.72009323867069064</v>
      </c>
      <c r="AV6" s="8">
        <v>0.86884596264465985</v>
      </c>
      <c r="AW6" s="8">
        <v>0.93349643058853404</v>
      </c>
    </row>
    <row r="7" spans="1:49" x14ac:dyDescent="0.3">
      <c r="A7" t="s">
        <v>12</v>
      </c>
      <c r="B7" t="s">
        <v>11</v>
      </c>
      <c r="C7" s="4" t="s">
        <v>1</v>
      </c>
      <c r="D7" t="s">
        <v>13</v>
      </c>
      <c r="G7" t="s">
        <v>14</v>
      </c>
      <c r="I7" t="s">
        <v>15</v>
      </c>
      <c r="J7" s="6" t="s">
        <v>30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7">
        <f t="shared" si="0"/>
        <v>9.5145487803480217E-3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8">
        <v>9.5145487803480217E-3</v>
      </c>
      <c r="AO7" s="8">
        <v>2.0662478837500286E-2</v>
      </c>
      <c r="AP7" s="8">
        <v>3.668311133214508E-2</v>
      </c>
      <c r="AQ7" s="8">
        <v>5.4364972393386356E-2</v>
      </c>
      <c r="AR7" s="8">
        <v>0.1008899659315408</v>
      </c>
      <c r="AS7" s="8">
        <v>0.16442345038101125</v>
      </c>
      <c r="AT7" s="8">
        <v>0.17807244592243882</v>
      </c>
      <c r="AU7" s="8">
        <v>0.13247356506747848</v>
      </c>
      <c r="AV7" s="8">
        <v>7.1488803719223531E-2</v>
      </c>
      <c r="AW7" s="8">
        <v>2.5852236381436456E-2</v>
      </c>
    </row>
    <row r="8" spans="1:49" x14ac:dyDescent="0.3">
      <c r="A8" t="s">
        <v>12</v>
      </c>
      <c r="B8" t="s">
        <v>6</v>
      </c>
      <c r="C8" t="str">
        <f>C2</f>
        <v>Diesel and gasoline car</v>
      </c>
      <c r="D8" t="s">
        <v>13</v>
      </c>
      <c r="G8" t="s">
        <v>14</v>
      </c>
      <c r="I8" t="s">
        <v>16</v>
      </c>
      <c r="J8" s="6" t="s">
        <v>28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7">
        <f t="shared" si="0"/>
        <v>0.99142703683782918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8">
        <v>0.99142703683782918</v>
      </c>
      <c r="AO8" s="8">
        <v>0.97963848707661449</v>
      </c>
      <c r="AP8" s="8">
        <v>0.95667414130385964</v>
      </c>
      <c r="AQ8" s="8">
        <v>0.93659924619444113</v>
      </c>
      <c r="AR8" s="8">
        <v>0.82954480049107637</v>
      </c>
      <c r="AS8" s="8">
        <v>0.58749736031408584</v>
      </c>
      <c r="AT8" s="8">
        <v>0.31707167377305367</v>
      </c>
      <c r="AU8" s="8">
        <v>0.10854480810081957</v>
      </c>
      <c r="AV8" s="8">
        <v>2.4133913612817581E-2</v>
      </c>
      <c r="AW8" s="8">
        <v>3.7985009543224368E-3</v>
      </c>
    </row>
    <row r="9" spans="1:49" x14ac:dyDescent="0.3">
      <c r="A9" t="s">
        <v>12</v>
      </c>
      <c r="B9" t="s">
        <v>7</v>
      </c>
      <c r="C9" t="str">
        <f t="shared" ref="C9:C31" si="1">C3</f>
        <v>LPG car</v>
      </c>
      <c r="D9" t="s">
        <v>13</v>
      </c>
      <c r="G9" t="s">
        <v>14</v>
      </c>
      <c r="I9" t="s">
        <v>16</v>
      </c>
      <c r="J9" s="6" t="s">
        <v>28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7">
        <f t="shared" si="0"/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</row>
    <row r="10" spans="1:49" x14ac:dyDescent="0.3">
      <c r="A10" t="s">
        <v>12</v>
      </c>
      <c r="B10" t="s">
        <v>8</v>
      </c>
      <c r="C10" t="str">
        <f t="shared" si="1"/>
        <v>Methane car</v>
      </c>
      <c r="D10" t="s">
        <v>13</v>
      </c>
      <c r="G10" t="s">
        <v>14</v>
      </c>
      <c r="I10" t="s">
        <v>16</v>
      </c>
      <c r="J10" s="6" t="s">
        <v>28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7">
        <f t="shared" si="0"/>
        <v>4.979569858865959E-5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8">
        <v>4.979569858865959E-5</v>
      </c>
      <c r="AO10" s="8">
        <v>5.2209139053838269E-5</v>
      </c>
      <c r="AP10" s="8">
        <v>5.3222688768229733E-5</v>
      </c>
      <c r="AQ10" s="8">
        <v>5.4451177889053318E-5</v>
      </c>
      <c r="AR10" s="8">
        <v>5.5444647283649036E-5</v>
      </c>
      <c r="AS10" s="8">
        <v>5.204224952222836E-5</v>
      </c>
      <c r="AT10" s="8">
        <v>7.9684941257216773E-5</v>
      </c>
      <c r="AU10" s="8">
        <v>0</v>
      </c>
      <c r="AV10" s="8">
        <v>0</v>
      </c>
      <c r="AW10" s="8">
        <v>0</v>
      </c>
    </row>
    <row r="11" spans="1:49" x14ac:dyDescent="0.3">
      <c r="A11" t="s">
        <v>12</v>
      </c>
      <c r="B11" t="s">
        <v>9</v>
      </c>
      <c r="C11" t="str">
        <f t="shared" si="1"/>
        <v>Full electric car</v>
      </c>
      <c r="D11" t="s">
        <v>13</v>
      </c>
      <c r="G11" t="s">
        <v>14</v>
      </c>
      <c r="I11" t="s">
        <v>16</v>
      </c>
      <c r="J11" s="6" t="s">
        <v>28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7">
        <f t="shared" si="0"/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1.5512600535575985E-3</v>
      </c>
      <c r="AU11" s="8">
        <v>8.1629715869894169E-3</v>
      </c>
      <c r="AV11" s="8">
        <v>1.9165992669478198E-2</v>
      </c>
      <c r="AW11" s="8">
        <v>3.1472287070222163E-2</v>
      </c>
    </row>
    <row r="12" spans="1:49" x14ac:dyDescent="0.3">
      <c r="A12" t="s">
        <v>12</v>
      </c>
      <c r="B12" t="s">
        <v>10</v>
      </c>
      <c r="C12" t="str">
        <f t="shared" si="1"/>
        <v>Full electric car</v>
      </c>
      <c r="D12" t="s">
        <v>13</v>
      </c>
      <c r="G12" t="s">
        <v>14</v>
      </c>
      <c r="I12" t="s">
        <v>16</v>
      </c>
      <c r="J12" s="6" t="s">
        <v>28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7">
        <f t="shared" si="0"/>
        <v>4.6623431584140564E-3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8">
        <v>4.6623431584140564E-3</v>
      </c>
      <c r="AO12" s="8">
        <v>9.7677907687467452E-3</v>
      </c>
      <c r="AP12" s="8">
        <v>1.846522075921269E-2</v>
      </c>
      <c r="AQ12" s="8">
        <v>2.9300902928664822E-2</v>
      </c>
      <c r="AR12" s="8">
        <v>0.10162827789596164</v>
      </c>
      <c r="AS12" s="8">
        <v>0.31696584062797745</v>
      </c>
      <c r="AT12" s="8">
        <v>0.58902234175056856</v>
      </c>
      <c r="AU12" s="8">
        <v>0.82021040003988022</v>
      </c>
      <c r="AV12" s="8">
        <v>0.93209438207295858</v>
      </c>
      <c r="AW12" s="8">
        <v>0.9594405118112086</v>
      </c>
    </row>
    <row r="13" spans="1:49" x14ac:dyDescent="0.3">
      <c r="A13" t="s">
        <v>12</v>
      </c>
      <c r="B13" t="s">
        <v>11</v>
      </c>
      <c r="C13" t="str">
        <f t="shared" si="1"/>
        <v>Diesel and gasoline car</v>
      </c>
      <c r="D13" t="s">
        <v>13</v>
      </c>
      <c r="G13" t="s">
        <v>14</v>
      </c>
      <c r="I13" t="s">
        <v>16</v>
      </c>
      <c r="J13" s="6" t="s">
        <v>28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7">
        <f t="shared" si="0"/>
        <v>3.9106200037567302E-3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8">
        <v>3.9106200037567302E-3</v>
      </c>
      <c r="AO13" s="8">
        <v>1.0512797989105326E-2</v>
      </c>
      <c r="AP13" s="8">
        <v>2.4784215865257947E-2</v>
      </c>
      <c r="AQ13" s="8">
        <v>3.4027763176604039E-2</v>
      </c>
      <c r="AR13" s="8">
        <v>6.8771476965678507E-2</v>
      </c>
      <c r="AS13" s="8">
        <v>9.5484756808414478E-2</v>
      </c>
      <c r="AT13" s="8">
        <v>9.2275039481563056E-2</v>
      </c>
      <c r="AU13" s="8">
        <v>6.3081820272310782E-2</v>
      </c>
      <c r="AV13" s="8">
        <v>2.4605711644745711E-2</v>
      </c>
      <c r="AW13" s="8">
        <v>5.2887001642468057E-3</v>
      </c>
    </row>
    <row r="14" spans="1:49" x14ac:dyDescent="0.3">
      <c r="A14" t="s">
        <v>12</v>
      </c>
      <c r="B14" t="s">
        <v>6</v>
      </c>
      <c r="C14" t="str">
        <f t="shared" si="1"/>
        <v>Diesel and gasoline car</v>
      </c>
      <c r="D14" t="s">
        <v>13</v>
      </c>
      <c r="G14" t="s">
        <v>14</v>
      </c>
      <c r="I14" t="s">
        <v>17</v>
      </c>
      <c r="J14" s="6" t="s">
        <v>29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10">
        <f t="shared" si="0"/>
        <v>0.97766566276675482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8">
        <v>0.97766566276675482</v>
      </c>
      <c r="AO14" s="8">
        <v>0.96790126329163673</v>
      </c>
      <c r="AP14" s="8">
        <v>0.95183881887383892</v>
      </c>
      <c r="AQ14" s="8">
        <v>0.93363114438230221</v>
      </c>
      <c r="AR14" s="8">
        <v>0.8649864138262886</v>
      </c>
      <c r="AS14" s="8">
        <v>0.69904150295564005</v>
      </c>
      <c r="AT14" s="8">
        <v>0.51623349784732386</v>
      </c>
      <c r="AU14" s="8">
        <v>0.35579892427566967</v>
      </c>
      <c r="AV14" s="8">
        <v>0.21735812949993588</v>
      </c>
      <c r="AW14" s="8">
        <v>0.10749545026252216</v>
      </c>
    </row>
    <row r="15" spans="1:49" x14ac:dyDescent="0.3">
      <c r="A15" t="s">
        <v>12</v>
      </c>
      <c r="B15" t="s">
        <v>7</v>
      </c>
      <c r="C15" t="str">
        <f t="shared" si="1"/>
        <v>LPG car</v>
      </c>
      <c r="D15" t="s">
        <v>13</v>
      </c>
      <c r="G15" t="s">
        <v>14</v>
      </c>
      <c r="I15" t="s">
        <v>17</v>
      </c>
      <c r="J15" s="6" t="s">
        <v>29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10">
        <f t="shared" si="0"/>
        <v>1.9529796884872692E-3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8">
        <v>1.9529796884872692E-3</v>
      </c>
      <c r="AO15" s="8">
        <v>1.9334743764246414E-3</v>
      </c>
      <c r="AP15" s="8">
        <v>1.8981093095177045E-3</v>
      </c>
      <c r="AQ15" s="8">
        <v>1.8585058798942262E-3</v>
      </c>
      <c r="AR15" s="8">
        <v>1.7122391093188102E-3</v>
      </c>
      <c r="AS15" s="8">
        <v>1.3754470320991321E-3</v>
      </c>
      <c r="AT15" s="8">
        <v>1.0066984900222525E-3</v>
      </c>
      <c r="AU15" s="8">
        <v>6.6844452129153882E-4</v>
      </c>
      <c r="AV15" s="8">
        <v>3.709240751158484E-4</v>
      </c>
      <c r="AW15" s="8">
        <v>0</v>
      </c>
    </row>
    <row r="16" spans="1:49" x14ac:dyDescent="0.3">
      <c r="A16" t="s">
        <v>12</v>
      </c>
      <c r="B16" t="s">
        <v>8</v>
      </c>
      <c r="C16" t="str">
        <f t="shared" si="1"/>
        <v>Methane car</v>
      </c>
      <c r="D16" t="s">
        <v>13</v>
      </c>
      <c r="G16" t="s">
        <v>14</v>
      </c>
      <c r="I16" t="s">
        <v>17</v>
      </c>
      <c r="J16" s="6" t="s">
        <v>29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10">
        <f t="shared" si="0"/>
        <v>1.9529796884872692E-3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8">
        <v>1.9529796884872692E-3</v>
      </c>
      <c r="AO16" s="8">
        <v>1.9334743764246414E-3</v>
      </c>
      <c r="AP16" s="8">
        <v>1.8981195577639914E-3</v>
      </c>
      <c r="AQ16" s="8">
        <v>1.8585262296795303E-3</v>
      </c>
      <c r="AR16" s="8">
        <v>1.7122880346254405E-3</v>
      </c>
      <c r="AS16" s="8">
        <v>1.3766377891743784E-3</v>
      </c>
      <c r="AT16" s="8">
        <v>1.0176478021845111E-3</v>
      </c>
      <c r="AU16" s="8">
        <v>7.2560414773640116E-4</v>
      </c>
      <c r="AV16" s="8">
        <v>5.7434460321161267E-4</v>
      </c>
      <c r="AW16" s="8">
        <v>5.7434460321161267E-4</v>
      </c>
    </row>
    <row r="17" spans="1:49" x14ac:dyDescent="0.3">
      <c r="A17" t="s">
        <v>12</v>
      </c>
      <c r="B17" t="s">
        <v>9</v>
      </c>
      <c r="C17" t="str">
        <f t="shared" si="1"/>
        <v>Full electric car</v>
      </c>
      <c r="D17" t="s">
        <v>13</v>
      </c>
      <c r="G17" t="s">
        <v>14</v>
      </c>
      <c r="I17" t="s">
        <v>17</v>
      </c>
      <c r="J17" s="6" t="s">
        <v>29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10">
        <f t="shared" si="0"/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2.0405680104184898E-3</v>
      </c>
      <c r="AU17" s="8">
        <v>8.0481772445699842E-3</v>
      </c>
      <c r="AV17" s="8">
        <v>1.7312909704863284E-2</v>
      </c>
      <c r="AW17" s="8">
        <v>2.8405622291673108E-2</v>
      </c>
    </row>
    <row r="18" spans="1:49" x14ac:dyDescent="0.3">
      <c r="A18" t="s">
        <v>12</v>
      </c>
      <c r="B18" t="s">
        <v>10</v>
      </c>
      <c r="C18" t="str">
        <f t="shared" si="1"/>
        <v>Full electric car</v>
      </c>
      <c r="D18" t="s">
        <v>13</v>
      </c>
      <c r="G18" t="s">
        <v>14</v>
      </c>
      <c r="I18" t="s">
        <v>17</v>
      </c>
      <c r="J18" s="6" t="s">
        <v>29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10">
        <f t="shared" si="0"/>
        <v>4.261320653195763E-3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8">
        <v>4.261320653195763E-3</v>
      </c>
      <c r="AO18" s="8">
        <v>7.3113049070641679E-3</v>
      </c>
      <c r="AP18" s="8">
        <v>1.1718941791564071E-2</v>
      </c>
      <c r="AQ18" s="8">
        <v>1.73126941741082E-2</v>
      </c>
      <c r="AR18" s="8">
        <v>4.7860766338155253E-2</v>
      </c>
      <c r="AS18" s="8">
        <v>0.16467775174793964</v>
      </c>
      <c r="AT18" s="8">
        <v>0.33035965088128122</v>
      </c>
      <c r="AU18" s="8">
        <v>0.49118759081314572</v>
      </c>
      <c r="AV18" s="8">
        <v>0.63823796037304747</v>
      </c>
      <c r="AW18" s="8">
        <v>0.76973190641361733</v>
      </c>
    </row>
    <row r="19" spans="1:49" x14ac:dyDescent="0.3">
      <c r="A19" t="s">
        <v>12</v>
      </c>
      <c r="B19" t="s">
        <v>11</v>
      </c>
      <c r="C19" t="str">
        <f t="shared" si="1"/>
        <v>Diesel and gasoline car</v>
      </c>
      <c r="D19" t="s">
        <v>13</v>
      </c>
      <c r="G19" t="s">
        <v>14</v>
      </c>
      <c r="I19" t="s">
        <v>17</v>
      </c>
      <c r="J19" s="6" t="s">
        <v>29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10">
        <f t="shared" si="0"/>
        <v>1.4167057203074956E-2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8">
        <v>1.4167057203074956E-2</v>
      </c>
      <c r="AO19" s="8">
        <v>2.0920483048449873E-2</v>
      </c>
      <c r="AP19" s="8">
        <v>3.264601046731528E-2</v>
      </c>
      <c r="AQ19" s="8">
        <v>4.5339129334015814E-2</v>
      </c>
      <c r="AR19" s="8">
        <v>8.3728292691611986E-2</v>
      </c>
      <c r="AS19" s="8">
        <v>0.13352866047514692</v>
      </c>
      <c r="AT19" s="8">
        <v>0.14934193696876971</v>
      </c>
      <c r="AU19" s="8">
        <v>0.14357125899758655</v>
      </c>
      <c r="AV19" s="8">
        <v>0.12614573174382554</v>
      </c>
      <c r="AW19" s="8">
        <v>9.3792676428975846E-2</v>
      </c>
    </row>
    <row r="20" spans="1:49" x14ac:dyDescent="0.3">
      <c r="A20" t="s">
        <v>12</v>
      </c>
      <c r="B20" t="s">
        <v>6</v>
      </c>
      <c r="C20" t="str">
        <f t="shared" si="1"/>
        <v>Diesel and gasoline car</v>
      </c>
      <c r="D20" t="s">
        <v>13</v>
      </c>
      <c r="G20" t="s">
        <v>14</v>
      </c>
      <c r="I20" t="s">
        <v>18</v>
      </c>
      <c r="J20" s="6" t="s">
        <v>32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7">
        <f t="shared" si="0"/>
        <v>0.99928123204798014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8">
        <v>0.99928123204798014</v>
      </c>
      <c r="AO20" s="8">
        <v>0.99861305159244118</v>
      </c>
      <c r="AP20" s="8">
        <v>0.9975482736989858</v>
      </c>
      <c r="AQ20" s="8">
        <v>0.98715429905720775</v>
      </c>
      <c r="AR20" s="8">
        <v>0.8951204278958812</v>
      </c>
      <c r="AS20" s="8">
        <v>0.67442923615229322</v>
      </c>
      <c r="AT20" s="8">
        <v>0.47924958696305198</v>
      </c>
      <c r="AU20" s="8">
        <v>0.33465708147930417</v>
      </c>
      <c r="AV20" s="8">
        <v>0.1848067734910781</v>
      </c>
      <c r="AW20" s="8">
        <v>6.228010395234107E-2</v>
      </c>
    </row>
    <row r="21" spans="1:49" x14ac:dyDescent="0.3">
      <c r="A21" t="s">
        <v>12</v>
      </c>
      <c r="B21" t="s">
        <v>7</v>
      </c>
      <c r="C21" t="str">
        <f t="shared" si="1"/>
        <v>LPG car</v>
      </c>
      <c r="D21" t="s">
        <v>13</v>
      </c>
      <c r="G21" t="s">
        <v>14</v>
      </c>
      <c r="I21" t="s">
        <v>18</v>
      </c>
      <c r="J21" s="6" t="s">
        <v>32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7">
        <f t="shared" si="0"/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</row>
    <row r="22" spans="1:49" x14ac:dyDescent="0.3">
      <c r="A22" t="s">
        <v>12</v>
      </c>
      <c r="B22" t="s">
        <v>8</v>
      </c>
      <c r="C22" t="str">
        <f t="shared" si="1"/>
        <v>Methane car</v>
      </c>
      <c r="D22" t="s">
        <v>13</v>
      </c>
      <c r="G22" t="s">
        <v>14</v>
      </c>
      <c r="I22" t="s">
        <v>18</v>
      </c>
      <c r="J22" s="6" t="s">
        <v>32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7">
        <f t="shared" si="0"/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</row>
    <row r="23" spans="1:49" x14ac:dyDescent="0.3">
      <c r="A23" t="s">
        <v>12</v>
      </c>
      <c r="B23" t="s">
        <v>9</v>
      </c>
      <c r="C23" t="str">
        <f t="shared" si="1"/>
        <v>Full electric car</v>
      </c>
      <c r="D23" t="s">
        <v>13</v>
      </c>
      <c r="G23" t="s">
        <v>14</v>
      </c>
      <c r="I23" t="s">
        <v>18</v>
      </c>
      <c r="J23" s="6" t="s">
        <v>32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7">
        <f t="shared" si="0"/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</row>
    <row r="24" spans="1:49" x14ac:dyDescent="0.3">
      <c r="A24" t="s">
        <v>12</v>
      </c>
      <c r="B24" t="s">
        <v>10</v>
      </c>
      <c r="C24" t="str">
        <f t="shared" si="1"/>
        <v>Full electric car</v>
      </c>
      <c r="D24" t="s">
        <v>13</v>
      </c>
      <c r="G24" t="s">
        <v>14</v>
      </c>
      <c r="I24" t="s">
        <v>18</v>
      </c>
      <c r="J24" s="6" t="s">
        <v>32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7">
        <f t="shared" si="0"/>
        <v>6.1157120200540382E-4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8">
        <v>6.1157120200540382E-4</v>
      </c>
      <c r="AO24" s="8">
        <v>1.1596753491773734E-3</v>
      </c>
      <c r="AP24" s="8">
        <v>1.9812557062027589E-3</v>
      </c>
      <c r="AQ24" s="8">
        <v>7.0191571362215495E-3</v>
      </c>
      <c r="AR24" s="8">
        <v>6.4589800061673613E-2</v>
      </c>
      <c r="AS24" s="8">
        <v>0.21156345257181403</v>
      </c>
      <c r="AT24" s="8">
        <v>0.38230793781916489</v>
      </c>
      <c r="AU24" s="8">
        <v>0.53724057923883439</v>
      </c>
      <c r="AV24" s="8">
        <v>0.71312932687619857</v>
      </c>
      <c r="AW24" s="8">
        <v>0.88108086957372367</v>
      </c>
    </row>
    <row r="25" spans="1:49" x14ac:dyDescent="0.3">
      <c r="A25" t="s">
        <v>12</v>
      </c>
      <c r="B25" t="s">
        <v>11</v>
      </c>
      <c r="C25" t="str">
        <f t="shared" si="1"/>
        <v>Diesel and gasoline car</v>
      </c>
      <c r="D25" t="s">
        <v>13</v>
      </c>
      <c r="G25" t="s">
        <v>14</v>
      </c>
      <c r="I25" t="s">
        <v>18</v>
      </c>
      <c r="J25" s="6" t="s">
        <v>32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7">
        <f t="shared" si="0"/>
        <v>1.0719675001443033E-4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8">
        <v>1.0719675001443033E-4</v>
      </c>
      <c r="AO25" s="8">
        <v>2.2727305838149531E-4</v>
      </c>
      <c r="AP25" s="8">
        <v>4.7047059481147017E-4</v>
      </c>
      <c r="AQ25" s="8">
        <v>5.8265438065706714E-3</v>
      </c>
      <c r="AR25" s="8">
        <v>4.0289772042445215E-2</v>
      </c>
      <c r="AS25" s="8">
        <v>0.11400731127589277</v>
      </c>
      <c r="AT25" s="8">
        <v>0.13844247521778311</v>
      </c>
      <c r="AU25" s="8">
        <v>0.12810233928186143</v>
      </c>
      <c r="AV25" s="8">
        <v>0.10206389963272337</v>
      </c>
      <c r="AW25" s="8">
        <v>5.6639026473935289E-2</v>
      </c>
    </row>
    <row r="26" spans="1:49" x14ac:dyDescent="0.3">
      <c r="A26" t="s">
        <v>12</v>
      </c>
      <c r="B26" t="s">
        <v>6</v>
      </c>
      <c r="C26" t="str">
        <f t="shared" si="1"/>
        <v>Diesel and gasoline car</v>
      </c>
      <c r="D26" t="s">
        <v>13</v>
      </c>
      <c r="G26" t="s">
        <v>14</v>
      </c>
      <c r="I26" t="s">
        <v>0</v>
      </c>
      <c r="J26" s="6" t="s">
        <v>31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7">
        <f t="shared" si="0"/>
        <v>0.84331008676175501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8">
        <v>0.84331008676175501</v>
      </c>
      <c r="AO26" s="8">
        <v>0.83828647699080605</v>
      </c>
      <c r="AP26" s="8">
        <v>0.83219550907182915</v>
      </c>
      <c r="AQ26" s="8">
        <v>0.82721736367632259</v>
      </c>
      <c r="AR26" s="8">
        <v>0.79939220138712686</v>
      </c>
      <c r="AS26" s="8">
        <v>0.64824135462266264</v>
      </c>
      <c r="AT26" s="8">
        <v>0.4447911016256611</v>
      </c>
      <c r="AU26" s="8">
        <v>0.24671530120849791</v>
      </c>
      <c r="AV26" s="8">
        <v>9.4594138302521655E-2</v>
      </c>
      <c r="AW26" s="8">
        <v>0</v>
      </c>
    </row>
    <row r="27" spans="1:49" x14ac:dyDescent="0.3">
      <c r="A27" t="s">
        <v>12</v>
      </c>
      <c r="B27" t="s">
        <v>7</v>
      </c>
      <c r="C27" t="str">
        <f t="shared" si="1"/>
        <v>LPG car</v>
      </c>
      <c r="D27" t="s">
        <v>13</v>
      </c>
      <c r="G27" t="s">
        <v>14</v>
      </c>
      <c r="I27" t="s">
        <v>0</v>
      </c>
      <c r="J27" s="6" t="s">
        <v>31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7">
        <f t="shared" si="0"/>
        <v>9.833651188387954E-2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8">
        <v>9.833651188387954E-2</v>
      </c>
      <c r="AO27" s="8">
        <v>9.7750719931790075E-2</v>
      </c>
      <c r="AP27" s="8">
        <v>9.382232950491122E-2</v>
      </c>
      <c r="AQ27" s="8">
        <v>8.9916085706826673E-2</v>
      </c>
      <c r="AR27" s="8">
        <v>7.6243022818643549E-2</v>
      </c>
      <c r="AS27" s="8">
        <v>7.322886927836901E-2</v>
      </c>
      <c r="AT27" s="8">
        <v>6.191394022270625E-2</v>
      </c>
      <c r="AU27" s="8">
        <v>4.238400526742573E-2</v>
      </c>
      <c r="AV27" s="8">
        <v>1.7656366021888668E-2</v>
      </c>
      <c r="AW27" s="8">
        <v>1.7901593857040488E-2</v>
      </c>
    </row>
    <row r="28" spans="1:49" x14ac:dyDescent="0.3">
      <c r="A28" t="s">
        <v>12</v>
      </c>
      <c r="B28" t="s">
        <v>8</v>
      </c>
      <c r="C28" t="str">
        <f t="shared" si="1"/>
        <v>Methane car</v>
      </c>
      <c r="D28" t="s">
        <v>13</v>
      </c>
      <c r="G28" t="s">
        <v>14</v>
      </c>
      <c r="I28" t="s">
        <v>0</v>
      </c>
      <c r="J28" s="6" t="s">
        <v>31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7">
        <f t="shared" si="0"/>
        <v>5.1651501191532695E-2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8">
        <v>5.1651501191532695E-2</v>
      </c>
      <c r="AO28" s="8">
        <v>5.13438124894251E-2</v>
      </c>
      <c r="AP28" s="8">
        <v>4.9718491356660149E-2</v>
      </c>
      <c r="AQ28" s="8">
        <v>4.8119452414504708E-2</v>
      </c>
      <c r="AR28" s="8">
        <v>4.2357234899246393E-2</v>
      </c>
      <c r="AS28" s="8">
        <v>3.6682090275547065E-2</v>
      </c>
      <c r="AT28" s="8">
        <v>3.3709873533114262E-2</v>
      </c>
      <c r="AU28" s="8">
        <v>2.3546669593014293E-2</v>
      </c>
      <c r="AV28" s="8">
        <v>9.8090922343825899E-3</v>
      </c>
      <c r="AW28" s="8">
        <v>9.8090922343825899E-3</v>
      </c>
    </row>
    <row r="29" spans="1:49" x14ac:dyDescent="0.3">
      <c r="A29" t="s">
        <v>12</v>
      </c>
      <c r="B29" t="s">
        <v>9</v>
      </c>
      <c r="C29" t="str">
        <f t="shared" si="1"/>
        <v>Full electric car</v>
      </c>
      <c r="D29" t="s">
        <v>13</v>
      </c>
      <c r="G29" t="s">
        <v>14</v>
      </c>
      <c r="I29" t="s">
        <v>0</v>
      </c>
      <c r="J29" s="6" t="s">
        <v>31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7">
        <f t="shared" si="0"/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</row>
    <row r="30" spans="1:49" x14ac:dyDescent="0.3">
      <c r="A30" t="s">
        <v>12</v>
      </c>
      <c r="B30" t="s">
        <v>10</v>
      </c>
      <c r="C30" t="str">
        <f t="shared" si="1"/>
        <v>Full electric car</v>
      </c>
      <c r="D30" t="s">
        <v>13</v>
      </c>
      <c r="G30" t="s">
        <v>14</v>
      </c>
      <c r="I30" t="s">
        <v>0</v>
      </c>
      <c r="J30" s="6" t="s">
        <v>31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7">
        <f t="shared" si="0"/>
        <v>2.6847877527532105E-4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8">
        <v>2.6847877527532105E-4</v>
      </c>
      <c r="AO30" s="8">
        <v>1.0555399981995194E-3</v>
      </c>
      <c r="AP30" s="8">
        <v>2.8224151767626726E-3</v>
      </c>
      <c r="AQ30" s="8">
        <v>4.1063368430581098E-3</v>
      </c>
      <c r="AR30" s="8">
        <v>1.9640887115851619E-2</v>
      </c>
      <c r="AS30" s="8">
        <v>0.12741147990611795</v>
      </c>
      <c r="AT30" s="8">
        <v>0.3220277672777157</v>
      </c>
      <c r="AU30" s="8">
        <v>0.55628803647970182</v>
      </c>
      <c r="AV30" s="8">
        <v>0.78434854008174304</v>
      </c>
      <c r="AW30" s="8">
        <v>0.92918943046024227</v>
      </c>
    </row>
    <row r="31" spans="1:49" x14ac:dyDescent="0.3">
      <c r="A31" t="s">
        <v>12</v>
      </c>
      <c r="B31" t="s">
        <v>11</v>
      </c>
      <c r="C31" t="str">
        <f t="shared" si="1"/>
        <v>Diesel and gasoline car</v>
      </c>
      <c r="D31" t="s">
        <v>13</v>
      </c>
      <c r="G31" t="s">
        <v>14</v>
      </c>
      <c r="I31" t="s">
        <v>0</v>
      </c>
      <c r="J31" s="6" t="s">
        <v>31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7">
        <f t="shared" si="0"/>
        <v>6.4334213875576127E-3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8">
        <v>6.4334213875576127E-3</v>
      </c>
      <c r="AO31" s="8">
        <v>1.1563450589779353E-2</v>
      </c>
      <c r="AP31" s="8">
        <v>2.1441254889836843E-2</v>
      </c>
      <c r="AQ31" s="8">
        <v>3.0640761359288015E-2</v>
      </c>
      <c r="AR31" s="8">
        <v>6.2366653779131719E-2</v>
      </c>
      <c r="AS31" s="8">
        <v>0.11443620591730333</v>
      </c>
      <c r="AT31" s="8">
        <v>0.13755731734080273</v>
      </c>
      <c r="AU31" s="8">
        <v>0.13106598745136025</v>
      </c>
      <c r="AV31" s="8">
        <v>9.3591863359464053E-2</v>
      </c>
      <c r="AW31" s="8">
        <v>4.3099883448334625E-2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1F3B89-7AE1-4F31-A3C1-CE0D56D27F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677474-66EB-4437-A362-68EF8DA691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car_mix NZE</vt:lpstr>
      <vt:lpstr>car_mix REF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Nicolo' Golinucci</cp:lastModifiedBy>
  <dcterms:created xsi:type="dcterms:W3CDTF">2015-06-05T18:17:20Z</dcterms:created>
  <dcterms:modified xsi:type="dcterms:W3CDTF">2024-04-22T13:12:05Z</dcterms:modified>
</cp:coreProperties>
</file>