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130" documentId="8_{9171447E-76DA-43E7-BC1F-6F40A2DFB451}" xr6:coauthVersionLast="47" xr6:coauthVersionMax="47" xr10:uidLastSave="{E4920865-65C2-4DE2-B94D-EE00DA4CE120}"/>
  <bookViews>
    <workbookView xWindow="-110" yWindow="-110" windowWidth="38620" windowHeight="21100" xr2:uid="{00000000-000D-0000-FFFF-FFFF00000000}"/>
  </bookViews>
  <sheets>
    <sheet name="hs-eff" sheetId="2" r:id="rId1"/>
    <sheet name="hs-emi" sheetId="7" r:id="rId2"/>
    <sheet name="Negawatt" sheetId="5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7" l="1"/>
  <c r="D1" i="7"/>
  <c r="J46" i="5"/>
  <c r="J44" i="5"/>
  <c r="J43" i="5"/>
  <c r="J42" i="5"/>
  <c r="J41" i="5"/>
  <c r="J40" i="5"/>
  <c r="J39" i="5"/>
  <c r="J38" i="5"/>
  <c r="J37" i="5"/>
  <c r="J35" i="5"/>
  <c r="J34" i="5"/>
  <c r="J33" i="5"/>
  <c r="J32" i="5"/>
  <c r="J31" i="5"/>
  <c r="J30" i="5"/>
  <c r="J29" i="5"/>
  <c r="J26" i="5"/>
  <c r="J21" i="5"/>
  <c r="J22" i="5"/>
  <c r="J23" i="5"/>
  <c r="J24" i="5"/>
  <c r="J20" i="5"/>
  <c r="B12" i="5"/>
  <c r="B21" i="5" s="1"/>
  <c r="B30" i="5" s="1"/>
  <c r="B39" i="5" s="1"/>
  <c r="B13" i="5"/>
  <c r="B22" i="5" s="1"/>
  <c r="B31" i="5" s="1"/>
  <c r="B40" i="5" s="1"/>
  <c r="B14" i="5"/>
  <c r="B23" i="5" s="1"/>
  <c r="B32" i="5" s="1"/>
  <c r="B41" i="5" s="1"/>
  <c r="B15" i="5"/>
  <c r="B24" i="5" s="1"/>
  <c r="B33" i="5" s="1"/>
  <c r="B42" i="5" s="1"/>
  <c r="B16" i="5"/>
  <c r="B25" i="5" s="1"/>
  <c r="B34" i="5" s="1"/>
  <c r="B43" i="5" s="1"/>
  <c r="B17" i="5"/>
  <c r="B18" i="5"/>
  <c r="B19" i="5"/>
  <c r="B20" i="5"/>
  <c r="B29" i="5" s="1"/>
  <c r="B38" i="5" s="1"/>
  <c r="B26" i="5"/>
  <c r="B35" i="5" s="1"/>
  <c r="B44" i="5" s="1"/>
  <c r="B27" i="5"/>
  <c r="B36" i="5" s="1"/>
  <c r="B45" i="5" s="1"/>
  <c r="B28" i="5"/>
  <c r="B37" i="5" s="1"/>
  <c r="B46" i="5" s="1"/>
  <c r="B11" i="5"/>
  <c r="D3" i="7" l="1" a="1"/>
  <c r="D3" i="7" s="1"/>
  <c r="D8" i="7" a="1"/>
  <c r="D8" i="7" s="1"/>
  <c r="D13" i="7" a="1"/>
  <c r="D13" i="7" s="1"/>
  <c r="D17" i="7" a="1"/>
  <c r="D17" i="7" s="1"/>
  <c r="D31" i="7" a="1"/>
  <c r="D31" i="7" s="1"/>
  <c r="D35" i="7" a="1"/>
  <c r="D35" i="7" s="1"/>
  <c r="D30" i="7" a="1"/>
  <c r="D30" i="7" s="1"/>
  <c r="D39" i="7" a="1"/>
  <c r="D39" i="7" s="1"/>
  <c r="D43" i="7" a="1"/>
  <c r="D43" i="7" s="1"/>
  <c r="D47" i="7" a="1"/>
  <c r="D47" i="7" s="1"/>
  <c r="D7" i="7" a="1"/>
  <c r="D7" i="7" s="1"/>
  <c r="D32" i="7" a="1"/>
  <c r="D32" i="7" s="1"/>
  <c r="D12" i="7" a="1"/>
  <c r="D12" i="7" s="1"/>
  <c r="D16" i="7" a="1"/>
  <c r="D16" i="7" s="1"/>
  <c r="D33" i="7" a="1"/>
  <c r="D33" i="7" s="1"/>
  <c r="D11" i="7" a="1"/>
  <c r="D11" i="7" s="1"/>
  <c r="D21" i="7" a="1"/>
  <c r="D21" i="7" s="1"/>
  <c r="D38" i="7" a="1"/>
  <c r="D38" i="7" s="1"/>
  <c r="D42" i="7" a="1"/>
  <c r="D42" i="7" s="1"/>
  <c r="D6" i="7" a="1"/>
  <c r="D6" i="7" s="1"/>
  <c r="D22" i="7" a="1"/>
  <c r="D22" i="7" s="1"/>
  <c r="D15" i="7" a="1"/>
  <c r="D15" i="7" s="1"/>
  <c r="D34" i="7" a="1"/>
  <c r="D34" i="7" s="1"/>
  <c r="D10" i="7" a="1"/>
  <c r="D10" i="7" s="1"/>
  <c r="D19" i="7" a="1"/>
  <c r="D19" i="7" s="1"/>
  <c r="D20" i="7" a="1"/>
  <c r="D20" i="7" s="1"/>
  <c r="D23" i="7" a="1"/>
  <c r="D23" i="7" s="1"/>
  <c r="D37" i="7" a="1"/>
  <c r="D37" i="7" s="1"/>
  <c r="D41" i="7" a="1"/>
  <c r="D41" i="7" s="1"/>
  <c r="D45" i="7" a="1"/>
  <c r="D45" i="7" s="1"/>
  <c r="D5" i="7" a="1"/>
  <c r="D5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14" i="7" a="1"/>
  <c r="D14" i="7" s="1"/>
  <c r="D29" i="7" a="1"/>
  <c r="D29" i="7" s="1"/>
  <c r="D4" i="7" a="1"/>
  <c r="D4" i="7" s="1"/>
  <c r="D44" i="7" a="1"/>
  <c r="D44" i="7" s="1"/>
  <c r="D50" i="7" a="1"/>
  <c r="D50" i="7" s="1"/>
  <c r="D18" i="7" a="1"/>
  <c r="D18" i="7" s="1"/>
  <c r="D36" i="7" a="1"/>
  <c r="D36" i="7" s="1"/>
  <c r="D49" i="7" a="1"/>
  <c r="D49" i="7" s="1"/>
  <c r="D9" i="7" a="1"/>
  <c r="D9" i="7" s="1"/>
  <c r="D48" i="7" a="1"/>
  <c r="D48" i="7" s="1"/>
  <c r="D40" i="7" a="1"/>
  <c r="D40" i="7" s="1"/>
  <c r="D46" i="7" a="1"/>
  <c r="D46" i="7" s="1"/>
  <c r="E38" i="7" a="1"/>
  <c r="E38" i="7" s="1"/>
  <c r="E42" i="7" a="1"/>
  <c r="E42" i="7" s="1"/>
  <c r="E6" i="7" a="1"/>
  <c r="E6" i="7" s="1"/>
  <c r="E11" i="7" a="1"/>
  <c r="E11" i="7" s="1"/>
  <c r="E21" i="7" a="1"/>
  <c r="E21" i="7" s="1"/>
  <c r="E33" i="7" a="1"/>
  <c r="E33" i="7" s="1"/>
  <c r="E15" i="7" a="1"/>
  <c r="E15" i="7" s="1"/>
  <c r="E10" i="7" a="1"/>
  <c r="E10" i="7" s="1"/>
  <c r="E20" i="7" a="1"/>
  <c r="E20" i="7" s="1"/>
  <c r="E22" i="7" a="1"/>
  <c r="E22" i="7" s="1"/>
  <c r="E37" i="7" a="1"/>
  <c r="E37" i="7" s="1"/>
  <c r="E41" i="7" a="1"/>
  <c r="E41" i="7" s="1"/>
  <c r="E5" i="7" a="1"/>
  <c r="E5" i="7" s="1"/>
  <c r="E19" i="7" a="1"/>
  <c r="E19" i="7" s="1"/>
  <c r="E24" i="7" a="1"/>
  <c r="E24" i="7" s="1"/>
  <c r="E14" i="7" a="1"/>
  <c r="E14" i="7" s="1"/>
  <c r="E25" i="7" a="1"/>
  <c r="E25" i="7" s="1"/>
  <c r="E27" i="7" a="1"/>
  <c r="E27" i="7" s="1"/>
  <c r="E4" i="7" a="1"/>
  <c r="E4" i="7" s="1"/>
  <c r="E9" i="7" a="1"/>
  <c r="E9" i="7" s="1"/>
  <c r="E18" i="7" a="1"/>
  <c r="E18" i="7" s="1"/>
  <c r="E23" i="7" a="1"/>
  <c r="E23" i="7" s="1"/>
  <c r="E28" i="7" a="1"/>
  <c r="E28" i="7" s="1"/>
  <c r="E36" i="7" a="1"/>
  <c r="E36" i="7" s="1"/>
  <c r="E40" i="7" a="1"/>
  <c r="E40" i="7" s="1"/>
  <c r="E44" i="7" a="1"/>
  <c r="E44" i="7" s="1"/>
  <c r="E26" i="7" a="1"/>
  <c r="E26" i="7" s="1"/>
  <c r="E34" i="7" a="1"/>
  <c r="E34" i="7" s="1"/>
  <c r="E3" i="7" a="1"/>
  <c r="E3" i="7" s="1"/>
  <c r="E8" i="7" a="1"/>
  <c r="E8" i="7" s="1"/>
  <c r="E13" i="7" a="1"/>
  <c r="E13" i="7" s="1"/>
  <c r="E29" i="7" a="1"/>
  <c r="E29" i="7" s="1"/>
  <c r="E17" i="7" a="1"/>
  <c r="E17" i="7" s="1"/>
  <c r="E35" i="7" a="1"/>
  <c r="E35" i="7" s="1"/>
  <c r="E39" i="7" a="1"/>
  <c r="E39" i="7" s="1"/>
  <c r="E43" i="7" a="1"/>
  <c r="E43" i="7" s="1"/>
  <c r="E12" i="7" a="1"/>
  <c r="E12" i="7" s="1"/>
  <c r="E16" i="7" a="1"/>
  <c r="E16" i="7" s="1"/>
  <c r="E49" i="7" a="1"/>
  <c r="E49" i="7" s="1"/>
  <c r="E45" i="7" a="1"/>
  <c r="E45" i="7" s="1"/>
  <c r="E30" i="7" a="1"/>
  <c r="E30" i="7" s="1"/>
  <c r="E46" i="7" a="1"/>
  <c r="E46" i="7" s="1"/>
  <c r="E48" i="7" a="1"/>
  <c r="E48" i="7" s="1"/>
  <c r="E31" i="7" a="1"/>
  <c r="E31" i="7" s="1"/>
  <c r="E7" i="7" a="1"/>
  <c r="E7" i="7" s="1"/>
  <c r="E32" i="7" a="1"/>
  <c r="E32" i="7" s="1"/>
  <c r="E50" i="7" a="1"/>
  <c r="E50" i="7" s="1"/>
  <c r="E47" i="7" a="1"/>
  <c r="E47" i="7" s="1"/>
  <c r="C1" i="2"/>
  <c r="D1" i="2"/>
  <c r="D19" i="2" l="1" a="1"/>
  <c r="D19" i="2" s="1"/>
  <c r="D17" i="2" a="1"/>
  <c r="D17" i="2" s="1"/>
  <c r="D11" i="2" a="1"/>
  <c r="D11" i="2" s="1"/>
  <c r="D9" i="2" a="1"/>
  <c r="D9" i="2" s="1"/>
  <c r="D13" i="2" a="1"/>
  <c r="D13" i="2" s="1"/>
  <c r="D16" i="2" a="1"/>
  <c r="D16" i="2" s="1"/>
  <c r="D3" i="2" a="1"/>
  <c r="D3" i="2" s="1"/>
  <c r="D14" i="2" a="1"/>
  <c r="D14" i="2" s="1"/>
  <c r="D28" i="2" a="1"/>
  <c r="D28" i="2" s="1"/>
  <c r="D47" i="2" a="1"/>
  <c r="D47" i="2" s="1"/>
  <c r="D42" i="2" a="1"/>
  <c r="D42" i="2" s="1"/>
  <c r="D35" i="2" a="1"/>
  <c r="D35" i="2" s="1"/>
  <c r="D18" i="2" a="1"/>
  <c r="D18" i="2" s="1"/>
  <c r="D8" i="2" a="1"/>
  <c r="D8" i="2" s="1"/>
  <c r="D43" i="2" a="1"/>
  <c r="D43" i="2" s="1"/>
  <c r="D7" i="2" a="1"/>
  <c r="D7" i="2" s="1"/>
  <c r="D4" i="2" a="1"/>
  <c r="D4" i="2" s="1"/>
  <c r="D33" i="2" a="1"/>
  <c r="D33" i="2" s="1"/>
  <c r="D32" i="2" a="1"/>
  <c r="D32" i="2" s="1"/>
  <c r="D15" i="2" a="1"/>
  <c r="D15" i="2" s="1"/>
  <c r="D44" i="2" a="1"/>
  <c r="D44" i="2" s="1"/>
  <c r="D41" i="2" a="1"/>
  <c r="D41" i="2" s="1"/>
  <c r="D38" i="2" a="1"/>
  <c r="D38" i="2" s="1"/>
  <c r="D37" i="2" a="1"/>
  <c r="D37" i="2" s="1"/>
  <c r="D34" i="2" a="1"/>
  <c r="D34" i="2" s="1"/>
  <c r="D49" i="2" a="1"/>
  <c r="D49" i="2" s="1"/>
  <c r="D36" i="2" a="1"/>
  <c r="D36" i="2" s="1"/>
  <c r="D10" i="2" a="1"/>
  <c r="D10" i="2" s="1"/>
  <c r="D6" i="2" a="1"/>
  <c r="D6" i="2" s="1"/>
  <c r="D5" i="2" a="1"/>
  <c r="D5" i="2" s="1"/>
  <c r="D39" i="2" a="1"/>
  <c r="D39" i="2" s="1"/>
  <c r="D31" i="2" a="1"/>
  <c r="D31" i="2" s="1"/>
  <c r="D12" i="2" a="1"/>
  <c r="D12" i="2" s="1"/>
  <c r="D40" i="2" a="1"/>
  <c r="D40" i="2" s="1"/>
  <c r="D29" i="2" a="1"/>
  <c r="D29" i="2" s="1"/>
  <c r="D27" i="2" a="1"/>
  <c r="D27" i="2" s="1"/>
  <c r="D30" i="2" a="1"/>
  <c r="D30" i="2" s="1"/>
  <c r="D24" i="2" a="1"/>
  <c r="D24" i="2" s="1"/>
  <c r="D21" i="2" a="1"/>
  <c r="D21" i="2" s="1"/>
  <c r="D50" i="2" a="1"/>
  <c r="D50" i="2" s="1"/>
  <c r="D26" i="2" a="1"/>
  <c r="D26" i="2" s="1"/>
  <c r="D48" i="2" a="1"/>
  <c r="D48" i="2" s="1"/>
  <c r="D23" i="2" a="1"/>
  <c r="D23" i="2" s="1"/>
  <c r="D20" i="2" a="1"/>
  <c r="D20" i="2" s="1"/>
  <c r="D25" i="2" a="1"/>
  <c r="D25" i="2" s="1"/>
  <c r="D22" i="2" a="1"/>
  <c r="D22" i="2" s="1"/>
  <c r="D46" i="2" a="1"/>
  <c r="D46" i="2" s="1"/>
  <c r="D45" i="2" a="1"/>
  <c r="D45" i="2" s="1"/>
  <c r="C12" i="2" a="1"/>
  <c r="C12" i="2" s="1"/>
  <c r="C10" i="2" a="1"/>
  <c r="C10" i="2" s="1"/>
  <c r="C7" i="2" a="1"/>
  <c r="C7" i="2" s="1"/>
  <c r="C15" i="2" a="1"/>
  <c r="C15" i="2" s="1"/>
  <c r="C9" i="2" a="1"/>
  <c r="C9" i="2" s="1"/>
  <c r="C3" i="2" a="1"/>
  <c r="C3" i="2" s="1"/>
  <c r="C11" i="2" a="1"/>
  <c r="C11" i="2" s="1"/>
  <c r="C33" i="2" a="1"/>
  <c r="C33" i="2" s="1"/>
  <c r="C30" i="2" a="1"/>
  <c r="C30" i="2" s="1"/>
  <c r="C29" i="2" a="1"/>
  <c r="C29" i="2" s="1"/>
  <c r="C14" i="2" a="1"/>
  <c r="C14" i="2" s="1"/>
  <c r="C39" i="2" a="1"/>
  <c r="C39" i="2" s="1"/>
  <c r="C38" i="2" a="1"/>
  <c r="C38" i="2" s="1"/>
  <c r="C32" i="2" a="1"/>
  <c r="C32" i="2" s="1"/>
  <c r="C17" i="2" a="1"/>
  <c r="C17" i="2" s="1"/>
  <c r="C13" i="2" a="1"/>
  <c r="C13" i="2" s="1"/>
  <c r="C47" i="2" a="1"/>
  <c r="C47" i="2" s="1"/>
  <c r="C46" i="2" a="1"/>
  <c r="C46" i="2" s="1"/>
  <c r="C42" i="2" a="1"/>
  <c r="C42" i="2" s="1"/>
  <c r="C34" i="2" a="1"/>
  <c r="C34" i="2" s="1"/>
  <c r="C31" i="2" a="1"/>
  <c r="C31" i="2" s="1"/>
  <c r="C5" i="2" a="1"/>
  <c r="C5" i="2" s="1"/>
  <c r="C50" i="2" a="1"/>
  <c r="C50" i="2" s="1"/>
  <c r="C16" i="2" a="1"/>
  <c r="C16" i="2" s="1"/>
  <c r="C49" i="2" a="1"/>
  <c r="C49" i="2" s="1"/>
  <c r="C18" i="2" a="1"/>
  <c r="C18" i="2" s="1"/>
  <c r="C48" i="2" a="1"/>
  <c r="C48" i="2" s="1"/>
  <c r="C45" i="2" a="1"/>
  <c r="C45" i="2" s="1"/>
  <c r="C43" i="2" a="1"/>
  <c r="C43" i="2" s="1"/>
  <c r="C41" i="2" a="1"/>
  <c r="C41" i="2" s="1"/>
  <c r="C37" i="2" a="1"/>
  <c r="C37" i="2" s="1"/>
  <c r="C36" i="2" a="1"/>
  <c r="C36" i="2" s="1"/>
  <c r="C19" i="2" a="1"/>
  <c r="C19" i="2" s="1"/>
  <c r="C6" i="2" a="1"/>
  <c r="C6" i="2" s="1"/>
  <c r="C8" i="2" a="1"/>
  <c r="C8" i="2" s="1"/>
  <c r="C40" i="2" a="1"/>
  <c r="C40" i="2" s="1"/>
  <c r="C25" i="2" a="1"/>
  <c r="C25" i="2" s="1"/>
  <c r="C23" i="2" a="1"/>
  <c r="C23" i="2" s="1"/>
  <c r="C20" i="2" a="1"/>
  <c r="C20" i="2" s="1"/>
  <c r="C4" i="2" a="1"/>
  <c r="C4" i="2" s="1"/>
  <c r="C35" i="2" a="1"/>
  <c r="C35" i="2" s="1"/>
  <c r="C27" i="2" a="1"/>
  <c r="C27" i="2" s="1"/>
  <c r="C44" i="2" a="1"/>
  <c r="C44" i="2" s="1"/>
  <c r="C22" i="2" a="1"/>
  <c r="C22" i="2" s="1"/>
  <c r="C24" i="2" a="1"/>
  <c r="C24" i="2" s="1"/>
  <c r="C28" i="2" a="1"/>
  <c r="C28" i="2" s="1"/>
  <c r="C26" i="2" a="1"/>
  <c r="C26" i="2" s="1"/>
  <c r="C21" i="2" a="1"/>
  <c r="C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<sst xmlns="http://schemas.openxmlformats.org/spreadsheetml/2006/main" count="428" uniqueCount="47">
  <si>
    <t>DK</t>
  </si>
  <si>
    <t>FR</t>
  </si>
  <si>
    <t>DE</t>
  </si>
  <si>
    <t>IT</t>
  </si>
  <si>
    <t>LV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</si>
  <si>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</si>
  <si>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</si>
  <si>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</si>
  <si>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</si>
  <si>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</si>
  <si>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</si>
  <si>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</si>
  <si>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</si>
  <si>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Indicator</t>
  </si>
  <si>
    <t>Energy</t>
  </si>
  <si>
    <t>Use</t>
  </si>
  <si>
    <t>Unit</t>
  </si>
  <si>
    <t>Comment</t>
  </si>
  <si>
    <t>Source (history)</t>
  </si>
  <si>
    <t>Source (prospective)</t>
  </si>
  <si>
    <t>Country</t>
  </si>
  <si>
    <t>Performance of domestic heating systems using solid fossil fuels (coal...)</t>
  </si>
  <si>
    <t>%</t>
  </si>
  <si>
    <t>SnW 2022</t>
  </si>
  <si>
    <t>CLEVER</t>
  </si>
  <si>
    <t>Denmark</t>
  </si>
  <si>
    <t>Performance of domestic heating systems using solid biomass</t>
  </si>
  <si>
    <t>Danish Energy Agency</t>
  </si>
  <si>
    <t>Performance of domestic oil-fired heating systems</t>
  </si>
  <si>
    <t>Performance of domestic heating systems using gas grid / gas consumed locally</t>
  </si>
  <si>
    <t>Performance of domestic electric heating systems</t>
  </si>
  <si>
    <t>Performance of domestic heating systems using heating network</t>
  </si>
  <si>
    <t>Performance of domestic heating systems using ambient heat (heat pumps…)</t>
  </si>
  <si>
    <t>Performance of domestic heating systems using thermal solar space heating</t>
  </si>
  <si>
    <t>Performance of domestic cooling systems</t>
  </si>
  <si>
    <t>France</t>
  </si>
  <si>
    <t>UBA</t>
  </si>
  <si>
    <t>Germany</t>
  </si>
  <si>
    <t>Energinet</t>
  </si>
  <si>
    <t>No detail on performance</t>
  </si>
  <si>
    <t>Italy</t>
  </si>
  <si>
    <t>Latvia</t>
  </si>
  <si>
    <t>Cooling</t>
  </si>
  <si>
    <t>TJ/kWh_t or ton/kWh_t</t>
  </si>
  <si>
    <t>Carbon dioxide, fossil</t>
  </si>
  <si>
    <t>kg/kWh_t or kg/kWh_t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</si>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</sst>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_-* #,##0.000\ _€_-;\-* #,##0.000\ _€_-;_-* &quot;-&quot;??\ _€_-;_-@_-"/>
    <numFmt numFmtId="167" formatCode="_-* #,##0.00000\ _€_-;\-* #,##0.000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2" borderId="2" applyNumberFormat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0" fontId="1" fillId="0" borderId="0" xfId="0" applyFont="1"/>
    <xf numFmtId="9" fontId="0" fillId="0" borderId="0" xfId="1" applyFont="1"/>
    <xf numFmtId="0" fontId="4" fillId="2" borderId="2" xfId="2"/>
    <xf numFmtId="9" fontId="5" fillId="0" borderId="0" xfId="1" applyFont="1"/>
    <xf numFmtId="165" fontId="0" fillId="0" borderId="0" xfId="1" applyNumberFormat="1" applyFont="1"/>
    <xf numFmtId="167" fontId="0" fillId="0" borderId="0" xfId="1" applyNumberFormat="1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Conversion.xlsx" TargetMode="External"/><Relationship Id="rId1" Type="http://schemas.openxmlformats.org/officeDocument/2006/relationships/externalLinkPath" Target="/sites/DENG-SESAM/Documenti%20condivisi/PROJECTS/2023_H2020_FULFILL/Model/Files%20for%20shocks/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6">
          <cell r="H6">
            <v>4</v>
          </cell>
          <cell r="P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D50"/>
  <sheetViews>
    <sheetView tabSelected="1" zoomScale="220" zoomScaleNormal="220" workbookViewId="0">
      <selection activeCell="E12" sqref="E12"/>
    </sheetView>
  </sheetViews>
  <sheetFormatPr defaultColWidth="11.453125" defaultRowHeight="14.5" x14ac:dyDescent="0.35"/>
  <cols>
    <col min="2" max="2" width="26.6328125" bestFit="1" customWidth="1"/>
  </cols>
  <sheetData>
    <row r="1" spans="1:4" x14ac:dyDescent="0.35">
      <c r="C1" s="2" t="str">
        <f>IF([1]Foglio1!H$6=0,"IT",IF([1]Foglio1!H$6=1,"LV",IF([1]Foglio1!H$6=2,"DE",IF([1]Foglio1!H$6=3,"FR",IF([1]Foglio1!H$6=4,"DK")))))</f>
        <v>DK</v>
      </c>
      <c r="D1" s="2" t="str">
        <f>IF([1]Foglio1!P$6=0,"IT",IF([1]Foglio1!P$6=1,"LV",IF([1]Foglio1!P$6=2,"DE",IF([1]Foglio1!P$6=3,"FR",IF([1]Foglio1!P$6=4,"DK")))))</f>
        <v>IT</v>
      </c>
    </row>
    <row r="2" spans="1:4" x14ac:dyDescent="0.35">
      <c r="B2" t="s">
        <v>43</v>
      </c>
      <c r="C2" s="3" t="s">
        <v>46</v>
      </c>
      <c r="D2" s="3" t="s">
        <v>40</v>
      </c>
    </row>
    <row r="3" spans="1:4" x14ac:dyDescent="0.35">
      <c r="A3" s="1">
        <v>2011</v>
      </c>
      <c r="B3" s="1" t="s">
        <v>5</v>
      </c>
      <c r="C3" s="4" cm="1">
        <f t="array" ref="C3">1/(_xlfn._xlws.FILTER(_xlfn._xlws.FILTER(_xlfn._xlws.FILTER(Negawatt!$I$2:$Y$46,Negawatt!$I$1:$Y$1=$A3),Negawatt!$C$2:$C$46=C$1),Negawatt!$B$2:$B$10=$B3)*_xlfn._xlws.FILTER([2]Conversion!$H$2:$H$14,[2]Conversion!$B$2:$B$14=$B3))</f>
        <v>1.7879919166579472E-4</v>
      </c>
      <c r="D3" s="4" cm="1">
        <f t="array" ref="D3">1/(_xlfn._xlws.FILTER(_xlfn._xlws.FILTER(_xlfn._xlws.FILTER(Negawatt!$I$2:$Y$46,Negawatt!$I$1:$Y$1=$A3),Negawatt!$C$2:$C$46=D$1),Negawatt!$B$2:$B$10=$B3)*_xlfn._xlws.FILTER([2]Conversion!$H$2:$H$14,[2]Conversion!$B$2:$B$14=$B3))</f>
        <v>1.8822793820978898E-4</v>
      </c>
    </row>
    <row r="4" spans="1:4" x14ac:dyDescent="0.35">
      <c r="A4" s="1">
        <v>2011</v>
      </c>
      <c r="B4" s="1" t="s">
        <v>6</v>
      </c>
      <c r="C4" s="4" cm="1">
        <f t="array" ref="C4">1/(_xlfn._xlws.FILTER(_xlfn._xlws.FILTER(_xlfn._xlws.FILTER(Negawatt!$I$2:$Y$46,Negawatt!$I$1:$Y$1=$A4),Negawatt!$C$2:$C$46=C$1),Negawatt!$B$2:$B$10=$B4)*_xlfn._xlws.FILTER([2]Conversion!$H$2:$H$14,[2]Conversion!$B$2:$B$14=$B4))</f>
        <v>3.4225167603103618E-4</v>
      </c>
      <c r="D4" s="4" cm="1">
        <f t="array" ref="D4">1/(_xlfn._xlws.FILTER(_xlfn._xlws.FILTER(_xlfn._xlws.FILTER(Negawatt!$I$2:$Y$46,Negawatt!$I$1:$Y$1=$A4),Negawatt!$C$2:$C$46=D$1),Negawatt!$B$2:$B$10=$B4)*_xlfn._xlws.FILTER([2]Conversion!$H$2:$H$14,[2]Conversion!$B$2:$B$14=$B4))</f>
        <v>1.5442881688259942E-3</v>
      </c>
    </row>
    <row r="5" spans="1:4" x14ac:dyDescent="0.35">
      <c r="A5" s="1">
        <v>2011</v>
      </c>
      <c r="B5" s="1" t="s">
        <v>7</v>
      </c>
      <c r="C5" s="4" cm="1">
        <f t="array" ref="C5">1/(_xlfn._xlws.FILTER(_xlfn._xlws.FILTER(_xlfn._xlws.FILTER(Negawatt!$I$2:$Y$46,Negawatt!$I$1:$Y$1=$A5),Negawatt!$C$2:$C$46=C$1),Negawatt!$B$2:$B$10=$B5)*_xlfn._xlws.FILTER([2]Conversion!$H$2:$H$14,[2]Conversion!$B$2:$B$14=$B5))</f>
        <v>1.1595500855937628E-4</v>
      </c>
      <c r="D5" s="4" cm="1">
        <f t="array" ref="D5">1/(_xlfn._xlws.FILTER(_xlfn._xlws.FILTER(_xlfn._xlws.FILTER(Negawatt!$I$2:$Y$46,Negawatt!$I$1:$Y$1=$A5),Negawatt!$C$2:$C$46=D$1),Negawatt!$B$2:$B$10=$B5)*_xlfn._xlws.FILTER([2]Conversion!$H$2:$H$14,[2]Conversion!$B$2:$B$14=$B5))</f>
        <v>1.4853024726450576E-4</v>
      </c>
    </row>
    <row r="6" spans="1:4" x14ac:dyDescent="0.35">
      <c r="A6" s="1">
        <v>2011</v>
      </c>
      <c r="B6" s="1" t="s">
        <v>8</v>
      </c>
      <c r="C6" s="4" cm="1">
        <f t="array" ref="C6">1/(_xlfn._xlws.FILTER(_xlfn._xlws.FILTER(_xlfn._xlws.FILTER(Negawatt!$I$2:$Y$46,Negawatt!$I$1:$Y$1=$A6),Negawatt!$C$2:$C$46=C$1),Negawatt!$B$2:$B$10=$B6)*_xlfn._xlws.FILTER([2]Conversion!$H$2:$H$14,[2]Conversion!$B$2:$B$14=$B6))</f>
        <v>8.8025985631612255E-5</v>
      </c>
      <c r="D6" s="4" cm="1">
        <f t="array" ref="D6">1/(_xlfn._xlws.FILTER(_xlfn._xlws.FILTER(_xlfn._xlws.FILTER(Negawatt!$I$2:$Y$46,Negawatt!$I$1:$Y$1=$A6),Negawatt!$C$2:$C$46=D$1),Negawatt!$B$2:$B$10=$B6)*_xlfn._xlws.FILTER([2]Conversion!$H$2:$H$14,[2]Conversion!$B$2:$B$14=$B6))</f>
        <v>1.142187116995706E-4</v>
      </c>
    </row>
    <row r="7" spans="1:4" x14ac:dyDescent="0.35">
      <c r="A7" s="1">
        <v>2011</v>
      </c>
      <c r="B7" s="1" t="s">
        <v>9</v>
      </c>
      <c r="C7" s="4" cm="1">
        <f t="array" ref="C7">1/(_xlfn._xlws.FILTER(_xlfn._xlws.FILTER(_xlfn._xlws.FILTER(Negawatt!$I$2:$Y$46,Negawatt!$I$1:$Y$1=$A7),Negawatt!$C$2:$C$46=C$1),Negawatt!$B$2:$B$10=$B7)*_xlfn._xlws.FILTER([2]Conversion!$H$2:$H$14,[2]Conversion!$B$2:$B$14=$B7))</f>
        <v>3.7113381477684892E-6</v>
      </c>
      <c r="D7" s="4" cm="1">
        <f t="array" ref="D7">1/(_xlfn._xlws.FILTER(_xlfn._xlws.FILTER(_xlfn._xlws.FILTER(Negawatt!$I$2:$Y$46,Negawatt!$I$1:$Y$1=$A7),Negawatt!$C$2:$C$46=D$1),Negawatt!$B$2:$B$10=$B7)*_xlfn._xlws.FILTER([2]Conversion!$H$2:$H$14,[2]Conversion!$B$2:$B$14=$B7))</f>
        <v>4.0000000000000108E-6</v>
      </c>
    </row>
    <row r="8" spans="1:4" x14ac:dyDescent="0.35">
      <c r="A8" s="1">
        <v>2011</v>
      </c>
      <c r="B8" s="1" t="s">
        <v>10</v>
      </c>
      <c r="C8" s="4" cm="1">
        <f t="array" ref="C8">1/(_xlfn._xlws.FILTER(_xlfn._xlws.FILTER(_xlfn._xlws.FILTER(Negawatt!$I$2:$Y$46,Negawatt!$I$1:$Y$1=$A8),Negawatt!$C$2:$C$46=C$1),Negawatt!$B$2:$B$10=$B8)*_xlfn._xlws.FILTER([2]Conversion!$H$2:$H$14,[2]Conversion!$B$2:$B$14=$B8))</f>
        <v>3.7894738023948685E-6</v>
      </c>
      <c r="D8" s="4" cm="1">
        <f t="array" ref="D8">1/(_xlfn._xlws.FILTER(_xlfn._xlws.FILTER(_xlfn._xlws.FILTER(Negawatt!$I$2:$Y$46,Negawatt!$I$1:$Y$1=$A8),Negawatt!$C$2:$C$46=D$1),Negawatt!$B$2:$B$10=$B8)*_xlfn._xlws.FILTER([2]Conversion!$H$2:$H$14,[2]Conversion!$B$2:$B$14=$B8))</f>
        <v>5.1428571428571576E-6</v>
      </c>
    </row>
    <row r="9" spans="1:4" x14ac:dyDescent="0.35">
      <c r="A9" s="1">
        <v>2011</v>
      </c>
      <c r="B9" s="1" t="s">
        <v>11</v>
      </c>
      <c r="C9" s="4" cm="1">
        <f t="array" ref="C9">1/(_xlfn._xlws.FILTER(_xlfn._xlws.FILTER(_xlfn._xlws.FILTER(Negawatt!$I$2:$Y$46,Negawatt!$I$1:$Y$1=$A9),Negawatt!$C$2:$C$46=C$1),Negawatt!$B$2:$B$10=$B9)*_xlfn._xlws.FILTER([2]Conversion!$H$2:$H$14,[2]Conversion!$B$2:$B$14=$B9))</f>
        <v>1.440000000000004E-6</v>
      </c>
      <c r="D9" s="4" cm="1">
        <f t="array" ref="D9">1/(_xlfn._xlws.FILTER(_xlfn._xlws.FILTER(_xlfn._xlws.FILTER(Negawatt!$I$2:$Y$46,Negawatt!$I$1:$Y$1=$A9),Negawatt!$C$2:$C$46=D$1),Negawatt!$B$2:$B$10=$B9)*_xlfn._xlws.FILTER([2]Conversion!$H$2:$H$14,[2]Conversion!$B$2:$B$14=$B9))</f>
        <v>1.4843454588077468E-6</v>
      </c>
    </row>
    <row r="10" spans="1:4" x14ac:dyDescent="0.35">
      <c r="A10" s="1">
        <v>2011</v>
      </c>
      <c r="B10" s="1" t="s">
        <v>12</v>
      </c>
      <c r="C10" s="4" cm="1">
        <f t="array" ref="C10">1/(_xlfn._xlws.FILTER(_xlfn._xlws.FILTER(_xlfn._xlws.FILTER(Negawatt!$I$2:$Y$46,Negawatt!$I$1:$Y$1=$A10),Negawatt!$C$2:$C$46=C$1),Negawatt!$B$2:$B$10=$B10)*_xlfn._xlws.FILTER([2]Conversion!$H$2:$H$14,[2]Conversion!$B$2:$B$14=$B10))</f>
        <v>3.60000000000001E-6</v>
      </c>
      <c r="D10" s="4" cm="1">
        <f t="array" ref="D10">1/(_xlfn._xlws.FILTER(_xlfn._xlws.FILTER(_xlfn._xlws.FILTER(Negawatt!$I$2:$Y$46,Negawatt!$I$1:$Y$1=$A10),Negawatt!$C$2:$C$46=D$1),Negawatt!$B$2:$B$10=$B10)*_xlfn._xlws.FILTER([2]Conversion!$H$2:$H$14,[2]Conversion!$B$2:$B$14=$B10))</f>
        <v>3.60000000000001E-6</v>
      </c>
    </row>
    <row r="11" spans="1:4" x14ac:dyDescent="0.35">
      <c r="A11" s="1">
        <v>2020</v>
      </c>
      <c r="B11" s="1" t="s">
        <v>5</v>
      </c>
      <c r="C11" s="4" cm="1">
        <f t="array" ref="C11">1/(_xlfn._xlws.FILTER(_xlfn._xlws.FILTER(_xlfn._xlws.FILTER(Negawatt!$I$2:$Y$46,Negawatt!$I$1:$Y$1=$A11),Negawatt!$C$2:$C$46=C$1),Negawatt!$B$2:$B$10=$B11)*_xlfn._xlws.FILTER([2]Conversion!$H$2:$H$14,[2]Conversion!$B$2:$B$14=$B11))</f>
        <v>1.7901271385162228E-4</v>
      </c>
      <c r="D11" s="4" cm="1">
        <f t="array" ref="D11">1/(_xlfn._xlws.FILTER(_xlfn._xlws.FILTER(_xlfn._xlws.FILTER(Negawatt!$I$2:$Y$46,Negawatt!$I$1:$Y$1=$A11),Negawatt!$C$2:$C$46=D$1),Negawatt!$B$2:$B$10=$B11)*_xlfn._xlws.FILTER([2]Conversion!$H$2:$H$14,[2]Conversion!$B$2:$B$14=$B11))</f>
        <v>1.7888191325900511E-4</v>
      </c>
    </row>
    <row r="12" spans="1:4" x14ac:dyDescent="0.35">
      <c r="A12" s="1">
        <v>2020</v>
      </c>
      <c r="B12" s="1" t="s">
        <v>6</v>
      </c>
      <c r="C12" s="4" cm="1">
        <f t="array" ref="C12">1/(_xlfn._xlws.FILTER(_xlfn._xlws.FILTER(_xlfn._xlws.FILTER(Negawatt!$I$2:$Y$46,Negawatt!$I$1:$Y$1=$A12),Negawatt!$C$2:$C$46=C$1),Negawatt!$B$2:$B$10=$B12)*_xlfn._xlws.FILTER([2]Conversion!$H$2:$H$14,[2]Conversion!$B$2:$B$14=$B12))</f>
        <v>4.6753246753246884E-4</v>
      </c>
      <c r="D12" s="4" cm="1">
        <f t="array" ref="D12">1/(_xlfn._xlws.FILTER(_xlfn._xlws.FILTER(_xlfn._xlws.FILTER(Negawatt!$I$2:$Y$46,Negawatt!$I$1:$Y$1=$A12),Negawatt!$C$2:$C$46=D$1),Negawatt!$B$2:$B$10=$B12)*_xlfn._xlws.FILTER([2]Conversion!$H$2:$H$14,[2]Conversion!$B$2:$B$14=$B12))</f>
        <v>1.1968268300174287E-3</v>
      </c>
    </row>
    <row r="13" spans="1:4" x14ac:dyDescent="0.35">
      <c r="A13" s="1">
        <v>2020</v>
      </c>
      <c r="B13" s="1" t="s">
        <v>7</v>
      </c>
      <c r="C13" s="4" cm="1">
        <f t="array" ref="C13">1/(_xlfn._xlws.FILTER(_xlfn._xlws.FILTER(_xlfn._xlws.FILTER(Negawatt!$I$2:$Y$46,Negawatt!$I$1:$Y$1=$A13),Negawatt!$C$2:$C$46=C$1),Negawatt!$B$2:$B$10=$B13)*_xlfn._xlws.FILTER([2]Conversion!$H$2:$H$14,[2]Conversion!$B$2:$B$14=$B13))</f>
        <v>1.1653048528894219E-4</v>
      </c>
      <c r="D13" s="4" cm="1">
        <f t="array" ref="D13">1/(_xlfn._xlws.FILTER(_xlfn._xlws.FILTER(_xlfn._xlws.FILTER(Negawatt!$I$2:$Y$46,Negawatt!$I$1:$Y$1=$A13),Negawatt!$C$2:$C$46=D$1),Negawatt!$B$2:$B$10=$B13)*_xlfn._xlws.FILTER([2]Conversion!$H$2:$H$14,[2]Conversion!$B$2:$B$14=$B13))</f>
        <v>1.4358557758326014E-4</v>
      </c>
    </row>
    <row r="14" spans="1:4" x14ac:dyDescent="0.35">
      <c r="A14" s="1">
        <v>2020</v>
      </c>
      <c r="B14" s="1" t="s">
        <v>8</v>
      </c>
      <c r="C14" s="4" cm="1">
        <f t="array" ref="C14">1/(_xlfn._xlws.FILTER(_xlfn._xlws.FILTER(_xlfn._xlws.FILTER(Negawatt!$I$2:$Y$46,Negawatt!$I$1:$Y$1=$A14),Negawatt!$C$2:$C$46=C$1),Negawatt!$B$2:$B$10=$B14)*_xlfn._xlws.FILTER([2]Conversion!$H$2:$H$14,[2]Conversion!$B$2:$B$14=$B14))</f>
        <v>8.7915210563784929E-5</v>
      </c>
      <c r="D14" s="4" cm="1">
        <f t="array" ref="D14">1/(_xlfn._xlws.FILTER(_xlfn._xlws.FILTER(_xlfn._xlws.FILTER(Negawatt!$I$2:$Y$46,Negawatt!$I$1:$Y$1=$A14),Negawatt!$C$2:$C$46=D$1),Negawatt!$B$2:$B$10=$B14)*_xlfn._xlws.FILTER([2]Conversion!$H$2:$H$14,[2]Conversion!$B$2:$B$14=$B14))</f>
        <v>1.1138443746387784E-4</v>
      </c>
    </row>
    <row r="15" spans="1:4" x14ac:dyDescent="0.35">
      <c r="A15" s="1">
        <v>2020</v>
      </c>
      <c r="B15" s="1" t="s">
        <v>9</v>
      </c>
      <c r="C15" s="4" cm="1">
        <f t="array" ref="C15">1/(_xlfn._xlws.FILTER(_xlfn._xlws.FILTER(_xlfn._xlws.FILTER(Negawatt!$I$2:$Y$46,Negawatt!$I$1:$Y$1=$A15),Negawatt!$C$2:$C$46=C$1),Negawatt!$B$2:$B$10=$B15)*_xlfn._xlws.FILTER([2]Conversion!$H$2:$H$14,[2]Conversion!$B$2:$B$14=$B15))</f>
        <v>3.7113402061855776E-6</v>
      </c>
      <c r="D15" s="4" cm="1">
        <f t="array" ref="D15">1/(_xlfn._xlws.FILTER(_xlfn._xlws.FILTER(_xlfn._xlws.FILTER(Negawatt!$I$2:$Y$46,Negawatt!$I$1:$Y$1=$A15),Negawatt!$C$2:$C$46=D$1),Negawatt!$B$2:$B$10=$B15)*_xlfn._xlws.FILTER([2]Conversion!$H$2:$H$14,[2]Conversion!$B$2:$B$14=$B15))</f>
        <v>3.9747634069400745E-6</v>
      </c>
    </row>
    <row r="16" spans="1:4" x14ac:dyDescent="0.35">
      <c r="A16" s="1">
        <v>2020</v>
      </c>
      <c r="B16" s="1" t="s">
        <v>10</v>
      </c>
      <c r="C16" s="4" cm="1">
        <f t="array" ref="C16">1/(_xlfn._xlws.FILTER(_xlfn._xlws.FILTER(_xlfn._xlws.FILTER(Negawatt!$I$2:$Y$46,Negawatt!$I$1:$Y$1=$A16),Negawatt!$C$2:$C$46=C$1),Negawatt!$B$2:$B$10=$B16)*_xlfn._xlws.FILTER([2]Conversion!$H$2:$H$14,[2]Conversion!$B$2:$B$14=$B16))</f>
        <v>3.7894736842105374E-6</v>
      </c>
      <c r="D16" s="4" cm="1">
        <f t="array" ref="D16">1/(_xlfn._xlws.FILTER(_xlfn._xlws.FILTER(_xlfn._xlws.FILTER(Negawatt!$I$2:$Y$46,Negawatt!$I$1:$Y$1=$A16),Negawatt!$C$2:$C$46=D$1),Negawatt!$B$2:$B$10=$B16)*_xlfn._xlws.FILTER([2]Conversion!$H$2:$H$14,[2]Conversion!$B$2:$B$14=$B16))</f>
        <v>5.0400000000000144E-6</v>
      </c>
    </row>
    <row r="17" spans="1:4" x14ac:dyDescent="0.35">
      <c r="A17" s="1">
        <v>2020</v>
      </c>
      <c r="B17" s="1" t="s">
        <v>11</v>
      </c>
      <c r="C17" s="4" cm="1">
        <f t="array" ref="C17">1/(_xlfn._xlws.FILTER(_xlfn._xlws.FILTER(_xlfn._xlws.FILTER(Negawatt!$I$2:$Y$46,Negawatt!$I$1:$Y$1=$A17),Negawatt!$C$2:$C$46=C$1),Negawatt!$B$2:$B$10=$B17)*_xlfn._xlws.FILTER([2]Conversion!$H$2:$H$14,[2]Conversion!$B$2:$B$14=$B17))</f>
        <v>1.2857142857142894E-6</v>
      </c>
      <c r="D17" s="4" cm="1">
        <f t="array" ref="D17">1/(_xlfn._xlws.FILTER(_xlfn._xlws.FILTER(_xlfn._xlws.FILTER(Negawatt!$I$2:$Y$46,Negawatt!$I$1:$Y$1=$A17),Negawatt!$C$2:$C$46=D$1),Negawatt!$B$2:$B$10=$B17)*_xlfn._xlws.FILTER([2]Conversion!$H$2:$H$14,[2]Conversion!$B$2:$B$14=$B17))</f>
        <v>1.4020897799569903E-6</v>
      </c>
    </row>
    <row r="18" spans="1:4" x14ac:dyDescent="0.35">
      <c r="A18" s="1">
        <v>2020</v>
      </c>
      <c r="B18" s="1" t="s">
        <v>12</v>
      </c>
      <c r="C18" s="4" cm="1">
        <f t="array" ref="C18">1/(_xlfn._xlws.FILTER(_xlfn._xlws.FILTER(_xlfn._xlws.FILTER(Negawatt!$I$2:$Y$46,Negawatt!$I$1:$Y$1=$A18),Negawatt!$C$2:$C$46=C$1),Negawatt!$B$2:$B$10=$B18)*_xlfn._xlws.FILTER([2]Conversion!$H$2:$H$14,[2]Conversion!$B$2:$B$14=$B18))</f>
        <v>3.60000000000001E-6</v>
      </c>
      <c r="D18" s="4" cm="1">
        <f t="array" ref="D18">1/(_xlfn._xlws.FILTER(_xlfn._xlws.FILTER(_xlfn._xlws.FILTER(Negawatt!$I$2:$Y$46,Negawatt!$I$1:$Y$1=$A18),Negawatt!$C$2:$C$46=D$1),Negawatt!$B$2:$B$10=$B18)*_xlfn._xlws.FILTER([2]Conversion!$H$2:$H$14,[2]Conversion!$B$2:$B$14=$B18))</f>
        <v>3.60000000000001E-6</v>
      </c>
    </row>
    <row r="19" spans="1:4" x14ac:dyDescent="0.35">
      <c r="A19" s="1">
        <v>2025</v>
      </c>
      <c r="B19" s="1" t="s">
        <v>5</v>
      </c>
      <c r="C19" s="4" cm="1">
        <f t="array" ref="C19">1/(_xlfn._xlws.FILTER(_xlfn._xlws.FILTER(_xlfn._xlws.FILTER(Negawatt!$I$2:$Y$46,Negawatt!$I$1:$Y$1=$A19),Negawatt!$C$2:$C$46=C$1),Negawatt!$B$2:$B$10=$B19)*_xlfn._xlws.FILTER([2]Conversion!$H$2:$H$14,[2]Conversion!$B$2:$B$14=$B19))</f>
        <v>1.7669685103638251E-4</v>
      </c>
      <c r="D19" s="4" cm="1">
        <f t="array" ref="D19">1/(_xlfn._xlws.FILTER(_xlfn._xlws.FILTER(_xlfn._xlws.FILTER(Negawatt!$I$2:$Y$46,Negawatt!$I$1:$Y$1=$A19),Negawatt!$C$2:$C$46=D$1),Negawatt!$B$2:$B$10=$B19)*_xlfn._xlws.FILTER([2]Conversion!$H$2:$H$14,[2]Conversion!$B$2:$B$14=$B19))</f>
        <v>1.6513631235526156E-4</v>
      </c>
    </row>
    <row r="20" spans="1:4" x14ac:dyDescent="0.35">
      <c r="A20" s="1">
        <v>2025</v>
      </c>
      <c r="B20" s="1" t="s">
        <v>6</v>
      </c>
      <c r="C20" s="4" cm="1">
        <f t="array" ref="C20">1/(_xlfn._xlws.FILTER(_xlfn._xlws.FILTER(_xlfn._xlws.FILTER(Negawatt!$I$2:$Y$46,Negawatt!$I$1:$Y$1=$A20),Negawatt!$C$2:$C$46=C$1),Negawatt!$B$2:$B$10=$B20)*_xlfn._xlws.FILTER([2]Conversion!$H$2:$H$14,[2]Conversion!$B$2:$B$14=$B20))</f>
        <v>4.1558441558441674E-4</v>
      </c>
      <c r="D20" s="4" cm="1">
        <f t="array" ref="D20">1/(_xlfn._xlws.FILTER(_xlfn._xlws.FILTER(_xlfn._xlws.FILTER(Negawatt!$I$2:$Y$46,Negawatt!$I$1:$Y$1=$A20),Negawatt!$C$2:$C$46=D$1),Negawatt!$B$2:$B$10=$B20)*_xlfn._xlws.FILTER([2]Conversion!$H$2:$H$14,[2]Conversion!$B$2:$B$14=$B20))</f>
        <v>8.3388378717601306E-4</v>
      </c>
    </row>
    <row r="21" spans="1:4" x14ac:dyDescent="0.35">
      <c r="A21" s="1">
        <v>2025</v>
      </c>
      <c r="B21" s="1" t="s">
        <v>7</v>
      </c>
      <c r="C21" s="4" cm="1">
        <f t="array" ref="C21">1/(_xlfn._xlws.FILTER(_xlfn._xlws.FILTER(_xlfn._xlws.FILTER(Negawatt!$I$2:$Y$46,Negawatt!$I$1:$Y$1=$A21),Negawatt!$C$2:$C$46=C$1),Negawatt!$B$2:$B$10=$B21)*_xlfn._xlws.FILTER([2]Conversion!$H$2:$H$14,[2]Conversion!$B$2:$B$14=$B21))</f>
        <v>1.1653048528894219E-4</v>
      </c>
      <c r="D21" s="4" cm="1">
        <f t="array" ref="D21">1/(_xlfn._xlws.FILTER(_xlfn._xlws.FILTER(_xlfn._xlws.FILTER(Negawatt!$I$2:$Y$46,Negawatt!$I$1:$Y$1=$A21),Negawatt!$C$2:$C$46=D$1),Negawatt!$B$2:$B$10=$B21)*_xlfn._xlws.FILTER([2]Conversion!$H$2:$H$14,[2]Conversion!$B$2:$B$14=$B21))</f>
        <v>1.3951915056150321E-4</v>
      </c>
    </row>
    <row r="22" spans="1:4" x14ac:dyDescent="0.35">
      <c r="A22" s="1">
        <v>2025</v>
      </c>
      <c r="B22" s="1" t="s">
        <v>8</v>
      </c>
      <c r="C22" s="4" cm="1">
        <f t="array" ref="C22">1/(_xlfn._xlws.FILTER(_xlfn._xlws.FILTER(_xlfn._xlws.FILTER(Negawatt!$I$2:$Y$46,Negawatt!$I$1:$Y$1=$A22),Negawatt!$C$2:$C$46=C$1),Negawatt!$B$2:$B$10=$B22)*_xlfn._xlws.FILTER([2]Conversion!$H$2:$H$14,[2]Conversion!$B$2:$B$14=$B22))</f>
        <v>8.7915210563784929E-5</v>
      </c>
      <c r="D22" s="4" cm="1">
        <f t="array" ref="D22">1/(_xlfn._xlws.FILTER(_xlfn._xlws.FILTER(_xlfn._xlws.FILTER(Negawatt!$I$2:$Y$46,Negawatt!$I$1:$Y$1=$A22),Negawatt!$C$2:$C$46=D$1),Negawatt!$B$2:$B$10=$B22)*_xlfn._xlws.FILTER([2]Conversion!$H$2:$H$14,[2]Conversion!$B$2:$B$14=$B22))</f>
        <v>1.093042952218416E-4</v>
      </c>
    </row>
    <row r="23" spans="1:4" x14ac:dyDescent="0.35">
      <c r="A23" s="1">
        <v>2025</v>
      </c>
      <c r="B23" s="1" t="s">
        <v>9</v>
      </c>
      <c r="C23" s="4" cm="1">
        <f t="array" ref="C23">1/(_xlfn._xlws.FILTER(_xlfn._xlws.FILTER(_xlfn._xlws.FILTER(Negawatt!$I$2:$Y$46,Negawatt!$I$1:$Y$1=$A23),Negawatt!$C$2:$C$46=C$1),Negawatt!$B$2:$B$10=$B23)*_xlfn._xlws.FILTER([2]Conversion!$H$2:$H$14,[2]Conversion!$B$2:$B$14=$B23))</f>
        <v>3.7113402061855776E-6</v>
      </c>
      <c r="D23" s="4" cm="1">
        <f t="array" ref="D23">1/(_xlfn._xlws.FILTER(_xlfn._xlws.FILTER(_xlfn._xlws.FILTER(Negawatt!$I$2:$Y$46,Negawatt!$I$1:$Y$1=$A23),Negawatt!$C$2:$C$46=D$1),Negawatt!$B$2:$B$10=$B23)*_xlfn._xlws.FILTER([2]Conversion!$H$2:$H$14,[2]Conversion!$B$2:$B$14=$B23))</f>
        <v>3.9498432601880986E-6</v>
      </c>
    </row>
    <row r="24" spans="1:4" x14ac:dyDescent="0.35">
      <c r="A24" s="1">
        <v>2025</v>
      </c>
      <c r="B24" s="1" t="s">
        <v>10</v>
      </c>
      <c r="C24" s="4" cm="1">
        <f t="array" ref="C24">1/(_xlfn._xlws.FILTER(_xlfn._xlws.FILTER(_xlfn._xlws.FILTER(Negawatt!$I$2:$Y$46,Negawatt!$I$1:$Y$1=$A24),Negawatt!$C$2:$C$46=C$1),Negawatt!$B$2:$B$10=$B24)*_xlfn._xlws.FILTER([2]Conversion!$H$2:$H$14,[2]Conversion!$B$2:$B$14=$B24))</f>
        <v>3.7894736842105374E-6</v>
      </c>
      <c r="D24" s="4" cm="1">
        <f t="array" ref="D24">1/(_xlfn._xlws.FILTER(_xlfn._xlws.FILTER(_xlfn._xlws.FILTER(Negawatt!$I$2:$Y$46,Negawatt!$I$1:$Y$1=$A24),Negawatt!$C$2:$C$46=D$1),Negawatt!$B$2:$B$10=$B24)*_xlfn._xlws.FILTER([2]Conversion!$H$2:$H$14,[2]Conversion!$B$2:$B$14=$B24))</f>
        <v>4.9411764705882489E-6</v>
      </c>
    </row>
    <row r="25" spans="1:4" x14ac:dyDescent="0.35">
      <c r="A25" s="1">
        <v>2025</v>
      </c>
      <c r="B25" s="1" t="s">
        <v>11</v>
      </c>
      <c r="C25" s="4" cm="1">
        <f t="array" ref="C25">1/(_xlfn._xlws.FILTER(_xlfn._xlws.FILTER(_xlfn._xlws.FILTER(Negawatt!$I$2:$Y$46,Negawatt!$I$1:$Y$1=$A25),Negawatt!$C$2:$C$46=C$1),Negawatt!$B$2:$B$10=$B25)*_xlfn._xlws.FILTER([2]Conversion!$H$2:$H$14,[2]Conversion!$B$2:$B$14=$B25))</f>
        <v>1.1612903225806485E-6</v>
      </c>
      <c r="D25" s="4" cm="1">
        <f t="array" ref="D25">1/(_xlfn._xlws.FILTER(_xlfn._xlws.FILTER(_xlfn._xlws.FILTER(Negawatt!$I$2:$Y$46,Negawatt!$I$1:$Y$1=$A25),Negawatt!$C$2:$C$46=D$1),Negawatt!$B$2:$B$10=$B25)*_xlfn._xlws.FILTER([2]Conversion!$H$2:$H$14,[2]Conversion!$B$2:$B$14=$B25))</f>
        <v>1.2831673583370999E-6</v>
      </c>
    </row>
    <row r="26" spans="1:4" x14ac:dyDescent="0.35">
      <c r="A26" s="1">
        <v>2025</v>
      </c>
      <c r="B26" s="1" t="s">
        <v>12</v>
      </c>
      <c r="C26" s="4" cm="1">
        <f t="array" ref="C26">1/(_xlfn._xlws.FILTER(_xlfn._xlws.FILTER(_xlfn._xlws.FILTER(Negawatt!$I$2:$Y$46,Negawatt!$I$1:$Y$1=$A26),Negawatt!$C$2:$C$46=C$1),Negawatt!$B$2:$B$10=$B26)*_xlfn._xlws.FILTER([2]Conversion!$H$2:$H$14,[2]Conversion!$B$2:$B$14=$B26))</f>
        <v>3.60000000000001E-6</v>
      </c>
      <c r="D26" s="4" cm="1">
        <f t="array" ref="D26">1/(_xlfn._xlws.FILTER(_xlfn._xlws.FILTER(_xlfn._xlws.FILTER(Negawatt!$I$2:$Y$46,Negawatt!$I$1:$Y$1=$A26),Negawatt!$C$2:$C$46=D$1),Negawatt!$B$2:$B$10=$B26)*_xlfn._xlws.FILTER([2]Conversion!$H$2:$H$14,[2]Conversion!$B$2:$B$14=$B26))</f>
        <v>3.60000000000001E-6</v>
      </c>
    </row>
    <row r="27" spans="1:4" x14ac:dyDescent="0.35">
      <c r="A27" s="1">
        <v>2030</v>
      </c>
      <c r="B27" s="1" t="s">
        <v>5</v>
      </c>
      <c r="C27" s="4" cm="1">
        <f t="array" ref="C27">1/(_xlfn._xlws.FILTER(_xlfn._xlws.FILTER(_xlfn._xlws.FILTER(Negawatt!$I$2:$Y$46,Negawatt!$I$1:$Y$1=$A27),Negawatt!$C$2:$C$46=C$1),Negawatt!$B$2:$B$10=$B27)*_xlfn._xlws.FILTER([2]Conversion!$H$2:$H$14,[2]Conversion!$B$2:$B$14=$B27))</f>
        <v>1.6393432246386054E-4</v>
      </c>
      <c r="D27" s="4" cm="1">
        <f t="array" ref="D27">1/(_xlfn._xlws.FILTER(_xlfn._xlws.FILTER(_xlfn._xlws.FILTER(Negawatt!$I$2:$Y$46,Negawatt!$I$1:$Y$1=$A27),Negawatt!$C$2:$C$46=D$1),Negawatt!$B$2:$B$10=$B27)*_xlfn._xlws.FILTER([2]Conversion!$H$2:$H$14,[2]Conversion!$B$2:$B$14=$B27))</f>
        <v>1.5337783983189216E-4</v>
      </c>
    </row>
    <row r="28" spans="1:4" x14ac:dyDescent="0.35">
      <c r="A28" s="1">
        <v>2030</v>
      </c>
      <c r="B28" s="1" t="s">
        <v>6</v>
      </c>
      <c r="C28" s="4" cm="1">
        <f t="array" ref="C28">1/(_xlfn._xlws.FILTER(_xlfn._xlws.FILTER(_xlfn._xlws.FILTER(Negawatt!$I$2:$Y$46,Negawatt!$I$1:$Y$1=$A28),Negawatt!$C$2:$C$46=C$1),Negawatt!$B$2:$B$10=$B28)*_xlfn._xlws.FILTER([2]Conversion!$H$2:$H$14,[2]Conversion!$B$2:$B$14=$B28))</f>
        <v>3.7402597402597505E-4</v>
      </c>
      <c r="D28" s="4" cm="1">
        <f t="array" ref="D28">1/(_xlfn._xlws.FILTER(_xlfn._xlws.FILTER(_xlfn._xlws.FILTER(Negawatt!$I$2:$Y$46,Negawatt!$I$1:$Y$1=$A28),Negawatt!$C$2:$C$46=D$1),Negawatt!$B$2:$B$10=$B28)*_xlfn._xlws.FILTER([2]Conversion!$H$2:$H$14,[2]Conversion!$B$2:$B$14=$B28))</f>
        <v>6.3922165297724176E-4</v>
      </c>
    </row>
    <row r="29" spans="1:4" x14ac:dyDescent="0.35">
      <c r="A29" s="1">
        <v>2030</v>
      </c>
      <c r="B29" s="1" t="s">
        <v>7</v>
      </c>
      <c r="C29" s="4" cm="1">
        <f t="array" ref="C29">1/(_xlfn._xlws.FILTER(_xlfn._xlws.FILTER(_xlfn._xlws.FILTER(Negawatt!$I$2:$Y$46,Negawatt!$I$1:$Y$1=$A29),Negawatt!$C$2:$C$46=C$1),Negawatt!$B$2:$B$10=$B29)*_xlfn._xlws.FILTER([2]Conversion!$H$2:$H$14,[2]Conversion!$B$2:$B$14=$B29))</f>
        <v>1.1653048528894219E-4</v>
      </c>
      <c r="D29" s="4" cm="1">
        <f t="array" ref="D29">1/(_xlfn._xlws.FILTER(_xlfn._xlws.FILTER(_xlfn._xlws.FILTER(Negawatt!$I$2:$Y$46,Negawatt!$I$1:$Y$1=$A29),Negawatt!$C$2:$C$46=D$1),Negawatt!$B$2:$B$10=$B29)*_xlfn._xlws.FILTER([2]Conversion!$H$2:$H$14,[2]Conversion!$B$2:$B$14=$B29))</f>
        <v>1.3578710015492332E-4</v>
      </c>
    </row>
    <row r="30" spans="1:4" x14ac:dyDescent="0.35">
      <c r="A30" s="1">
        <v>2030</v>
      </c>
      <c r="B30" s="1" t="s">
        <v>8</v>
      </c>
      <c r="C30" s="4" cm="1">
        <f t="array" ref="C30">1/(_xlfn._xlws.FILTER(_xlfn._xlws.FILTER(_xlfn._xlws.FILTER(Negawatt!$I$2:$Y$46,Negawatt!$I$1:$Y$1=$A30),Negawatt!$C$2:$C$46=C$1),Negawatt!$B$2:$B$10=$B30)*_xlfn._xlws.FILTER([2]Conversion!$H$2:$H$14,[2]Conversion!$B$2:$B$14=$B30))</f>
        <v>8.7915210563784929E-5</v>
      </c>
      <c r="D30" s="4" cm="1">
        <f t="array" ref="D30">1/(_xlfn._xlws.FILTER(_xlfn._xlws.FILTER(_xlfn._xlws.FILTER(Negawatt!$I$2:$Y$46,Negawatt!$I$1:$Y$1=$A30),Negawatt!$C$2:$C$46=D$1),Negawatt!$B$2:$B$10=$B30)*_xlfn._xlws.FILTER([2]Conversion!$H$2:$H$14,[2]Conversion!$B$2:$B$14=$B30))</f>
        <v>1.0729298102732936E-4</v>
      </c>
    </row>
    <row r="31" spans="1:4" x14ac:dyDescent="0.35">
      <c r="A31" s="1">
        <v>2030</v>
      </c>
      <c r="B31" s="1" t="s">
        <v>9</v>
      </c>
      <c r="C31" s="4" cm="1">
        <f t="array" ref="C31">1/(_xlfn._xlws.FILTER(_xlfn._xlws.FILTER(_xlfn._xlws.FILTER(Negawatt!$I$2:$Y$46,Negawatt!$I$1:$Y$1=$A31),Negawatt!$C$2:$C$46=C$1),Negawatt!$B$2:$B$10=$B31)*_xlfn._xlws.FILTER([2]Conversion!$H$2:$H$14,[2]Conversion!$B$2:$B$14=$B31))</f>
        <v>3.7113402061855776E-6</v>
      </c>
      <c r="D31" s="4" cm="1">
        <f t="array" ref="D31">1/(_xlfn._xlws.FILTER(_xlfn._xlws.FILTER(_xlfn._xlws.FILTER(Negawatt!$I$2:$Y$46,Negawatt!$I$1:$Y$1=$A31),Negawatt!$C$2:$C$46=D$1),Negawatt!$B$2:$B$10=$B31)*_xlfn._xlws.FILTER([2]Conversion!$H$2:$H$14,[2]Conversion!$B$2:$B$14=$B31))</f>
        <v>3.9252336448598246E-6</v>
      </c>
    </row>
    <row r="32" spans="1:4" x14ac:dyDescent="0.35">
      <c r="A32" s="1">
        <v>2030</v>
      </c>
      <c r="B32" s="1" t="s">
        <v>10</v>
      </c>
      <c r="C32" s="4" cm="1">
        <f t="array" ref="C32">1/(_xlfn._xlws.FILTER(_xlfn._xlws.FILTER(_xlfn._xlws.FILTER(Negawatt!$I$2:$Y$46,Negawatt!$I$1:$Y$1=$A32),Negawatt!$C$2:$C$46=C$1),Negawatt!$B$2:$B$10=$B32)*_xlfn._xlws.FILTER([2]Conversion!$H$2:$H$14,[2]Conversion!$B$2:$B$14=$B32))</f>
        <v>3.7894736842105374E-6</v>
      </c>
      <c r="D32" s="4" cm="1">
        <f t="array" ref="D32">1/(_xlfn._xlws.FILTER(_xlfn._xlws.FILTER(_xlfn._xlws.FILTER(Negawatt!$I$2:$Y$46,Negawatt!$I$1:$Y$1=$A32),Negawatt!$C$2:$C$46=D$1),Negawatt!$B$2:$B$10=$B32)*_xlfn._xlws.FILTER([2]Conversion!$H$2:$H$14,[2]Conversion!$B$2:$B$14=$B32))</f>
        <v>4.8461538461538592E-6</v>
      </c>
    </row>
    <row r="33" spans="1:4" x14ac:dyDescent="0.35">
      <c r="A33" s="1">
        <v>2030</v>
      </c>
      <c r="B33" s="1" t="s">
        <v>11</v>
      </c>
      <c r="C33" s="4" cm="1">
        <f t="array" ref="C33">1/(_xlfn._xlws.FILTER(_xlfn._xlws.FILTER(_xlfn._xlws.FILTER(Negawatt!$I$2:$Y$46,Negawatt!$I$1:$Y$1=$A33),Negawatt!$C$2:$C$46=C$1),Negawatt!$B$2:$B$10=$B33)*_xlfn._xlws.FILTER([2]Conversion!$H$2:$H$14,[2]Conversion!$B$2:$B$14=$B33))</f>
        <v>1.0588235294117677E-6</v>
      </c>
      <c r="D33" s="4" cm="1">
        <f t="array" ref="D33">1/(_xlfn._xlws.FILTER(_xlfn._xlws.FILTER(_xlfn._xlws.FILTER(Negawatt!$I$2:$Y$46,Negawatt!$I$1:$Y$1=$A33),Negawatt!$C$2:$C$46=D$1),Negawatt!$B$2:$B$10=$B33)*_xlfn._xlws.FILTER([2]Conversion!$H$2:$H$14,[2]Conversion!$B$2:$B$14=$B33))</f>
        <v>1.1827610224331303E-6</v>
      </c>
    </row>
    <row r="34" spans="1:4" x14ac:dyDescent="0.35">
      <c r="A34" s="1">
        <v>2030</v>
      </c>
      <c r="B34" s="1" t="s">
        <v>12</v>
      </c>
      <c r="C34" s="4" cm="1">
        <f t="array" ref="C34">1/(_xlfn._xlws.FILTER(_xlfn._xlws.FILTER(_xlfn._xlws.FILTER(Negawatt!$I$2:$Y$46,Negawatt!$I$1:$Y$1=$A34),Negawatt!$C$2:$C$46=C$1),Negawatt!$B$2:$B$10=$B34)*_xlfn._xlws.FILTER([2]Conversion!$H$2:$H$14,[2]Conversion!$B$2:$B$14=$B34))</f>
        <v>3.60000000000001E-6</v>
      </c>
      <c r="D34" s="4" cm="1">
        <f t="array" ref="D34">1/(_xlfn._xlws.FILTER(_xlfn._xlws.FILTER(_xlfn._xlws.FILTER(Negawatt!$I$2:$Y$46,Negawatt!$I$1:$Y$1=$A34),Negawatt!$C$2:$C$46=D$1),Negawatt!$B$2:$B$10=$B34)*_xlfn._xlws.FILTER([2]Conversion!$H$2:$H$14,[2]Conversion!$B$2:$B$14=$B34))</f>
        <v>3.60000000000001E-6</v>
      </c>
    </row>
    <row r="35" spans="1:4" x14ac:dyDescent="0.35">
      <c r="A35" s="1">
        <v>2035</v>
      </c>
      <c r="B35" s="1" t="s">
        <v>5</v>
      </c>
      <c r="C35" s="4" cm="1">
        <f t="array" ref="C35">1/(_xlfn._xlws.FILTER(_xlfn._xlws.FILTER(_xlfn._xlws.FILTER(Negawatt!$I$2:$Y$46,Negawatt!$I$1:$Y$1=$A35),Negawatt!$C$2:$C$46=C$1),Negawatt!$B$2:$B$10=$B35)*_xlfn._xlws.FILTER([2]Conversion!$H$2:$H$14,[2]Conversion!$B$2:$B$14=$B35))</f>
        <v>1.3874034231677355E-4</v>
      </c>
      <c r="D35" s="4" cm="1">
        <f t="array" ref="D35">1/(_xlfn._xlws.FILTER(_xlfn._xlws.FILTER(_xlfn._xlws.FILTER(Negawatt!$I$2:$Y$46,Negawatt!$I$1:$Y$1=$A35),Negawatt!$C$2:$C$46=D$1),Negawatt!$B$2:$B$10=$B35)*_xlfn._xlws.FILTER([2]Conversion!$H$2:$H$14,[2]Conversion!$B$2:$B$14=$B35))</f>
        <v>1.4310731630493671E-4</v>
      </c>
    </row>
    <row r="36" spans="1:4" x14ac:dyDescent="0.35">
      <c r="A36" s="1">
        <v>2035</v>
      </c>
      <c r="B36" s="1" t="s">
        <v>6</v>
      </c>
      <c r="C36" s="4" cm="1">
        <f t="array" ref="C36">1/(_xlfn._xlws.FILTER(_xlfn._xlws.FILTER(_xlfn._xlws.FILTER(Negawatt!$I$2:$Y$46,Negawatt!$I$1:$Y$1=$A36),Negawatt!$C$2:$C$46=C$1),Negawatt!$B$2:$B$10=$B36)*_xlfn._xlws.FILTER([2]Conversion!$H$2:$H$14,[2]Conversion!$B$2:$B$14=$B36))</f>
        <v>3.4002361275088644E-4</v>
      </c>
      <c r="D36" s="4" cm="1">
        <f t="array" ref="D36">1/(_xlfn._xlws.FILTER(_xlfn._xlws.FILTER(_xlfn._xlws.FILTER(Negawatt!$I$2:$Y$46,Negawatt!$I$1:$Y$1=$A36),Negawatt!$C$2:$C$46=D$1),Negawatt!$B$2:$B$10=$B36)*_xlfn._xlws.FILTER([2]Conversion!$H$2:$H$14,[2]Conversion!$B$2:$B$14=$B36))</f>
        <v>5.1997858090131732E-4</v>
      </c>
    </row>
    <row r="37" spans="1:4" x14ac:dyDescent="0.35">
      <c r="A37" s="1">
        <v>2035</v>
      </c>
      <c r="B37" s="1" t="s">
        <v>7</v>
      </c>
      <c r="C37" s="4" cm="1">
        <f t="array" ref="C37">1/(_xlfn._xlws.FILTER(_xlfn._xlws.FILTER(_xlfn._xlws.FILTER(Negawatt!$I$2:$Y$46,Negawatt!$I$1:$Y$1=$A37),Negawatt!$C$2:$C$46=C$1),Negawatt!$B$2:$B$10=$B37)*_xlfn._xlws.FILTER([2]Conversion!$H$2:$H$14,[2]Conversion!$B$2:$B$14=$B37))</f>
        <v>1.1653048528894219E-4</v>
      </c>
      <c r="D37" s="4" cm="1">
        <f t="array" ref="D37">1/(_xlfn._xlws.FILTER(_xlfn._xlws.FILTER(_xlfn._xlws.FILTER(Negawatt!$I$2:$Y$46,Negawatt!$I$1:$Y$1=$A37),Negawatt!$C$2:$C$46=D$1),Negawatt!$B$2:$B$10=$B37)*_xlfn._xlws.FILTER([2]Conversion!$H$2:$H$14,[2]Conversion!$B$2:$B$14=$B37))</f>
        <v>1.3232494581447133E-4</v>
      </c>
    </row>
    <row r="38" spans="1:4" x14ac:dyDescent="0.35">
      <c r="A38" s="1">
        <v>2035</v>
      </c>
      <c r="B38" s="1" t="s">
        <v>8</v>
      </c>
      <c r="C38" s="4" cm="1">
        <f t="array" ref="C38">1/(_xlfn._xlws.FILTER(_xlfn._xlws.FILTER(_xlfn._xlws.FILTER(Negawatt!$I$2:$Y$46,Negawatt!$I$1:$Y$1=$A38),Negawatt!$C$2:$C$46=C$1),Negawatt!$B$2:$B$10=$B38)*_xlfn._xlws.FILTER([2]Conversion!$H$2:$H$14,[2]Conversion!$B$2:$B$14=$B38))</f>
        <v>8.7915210563784929E-5</v>
      </c>
      <c r="D38" s="4" cm="1">
        <f t="array" ref="D38">1/(_xlfn._xlws.FILTER(_xlfn._xlws.FILTER(_xlfn._xlws.FILTER(Negawatt!$I$2:$Y$46,Negawatt!$I$1:$Y$1=$A38),Negawatt!$C$2:$C$46=D$1),Negawatt!$B$2:$B$10=$B38)*_xlfn._xlws.FILTER([2]Conversion!$H$2:$H$14,[2]Conversion!$B$2:$B$14=$B38))</f>
        <v>1.0536951089140671E-4</v>
      </c>
    </row>
    <row r="39" spans="1:4" x14ac:dyDescent="0.35">
      <c r="A39" s="1">
        <v>2035</v>
      </c>
      <c r="B39" s="1" t="s">
        <v>9</v>
      </c>
      <c r="C39" s="4" cm="1">
        <f t="array" ref="C39">1/(_xlfn._xlws.FILTER(_xlfn._xlws.FILTER(_xlfn._xlws.FILTER(Negawatt!$I$2:$Y$46,Negawatt!$I$1:$Y$1=$A39),Negawatt!$C$2:$C$46=C$1),Negawatt!$B$2:$B$10=$B39)*_xlfn._xlws.FILTER([2]Conversion!$H$2:$H$14,[2]Conversion!$B$2:$B$14=$B39))</f>
        <v>3.7113402061855776E-6</v>
      </c>
      <c r="D39" s="4" cm="1">
        <f t="array" ref="D39">1/(_xlfn._xlws.FILTER(_xlfn._xlws.FILTER(_xlfn._xlws.FILTER(Negawatt!$I$2:$Y$46,Negawatt!$I$1:$Y$1=$A39),Negawatt!$C$2:$C$46=D$1),Negawatt!$B$2:$B$10=$B39)*_xlfn._xlws.FILTER([2]Conversion!$H$2:$H$14,[2]Conversion!$B$2:$B$14=$B39))</f>
        <v>3.9009287925696708E-6</v>
      </c>
    </row>
    <row r="40" spans="1:4" x14ac:dyDescent="0.35">
      <c r="A40" s="1">
        <v>2035</v>
      </c>
      <c r="B40" s="1" t="s">
        <v>10</v>
      </c>
      <c r="C40" s="4" cm="1">
        <f t="array" ref="C40">1/(_xlfn._xlws.FILTER(_xlfn._xlws.FILTER(_xlfn._xlws.FILTER(Negawatt!$I$2:$Y$46,Negawatt!$I$1:$Y$1=$A40),Negawatt!$C$2:$C$46=C$1),Negawatt!$B$2:$B$10=$B40)*_xlfn._xlws.FILTER([2]Conversion!$H$2:$H$14,[2]Conversion!$B$2:$B$14=$B40))</f>
        <v>3.7894736842105374E-6</v>
      </c>
      <c r="D40" s="4" cm="1">
        <f t="array" ref="D40">1/(_xlfn._xlws.FILTER(_xlfn._xlws.FILTER(_xlfn._xlws.FILTER(Negawatt!$I$2:$Y$46,Negawatt!$I$1:$Y$1=$A40),Negawatt!$C$2:$C$46=D$1),Negawatt!$B$2:$B$10=$B40)*_xlfn._xlws.FILTER([2]Conversion!$H$2:$H$14,[2]Conversion!$B$2:$B$14=$B40))</f>
        <v>4.7547169811320889E-6</v>
      </c>
    </row>
    <row r="41" spans="1:4" x14ac:dyDescent="0.35">
      <c r="A41" s="1">
        <v>2035</v>
      </c>
      <c r="B41" s="1" t="s">
        <v>11</v>
      </c>
      <c r="C41" s="4" cm="1">
        <f t="array" ref="C41">1/(_xlfn._xlws.FILTER(_xlfn._xlws.FILTER(_xlfn._xlws.FILTER(Negawatt!$I$2:$Y$46,Negawatt!$I$1:$Y$1=$A41),Negawatt!$C$2:$C$46=C$1),Negawatt!$B$2:$B$10=$B41)*_xlfn._xlws.FILTER([2]Conversion!$H$2:$H$14,[2]Conversion!$B$2:$B$14=$B41))</f>
        <v>9.7297297297297557E-7</v>
      </c>
      <c r="D41" s="4" cm="1">
        <f t="array" ref="D41">1/(_xlfn._xlws.FILTER(_xlfn._xlws.FILTER(_xlfn._xlws.FILTER(Negawatt!$I$2:$Y$46,Negawatt!$I$1:$Y$1=$A41),Negawatt!$C$2:$C$46=D$1),Negawatt!$B$2:$B$10=$B41)*_xlfn._xlws.FILTER([2]Conversion!$H$2:$H$14,[2]Conversion!$B$2:$B$14=$B41))</f>
        <v>1.0966990014380919E-6</v>
      </c>
    </row>
    <row r="42" spans="1:4" x14ac:dyDescent="0.35">
      <c r="A42" s="1">
        <v>2035</v>
      </c>
      <c r="B42" s="1" t="s">
        <v>12</v>
      </c>
      <c r="C42" s="4" cm="1">
        <f t="array" ref="C42">1/(_xlfn._xlws.FILTER(_xlfn._xlws.FILTER(_xlfn._xlws.FILTER(Negawatt!$I$2:$Y$46,Negawatt!$I$1:$Y$1=$A42),Negawatt!$C$2:$C$46=C$1),Negawatt!$B$2:$B$10=$B42)*_xlfn._xlws.FILTER([2]Conversion!$H$2:$H$14,[2]Conversion!$B$2:$B$14=$B42))</f>
        <v>3.60000000000001E-6</v>
      </c>
      <c r="D42" s="4" cm="1">
        <f t="array" ref="D42">1/(_xlfn._xlws.FILTER(_xlfn._xlws.FILTER(_xlfn._xlws.FILTER(Negawatt!$I$2:$Y$46,Negawatt!$I$1:$Y$1=$A42),Negawatt!$C$2:$C$46=D$1),Negawatt!$B$2:$B$10=$B42)*_xlfn._xlws.FILTER([2]Conversion!$H$2:$H$14,[2]Conversion!$B$2:$B$14=$B42))</f>
        <v>3.60000000000001E-6</v>
      </c>
    </row>
    <row r="43" spans="1:4" x14ac:dyDescent="0.35">
      <c r="A43" s="1">
        <v>2040</v>
      </c>
      <c r="B43" s="1" t="s">
        <v>5</v>
      </c>
      <c r="C43" s="4" cm="1">
        <f t="array" ref="C43">1/(_xlfn._xlws.FILTER(_xlfn._xlws.FILTER(_xlfn._xlws.FILTER(Negawatt!$I$2:$Y$46,Negawatt!$I$1:$Y$1=$A43),Negawatt!$C$2:$C$46=C$1),Negawatt!$B$2:$B$10=$B43)*_xlfn._xlws.FILTER([2]Conversion!$H$2:$H$14,[2]Conversion!$B$2:$B$14=$B43))</f>
        <v>1.2025553847399486E-4</v>
      </c>
      <c r="D43" s="4" cm="1">
        <f t="array" ref="D43">1/(_xlfn._xlws.FILTER(_xlfn._xlws.FILTER(_xlfn._xlws.FILTER(Negawatt!$I$2:$Y$46,Negawatt!$I$1:$Y$1=$A43),Negawatt!$C$2:$C$46=D$1),Negawatt!$B$2:$B$10=$B43)*_xlfn._xlws.FILTER([2]Conversion!$H$2:$H$14,[2]Conversion!$B$2:$B$14=$B43))</f>
        <v>1.3409281715871238E-4</v>
      </c>
    </row>
    <row r="44" spans="1:4" x14ac:dyDescent="0.35">
      <c r="A44" s="1">
        <v>2040</v>
      </c>
      <c r="B44" s="1" t="s">
        <v>6</v>
      </c>
      <c r="C44" s="4" cm="1">
        <f t="array" ref="C44">1/(_xlfn._xlws.FILTER(_xlfn._xlws.FILTER(_xlfn._xlws.FILTER(Negawatt!$I$2:$Y$46,Negawatt!$I$1:$Y$1=$A44),Negawatt!$C$2:$C$46=C$1),Negawatt!$B$2:$B$10=$B44)*_xlfn._xlws.FILTER([2]Conversion!$H$2:$H$14,[2]Conversion!$B$2:$B$14=$B44))</f>
        <v>3.116883116883126E-4</v>
      </c>
      <c r="D44" s="4" cm="1">
        <f t="array" ref="D44">1/(_xlfn._xlws.FILTER(_xlfn._xlws.FILTER(_xlfn._xlws.FILTER(Negawatt!$I$2:$Y$46,Negawatt!$I$1:$Y$1=$A44),Negawatt!$C$2:$C$46=D$1),Negawatt!$B$2:$B$10=$B44)*_xlfn._xlws.FILTER([2]Conversion!$H$2:$H$14,[2]Conversion!$B$2:$B$14=$B44))</f>
        <v>4.3885777298378464E-4</v>
      </c>
    </row>
    <row r="45" spans="1:4" x14ac:dyDescent="0.35">
      <c r="A45" s="1">
        <v>2040</v>
      </c>
      <c r="B45" s="1" t="s">
        <v>7</v>
      </c>
      <c r="C45" s="4" cm="1">
        <f t="array" ref="C45">1/(_xlfn._xlws.FILTER(_xlfn._xlws.FILTER(_xlfn._xlws.FILTER(Negawatt!$I$2:$Y$46,Negawatt!$I$1:$Y$1=$A45),Negawatt!$C$2:$C$46=C$1),Negawatt!$B$2:$B$10=$B45)*_xlfn._xlws.FILTER([2]Conversion!$H$2:$H$14,[2]Conversion!$B$2:$B$14=$B45))</f>
        <v>1.1653048528894219E-4</v>
      </c>
      <c r="D45" s="4" cm="1">
        <f t="array" ref="D45">1/(_xlfn._xlws.FILTER(_xlfn._xlws.FILTER(_xlfn._xlws.FILTER(Negawatt!$I$2:$Y$46,Negawatt!$I$1:$Y$1=$A45),Negawatt!$C$2:$C$46=D$1),Negawatt!$B$2:$B$10=$B45)*_xlfn._xlws.FILTER([2]Conversion!$H$2:$H$14,[2]Conversion!$B$2:$B$14=$B45))</f>
        <v>1.2907264911140735E-4</v>
      </c>
    </row>
    <row r="46" spans="1:4" x14ac:dyDescent="0.35">
      <c r="A46" s="1">
        <v>2040</v>
      </c>
      <c r="B46" s="1" t="s">
        <v>8</v>
      </c>
      <c r="C46" s="4" cm="1">
        <f t="array" ref="C46">1/(_xlfn._xlws.FILTER(_xlfn._xlws.FILTER(_xlfn._xlws.FILTER(Negawatt!$I$2:$Y$46,Negawatt!$I$1:$Y$1=$A46),Negawatt!$C$2:$C$46=C$1),Negawatt!$B$2:$B$10=$B46)*_xlfn._xlws.FILTER([2]Conversion!$H$2:$H$14,[2]Conversion!$B$2:$B$14=$B46))</f>
        <v>8.7915210563784929E-5</v>
      </c>
      <c r="D46" s="4" cm="1">
        <f t="array" ref="D46">1/(_xlfn._xlws.FILTER(_xlfn._xlws.FILTER(_xlfn._xlws.FILTER(Negawatt!$I$2:$Y$46,Negawatt!$I$1:$Y$1=$A46),Negawatt!$C$2:$C$46=D$1),Negawatt!$B$2:$B$10=$B46)*_xlfn._xlws.FILTER([2]Conversion!$H$2:$H$14,[2]Conversion!$B$2:$B$14=$B46))</f>
        <v>1.0352044038233071E-4</v>
      </c>
    </row>
    <row r="47" spans="1:4" x14ac:dyDescent="0.35">
      <c r="A47" s="1">
        <v>2040</v>
      </c>
      <c r="B47" s="1" t="s">
        <v>9</v>
      </c>
      <c r="C47" s="4" cm="1">
        <f t="array" ref="C47">1/(_xlfn._xlws.FILTER(_xlfn._xlws.FILTER(_xlfn._xlws.FILTER(Negawatt!$I$2:$Y$46,Negawatt!$I$1:$Y$1=$A47),Negawatt!$C$2:$C$46=C$1),Negawatt!$B$2:$B$10=$B47)*_xlfn._xlws.FILTER([2]Conversion!$H$2:$H$14,[2]Conversion!$B$2:$B$14=$B47))</f>
        <v>3.7113402061855776E-6</v>
      </c>
      <c r="D47" s="4" cm="1">
        <f t="array" ref="D47">1/(_xlfn._xlws.FILTER(_xlfn._xlws.FILTER(_xlfn._xlws.FILTER(Negawatt!$I$2:$Y$46,Negawatt!$I$1:$Y$1=$A47),Negawatt!$C$2:$C$46=D$1),Negawatt!$B$2:$B$10=$B47)*_xlfn._xlws.FILTER([2]Conversion!$H$2:$H$14,[2]Conversion!$B$2:$B$14=$B47))</f>
        <v>3.8769230769230876E-6</v>
      </c>
    </row>
    <row r="48" spans="1:4" x14ac:dyDescent="0.35">
      <c r="A48" s="1">
        <v>2040</v>
      </c>
      <c r="B48" s="1" t="s">
        <v>10</v>
      </c>
      <c r="C48" s="4" cm="1">
        <f t="array" ref="C48">1/(_xlfn._xlws.FILTER(_xlfn._xlws.FILTER(_xlfn._xlws.FILTER(Negawatt!$I$2:$Y$46,Negawatt!$I$1:$Y$1=$A48),Negawatt!$C$2:$C$46=C$1),Negawatt!$B$2:$B$10=$B48)*_xlfn._xlws.FILTER([2]Conversion!$H$2:$H$14,[2]Conversion!$B$2:$B$14=$B48))</f>
        <v>3.7894736842105374E-6</v>
      </c>
      <c r="D48" s="4" cm="1">
        <f t="array" ref="D48">1/(_xlfn._xlws.FILTER(_xlfn._xlws.FILTER(_xlfn._xlws.FILTER(Negawatt!$I$2:$Y$46,Negawatt!$I$1:$Y$1=$A48),Negawatt!$C$2:$C$46=D$1),Negawatt!$B$2:$B$10=$B48)*_xlfn._xlws.FILTER([2]Conversion!$H$2:$H$14,[2]Conversion!$B$2:$B$14=$B48))</f>
        <v>4.6666666666666799E-6</v>
      </c>
    </row>
    <row r="49" spans="1:4" x14ac:dyDescent="0.35">
      <c r="A49" s="1">
        <v>2040</v>
      </c>
      <c r="B49" s="1" t="s">
        <v>11</v>
      </c>
      <c r="C49" s="4" cm="1">
        <f t="array" ref="C49">1/(_xlfn._xlws.FILTER(_xlfn._xlws.FILTER(_xlfn._xlws.FILTER(Negawatt!$I$2:$Y$46,Negawatt!$I$1:$Y$1=$A49),Negawatt!$C$2:$C$46=C$1),Negawatt!$B$2:$B$10=$B49)*_xlfn._xlws.FILTER([2]Conversion!$H$2:$H$14,[2]Conversion!$B$2:$B$14=$B49))</f>
        <v>9.000000000000025E-7</v>
      </c>
      <c r="D49" s="4" cm="1">
        <f t="array" ref="D49">1/(_xlfn._xlws.FILTER(_xlfn._xlws.FILTER(_xlfn._xlws.FILTER(Negawatt!$I$2:$Y$46,Negawatt!$I$1:$Y$1=$A49),Negawatt!$C$2:$C$46=D$1),Negawatt!$B$2:$B$10=$B49)*_xlfn._xlws.FILTER([2]Conversion!$H$2:$H$14,[2]Conversion!$B$2:$B$14=$B49))</f>
        <v>1.0222039677977001E-6</v>
      </c>
    </row>
    <row r="50" spans="1:4" x14ac:dyDescent="0.35">
      <c r="A50" s="1">
        <v>2040</v>
      </c>
      <c r="B50" s="1" t="s">
        <v>12</v>
      </c>
      <c r="C50" s="4" cm="1">
        <f t="array" ref="C50">1/(_xlfn._xlws.FILTER(_xlfn._xlws.FILTER(_xlfn._xlws.FILTER(Negawatt!$I$2:$Y$46,Negawatt!$I$1:$Y$1=$A50),Negawatt!$C$2:$C$46=C$1),Negawatt!$B$2:$B$10=$B50)*_xlfn._xlws.FILTER([2]Conversion!$H$2:$H$14,[2]Conversion!$B$2:$B$14=$B50))</f>
        <v>3.60000000000001E-6</v>
      </c>
      <c r="D50" s="4" cm="1">
        <f t="array" ref="D50">1/(_xlfn._xlws.FILTER(_xlfn._xlws.FILTER(_xlfn._xlws.FILTER(Negawatt!$I$2:$Y$46,Negawatt!$I$1:$Y$1=$A50),Negawatt!$C$2:$C$46=D$1),Negawatt!$B$2:$B$10=$B50)*_xlfn._xlws.FILTER([2]Conversion!$H$2:$H$14,[2]Conversion!$B$2:$B$14=$B50))</f>
        <v>3.60000000000001E-6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6DA7-DFB9-4678-A2F9-181C4BC8D9F6}">
  <dimension ref="A1:E50"/>
  <sheetViews>
    <sheetView zoomScale="235" zoomScaleNormal="235" workbookViewId="0">
      <selection activeCell="E13" sqref="E13"/>
    </sheetView>
  </sheetViews>
  <sheetFormatPr defaultColWidth="11.453125" defaultRowHeight="14.5" x14ac:dyDescent="0.35"/>
  <cols>
    <col min="1" max="1" width="20.6328125" bestFit="1" customWidth="1"/>
    <col min="3" max="3" width="26.6328125" bestFit="1" customWidth="1"/>
    <col min="8" max="8" width="12.08984375" bestFit="1" customWidth="1"/>
  </cols>
  <sheetData>
    <row r="1" spans="1:5" x14ac:dyDescent="0.35">
      <c r="D1" s="2" t="str">
        <f>IF([1]Foglio1!H$6=0,"IT",IF([1]Foglio1!H$6=1,"LV",IF([1]Foglio1!H$6=2,"DE",IF([1]Foglio1!H$6=3,"FR",IF([1]Foglio1!H$6=4,"DK")))))</f>
        <v>DK</v>
      </c>
      <c r="E1" s="2" t="str">
        <f>IF([1]Foglio1!P$6=0,"IT",IF([1]Foglio1!P$6=1,"LV",IF([1]Foglio1!P$6=2,"DE",IF([1]Foglio1!P$6=3,"FR",IF([1]Foglio1!P$6=4,"DK")))))</f>
        <v>IT</v>
      </c>
    </row>
    <row r="2" spans="1:5" x14ac:dyDescent="0.35">
      <c r="C2" t="s">
        <v>45</v>
      </c>
      <c r="D2" s="3" t="s">
        <v>46</v>
      </c>
      <c r="E2" s="3" t="s">
        <v>40</v>
      </c>
    </row>
    <row r="3" spans="1:5" x14ac:dyDescent="0.35">
      <c r="A3" s="1" t="s">
        <v>44</v>
      </c>
      <c r="B3" s="1">
        <v>2011</v>
      </c>
      <c r="C3" s="1" t="s">
        <v>5</v>
      </c>
      <c r="D3" s="10" cm="1">
        <f t="array" ref="D3">1/(_xlfn._xlws.FILTER(_xlfn._xlws.FILTER(_xlfn._xlws.FILTER(Negawatt!$I$2:$Y$46,Negawatt!$I$1:$Y$1=$B3),Negawatt!$C$2:$C$46=D$1),Negawatt!$B$2:$B$10=$C3)*_xlfn._xlws.FILTER([2]Conversion!$H$2:$H$14,[2]Conversion!$B$2:$B$14=$C3))*_xlfn._xlws.FILTER(_xlfn._xlws.FILTER([2]Conversion!$J$2:$O$14,[2]Conversion!$J$1:$O$1=$A3),[2]Conversion!$B$2:$B$14=$C3)</f>
        <v>7.7187611042123586E-4</v>
      </c>
      <c r="E3" s="10" cm="1">
        <f t="array" ref="E3">1/(_xlfn._xlws.FILTER(_xlfn._xlws.FILTER(_xlfn._xlws.FILTER(Negawatt!$I$2:$Y$46,Negawatt!$I$1:$Y$1=$B3),Negawatt!$C$2:$C$46=E$1),Negawatt!$B$2:$B$10=$C3)*_xlfn._xlws.FILTER([2]Conversion!$H$2:$H$14,[2]Conversion!$B$2:$B$14=$C3))*_xlfn._xlws.FILTER(_xlfn._xlws.FILTER([2]Conversion!$J$2:$O$14,[2]Conversion!$J$1:$O$1=$A3),[2]Conversion!$B$2:$B$14=$C3)</f>
        <v>8.1258000925165904E-4</v>
      </c>
    </row>
    <row r="4" spans="1:5" x14ac:dyDescent="0.35">
      <c r="A4" s="1" t="s">
        <v>44</v>
      </c>
      <c r="B4" s="1">
        <v>2011</v>
      </c>
      <c r="C4" s="1" t="s">
        <v>6</v>
      </c>
      <c r="D4" s="10" cm="1">
        <f t="array" ref="D4">1/(_xlfn._xlws.FILTER(_xlfn._xlws.FILTER(_xlfn._xlws.FILTER(Negawatt!$I$2:$Y$46,Negawatt!$I$1:$Y$1=$B4),Negawatt!$C$2:$C$46=D$1),Negawatt!$B$2:$B$10=$C4)*_xlfn._xlws.FILTER([2]Conversion!$H$2:$H$14,[2]Conversion!$B$2:$B$14=$C4))*_xlfn._xlws.FILTER(_xlfn._xlws.FILTER([2]Conversion!$J$2:$O$14,[2]Conversion!$J$1:$O$1=$A4),[2]Conversion!$B$2:$B$14=$C4)</f>
        <v>0</v>
      </c>
      <c r="E4" s="10" cm="1">
        <f t="array" ref="E4">1/(_xlfn._xlws.FILTER(_xlfn._xlws.FILTER(_xlfn._xlws.FILTER(Negawatt!$I$2:$Y$46,Negawatt!$I$1:$Y$1=$B4),Negawatt!$C$2:$C$46=E$1),Negawatt!$B$2:$B$10=$C4)*_xlfn._xlws.FILTER([2]Conversion!$H$2:$H$14,[2]Conversion!$B$2:$B$14=$C4))*_xlfn._xlws.FILTER(_xlfn._xlws.FILTER([2]Conversion!$J$2:$O$14,[2]Conversion!$J$1:$O$1=$A4),[2]Conversion!$B$2:$B$14=$C4)</f>
        <v>0</v>
      </c>
    </row>
    <row r="5" spans="1:5" x14ac:dyDescent="0.35">
      <c r="A5" s="1" t="s">
        <v>44</v>
      </c>
      <c r="B5" s="1">
        <v>2011</v>
      </c>
      <c r="C5" s="1" t="s">
        <v>7</v>
      </c>
      <c r="D5" s="10" cm="1">
        <f t="array" ref="D5">1/(_xlfn._xlws.FILTER(_xlfn._xlws.FILTER(_xlfn._xlws.FILTER(Negawatt!$I$2:$Y$46,Negawatt!$I$1:$Y$1=$B5),Negawatt!$C$2:$C$46=D$1),Negawatt!$B$2:$B$10=$C5)*_xlfn._xlws.FILTER([2]Conversion!$H$2:$H$14,[2]Conversion!$B$2:$B$14=$C5))*_xlfn._xlws.FILTER(_xlfn._xlws.FILTER([2]Conversion!$J$2:$O$14,[2]Conversion!$J$1:$O$1=$A5),[2]Conversion!$B$2:$B$14=$C5)</f>
        <v>3.3916840003617562E-4</v>
      </c>
      <c r="E5" s="10" cm="1">
        <f t="array" ref="E5">1/(_xlfn._xlws.FILTER(_xlfn._xlws.FILTER(_xlfn._xlws.FILTER(Negawatt!$I$2:$Y$46,Negawatt!$I$1:$Y$1=$B5),Negawatt!$C$2:$C$46=E$1),Negawatt!$B$2:$B$10=$C5)*_xlfn._xlws.FILTER([2]Conversion!$H$2:$H$14,[2]Conversion!$B$2:$B$14=$C5))*_xlfn._xlws.FILTER(_xlfn._xlws.FILTER([2]Conversion!$J$2:$O$14,[2]Conversion!$J$1:$O$1=$A5),[2]Conversion!$B$2:$B$14=$C5)</f>
        <v>4.3445097324867931E-4</v>
      </c>
    </row>
    <row r="6" spans="1:5" x14ac:dyDescent="0.35">
      <c r="A6" s="1" t="s">
        <v>44</v>
      </c>
      <c r="B6" s="1">
        <v>2011</v>
      </c>
      <c r="C6" s="1" t="s">
        <v>8</v>
      </c>
      <c r="D6" s="10" cm="1">
        <f t="array" ref="D6">1/(_xlfn._xlws.FILTER(_xlfn._xlws.FILTER(_xlfn._xlws.FILTER(Negawatt!$I$2:$Y$46,Negawatt!$I$1:$Y$1=$B6),Negawatt!$C$2:$C$46=D$1),Negawatt!$B$2:$B$10=$C6)*_xlfn._xlws.FILTER([2]Conversion!$H$2:$H$14,[2]Conversion!$B$2:$B$14=$C6))*_xlfn._xlws.FILTER(_xlfn._xlws.FILTER([2]Conversion!$J$2:$O$14,[2]Conversion!$J$1:$O$1=$A6),[2]Conversion!$B$2:$B$14=$C6)</f>
        <v>2.112623655158694E-4</v>
      </c>
      <c r="E6" s="10" cm="1">
        <f t="array" ref="E6">1/(_xlfn._xlws.FILTER(_xlfn._xlws.FILTER(_xlfn._xlws.FILTER(Negawatt!$I$2:$Y$46,Negawatt!$I$1:$Y$1=$B6),Negawatt!$C$2:$C$46=E$1),Negawatt!$B$2:$B$10=$C6)*_xlfn._xlws.FILTER([2]Conversion!$H$2:$H$14,[2]Conversion!$B$2:$B$14=$C6))*_xlfn._xlws.FILTER(_xlfn._xlws.FILTER([2]Conversion!$J$2:$O$14,[2]Conversion!$J$1:$O$1=$A6),[2]Conversion!$B$2:$B$14=$C6)</f>
        <v>2.7412490807896943E-4</v>
      </c>
    </row>
    <row r="7" spans="1:5" x14ac:dyDescent="0.35">
      <c r="A7" s="1" t="s">
        <v>44</v>
      </c>
      <c r="B7" s="1">
        <v>2011</v>
      </c>
      <c r="C7" s="1" t="s">
        <v>9</v>
      </c>
      <c r="D7" s="10" cm="1">
        <f t="array" ref="D7">1/(_xlfn._xlws.FILTER(_xlfn._xlws.FILTER(_xlfn._xlws.FILTER(Negawatt!$I$2:$Y$46,Negawatt!$I$1:$Y$1=$B7),Negawatt!$C$2:$C$46=D$1),Negawatt!$B$2:$B$10=$C7)*_xlfn._xlws.FILTER([2]Conversion!$H$2:$H$14,[2]Conversion!$B$2:$B$14=$C7))*_xlfn._xlws.FILTER(_xlfn._xlws.FILTER([2]Conversion!$J$2:$O$14,[2]Conversion!$J$1:$O$1=$A7),[2]Conversion!$B$2:$B$14=$C7)</f>
        <v>0</v>
      </c>
      <c r="E7" s="10" cm="1">
        <f t="array" ref="E7">1/(_xlfn._xlws.FILTER(_xlfn._xlws.FILTER(_xlfn._xlws.FILTER(Negawatt!$I$2:$Y$46,Negawatt!$I$1:$Y$1=$B7),Negawatt!$C$2:$C$46=E$1),Negawatt!$B$2:$B$10=$C7)*_xlfn._xlws.FILTER([2]Conversion!$H$2:$H$14,[2]Conversion!$B$2:$B$14=$C7))*_xlfn._xlws.FILTER(_xlfn._xlws.FILTER([2]Conversion!$J$2:$O$14,[2]Conversion!$J$1:$O$1=$A7),[2]Conversion!$B$2:$B$14=$C7)</f>
        <v>0</v>
      </c>
    </row>
    <row r="8" spans="1:5" x14ac:dyDescent="0.35">
      <c r="A8" s="1" t="s">
        <v>44</v>
      </c>
      <c r="B8" s="1">
        <v>2011</v>
      </c>
      <c r="C8" s="1" t="s">
        <v>10</v>
      </c>
      <c r="D8" s="10" cm="1">
        <f t="array" ref="D8">1/(_xlfn._xlws.FILTER(_xlfn._xlws.FILTER(_xlfn._xlws.FILTER(Negawatt!$I$2:$Y$46,Negawatt!$I$1:$Y$1=$B8),Negawatt!$C$2:$C$46=D$1),Negawatt!$B$2:$B$10=$C8)*_xlfn._xlws.FILTER([2]Conversion!$H$2:$H$14,[2]Conversion!$B$2:$B$14=$C8))*_xlfn._xlws.FILTER(_xlfn._xlws.FILTER([2]Conversion!$J$2:$O$14,[2]Conversion!$J$1:$O$1=$A8),[2]Conversion!$B$2:$B$14=$C8)</f>
        <v>0</v>
      </c>
      <c r="E8" s="10" cm="1">
        <f t="array" ref="E8">1/(_xlfn._xlws.FILTER(_xlfn._xlws.FILTER(_xlfn._xlws.FILTER(Negawatt!$I$2:$Y$46,Negawatt!$I$1:$Y$1=$B8),Negawatt!$C$2:$C$46=E$1),Negawatt!$B$2:$B$10=$C8)*_xlfn._xlws.FILTER([2]Conversion!$H$2:$H$14,[2]Conversion!$B$2:$B$14=$C8))*_xlfn._xlws.FILTER(_xlfn._xlws.FILTER([2]Conversion!$J$2:$O$14,[2]Conversion!$J$1:$O$1=$A8),[2]Conversion!$B$2:$B$14=$C8)</f>
        <v>0</v>
      </c>
    </row>
    <row r="9" spans="1:5" x14ac:dyDescent="0.35">
      <c r="A9" s="1" t="s">
        <v>44</v>
      </c>
      <c r="B9" s="1">
        <v>2011</v>
      </c>
      <c r="C9" s="1" t="s">
        <v>11</v>
      </c>
      <c r="D9" s="10" cm="1">
        <f t="array" ref="D9">1/(_xlfn._xlws.FILTER(_xlfn._xlws.FILTER(_xlfn._xlws.FILTER(Negawatt!$I$2:$Y$46,Negawatt!$I$1:$Y$1=$B9),Negawatt!$C$2:$C$46=D$1),Negawatt!$B$2:$B$10=$C9)*_xlfn._xlws.FILTER([2]Conversion!$H$2:$H$14,[2]Conversion!$B$2:$B$14=$C9))*_xlfn._xlws.FILTER(_xlfn._xlws.FILTER([2]Conversion!$J$2:$O$14,[2]Conversion!$J$1:$O$1=$A9),[2]Conversion!$B$2:$B$14=$C9)</f>
        <v>0</v>
      </c>
      <c r="E9" s="10" cm="1">
        <f t="array" ref="E9">1/(_xlfn._xlws.FILTER(_xlfn._xlws.FILTER(_xlfn._xlws.FILTER(Negawatt!$I$2:$Y$46,Negawatt!$I$1:$Y$1=$B9),Negawatt!$C$2:$C$46=E$1),Negawatt!$B$2:$B$10=$C9)*_xlfn._xlws.FILTER([2]Conversion!$H$2:$H$14,[2]Conversion!$B$2:$B$14=$C9))*_xlfn._xlws.FILTER(_xlfn._xlws.FILTER([2]Conversion!$J$2:$O$14,[2]Conversion!$J$1:$O$1=$A9),[2]Conversion!$B$2:$B$14=$C9)</f>
        <v>0</v>
      </c>
    </row>
    <row r="10" spans="1:5" x14ac:dyDescent="0.35">
      <c r="A10" s="1" t="s">
        <v>44</v>
      </c>
      <c r="B10" s="1">
        <v>2011</v>
      </c>
      <c r="C10" s="1" t="s">
        <v>12</v>
      </c>
      <c r="D10" s="10" cm="1">
        <f t="array" ref="D10">1/(_xlfn._xlws.FILTER(_xlfn._xlws.FILTER(_xlfn._xlws.FILTER(Negawatt!$I$2:$Y$46,Negawatt!$I$1:$Y$1=$B10),Negawatt!$C$2:$C$46=D$1),Negawatt!$B$2:$B$10=$C10)*_xlfn._xlws.FILTER([2]Conversion!$H$2:$H$14,[2]Conversion!$B$2:$B$14=$C10))*_xlfn._xlws.FILTER(_xlfn._xlws.FILTER([2]Conversion!$J$2:$O$14,[2]Conversion!$J$1:$O$1=$A10),[2]Conversion!$B$2:$B$14=$C10)</f>
        <v>0</v>
      </c>
      <c r="E10" s="10" cm="1">
        <f t="array" ref="E10">1/(_xlfn._xlws.FILTER(_xlfn._xlws.FILTER(_xlfn._xlws.FILTER(Negawatt!$I$2:$Y$46,Negawatt!$I$1:$Y$1=$B10),Negawatt!$C$2:$C$46=E$1),Negawatt!$B$2:$B$10=$C10)*_xlfn._xlws.FILTER([2]Conversion!$H$2:$H$14,[2]Conversion!$B$2:$B$14=$C10))*_xlfn._xlws.FILTER(_xlfn._xlws.FILTER([2]Conversion!$J$2:$O$14,[2]Conversion!$J$1:$O$1=$A10),[2]Conversion!$B$2:$B$14=$C10)</f>
        <v>0</v>
      </c>
    </row>
    <row r="11" spans="1:5" x14ac:dyDescent="0.35">
      <c r="A11" s="1" t="s">
        <v>44</v>
      </c>
      <c r="B11" s="1">
        <v>2020</v>
      </c>
      <c r="C11" s="1" t="s">
        <v>5</v>
      </c>
      <c r="D11" s="10" cm="1">
        <f t="array" ref="D11">1/(_xlfn._xlws.FILTER(_xlfn._xlws.FILTER(_xlfn._xlws.FILTER(Negawatt!$I$2:$Y$46,Negawatt!$I$1:$Y$1=$B11),Negawatt!$C$2:$C$46=D$1),Negawatt!$B$2:$B$10=$C11)*_xlfn._xlws.FILTER([2]Conversion!$H$2:$H$14,[2]Conversion!$B$2:$B$14=$C11))*_xlfn._xlws.FILTER(_xlfn._xlws.FILTER([2]Conversion!$J$2:$O$14,[2]Conversion!$J$1:$O$1=$A11),[2]Conversion!$B$2:$B$14=$C11)</f>
        <v>7.727978856974534E-4</v>
      </c>
      <c r="E11" s="10" cm="1">
        <f t="array" ref="E11">1/(_xlfn._xlws.FILTER(_xlfn._xlws.FILTER(_xlfn._xlws.FILTER(Negawatt!$I$2:$Y$46,Negawatt!$I$1:$Y$1=$B11),Negawatt!$C$2:$C$46=E$1),Negawatt!$B$2:$B$10=$C11)*_xlfn._xlws.FILTER([2]Conversion!$H$2:$H$14,[2]Conversion!$B$2:$B$14=$C11))*_xlfn._xlws.FILTER(_xlfn._xlws.FILTER([2]Conversion!$J$2:$O$14,[2]Conversion!$J$1:$O$1=$A11),[2]Conversion!$B$2:$B$14=$C11)</f>
        <v>7.7223321953912504E-4</v>
      </c>
    </row>
    <row r="12" spans="1:5" x14ac:dyDescent="0.35">
      <c r="A12" s="1" t="s">
        <v>44</v>
      </c>
      <c r="B12" s="1">
        <v>2020</v>
      </c>
      <c r="C12" s="1" t="s">
        <v>6</v>
      </c>
      <c r="D12" s="10" cm="1">
        <f t="array" ref="D12">1/(_xlfn._xlws.FILTER(_xlfn._xlws.FILTER(_xlfn._xlws.FILTER(Negawatt!$I$2:$Y$46,Negawatt!$I$1:$Y$1=$B12),Negawatt!$C$2:$C$46=D$1),Negawatt!$B$2:$B$10=$C12)*_xlfn._xlws.FILTER([2]Conversion!$H$2:$H$14,[2]Conversion!$B$2:$B$14=$C12))*_xlfn._xlws.FILTER(_xlfn._xlws.FILTER([2]Conversion!$J$2:$O$14,[2]Conversion!$J$1:$O$1=$A12),[2]Conversion!$B$2:$B$14=$C12)</f>
        <v>0</v>
      </c>
      <c r="E12" s="10" cm="1">
        <f t="array" ref="E12">1/(_xlfn._xlws.FILTER(_xlfn._xlws.FILTER(_xlfn._xlws.FILTER(Negawatt!$I$2:$Y$46,Negawatt!$I$1:$Y$1=$B12),Negawatt!$C$2:$C$46=E$1),Negawatt!$B$2:$B$10=$C12)*_xlfn._xlws.FILTER([2]Conversion!$H$2:$H$14,[2]Conversion!$B$2:$B$14=$C12))*_xlfn._xlws.FILTER(_xlfn._xlws.FILTER([2]Conversion!$J$2:$O$14,[2]Conversion!$J$1:$O$1=$A12),[2]Conversion!$B$2:$B$14=$C12)</f>
        <v>0</v>
      </c>
    </row>
    <row r="13" spans="1:5" x14ac:dyDescent="0.35">
      <c r="A13" s="1" t="s">
        <v>44</v>
      </c>
      <c r="B13" s="1">
        <v>2020</v>
      </c>
      <c r="C13" s="1" t="s">
        <v>7</v>
      </c>
      <c r="D13" s="10" cm="1">
        <f t="array" ref="D13">1/(_xlfn._xlws.FILTER(_xlfn._xlws.FILTER(_xlfn._xlws.FILTER(Negawatt!$I$2:$Y$46,Negawatt!$I$1:$Y$1=$B13),Negawatt!$C$2:$C$46=D$1),Negawatt!$B$2:$B$10=$C13)*_xlfn._xlws.FILTER([2]Conversion!$H$2:$H$14,[2]Conversion!$B$2:$B$14=$C13))*_xlfn._xlws.FILTER(_xlfn._xlws.FILTER([2]Conversion!$J$2:$O$14,[2]Conversion!$J$1:$O$1=$A13),[2]Conversion!$B$2:$B$14=$C13)</f>
        <v>3.4085166947015589E-4</v>
      </c>
      <c r="E13" s="10" cm="1">
        <f t="array" ref="E13">1/(_xlfn._xlws.FILTER(_xlfn._xlws.FILTER(_xlfn._xlws.FILTER(Negawatt!$I$2:$Y$46,Negawatt!$I$1:$Y$1=$B13),Negawatt!$C$2:$C$46=E$1),Negawatt!$B$2:$B$10=$C13)*_xlfn._xlws.FILTER([2]Conversion!$H$2:$H$14,[2]Conversion!$B$2:$B$14=$C13))*_xlfn._xlws.FILTER(_xlfn._xlws.FILTER([2]Conversion!$J$2:$O$14,[2]Conversion!$J$1:$O$1=$A13),[2]Conversion!$B$2:$B$14=$C13)</f>
        <v>4.1998781443103588E-4</v>
      </c>
    </row>
    <row r="14" spans="1:5" x14ac:dyDescent="0.35">
      <c r="A14" s="1" t="s">
        <v>44</v>
      </c>
      <c r="B14" s="1">
        <v>2020</v>
      </c>
      <c r="C14" s="1" t="s">
        <v>8</v>
      </c>
      <c r="D14" s="10" cm="1">
        <f t="array" ref="D14">1/(_xlfn._xlws.FILTER(_xlfn._xlws.FILTER(_xlfn._xlws.FILTER(Negawatt!$I$2:$Y$46,Negawatt!$I$1:$Y$1=$B14),Negawatt!$C$2:$C$46=D$1),Negawatt!$B$2:$B$10=$C14)*_xlfn._xlws.FILTER([2]Conversion!$H$2:$H$14,[2]Conversion!$B$2:$B$14=$C14))*_xlfn._xlws.FILTER(_xlfn._xlws.FILTER([2]Conversion!$J$2:$O$14,[2]Conversion!$J$1:$O$1=$A14),[2]Conversion!$B$2:$B$14=$C14)</f>
        <v>2.1099650535308381E-4</v>
      </c>
      <c r="E14" s="10" cm="1">
        <f t="array" ref="E14">1/(_xlfn._xlws.FILTER(_xlfn._xlws.FILTER(_xlfn._xlws.FILTER(Negawatt!$I$2:$Y$46,Negawatt!$I$1:$Y$1=$B14),Negawatt!$C$2:$C$46=E$1),Negawatt!$B$2:$B$10=$C14)*_xlfn._xlws.FILTER([2]Conversion!$H$2:$H$14,[2]Conversion!$B$2:$B$14=$C14))*_xlfn._xlws.FILTER(_xlfn._xlws.FILTER([2]Conversion!$J$2:$O$14,[2]Conversion!$J$1:$O$1=$A14),[2]Conversion!$B$2:$B$14=$C14)</f>
        <v>2.6732264991330683E-4</v>
      </c>
    </row>
    <row r="15" spans="1:5" x14ac:dyDescent="0.35">
      <c r="A15" s="1" t="s">
        <v>44</v>
      </c>
      <c r="B15" s="1">
        <v>2020</v>
      </c>
      <c r="C15" s="1" t="s">
        <v>9</v>
      </c>
      <c r="D15" s="10" cm="1">
        <f t="array" ref="D15">1/(_xlfn._xlws.FILTER(_xlfn._xlws.FILTER(_xlfn._xlws.FILTER(Negawatt!$I$2:$Y$46,Negawatt!$I$1:$Y$1=$B15),Negawatt!$C$2:$C$46=D$1),Negawatt!$B$2:$B$10=$C15)*_xlfn._xlws.FILTER([2]Conversion!$H$2:$H$14,[2]Conversion!$B$2:$B$14=$C15))*_xlfn._xlws.FILTER(_xlfn._xlws.FILTER([2]Conversion!$J$2:$O$14,[2]Conversion!$J$1:$O$1=$A15),[2]Conversion!$B$2:$B$14=$C15)</f>
        <v>0</v>
      </c>
      <c r="E15" s="10" cm="1">
        <f t="array" ref="E15">1/(_xlfn._xlws.FILTER(_xlfn._xlws.FILTER(_xlfn._xlws.FILTER(Negawatt!$I$2:$Y$46,Negawatt!$I$1:$Y$1=$B15),Negawatt!$C$2:$C$46=E$1),Negawatt!$B$2:$B$10=$C15)*_xlfn._xlws.FILTER([2]Conversion!$H$2:$H$14,[2]Conversion!$B$2:$B$14=$C15))*_xlfn._xlws.FILTER(_xlfn._xlws.FILTER([2]Conversion!$J$2:$O$14,[2]Conversion!$J$1:$O$1=$A15),[2]Conversion!$B$2:$B$14=$C15)</f>
        <v>0</v>
      </c>
    </row>
    <row r="16" spans="1:5" x14ac:dyDescent="0.35">
      <c r="A16" s="1" t="s">
        <v>44</v>
      </c>
      <c r="B16" s="1">
        <v>2020</v>
      </c>
      <c r="C16" s="1" t="s">
        <v>10</v>
      </c>
      <c r="D16" s="10" cm="1">
        <f t="array" ref="D16">1/(_xlfn._xlws.FILTER(_xlfn._xlws.FILTER(_xlfn._xlws.FILTER(Negawatt!$I$2:$Y$46,Negawatt!$I$1:$Y$1=$B16),Negawatt!$C$2:$C$46=D$1),Negawatt!$B$2:$B$10=$C16)*_xlfn._xlws.FILTER([2]Conversion!$H$2:$H$14,[2]Conversion!$B$2:$B$14=$C16))*_xlfn._xlws.FILTER(_xlfn._xlws.FILTER([2]Conversion!$J$2:$O$14,[2]Conversion!$J$1:$O$1=$A16),[2]Conversion!$B$2:$B$14=$C16)</f>
        <v>0</v>
      </c>
      <c r="E16" s="10" cm="1">
        <f t="array" ref="E16">1/(_xlfn._xlws.FILTER(_xlfn._xlws.FILTER(_xlfn._xlws.FILTER(Negawatt!$I$2:$Y$46,Negawatt!$I$1:$Y$1=$B16),Negawatt!$C$2:$C$46=E$1),Negawatt!$B$2:$B$10=$C16)*_xlfn._xlws.FILTER([2]Conversion!$H$2:$H$14,[2]Conversion!$B$2:$B$14=$C16))*_xlfn._xlws.FILTER(_xlfn._xlws.FILTER([2]Conversion!$J$2:$O$14,[2]Conversion!$J$1:$O$1=$A16),[2]Conversion!$B$2:$B$14=$C16)</f>
        <v>0</v>
      </c>
    </row>
    <row r="17" spans="1:5" x14ac:dyDescent="0.35">
      <c r="A17" s="1" t="s">
        <v>44</v>
      </c>
      <c r="B17" s="1">
        <v>2020</v>
      </c>
      <c r="C17" s="1" t="s">
        <v>11</v>
      </c>
      <c r="D17" s="10" cm="1">
        <f t="array" ref="D17">1/(_xlfn._xlws.FILTER(_xlfn._xlws.FILTER(_xlfn._xlws.FILTER(Negawatt!$I$2:$Y$46,Negawatt!$I$1:$Y$1=$B17),Negawatt!$C$2:$C$46=D$1),Negawatt!$B$2:$B$10=$C17)*_xlfn._xlws.FILTER([2]Conversion!$H$2:$H$14,[2]Conversion!$B$2:$B$14=$C17))*_xlfn._xlws.FILTER(_xlfn._xlws.FILTER([2]Conversion!$J$2:$O$14,[2]Conversion!$J$1:$O$1=$A17),[2]Conversion!$B$2:$B$14=$C17)</f>
        <v>0</v>
      </c>
      <c r="E17" s="10" cm="1">
        <f t="array" ref="E17">1/(_xlfn._xlws.FILTER(_xlfn._xlws.FILTER(_xlfn._xlws.FILTER(Negawatt!$I$2:$Y$46,Negawatt!$I$1:$Y$1=$B17),Negawatt!$C$2:$C$46=E$1),Negawatt!$B$2:$B$10=$C17)*_xlfn._xlws.FILTER([2]Conversion!$H$2:$H$14,[2]Conversion!$B$2:$B$14=$C17))*_xlfn._xlws.FILTER(_xlfn._xlws.FILTER([2]Conversion!$J$2:$O$14,[2]Conversion!$J$1:$O$1=$A17),[2]Conversion!$B$2:$B$14=$C17)</f>
        <v>0</v>
      </c>
    </row>
    <row r="18" spans="1:5" x14ac:dyDescent="0.35">
      <c r="A18" s="1" t="s">
        <v>44</v>
      </c>
      <c r="B18" s="1">
        <v>2020</v>
      </c>
      <c r="C18" s="1" t="s">
        <v>12</v>
      </c>
      <c r="D18" s="9" cm="1">
        <f t="array" ref="D18">1/(_xlfn._xlws.FILTER(_xlfn._xlws.FILTER(_xlfn._xlws.FILTER(Negawatt!$I$2:$Y$46,Negawatt!$I$1:$Y$1=$B18),Negawatt!$C$2:$C$46=D$1),Negawatt!$B$2:$B$10=$C18)*_xlfn._xlws.FILTER([2]Conversion!$H$2:$H$14,[2]Conversion!$B$2:$B$14=$C18))*_xlfn._xlws.FILTER(_xlfn._xlws.FILTER([2]Conversion!$J$2:$O$14,[2]Conversion!$J$1:$O$1=$A18),[2]Conversion!$B$2:$B$14=$C18)</f>
        <v>0</v>
      </c>
      <c r="E18" s="9" cm="1">
        <f t="array" ref="E18">1/(_xlfn._xlws.FILTER(_xlfn._xlws.FILTER(_xlfn._xlws.FILTER(Negawatt!$I$2:$Y$46,Negawatt!$I$1:$Y$1=$B18),Negawatt!$C$2:$C$46=E$1),Negawatt!$B$2:$B$10=$C18)*_xlfn._xlws.FILTER([2]Conversion!$H$2:$H$14,[2]Conversion!$B$2:$B$14=$C18))*_xlfn._xlws.FILTER(_xlfn._xlws.FILTER([2]Conversion!$J$2:$O$14,[2]Conversion!$J$1:$O$1=$A18),[2]Conversion!$B$2:$B$14=$C18)</f>
        <v>0</v>
      </c>
    </row>
    <row r="19" spans="1:5" x14ac:dyDescent="0.35">
      <c r="A19" s="1" t="s">
        <v>44</v>
      </c>
      <c r="B19" s="1">
        <v>2025</v>
      </c>
      <c r="C19" s="1" t="s">
        <v>5</v>
      </c>
      <c r="D19" s="9" cm="1">
        <f t="array" ref="D19">1/(_xlfn._xlws.FILTER(_xlfn._xlws.FILTER(_xlfn._xlws.FILTER(Negawatt!$I$2:$Y$46,Negawatt!$I$1:$Y$1=$B19),Negawatt!$C$2:$C$46=D$1),Negawatt!$B$2:$B$10=$C19)*_xlfn._xlws.FILTER([2]Conversion!$H$2:$H$14,[2]Conversion!$B$2:$B$14=$C19))*_xlfn._xlws.FILTER(_xlfn._xlws.FILTER([2]Conversion!$J$2:$O$14,[2]Conversion!$J$1:$O$1=$A19),[2]Conversion!$B$2:$B$14=$C19)</f>
        <v>7.6280030592406332E-4</v>
      </c>
      <c r="E19" s="9" cm="1">
        <f t="array" ref="E19">1/(_xlfn._xlws.FILTER(_xlfn._xlws.FILTER(_xlfn._xlws.FILTER(Negawatt!$I$2:$Y$46,Negawatt!$I$1:$Y$1=$B19),Negawatt!$C$2:$C$46=E$1),Negawatt!$B$2:$B$10=$C19)*_xlfn._xlws.FILTER([2]Conversion!$H$2:$H$14,[2]Conversion!$B$2:$B$14=$C19))*_xlfn._xlws.FILTER(_xlfn._xlws.FILTER([2]Conversion!$J$2:$O$14,[2]Conversion!$J$1:$O$1=$A19),[2]Conversion!$B$2:$B$14=$C19)</f>
        <v>7.1289346043766416E-4</v>
      </c>
    </row>
    <row r="20" spans="1:5" x14ac:dyDescent="0.35">
      <c r="A20" s="1" t="s">
        <v>44</v>
      </c>
      <c r="B20" s="1">
        <v>2025</v>
      </c>
      <c r="C20" s="1" t="s">
        <v>6</v>
      </c>
      <c r="D20" s="9" cm="1">
        <f t="array" ref="D20">1/(_xlfn._xlws.FILTER(_xlfn._xlws.FILTER(_xlfn._xlws.FILTER(Negawatt!$I$2:$Y$46,Negawatt!$I$1:$Y$1=$B20),Negawatt!$C$2:$C$46=D$1),Negawatt!$B$2:$B$10=$C20)*_xlfn._xlws.FILTER([2]Conversion!$H$2:$H$14,[2]Conversion!$B$2:$B$14=$C20))*_xlfn._xlws.FILTER(_xlfn._xlws.FILTER([2]Conversion!$J$2:$O$14,[2]Conversion!$J$1:$O$1=$A20),[2]Conversion!$B$2:$B$14=$C20)</f>
        <v>0</v>
      </c>
      <c r="E20" s="9" cm="1">
        <f t="array" ref="E20">1/(_xlfn._xlws.FILTER(_xlfn._xlws.FILTER(_xlfn._xlws.FILTER(Negawatt!$I$2:$Y$46,Negawatt!$I$1:$Y$1=$B20),Negawatt!$C$2:$C$46=E$1),Negawatt!$B$2:$B$10=$C20)*_xlfn._xlws.FILTER([2]Conversion!$H$2:$H$14,[2]Conversion!$B$2:$B$14=$C20))*_xlfn._xlws.FILTER(_xlfn._xlws.FILTER([2]Conversion!$J$2:$O$14,[2]Conversion!$J$1:$O$1=$A20),[2]Conversion!$B$2:$B$14=$C20)</f>
        <v>0</v>
      </c>
    </row>
    <row r="21" spans="1:5" x14ac:dyDescent="0.35">
      <c r="A21" s="1" t="s">
        <v>44</v>
      </c>
      <c r="B21" s="1">
        <v>2025</v>
      </c>
      <c r="C21" s="1" t="s">
        <v>7</v>
      </c>
      <c r="D21" s="9" cm="1">
        <f t="array" ref="D21">1/(_xlfn._xlws.FILTER(_xlfn._xlws.FILTER(_xlfn._xlws.FILTER(Negawatt!$I$2:$Y$46,Negawatt!$I$1:$Y$1=$B21),Negawatt!$C$2:$C$46=D$1),Negawatt!$B$2:$B$10=$C21)*_xlfn._xlws.FILTER([2]Conversion!$H$2:$H$14,[2]Conversion!$B$2:$B$14=$C21))*_xlfn._xlws.FILTER(_xlfn._xlws.FILTER([2]Conversion!$J$2:$O$14,[2]Conversion!$J$1:$O$1=$A21),[2]Conversion!$B$2:$B$14=$C21)</f>
        <v>3.4085166947015589E-4</v>
      </c>
      <c r="E21" s="9" cm="1">
        <f t="array" ref="E21">1/(_xlfn._xlws.FILTER(_xlfn._xlws.FILTER(_xlfn._xlws.FILTER(Negawatt!$I$2:$Y$46,Negawatt!$I$1:$Y$1=$B21),Negawatt!$C$2:$C$46=E$1),Negawatt!$B$2:$B$10=$C21)*_xlfn._xlws.FILTER([2]Conversion!$H$2:$H$14,[2]Conversion!$B$2:$B$14=$C21))*_xlfn._xlws.FILTER(_xlfn._xlws.FILTER([2]Conversion!$J$2:$O$14,[2]Conversion!$J$1:$O$1=$A21),[2]Conversion!$B$2:$B$14=$C21)</f>
        <v>4.0809351539239689E-4</v>
      </c>
    </row>
    <row r="22" spans="1:5" x14ac:dyDescent="0.35">
      <c r="A22" s="1" t="s">
        <v>44</v>
      </c>
      <c r="B22" s="1">
        <v>2025</v>
      </c>
      <c r="C22" s="1" t="s">
        <v>8</v>
      </c>
      <c r="D22" s="9" cm="1">
        <f t="array" ref="D22">1/(_xlfn._xlws.FILTER(_xlfn._xlws.FILTER(_xlfn._xlws.FILTER(Negawatt!$I$2:$Y$46,Negawatt!$I$1:$Y$1=$B22),Negawatt!$C$2:$C$46=D$1),Negawatt!$B$2:$B$10=$C22)*_xlfn._xlws.FILTER([2]Conversion!$H$2:$H$14,[2]Conversion!$B$2:$B$14=$C22))*_xlfn._xlws.FILTER(_xlfn._xlws.FILTER([2]Conversion!$J$2:$O$14,[2]Conversion!$J$1:$O$1=$A22),[2]Conversion!$B$2:$B$14=$C22)</f>
        <v>2.1099650535308381E-4</v>
      </c>
      <c r="E22" s="9" cm="1">
        <f t="array" ref="E22">1/(_xlfn._xlws.FILTER(_xlfn._xlws.FILTER(_xlfn._xlws.FILTER(Negawatt!$I$2:$Y$46,Negawatt!$I$1:$Y$1=$B22),Negawatt!$C$2:$C$46=E$1),Negawatt!$B$2:$B$10=$C22)*_xlfn._xlws.FILTER([2]Conversion!$H$2:$H$14,[2]Conversion!$B$2:$B$14=$C22))*_xlfn._xlws.FILTER(_xlfn._xlws.FILTER([2]Conversion!$J$2:$O$14,[2]Conversion!$J$1:$O$1=$A22),[2]Conversion!$B$2:$B$14=$C22)</f>
        <v>2.6233030853241985E-4</v>
      </c>
    </row>
    <row r="23" spans="1:5" x14ac:dyDescent="0.35">
      <c r="A23" s="1" t="s">
        <v>44</v>
      </c>
      <c r="B23" s="1">
        <v>2025</v>
      </c>
      <c r="C23" s="1" t="s">
        <v>9</v>
      </c>
      <c r="D23" s="9" cm="1">
        <f t="array" ref="D23">1/(_xlfn._xlws.FILTER(_xlfn._xlws.FILTER(_xlfn._xlws.FILTER(Negawatt!$I$2:$Y$46,Negawatt!$I$1:$Y$1=$B23),Negawatt!$C$2:$C$46=D$1),Negawatt!$B$2:$B$10=$C23)*_xlfn._xlws.FILTER([2]Conversion!$H$2:$H$14,[2]Conversion!$B$2:$B$14=$C23))*_xlfn._xlws.FILTER(_xlfn._xlws.FILTER([2]Conversion!$J$2:$O$14,[2]Conversion!$J$1:$O$1=$A23),[2]Conversion!$B$2:$B$14=$C23)</f>
        <v>0</v>
      </c>
      <c r="E23" s="9" cm="1">
        <f t="array" ref="E23">1/(_xlfn._xlws.FILTER(_xlfn._xlws.FILTER(_xlfn._xlws.FILTER(Negawatt!$I$2:$Y$46,Negawatt!$I$1:$Y$1=$B23),Negawatt!$C$2:$C$46=E$1),Negawatt!$B$2:$B$10=$C23)*_xlfn._xlws.FILTER([2]Conversion!$H$2:$H$14,[2]Conversion!$B$2:$B$14=$C23))*_xlfn._xlws.FILTER(_xlfn._xlws.FILTER([2]Conversion!$J$2:$O$14,[2]Conversion!$J$1:$O$1=$A23),[2]Conversion!$B$2:$B$14=$C23)</f>
        <v>0</v>
      </c>
    </row>
    <row r="24" spans="1:5" x14ac:dyDescent="0.35">
      <c r="A24" s="1" t="s">
        <v>44</v>
      </c>
      <c r="B24" s="1">
        <v>2025</v>
      </c>
      <c r="C24" s="1" t="s">
        <v>10</v>
      </c>
      <c r="D24" s="9" cm="1">
        <f t="array" ref="D24">1/(_xlfn._xlws.FILTER(_xlfn._xlws.FILTER(_xlfn._xlws.FILTER(Negawatt!$I$2:$Y$46,Negawatt!$I$1:$Y$1=$B24),Negawatt!$C$2:$C$46=D$1),Negawatt!$B$2:$B$10=$C24)*_xlfn._xlws.FILTER([2]Conversion!$H$2:$H$14,[2]Conversion!$B$2:$B$14=$C24))*_xlfn._xlws.FILTER(_xlfn._xlws.FILTER([2]Conversion!$J$2:$O$14,[2]Conversion!$J$1:$O$1=$A24),[2]Conversion!$B$2:$B$14=$C24)</f>
        <v>0</v>
      </c>
      <c r="E24" s="9" cm="1">
        <f t="array" ref="E24">1/(_xlfn._xlws.FILTER(_xlfn._xlws.FILTER(_xlfn._xlws.FILTER(Negawatt!$I$2:$Y$46,Negawatt!$I$1:$Y$1=$B24),Negawatt!$C$2:$C$46=E$1),Negawatt!$B$2:$B$10=$C24)*_xlfn._xlws.FILTER([2]Conversion!$H$2:$H$14,[2]Conversion!$B$2:$B$14=$C24))*_xlfn._xlws.FILTER(_xlfn._xlws.FILTER([2]Conversion!$J$2:$O$14,[2]Conversion!$J$1:$O$1=$A24),[2]Conversion!$B$2:$B$14=$C24)</f>
        <v>0</v>
      </c>
    </row>
    <row r="25" spans="1:5" x14ac:dyDescent="0.35">
      <c r="A25" s="1" t="s">
        <v>44</v>
      </c>
      <c r="B25" s="1">
        <v>2025</v>
      </c>
      <c r="C25" s="1" t="s">
        <v>11</v>
      </c>
      <c r="D25" s="9" cm="1">
        <f t="array" ref="D25">1/(_xlfn._xlws.FILTER(_xlfn._xlws.FILTER(_xlfn._xlws.FILTER(Negawatt!$I$2:$Y$46,Negawatt!$I$1:$Y$1=$B25),Negawatt!$C$2:$C$46=D$1),Negawatt!$B$2:$B$10=$C25)*_xlfn._xlws.FILTER([2]Conversion!$H$2:$H$14,[2]Conversion!$B$2:$B$14=$C25))*_xlfn._xlws.FILTER(_xlfn._xlws.FILTER([2]Conversion!$J$2:$O$14,[2]Conversion!$J$1:$O$1=$A25),[2]Conversion!$B$2:$B$14=$C25)</f>
        <v>0</v>
      </c>
      <c r="E25" s="9" cm="1">
        <f t="array" ref="E25">1/(_xlfn._xlws.FILTER(_xlfn._xlws.FILTER(_xlfn._xlws.FILTER(Negawatt!$I$2:$Y$46,Negawatt!$I$1:$Y$1=$B25),Negawatt!$C$2:$C$46=E$1),Negawatt!$B$2:$B$10=$C25)*_xlfn._xlws.FILTER([2]Conversion!$H$2:$H$14,[2]Conversion!$B$2:$B$14=$C25))*_xlfn._xlws.FILTER(_xlfn._xlws.FILTER([2]Conversion!$J$2:$O$14,[2]Conversion!$J$1:$O$1=$A25),[2]Conversion!$B$2:$B$14=$C25)</f>
        <v>0</v>
      </c>
    </row>
    <row r="26" spans="1:5" x14ac:dyDescent="0.35">
      <c r="A26" s="1" t="s">
        <v>44</v>
      </c>
      <c r="B26" s="1">
        <v>2025</v>
      </c>
      <c r="C26" s="1" t="s">
        <v>12</v>
      </c>
      <c r="D26" s="9" cm="1">
        <f t="array" ref="D26">1/(_xlfn._xlws.FILTER(_xlfn._xlws.FILTER(_xlfn._xlws.FILTER(Negawatt!$I$2:$Y$46,Negawatt!$I$1:$Y$1=$B26),Negawatt!$C$2:$C$46=D$1),Negawatt!$B$2:$B$10=$C26)*_xlfn._xlws.FILTER([2]Conversion!$H$2:$H$14,[2]Conversion!$B$2:$B$14=$C26))*_xlfn._xlws.FILTER(_xlfn._xlws.FILTER([2]Conversion!$J$2:$O$14,[2]Conversion!$J$1:$O$1=$A26),[2]Conversion!$B$2:$B$14=$C26)</f>
        <v>0</v>
      </c>
      <c r="E26" s="9" cm="1">
        <f t="array" ref="E26">1/(_xlfn._xlws.FILTER(_xlfn._xlws.FILTER(_xlfn._xlws.FILTER(Negawatt!$I$2:$Y$46,Negawatt!$I$1:$Y$1=$B26),Negawatt!$C$2:$C$46=E$1),Negawatt!$B$2:$B$10=$C26)*_xlfn._xlws.FILTER([2]Conversion!$H$2:$H$14,[2]Conversion!$B$2:$B$14=$C26))*_xlfn._xlws.FILTER(_xlfn._xlws.FILTER([2]Conversion!$J$2:$O$14,[2]Conversion!$J$1:$O$1=$A26),[2]Conversion!$B$2:$B$14=$C26)</f>
        <v>0</v>
      </c>
    </row>
    <row r="27" spans="1:5" x14ac:dyDescent="0.35">
      <c r="A27" s="1" t="s">
        <v>44</v>
      </c>
      <c r="B27" s="1">
        <v>2030</v>
      </c>
      <c r="C27" s="1" t="s">
        <v>5</v>
      </c>
      <c r="D27" s="9" cm="1">
        <f t="array" ref="D27">1/(_xlfn._xlws.FILTER(_xlfn._xlws.FILTER(_xlfn._xlws.FILTER(Negawatt!$I$2:$Y$46,Negawatt!$I$1:$Y$1=$B27),Negawatt!$C$2:$C$46=D$1),Negawatt!$B$2:$B$10=$C27)*_xlfn._xlws.FILTER([2]Conversion!$H$2:$H$14,[2]Conversion!$B$2:$B$14=$C27))*_xlfn._xlws.FILTER(_xlfn._xlws.FILTER([2]Conversion!$J$2:$O$14,[2]Conversion!$J$1:$O$1=$A27),[2]Conversion!$B$2:$B$14=$C27)</f>
        <v>7.0770447007648596E-4</v>
      </c>
      <c r="E27" s="9" cm="1">
        <f t="array" ref="E27">1/(_xlfn._xlws.FILTER(_xlfn._xlws.FILTER(_xlfn._xlws.FILTER(Negawatt!$I$2:$Y$46,Negawatt!$I$1:$Y$1=$B27),Negawatt!$C$2:$C$46=E$1),Negawatt!$B$2:$B$10=$C27)*_xlfn._xlws.FILTER([2]Conversion!$H$2:$H$14,[2]Conversion!$B$2:$B$14=$C27))*_xlfn._xlws.FILTER(_xlfn._xlws.FILTER([2]Conversion!$J$2:$O$14,[2]Conversion!$J$1:$O$1=$A27),[2]Conversion!$B$2:$B$14=$C27)</f>
        <v>6.6213213455427848E-4</v>
      </c>
    </row>
    <row r="28" spans="1:5" x14ac:dyDescent="0.35">
      <c r="A28" s="1" t="s">
        <v>44</v>
      </c>
      <c r="B28" s="1">
        <v>2030</v>
      </c>
      <c r="C28" s="1" t="s">
        <v>6</v>
      </c>
      <c r="D28" s="9" cm="1">
        <f t="array" ref="D28">1/(_xlfn._xlws.FILTER(_xlfn._xlws.FILTER(_xlfn._xlws.FILTER(Negawatt!$I$2:$Y$46,Negawatt!$I$1:$Y$1=$B28),Negawatt!$C$2:$C$46=D$1),Negawatt!$B$2:$B$10=$C28)*_xlfn._xlws.FILTER([2]Conversion!$H$2:$H$14,[2]Conversion!$B$2:$B$14=$C28))*_xlfn._xlws.FILTER(_xlfn._xlws.FILTER([2]Conversion!$J$2:$O$14,[2]Conversion!$J$1:$O$1=$A28),[2]Conversion!$B$2:$B$14=$C28)</f>
        <v>0</v>
      </c>
      <c r="E28" s="9" cm="1">
        <f t="array" ref="E28">1/(_xlfn._xlws.FILTER(_xlfn._xlws.FILTER(_xlfn._xlws.FILTER(Negawatt!$I$2:$Y$46,Negawatt!$I$1:$Y$1=$B28),Negawatt!$C$2:$C$46=E$1),Negawatt!$B$2:$B$10=$C28)*_xlfn._xlws.FILTER([2]Conversion!$H$2:$H$14,[2]Conversion!$B$2:$B$14=$C28))*_xlfn._xlws.FILTER(_xlfn._xlws.FILTER([2]Conversion!$J$2:$O$14,[2]Conversion!$J$1:$O$1=$A28),[2]Conversion!$B$2:$B$14=$C28)</f>
        <v>0</v>
      </c>
    </row>
    <row r="29" spans="1:5" x14ac:dyDescent="0.35">
      <c r="A29" s="1" t="s">
        <v>44</v>
      </c>
      <c r="B29" s="1">
        <v>2030</v>
      </c>
      <c r="C29" s="1" t="s">
        <v>7</v>
      </c>
      <c r="D29" s="9" cm="1">
        <f t="array" ref="D29">1/(_xlfn._xlws.FILTER(_xlfn._xlws.FILTER(_xlfn._xlws.FILTER(Negawatt!$I$2:$Y$46,Negawatt!$I$1:$Y$1=$B29),Negawatt!$C$2:$C$46=D$1),Negawatt!$B$2:$B$10=$C29)*_xlfn._xlws.FILTER([2]Conversion!$H$2:$H$14,[2]Conversion!$B$2:$B$14=$C29))*_xlfn._xlws.FILTER(_xlfn._xlws.FILTER([2]Conversion!$J$2:$O$14,[2]Conversion!$J$1:$O$1=$A29),[2]Conversion!$B$2:$B$14=$C29)</f>
        <v>3.4085166947015589E-4</v>
      </c>
      <c r="E29" s="9" cm="1">
        <f t="array" ref="E29">1/(_xlfn._xlws.FILTER(_xlfn._xlws.FILTER(_xlfn._xlws.FILTER(Negawatt!$I$2:$Y$46,Negawatt!$I$1:$Y$1=$B29),Negawatt!$C$2:$C$46=E$1),Negawatt!$B$2:$B$10=$C29)*_xlfn._xlws.FILTER([2]Conversion!$H$2:$H$14,[2]Conversion!$B$2:$B$14=$C29))*_xlfn._xlws.FILTER(_xlfn._xlws.FILTER([2]Conversion!$J$2:$O$14,[2]Conversion!$J$1:$O$1=$A29),[2]Conversion!$B$2:$B$14=$C29)</f>
        <v>3.9717726795315068E-4</v>
      </c>
    </row>
    <row r="30" spans="1:5" x14ac:dyDescent="0.35">
      <c r="A30" s="1" t="s">
        <v>44</v>
      </c>
      <c r="B30" s="1">
        <v>2030</v>
      </c>
      <c r="C30" s="1" t="s">
        <v>8</v>
      </c>
      <c r="D30" s="9" cm="1">
        <f t="array" ref="D30">1/(_xlfn._xlws.FILTER(_xlfn._xlws.FILTER(_xlfn._xlws.FILTER(Negawatt!$I$2:$Y$46,Negawatt!$I$1:$Y$1=$B30),Negawatt!$C$2:$C$46=D$1),Negawatt!$B$2:$B$10=$C30)*_xlfn._xlws.FILTER([2]Conversion!$H$2:$H$14,[2]Conversion!$B$2:$B$14=$C30))*_xlfn._xlws.FILTER(_xlfn._xlws.FILTER([2]Conversion!$J$2:$O$14,[2]Conversion!$J$1:$O$1=$A30),[2]Conversion!$B$2:$B$14=$C30)</f>
        <v>2.1099650535308381E-4</v>
      </c>
      <c r="E30" s="9" cm="1">
        <f t="array" ref="E30">1/(_xlfn._xlws.FILTER(_xlfn._xlws.FILTER(_xlfn._xlws.FILTER(Negawatt!$I$2:$Y$46,Negawatt!$I$1:$Y$1=$B30),Negawatt!$C$2:$C$46=E$1),Negawatt!$B$2:$B$10=$C30)*_xlfn._xlws.FILTER([2]Conversion!$H$2:$H$14,[2]Conversion!$B$2:$B$14=$C30))*_xlfn._xlws.FILTER(_xlfn._xlws.FILTER([2]Conversion!$J$2:$O$14,[2]Conversion!$J$1:$O$1=$A30),[2]Conversion!$B$2:$B$14=$C30)</f>
        <v>2.5750315446559046E-4</v>
      </c>
    </row>
    <row r="31" spans="1:5" x14ac:dyDescent="0.35">
      <c r="A31" s="1" t="s">
        <v>44</v>
      </c>
      <c r="B31" s="1">
        <v>2030</v>
      </c>
      <c r="C31" s="1" t="s">
        <v>9</v>
      </c>
      <c r="D31" s="9" cm="1">
        <f t="array" ref="D31">1/(_xlfn._xlws.FILTER(_xlfn._xlws.FILTER(_xlfn._xlws.FILTER(Negawatt!$I$2:$Y$46,Negawatt!$I$1:$Y$1=$B31),Negawatt!$C$2:$C$46=D$1),Negawatt!$B$2:$B$10=$C31)*_xlfn._xlws.FILTER([2]Conversion!$H$2:$H$14,[2]Conversion!$B$2:$B$14=$C31))*_xlfn._xlws.FILTER(_xlfn._xlws.FILTER([2]Conversion!$J$2:$O$14,[2]Conversion!$J$1:$O$1=$A31),[2]Conversion!$B$2:$B$14=$C31)</f>
        <v>0</v>
      </c>
      <c r="E31" s="9" cm="1">
        <f t="array" ref="E31">1/(_xlfn._xlws.FILTER(_xlfn._xlws.FILTER(_xlfn._xlws.FILTER(Negawatt!$I$2:$Y$46,Negawatt!$I$1:$Y$1=$B31),Negawatt!$C$2:$C$46=E$1),Negawatt!$B$2:$B$10=$C31)*_xlfn._xlws.FILTER([2]Conversion!$H$2:$H$14,[2]Conversion!$B$2:$B$14=$C31))*_xlfn._xlws.FILTER(_xlfn._xlws.FILTER([2]Conversion!$J$2:$O$14,[2]Conversion!$J$1:$O$1=$A31),[2]Conversion!$B$2:$B$14=$C31)</f>
        <v>0</v>
      </c>
    </row>
    <row r="32" spans="1:5" x14ac:dyDescent="0.35">
      <c r="A32" s="1" t="s">
        <v>44</v>
      </c>
      <c r="B32" s="1">
        <v>2030</v>
      </c>
      <c r="C32" s="1" t="s">
        <v>10</v>
      </c>
      <c r="D32" s="9" cm="1">
        <f t="array" ref="D32">1/(_xlfn._xlws.FILTER(_xlfn._xlws.FILTER(_xlfn._xlws.FILTER(Negawatt!$I$2:$Y$46,Negawatt!$I$1:$Y$1=$B32),Negawatt!$C$2:$C$46=D$1),Negawatt!$B$2:$B$10=$C32)*_xlfn._xlws.FILTER([2]Conversion!$H$2:$H$14,[2]Conversion!$B$2:$B$14=$C32))*_xlfn._xlws.FILTER(_xlfn._xlws.FILTER([2]Conversion!$J$2:$O$14,[2]Conversion!$J$1:$O$1=$A32),[2]Conversion!$B$2:$B$14=$C32)</f>
        <v>0</v>
      </c>
      <c r="E32" s="9" cm="1">
        <f t="array" ref="E32">1/(_xlfn._xlws.FILTER(_xlfn._xlws.FILTER(_xlfn._xlws.FILTER(Negawatt!$I$2:$Y$46,Negawatt!$I$1:$Y$1=$B32),Negawatt!$C$2:$C$46=E$1),Negawatt!$B$2:$B$10=$C32)*_xlfn._xlws.FILTER([2]Conversion!$H$2:$H$14,[2]Conversion!$B$2:$B$14=$C32))*_xlfn._xlws.FILTER(_xlfn._xlws.FILTER([2]Conversion!$J$2:$O$14,[2]Conversion!$J$1:$O$1=$A32),[2]Conversion!$B$2:$B$14=$C32)</f>
        <v>0</v>
      </c>
    </row>
    <row r="33" spans="1:5" x14ac:dyDescent="0.35">
      <c r="A33" s="1" t="s">
        <v>44</v>
      </c>
      <c r="B33" s="1">
        <v>2030</v>
      </c>
      <c r="C33" s="1" t="s">
        <v>11</v>
      </c>
      <c r="D33" s="9" cm="1">
        <f t="array" ref="D33">1/(_xlfn._xlws.FILTER(_xlfn._xlws.FILTER(_xlfn._xlws.FILTER(Negawatt!$I$2:$Y$46,Negawatt!$I$1:$Y$1=$B33),Negawatt!$C$2:$C$46=D$1),Negawatt!$B$2:$B$10=$C33)*_xlfn._xlws.FILTER([2]Conversion!$H$2:$H$14,[2]Conversion!$B$2:$B$14=$C33))*_xlfn._xlws.FILTER(_xlfn._xlws.FILTER([2]Conversion!$J$2:$O$14,[2]Conversion!$J$1:$O$1=$A33),[2]Conversion!$B$2:$B$14=$C33)</f>
        <v>0</v>
      </c>
      <c r="E33" s="9" cm="1">
        <f t="array" ref="E33">1/(_xlfn._xlws.FILTER(_xlfn._xlws.FILTER(_xlfn._xlws.FILTER(Negawatt!$I$2:$Y$46,Negawatt!$I$1:$Y$1=$B33),Negawatt!$C$2:$C$46=E$1),Negawatt!$B$2:$B$10=$C33)*_xlfn._xlws.FILTER([2]Conversion!$H$2:$H$14,[2]Conversion!$B$2:$B$14=$C33))*_xlfn._xlws.FILTER(_xlfn._xlws.FILTER([2]Conversion!$J$2:$O$14,[2]Conversion!$J$1:$O$1=$A33),[2]Conversion!$B$2:$B$14=$C33)</f>
        <v>0</v>
      </c>
    </row>
    <row r="34" spans="1:5" x14ac:dyDescent="0.35">
      <c r="A34" s="1" t="s">
        <v>44</v>
      </c>
      <c r="B34" s="1">
        <v>2030</v>
      </c>
      <c r="C34" s="1" t="s">
        <v>12</v>
      </c>
      <c r="D34" s="9" cm="1">
        <f t="array" ref="D34">1/(_xlfn._xlws.FILTER(_xlfn._xlws.FILTER(_xlfn._xlws.FILTER(Negawatt!$I$2:$Y$46,Negawatt!$I$1:$Y$1=$B34),Negawatt!$C$2:$C$46=D$1),Negawatt!$B$2:$B$10=$C34)*_xlfn._xlws.FILTER([2]Conversion!$H$2:$H$14,[2]Conversion!$B$2:$B$14=$C34))*_xlfn._xlws.FILTER(_xlfn._xlws.FILTER([2]Conversion!$J$2:$O$14,[2]Conversion!$J$1:$O$1=$A34),[2]Conversion!$B$2:$B$14=$C34)</f>
        <v>0</v>
      </c>
      <c r="E34" s="9" cm="1">
        <f t="array" ref="E34">1/(_xlfn._xlws.FILTER(_xlfn._xlws.FILTER(_xlfn._xlws.FILTER(Negawatt!$I$2:$Y$46,Negawatt!$I$1:$Y$1=$B34),Negawatt!$C$2:$C$46=E$1),Negawatt!$B$2:$B$10=$C34)*_xlfn._xlws.FILTER([2]Conversion!$H$2:$H$14,[2]Conversion!$B$2:$B$14=$C34))*_xlfn._xlws.FILTER(_xlfn._xlws.FILTER([2]Conversion!$J$2:$O$14,[2]Conversion!$J$1:$O$1=$A34),[2]Conversion!$B$2:$B$14=$C34)</f>
        <v>0</v>
      </c>
    </row>
    <row r="35" spans="1:5" x14ac:dyDescent="0.35">
      <c r="A35" s="1" t="s">
        <v>44</v>
      </c>
      <c r="B35" s="1">
        <v>2035</v>
      </c>
      <c r="C35" s="1" t="s">
        <v>5</v>
      </c>
      <c r="D35" s="9" cm="1">
        <f t="array" ref="D35">1/(_xlfn._xlws.FILTER(_xlfn._xlws.FILTER(_xlfn._xlws.FILTER(Negawatt!$I$2:$Y$46,Negawatt!$I$1:$Y$1=$B35),Negawatt!$C$2:$C$46=D$1),Negawatt!$B$2:$B$10=$C35)*_xlfn._xlws.FILTER([2]Conversion!$H$2:$H$14,[2]Conversion!$B$2:$B$14=$C35))*_xlfn._xlws.FILTER(_xlfn._xlws.FILTER([2]Conversion!$J$2:$O$14,[2]Conversion!$J$1:$O$1=$A35),[2]Conversion!$B$2:$B$14=$C35)</f>
        <v>5.9894205778151144E-4</v>
      </c>
      <c r="E35" s="9" cm="1">
        <f t="array" ref="E35">1/(_xlfn._xlws.FILTER(_xlfn._xlws.FILTER(_xlfn._xlws.FILTER(Negawatt!$I$2:$Y$46,Negawatt!$I$1:$Y$1=$B35),Negawatt!$C$2:$C$46=E$1),Negawatt!$B$2:$B$10=$C35)*_xlfn._xlws.FILTER([2]Conversion!$H$2:$H$14,[2]Conversion!$B$2:$B$14=$C35))*_xlfn._xlws.FILTER(_xlfn._xlws.FILTER([2]Conversion!$J$2:$O$14,[2]Conversion!$J$1:$O$1=$A35),[2]Conversion!$B$2:$B$14=$C35)</f>
        <v>6.1779428448841174E-4</v>
      </c>
    </row>
    <row r="36" spans="1:5" x14ac:dyDescent="0.35">
      <c r="A36" s="1" t="s">
        <v>44</v>
      </c>
      <c r="B36" s="1">
        <v>2035</v>
      </c>
      <c r="C36" s="1" t="s">
        <v>6</v>
      </c>
      <c r="D36" s="9" cm="1">
        <f t="array" ref="D36">1/(_xlfn._xlws.FILTER(_xlfn._xlws.FILTER(_xlfn._xlws.FILTER(Negawatt!$I$2:$Y$46,Negawatt!$I$1:$Y$1=$B36),Negawatt!$C$2:$C$46=D$1),Negawatt!$B$2:$B$10=$C36)*_xlfn._xlws.FILTER([2]Conversion!$H$2:$H$14,[2]Conversion!$B$2:$B$14=$C36))*_xlfn._xlws.FILTER(_xlfn._xlws.FILTER([2]Conversion!$J$2:$O$14,[2]Conversion!$J$1:$O$1=$A36),[2]Conversion!$B$2:$B$14=$C36)</f>
        <v>0</v>
      </c>
      <c r="E36" s="9" cm="1">
        <f t="array" ref="E36">1/(_xlfn._xlws.FILTER(_xlfn._xlws.FILTER(_xlfn._xlws.FILTER(Negawatt!$I$2:$Y$46,Negawatt!$I$1:$Y$1=$B36),Negawatt!$C$2:$C$46=E$1),Negawatt!$B$2:$B$10=$C36)*_xlfn._xlws.FILTER([2]Conversion!$H$2:$H$14,[2]Conversion!$B$2:$B$14=$C36))*_xlfn._xlws.FILTER(_xlfn._xlws.FILTER([2]Conversion!$J$2:$O$14,[2]Conversion!$J$1:$O$1=$A36),[2]Conversion!$B$2:$B$14=$C36)</f>
        <v>0</v>
      </c>
    </row>
    <row r="37" spans="1:5" x14ac:dyDescent="0.35">
      <c r="A37" s="1" t="s">
        <v>44</v>
      </c>
      <c r="B37" s="1">
        <v>2035</v>
      </c>
      <c r="C37" s="1" t="s">
        <v>7</v>
      </c>
      <c r="D37" s="9" cm="1">
        <f t="array" ref="D37">1/(_xlfn._xlws.FILTER(_xlfn._xlws.FILTER(_xlfn._xlws.FILTER(Negawatt!$I$2:$Y$46,Negawatt!$I$1:$Y$1=$B37),Negawatt!$C$2:$C$46=D$1),Negawatt!$B$2:$B$10=$C37)*_xlfn._xlws.FILTER([2]Conversion!$H$2:$H$14,[2]Conversion!$B$2:$B$14=$C37))*_xlfn._xlws.FILTER(_xlfn._xlws.FILTER([2]Conversion!$J$2:$O$14,[2]Conversion!$J$1:$O$1=$A37),[2]Conversion!$B$2:$B$14=$C37)</f>
        <v>3.4085166947015589E-4</v>
      </c>
      <c r="E37" s="9" cm="1">
        <f t="array" ref="E37">1/(_xlfn._xlws.FILTER(_xlfn._xlws.FILTER(_xlfn._xlws.FILTER(Negawatt!$I$2:$Y$46,Negawatt!$I$1:$Y$1=$B37),Negawatt!$C$2:$C$46=E$1),Negawatt!$B$2:$B$10=$C37)*_xlfn._xlws.FILTER([2]Conversion!$H$2:$H$14,[2]Conversion!$B$2:$B$14=$C37))*_xlfn._xlws.FILTER(_xlfn._xlws.FILTER([2]Conversion!$J$2:$O$14,[2]Conversion!$J$1:$O$1=$A37),[2]Conversion!$B$2:$B$14=$C37)</f>
        <v>3.8705046650732859E-4</v>
      </c>
    </row>
    <row r="38" spans="1:5" x14ac:dyDescent="0.35">
      <c r="A38" s="1" t="s">
        <v>44</v>
      </c>
      <c r="B38" s="1">
        <v>2035</v>
      </c>
      <c r="C38" s="1" t="s">
        <v>8</v>
      </c>
      <c r="D38" s="9" cm="1">
        <f t="array" ref="D38">1/(_xlfn._xlws.FILTER(_xlfn._xlws.FILTER(_xlfn._xlws.FILTER(Negawatt!$I$2:$Y$46,Negawatt!$I$1:$Y$1=$B38),Negawatt!$C$2:$C$46=D$1),Negawatt!$B$2:$B$10=$C38)*_xlfn._xlws.FILTER([2]Conversion!$H$2:$H$14,[2]Conversion!$B$2:$B$14=$C38))*_xlfn._xlws.FILTER(_xlfn._xlws.FILTER([2]Conversion!$J$2:$O$14,[2]Conversion!$J$1:$O$1=$A38),[2]Conversion!$B$2:$B$14=$C38)</f>
        <v>2.1099650535308381E-4</v>
      </c>
      <c r="E38" s="9" cm="1">
        <f t="array" ref="E38">1/(_xlfn._xlws.FILTER(_xlfn._xlws.FILTER(_xlfn._xlws.FILTER(Negawatt!$I$2:$Y$46,Negawatt!$I$1:$Y$1=$B38),Negawatt!$C$2:$C$46=E$1),Negawatt!$B$2:$B$10=$C38)*_xlfn._xlws.FILTER([2]Conversion!$H$2:$H$14,[2]Conversion!$B$2:$B$14=$C38))*_xlfn._xlws.FILTER(_xlfn._xlws.FILTER([2]Conversion!$J$2:$O$14,[2]Conversion!$J$1:$O$1=$A38),[2]Conversion!$B$2:$B$14=$C38)</f>
        <v>2.5288682613937611E-4</v>
      </c>
    </row>
    <row r="39" spans="1:5" x14ac:dyDescent="0.35">
      <c r="A39" s="1" t="s">
        <v>44</v>
      </c>
      <c r="B39" s="1">
        <v>2035</v>
      </c>
      <c r="C39" s="1" t="s">
        <v>9</v>
      </c>
      <c r="D39" s="9" cm="1">
        <f t="array" ref="D39">1/(_xlfn._xlws.FILTER(_xlfn._xlws.FILTER(_xlfn._xlws.FILTER(Negawatt!$I$2:$Y$46,Negawatt!$I$1:$Y$1=$B39),Negawatt!$C$2:$C$46=D$1),Negawatt!$B$2:$B$10=$C39)*_xlfn._xlws.FILTER([2]Conversion!$H$2:$H$14,[2]Conversion!$B$2:$B$14=$C39))*_xlfn._xlws.FILTER(_xlfn._xlws.FILTER([2]Conversion!$J$2:$O$14,[2]Conversion!$J$1:$O$1=$A39),[2]Conversion!$B$2:$B$14=$C39)</f>
        <v>0</v>
      </c>
      <c r="E39" s="9" cm="1">
        <f t="array" ref="E39">1/(_xlfn._xlws.FILTER(_xlfn._xlws.FILTER(_xlfn._xlws.FILTER(Negawatt!$I$2:$Y$46,Negawatt!$I$1:$Y$1=$B39),Negawatt!$C$2:$C$46=E$1),Negawatt!$B$2:$B$10=$C39)*_xlfn._xlws.FILTER([2]Conversion!$H$2:$H$14,[2]Conversion!$B$2:$B$14=$C39))*_xlfn._xlws.FILTER(_xlfn._xlws.FILTER([2]Conversion!$J$2:$O$14,[2]Conversion!$J$1:$O$1=$A39),[2]Conversion!$B$2:$B$14=$C39)</f>
        <v>0</v>
      </c>
    </row>
    <row r="40" spans="1:5" x14ac:dyDescent="0.35">
      <c r="A40" s="1" t="s">
        <v>44</v>
      </c>
      <c r="B40" s="1">
        <v>2035</v>
      </c>
      <c r="C40" s="1" t="s">
        <v>10</v>
      </c>
      <c r="D40" s="9" cm="1">
        <f t="array" ref="D40">1/(_xlfn._xlws.FILTER(_xlfn._xlws.FILTER(_xlfn._xlws.FILTER(Negawatt!$I$2:$Y$46,Negawatt!$I$1:$Y$1=$B40),Negawatt!$C$2:$C$46=D$1),Negawatt!$B$2:$B$10=$C40)*_xlfn._xlws.FILTER([2]Conversion!$H$2:$H$14,[2]Conversion!$B$2:$B$14=$C40))*_xlfn._xlws.FILTER(_xlfn._xlws.FILTER([2]Conversion!$J$2:$O$14,[2]Conversion!$J$1:$O$1=$A40),[2]Conversion!$B$2:$B$14=$C40)</f>
        <v>0</v>
      </c>
      <c r="E40" s="9" cm="1">
        <f t="array" ref="E40">1/(_xlfn._xlws.FILTER(_xlfn._xlws.FILTER(_xlfn._xlws.FILTER(Negawatt!$I$2:$Y$46,Negawatt!$I$1:$Y$1=$B40),Negawatt!$C$2:$C$46=E$1),Negawatt!$B$2:$B$10=$C40)*_xlfn._xlws.FILTER([2]Conversion!$H$2:$H$14,[2]Conversion!$B$2:$B$14=$C40))*_xlfn._xlws.FILTER(_xlfn._xlws.FILTER([2]Conversion!$J$2:$O$14,[2]Conversion!$J$1:$O$1=$A40),[2]Conversion!$B$2:$B$14=$C40)</f>
        <v>0</v>
      </c>
    </row>
    <row r="41" spans="1:5" x14ac:dyDescent="0.35">
      <c r="A41" s="1" t="s">
        <v>44</v>
      </c>
      <c r="B41" s="1">
        <v>2035</v>
      </c>
      <c r="C41" s="1" t="s">
        <v>11</v>
      </c>
      <c r="D41" s="9" cm="1">
        <f t="array" ref="D41">1/(_xlfn._xlws.FILTER(_xlfn._xlws.FILTER(_xlfn._xlws.FILTER(Negawatt!$I$2:$Y$46,Negawatt!$I$1:$Y$1=$B41),Negawatt!$C$2:$C$46=D$1),Negawatt!$B$2:$B$10=$C41)*_xlfn._xlws.FILTER([2]Conversion!$H$2:$H$14,[2]Conversion!$B$2:$B$14=$C41))*_xlfn._xlws.FILTER(_xlfn._xlws.FILTER([2]Conversion!$J$2:$O$14,[2]Conversion!$J$1:$O$1=$A41),[2]Conversion!$B$2:$B$14=$C41)</f>
        <v>0</v>
      </c>
      <c r="E41" s="9" cm="1">
        <f t="array" ref="E41">1/(_xlfn._xlws.FILTER(_xlfn._xlws.FILTER(_xlfn._xlws.FILTER(Negawatt!$I$2:$Y$46,Negawatt!$I$1:$Y$1=$B41),Negawatt!$C$2:$C$46=E$1),Negawatt!$B$2:$B$10=$C41)*_xlfn._xlws.FILTER([2]Conversion!$H$2:$H$14,[2]Conversion!$B$2:$B$14=$C41))*_xlfn._xlws.FILTER(_xlfn._xlws.FILTER([2]Conversion!$J$2:$O$14,[2]Conversion!$J$1:$O$1=$A41),[2]Conversion!$B$2:$B$14=$C41)</f>
        <v>0</v>
      </c>
    </row>
    <row r="42" spans="1:5" x14ac:dyDescent="0.35">
      <c r="A42" s="1" t="s">
        <v>44</v>
      </c>
      <c r="B42" s="1">
        <v>2035</v>
      </c>
      <c r="C42" s="1" t="s">
        <v>12</v>
      </c>
      <c r="D42" s="9" cm="1">
        <f t="array" ref="D42">1/(_xlfn._xlws.FILTER(_xlfn._xlws.FILTER(_xlfn._xlws.FILTER(Negawatt!$I$2:$Y$46,Negawatt!$I$1:$Y$1=$B42),Negawatt!$C$2:$C$46=D$1),Negawatt!$B$2:$B$10=$C42)*_xlfn._xlws.FILTER([2]Conversion!$H$2:$H$14,[2]Conversion!$B$2:$B$14=$C42))*_xlfn._xlws.FILTER(_xlfn._xlws.FILTER([2]Conversion!$J$2:$O$14,[2]Conversion!$J$1:$O$1=$A42),[2]Conversion!$B$2:$B$14=$C42)</f>
        <v>0</v>
      </c>
      <c r="E42" s="9" cm="1">
        <f t="array" ref="E42">1/(_xlfn._xlws.FILTER(_xlfn._xlws.FILTER(_xlfn._xlws.FILTER(Negawatt!$I$2:$Y$46,Negawatt!$I$1:$Y$1=$B42),Negawatt!$C$2:$C$46=E$1),Negawatt!$B$2:$B$10=$C42)*_xlfn._xlws.FILTER([2]Conversion!$H$2:$H$14,[2]Conversion!$B$2:$B$14=$C42))*_xlfn._xlws.FILTER(_xlfn._xlws.FILTER([2]Conversion!$J$2:$O$14,[2]Conversion!$J$1:$O$1=$A42),[2]Conversion!$B$2:$B$14=$C42)</f>
        <v>0</v>
      </c>
    </row>
    <row r="43" spans="1:5" x14ac:dyDescent="0.35">
      <c r="A43" s="1" t="s">
        <v>44</v>
      </c>
      <c r="B43" s="1">
        <v>2040</v>
      </c>
      <c r="C43" s="1" t="s">
        <v>5</v>
      </c>
      <c r="D43" s="9" cm="1">
        <f t="array" ref="D43">1/(_xlfn._xlws.FILTER(_xlfn._xlws.FILTER(_xlfn._xlws.FILTER(Negawatt!$I$2:$Y$46,Negawatt!$I$1:$Y$1=$B43),Negawatt!$C$2:$C$46=D$1),Negawatt!$B$2:$B$10=$C43)*_xlfn._xlws.FILTER([2]Conversion!$H$2:$H$14,[2]Conversion!$B$2:$B$14=$C43))*_xlfn._xlws.FILTER(_xlfn._xlws.FILTER([2]Conversion!$J$2:$O$14,[2]Conversion!$J$1:$O$1=$A43),[2]Conversion!$B$2:$B$14=$C43)</f>
        <v>5.1914315959223582E-4</v>
      </c>
      <c r="E43" s="9" cm="1">
        <f t="array" ref="E43">1/(_xlfn._xlws.FILTER(_xlfn._xlws.FILTER(_xlfn._xlws.FILTER(Negawatt!$I$2:$Y$46,Negawatt!$I$1:$Y$1=$B43),Negawatt!$C$2:$C$46=E$1),Negawatt!$B$2:$B$10=$C43)*_xlfn._xlws.FILTER([2]Conversion!$H$2:$H$14,[2]Conversion!$B$2:$B$14=$C43))*_xlfn._xlws.FILTER(_xlfn._xlws.FILTER([2]Conversion!$J$2:$O$14,[2]Conversion!$J$1:$O$1=$A43),[2]Conversion!$B$2:$B$14=$C43)</f>
        <v>5.7887869167416132E-4</v>
      </c>
    </row>
    <row r="44" spans="1:5" x14ac:dyDescent="0.35">
      <c r="A44" s="1" t="s">
        <v>44</v>
      </c>
      <c r="B44" s="1">
        <v>2040</v>
      </c>
      <c r="C44" s="1" t="s">
        <v>6</v>
      </c>
      <c r="D44" s="9" cm="1">
        <f t="array" ref="D44">1/(_xlfn._xlws.FILTER(_xlfn._xlws.FILTER(_xlfn._xlws.FILTER(Negawatt!$I$2:$Y$46,Negawatt!$I$1:$Y$1=$B44),Negawatt!$C$2:$C$46=D$1),Negawatt!$B$2:$B$10=$C44)*_xlfn._xlws.FILTER([2]Conversion!$H$2:$H$14,[2]Conversion!$B$2:$B$14=$C44))*_xlfn._xlws.FILTER(_xlfn._xlws.FILTER([2]Conversion!$J$2:$O$14,[2]Conversion!$J$1:$O$1=$A44),[2]Conversion!$B$2:$B$14=$C44)</f>
        <v>0</v>
      </c>
      <c r="E44" s="9" cm="1">
        <f t="array" ref="E44">1/(_xlfn._xlws.FILTER(_xlfn._xlws.FILTER(_xlfn._xlws.FILTER(Negawatt!$I$2:$Y$46,Negawatt!$I$1:$Y$1=$B44),Negawatt!$C$2:$C$46=E$1),Negawatt!$B$2:$B$10=$C44)*_xlfn._xlws.FILTER([2]Conversion!$H$2:$H$14,[2]Conversion!$B$2:$B$14=$C44))*_xlfn._xlws.FILTER(_xlfn._xlws.FILTER([2]Conversion!$J$2:$O$14,[2]Conversion!$J$1:$O$1=$A44),[2]Conversion!$B$2:$B$14=$C44)</f>
        <v>0</v>
      </c>
    </row>
    <row r="45" spans="1:5" x14ac:dyDescent="0.35">
      <c r="A45" s="1" t="s">
        <v>44</v>
      </c>
      <c r="B45" s="1">
        <v>2040</v>
      </c>
      <c r="C45" s="1" t="s">
        <v>7</v>
      </c>
      <c r="D45" s="9" cm="1">
        <f t="array" ref="D45">1/(_xlfn._xlws.FILTER(_xlfn._xlws.FILTER(_xlfn._xlws.FILTER(Negawatt!$I$2:$Y$46,Negawatt!$I$1:$Y$1=$B45),Negawatt!$C$2:$C$46=D$1),Negawatt!$B$2:$B$10=$C45)*_xlfn._xlws.FILTER([2]Conversion!$H$2:$H$14,[2]Conversion!$B$2:$B$14=$C45))*_xlfn._xlws.FILTER(_xlfn._xlws.FILTER([2]Conversion!$J$2:$O$14,[2]Conversion!$J$1:$O$1=$A45),[2]Conversion!$B$2:$B$14=$C45)</f>
        <v>3.4085166947015589E-4</v>
      </c>
      <c r="E45" s="9" cm="1">
        <f t="array" ref="E45">1/(_xlfn._xlws.FILTER(_xlfn._xlws.FILTER(_xlfn._xlws.FILTER(Negawatt!$I$2:$Y$46,Negawatt!$I$1:$Y$1=$B45),Negawatt!$C$2:$C$46=E$1),Negawatt!$B$2:$B$10=$C45)*_xlfn._xlws.FILTER([2]Conversion!$H$2:$H$14,[2]Conversion!$B$2:$B$14=$C45))*_xlfn._xlws.FILTER(_xlfn._xlws.FILTER([2]Conversion!$J$2:$O$14,[2]Conversion!$J$1:$O$1=$A45),[2]Conversion!$B$2:$B$14=$C45)</f>
        <v>3.7753749865086648E-4</v>
      </c>
    </row>
    <row r="46" spans="1:5" x14ac:dyDescent="0.35">
      <c r="A46" s="1" t="s">
        <v>44</v>
      </c>
      <c r="B46" s="1">
        <v>2040</v>
      </c>
      <c r="C46" s="1" t="s">
        <v>8</v>
      </c>
      <c r="D46" s="9" cm="1">
        <f t="array" ref="D46">1/(_xlfn._xlws.FILTER(_xlfn._xlws.FILTER(_xlfn._xlws.FILTER(Negawatt!$I$2:$Y$46,Negawatt!$I$1:$Y$1=$B46),Negawatt!$C$2:$C$46=D$1),Negawatt!$B$2:$B$10=$C46)*_xlfn._xlws.FILTER([2]Conversion!$H$2:$H$14,[2]Conversion!$B$2:$B$14=$C46))*_xlfn._xlws.FILTER(_xlfn._xlws.FILTER([2]Conversion!$J$2:$O$14,[2]Conversion!$J$1:$O$1=$A46),[2]Conversion!$B$2:$B$14=$C46)</f>
        <v>2.1099650535308381E-4</v>
      </c>
      <c r="E46" s="9" cm="1">
        <f t="array" ref="E46">1/(_xlfn._xlws.FILTER(_xlfn._xlws.FILTER(_xlfn._xlws.FILTER(Negawatt!$I$2:$Y$46,Negawatt!$I$1:$Y$1=$B46),Negawatt!$C$2:$C$46=E$1),Negawatt!$B$2:$B$10=$C46)*_xlfn._xlws.FILTER([2]Conversion!$H$2:$H$14,[2]Conversion!$B$2:$B$14=$C46))*_xlfn._xlws.FILTER(_xlfn._xlws.FILTER([2]Conversion!$J$2:$O$14,[2]Conversion!$J$1:$O$1=$A46),[2]Conversion!$B$2:$B$14=$C46)</f>
        <v>2.4844905691759372E-4</v>
      </c>
    </row>
    <row r="47" spans="1:5" x14ac:dyDescent="0.35">
      <c r="A47" s="1" t="s">
        <v>44</v>
      </c>
      <c r="B47" s="1">
        <v>2040</v>
      </c>
      <c r="C47" s="1" t="s">
        <v>9</v>
      </c>
      <c r="D47" s="9" cm="1">
        <f t="array" ref="D47">1/(_xlfn._xlws.FILTER(_xlfn._xlws.FILTER(_xlfn._xlws.FILTER(Negawatt!$I$2:$Y$46,Negawatt!$I$1:$Y$1=$B47),Negawatt!$C$2:$C$46=D$1),Negawatt!$B$2:$B$10=$C47)*_xlfn._xlws.FILTER([2]Conversion!$H$2:$H$14,[2]Conversion!$B$2:$B$14=$C47))*_xlfn._xlws.FILTER(_xlfn._xlws.FILTER([2]Conversion!$J$2:$O$14,[2]Conversion!$J$1:$O$1=$A47),[2]Conversion!$B$2:$B$14=$C47)</f>
        <v>0</v>
      </c>
      <c r="E47" s="9" cm="1">
        <f t="array" ref="E47">1/(_xlfn._xlws.FILTER(_xlfn._xlws.FILTER(_xlfn._xlws.FILTER(Negawatt!$I$2:$Y$46,Negawatt!$I$1:$Y$1=$B47),Negawatt!$C$2:$C$46=E$1),Negawatt!$B$2:$B$10=$C47)*_xlfn._xlws.FILTER([2]Conversion!$H$2:$H$14,[2]Conversion!$B$2:$B$14=$C47))*_xlfn._xlws.FILTER(_xlfn._xlws.FILTER([2]Conversion!$J$2:$O$14,[2]Conversion!$J$1:$O$1=$A47),[2]Conversion!$B$2:$B$14=$C47)</f>
        <v>0</v>
      </c>
    </row>
    <row r="48" spans="1:5" x14ac:dyDescent="0.35">
      <c r="A48" s="1" t="s">
        <v>44</v>
      </c>
      <c r="B48" s="1">
        <v>2040</v>
      </c>
      <c r="C48" s="1" t="s">
        <v>10</v>
      </c>
      <c r="D48" s="9" cm="1">
        <f t="array" ref="D48">1/(_xlfn._xlws.FILTER(_xlfn._xlws.FILTER(_xlfn._xlws.FILTER(Negawatt!$I$2:$Y$46,Negawatt!$I$1:$Y$1=$B48),Negawatt!$C$2:$C$46=D$1),Negawatt!$B$2:$B$10=$C48)*_xlfn._xlws.FILTER([2]Conversion!$H$2:$H$14,[2]Conversion!$B$2:$B$14=$C48))*_xlfn._xlws.FILTER(_xlfn._xlws.FILTER([2]Conversion!$J$2:$O$14,[2]Conversion!$J$1:$O$1=$A48),[2]Conversion!$B$2:$B$14=$C48)</f>
        <v>0</v>
      </c>
      <c r="E48" s="9" cm="1">
        <f t="array" ref="E48">1/(_xlfn._xlws.FILTER(_xlfn._xlws.FILTER(_xlfn._xlws.FILTER(Negawatt!$I$2:$Y$46,Negawatt!$I$1:$Y$1=$B48),Negawatt!$C$2:$C$46=E$1),Negawatt!$B$2:$B$10=$C48)*_xlfn._xlws.FILTER([2]Conversion!$H$2:$H$14,[2]Conversion!$B$2:$B$14=$C48))*_xlfn._xlws.FILTER(_xlfn._xlws.FILTER([2]Conversion!$J$2:$O$14,[2]Conversion!$J$1:$O$1=$A48),[2]Conversion!$B$2:$B$14=$C48)</f>
        <v>0</v>
      </c>
    </row>
    <row r="49" spans="1:5" x14ac:dyDescent="0.35">
      <c r="A49" s="1" t="s">
        <v>44</v>
      </c>
      <c r="B49" s="1">
        <v>2040</v>
      </c>
      <c r="C49" s="1" t="s">
        <v>11</v>
      </c>
      <c r="D49" s="9" cm="1">
        <f t="array" ref="D49">1/(_xlfn._xlws.FILTER(_xlfn._xlws.FILTER(_xlfn._xlws.FILTER(Negawatt!$I$2:$Y$46,Negawatt!$I$1:$Y$1=$B49),Negawatt!$C$2:$C$46=D$1),Negawatt!$B$2:$B$10=$C49)*_xlfn._xlws.FILTER([2]Conversion!$H$2:$H$14,[2]Conversion!$B$2:$B$14=$C49))*_xlfn._xlws.FILTER(_xlfn._xlws.FILTER([2]Conversion!$J$2:$O$14,[2]Conversion!$J$1:$O$1=$A49),[2]Conversion!$B$2:$B$14=$C49)</f>
        <v>0</v>
      </c>
      <c r="E49" s="9" cm="1">
        <f t="array" ref="E49">1/(_xlfn._xlws.FILTER(_xlfn._xlws.FILTER(_xlfn._xlws.FILTER(Negawatt!$I$2:$Y$46,Negawatt!$I$1:$Y$1=$B49),Negawatt!$C$2:$C$46=E$1),Negawatt!$B$2:$B$10=$C49)*_xlfn._xlws.FILTER([2]Conversion!$H$2:$H$14,[2]Conversion!$B$2:$B$14=$C49))*_xlfn._xlws.FILTER(_xlfn._xlws.FILTER([2]Conversion!$J$2:$O$14,[2]Conversion!$J$1:$O$1=$A49),[2]Conversion!$B$2:$B$14=$C49)</f>
        <v>0</v>
      </c>
    </row>
    <row r="50" spans="1:5" x14ac:dyDescent="0.35">
      <c r="A50" s="1" t="s">
        <v>44</v>
      </c>
      <c r="B50" s="1">
        <v>2040</v>
      </c>
      <c r="C50" s="1" t="s">
        <v>12</v>
      </c>
      <c r="D50" s="9" cm="1">
        <f t="array" ref="D50">1/(_xlfn._xlws.FILTER(_xlfn._xlws.FILTER(_xlfn._xlws.FILTER(Negawatt!$I$2:$Y$46,Negawatt!$I$1:$Y$1=$B50),Negawatt!$C$2:$C$46=D$1),Negawatt!$B$2:$B$10=$C50)*_xlfn._xlws.FILTER([2]Conversion!$H$2:$H$14,[2]Conversion!$B$2:$B$14=$C50))*_xlfn._xlws.FILTER(_xlfn._xlws.FILTER([2]Conversion!$J$2:$O$14,[2]Conversion!$J$1:$O$1=$A50),[2]Conversion!$B$2:$B$14=$C50)</f>
        <v>0</v>
      </c>
      <c r="E50" s="9" cm="1">
        <f t="array" ref="E50">1/(_xlfn._xlws.FILTER(_xlfn._xlws.FILTER(_xlfn._xlws.FILTER(Negawatt!$I$2:$Y$46,Negawatt!$I$1:$Y$1=$B50),Negawatt!$C$2:$C$46=E$1),Negawatt!$B$2:$B$10=$C50)*_xlfn._xlws.FILTER([2]Conversion!$H$2:$H$14,[2]Conversion!$B$2:$B$14=$C50))*_xlfn._xlws.FILTER(_xlfn._xlws.FILTER([2]Conversion!$J$2:$O$14,[2]Conversion!$J$1:$O$1=$A50),[2]Conversion!$B$2:$B$14=$C50)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B756-7B64-4101-A742-1190E899ED10}">
  <dimension ref="A1:Y46"/>
  <sheetViews>
    <sheetView workbookViewId="0">
      <selection activeCell="B14" sqref="B14:S14"/>
    </sheetView>
  </sheetViews>
  <sheetFormatPr defaultRowHeight="14.5" x14ac:dyDescent="0.35"/>
  <cols>
    <col min="1" max="1" width="70.6328125" bestFit="1" customWidth="1"/>
    <col min="2" max="2" width="26.6328125" bestFit="1" customWidth="1"/>
  </cols>
  <sheetData>
    <row r="1" spans="1:25" s="5" customFormat="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2025</v>
      </c>
      <c r="U1" s="5">
        <v>2030</v>
      </c>
      <c r="V1" s="5">
        <v>2035</v>
      </c>
      <c r="W1" s="5">
        <v>2040</v>
      </c>
      <c r="X1" s="5">
        <v>2045</v>
      </c>
      <c r="Y1" s="5">
        <v>2050</v>
      </c>
    </row>
    <row r="2" spans="1:25" x14ac:dyDescent="0.35">
      <c r="A2" t="s">
        <v>21</v>
      </c>
      <c r="B2" s="7" t="s">
        <v>5</v>
      </c>
      <c r="C2" t="s">
        <v>0</v>
      </c>
      <c r="D2" t="s">
        <v>22</v>
      </c>
      <c r="F2" t="s">
        <v>23</v>
      </c>
      <c r="G2" t="s">
        <v>24</v>
      </c>
      <c r="H2" t="s">
        <v>25</v>
      </c>
      <c r="I2" s="6">
        <v>0.46647736056678968</v>
      </c>
      <c r="J2" s="6">
        <v>0.46639609017506484</v>
      </c>
      <c r="K2" s="6">
        <v>0.46631212210757955</v>
      </c>
      <c r="L2" s="6">
        <v>0.46622808158252471</v>
      </c>
      <c r="M2" s="6">
        <v>0.46614275625872464</v>
      </c>
      <c r="N2" s="6">
        <v>0.4660710276995137</v>
      </c>
      <c r="O2" s="6">
        <v>0.4660257364321993</v>
      </c>
      <c r="P2" s="6">
        <v>0.4659613850201394</v>
      </c>
      <c r="Q2" s="6">
        <v>0.46591405812128134</v>
      </c>
      <c r="R2" s="6">
        <v>0.46586651769337439</v>
      </c>
      <c r="S2" s="6">
        <v>0.46583978380724927</v>
      </c>
      <c r="T2" s="6">
        <v>0.47194527480412279</v>
      </c>
      <c r="U2" s="6">
        <v>0.50868690989205367</v>
      </c>
      <c r="V2" s="6">
        <v>0.60105981091634364</v>
      </c>
      <c r="W2" s="6">
        <v>0.69345033898311448</v>
      </c>
      <c r="X2" s="6">
        <v>0.73023999851248933</v>
      </c>
      <c r="Y2" s="6">
        <v>0.73639999999999994</v>
      </c>
    </row>
    <row r="3" spans="1:25" x14ac:dyDescent="0.35">
      <c r="A3" t="s">
        <v>26</v>
      </c>
      <c r="B3" s="7" t="s">
        <v>6</v>
      </c>
      <c r="C3" t="s">
        <v>0</v>
      </c>
      <c r="D3" t="s">
        <v>22</v>
      </c>
      <c r="F3" t="s">
        <v>27</v>
      </c>
      <c r="G3" t="s">
        <v>24</v>
      </c>
      <c r="H3" t="s">
        <v>25</v>
      </c>
      <c r="I3" s="6">
        <v>0.67558736783297446</v>
      </c>
      <c r="J3" s="6">
        <v>0.68302436521899157</v>
      </c>
      <c r="K3" s="6">
        <v>0.68297730947990876</v>
      </c>
      <c r="L3" s="6">
        <v>0.68514187749132782</v>
      </c>
      <c r="M3" s="6">
        <v>0.68883767439972421</v>
      </c>
      <c r="N3" s="6">
        <v>0.5</v>
      </c>
      <c r="O3" s="6">
        <v>0.5</v>
      </c>
      <c r="P3" s="6">
        <v>0.5</v>
      </c>
      <c r="Q3" s="6">
        <v>0.5</v>
      </c>
      <c r="R3" s="6">
        <v>0.5</v>
      </c>
      <c r="S3" s="6">
        <v>0.5</v>
      </c>
      <c r="T3" s="6">
        <v>0.5625</v>
      </c>
      <c r="U3" s="6">
        <v>0.625</v>
      </c>
      <c r="V3" s="6">
        <v>0.6875</v>
      </c>
      <c r="W3" s="6">
        <v>0.75</v>
      </c>
      <c r="X3" s="6">
        <v>0.75</v>
      </c>
      <c r="Y3" s="6">
        <v>0.75</v>
      </c>
    </row>
    <row r="4" spans="1:25" x14ac:dyDescent="0.35">
      <c r="A4" t="s">
        <v>28</v>
      </c>
      <c r="B4" s="7" t="s">
        <v>7</v>
      </c>
      <c r="C4" t="s">
        <v>0</v>
      </c>
      <c r="D4" t="s">
        <v>22</v>
      </c>
      <c r="F4" t="s">
        <v>27</v>
      </c>
      <c r="G4" t="s">
        <v>24</v>
      </c>
      <c r="H4" t="s">
        <v>25</v>
      </c>
      <c r="I4" s="6">
        <v>0.79666452622996942</v>
      </c>
      <c r="J4" s="6">
        <v>0.79606472764326697</v>
      </c>
      <c r="K4" s="6">
        <v>0.79542536925917384</v>
      </c>
      <c r="L4" s="6">
        <v>0.7951070336391437</v>
      </c>
      <c r="M4" s="6">
        <v>0.7932547468270299</v>
      </c>
      <c r="N4" s="6">
        <v>0.79339943992355244</v>
      </c>
      <c r="O4" s="6">
        <v>0.7932284306488403</v>
      </c>
      <c r="P4" s="6">
        <v>0.79271584179794274</v>
      </c>
      <c r="Q4" s="6">
        <v>0.79213342396036368</v>
      </c>
      <c r="R4" s="6">
        <v>0.79213342396036368</v>
      </c>
      <c r="S4" s="6">
        <v>0.79213342396036368</v>
      </c>
      <c r="T4" s="6">
        <v>0.79213342396036368</v>
      </c>
      <c r="U4" s="6">
        <v>0.79213342396036368</v>
      </c>
      <c r="V4" s="6">
        <v>0.79213342396036368</v>
      </c>
      <c r="W4" s="6">
        <v>0.79213342396036368</v>
      </c>
      <c r="X4" s="6">
        <v>0.79213342396036368</v>
      </c>
      <c r="Y4" s="6">
        <v>0.79213342396036368</v>
      </c>
    </row>
    <row r="5" spans="1:25" x14ac:dyDescent="0.35">
      <c r="A5" t="s">
        <v>29</v>
      </c>
      <c r="B5" s="7" t="s">
        <v>8</v>
      </c>
      <c r="C5" t="s">
        <v>0</v>
      </c>
      <c r="D5" t="s">
        <v>22</v>
      </c>
      <c r="F5" t="s">
        <v>27</v>
      </c>
      <c r="G5" t="s">
        <v>24</v>
      </c>
      <c r="H5" t="s">
        <v>25</v>
      </c>
      <c r="I5" s="6">
        <v>0.84860516575962597</v>
      </c>
      <c r="J5" s="6">
        <v>0.85202113287176762</v>
      </c>
      <c r="K5" s="6">
        <v>0.85441590198955564</v>
      </c>
      <c r="L5" s="6">
        <v>0.85334113945811618</v>
      </c>
      <c r="M5" s="6">
        <v>0.85168355939119267</v>
      </c>
      <c r="N5" s="6">
        <v>0.85205812788764601</v>
      </c>
      <c r="O5" s="6">
        <v>0.85164723710429902</v>
      </c>
      <c r="P5" s="6">
        <v>0.85384805696919119</v>
      </c>
      <c r="Q5" s="6">
        <v>0.85309469793723158</v>
      </c>
      <c r="R5" s="6">
        <v>0.85309469793723158</v>
      </c>
      <c r="S5" s="6">
        <v>0.85309469793723158</v>
      </c>
      <c r="T5" s="6">
        <v>0.85309469793723158</v>
      </c>
      <c r="U5" s="6">
        <v>0.85309469793723158</v>
      </c>
      <c r="V5" s="6">
        <v>0.85309469793723158</v>
      </c>
      <c r="W5" s="6">
        <v>0.85309469793723158</v>
      </c>
      <c r="X5" s="6">
        <v>0.85309469793723158</v>
      </c>
      <c r="Y5" s="6">
        <v>0.85309469793723158</v>
      </c>
    </row>
    <row r="6" spans="1:25" x14ac:dyDescent="0.35">
      <c r="A6" t="s">
        <v>30</v>
      </c>
      <c r="B6" s="7" t="s">
        <v>9</v>
      </c>
      <c r="C6" t="s">
        <v>0</v>
      </c>
      <c r="D6" t="s">
        <v>22</v>
      </c>
      <c r="F6" t="s">
        <v>27</v>
      </c>
      <c r="G6" t="s">
        <v>24</v>
      </c>
      <c r="H6" t="s">
        <v>25</v>
      </c>
      <c r="I6" s="6">
        <v>0.96999903122232067</v>
      </c>
      <c r="J6" s="6">
        <v>0.97000053799047559</v>
      </c>
      <c r="K6" s="6">
        <v>0.96999868497679909</v>
      </c>
      <c r="L6" s="6">
        <v>0.96999807391486714</v>
      </c>
      <c r="M6" s="6">
        <v>0.96999939247665179</v>
      </c>
      <c r="N6" s="6">
        <v>0.97000149910236688</v>
      </c>
      <c r="O6" s="6">
        <v>0.97000032467181085</v>
      </c>
      <c r="P6" s="6">
        <v>0.96999925138493781</v>
      </c>
      <c r="Q6" s="6">
        <v>0.97000062581664326</v>
      </c>
      <c r="R6" s="6">
        <v>0.97</v>
      </c>
      <c r="S6" s="6">
        <v>0.97</v>
      </c>
      <c r="T6" s="6">
        <v>0.97</v>
      </c>
      <c r="U6" s="6">
        <v>0.97</v>
      </c>
      <c r="V6" s="6">
        <v>0.97</v>
      </c>
      <c r="W6" s="6">
        <v>0.97</v>
      </c>
      <c r="X6" s="6">
        <v>0.97</v>
      </c>
      <c r="Y6" s="6">
        <v>0.97</v>
      </c>
    </row>
    <row r="7" spans="1:25" x14ac:dyDescent="0.35">
      <c r="A7" t="s">
        <v>31</v>
      </c>
      <c r="B7" s="7" t="s">
        <v>10</v>
      </c>
      <c r="C7" t="s">
        <v>0</v>
      </c>
      <c r="D7" t="s">
        <v>22</v>
      </c>
      <c r="F7" t="s">
        <v>27</v>
      </c>
      <c r="G7" t="s">
        <v>24</v>
      </c>
      <c r="H7" t="s">
        <v>25</v>
      </c>
      <c r="I7" s="6">
        <v>0.95</v>
      </c>
      <c r="J7" s="6">
        <v>0.94999997037184547</v>
      </c>
      <c r="K7" s="6">
        <v>0.94999987002975739</v>
      </c>
      <c r="L7" s="6">
        <v>0.94999997823272053</v>
      </c>
      <c r="M7" s="6">
        <v>0.95000011861242439</v>
      </c>
      <c r="N7" s="6">
        <v>0.9500000589710611</v>
      </c>
      <c r="O7" s="6">
        <v>0.95000007176762213</v>
      </c>
      <c r="P7" s="6">
        <v>0.94999999286672088</v>
      </c>
      <c r="Q7" s="6">
        <v>0.95000008620798648</v>
      </c>
      <c r="R7" s="6">
        <v>0.95</v>
      </c>
      <c r="S7" s="6">
        <v>0.95</v>
      </c>
      <c r="T7" s="6">
        <v>0.95</v>
      </c>
      <c r="U7" s="6">
        <v>0.95</v>
      </c>
      <c r="V7" s="6">
        <v>0.95</v>
      </c>
      <c r="W7" s="6">
        <v>0.95</v>
      </c>
      <c r="X7" s="6">
        <v>0.95</v>
      </c>
      <c r="Y7" s="6">
        <v>0.95</v>
      </c>
    </row>
    <row r="8" spans="1:25" x14ac:dyDescent="0.35">
      <c r="A8" t="s">
        <v>32</v>
      </c>
      <c r="B8" s="7" t="s">
        <v>11</v>
      </c>
      <c r="C8" t="s">
        <v>0</v>
      </c>
      <c r="D8" t="s">
        <v>22</v>
      </c>
      <c r="F8" t="s">
        <v>27</v>
      </c>
      <c r="G8" t="s">
        <v>24</v>
      </c>
      <c r="H8" t="s">
        <v>25</v>
      </c>
      <c r="I8" s="6">
        <v>2.5</v>
      </c>
      <c r="J8" s="6">
        <v>2.5</v>
      </c>
      <c r="K8" s="6">
        <v>2.5</v>
      </c>
      <c r="L8" s="6">
        <v>2.5</v>
      </c>
      <c r="M8" s="6">
        <v>2.5</v>
      </c>
      <c r="N8" s="6">
        <v>2.5</v>
      </c>
      <c r="O8" s="6">
        <v>2.5</v>
      </c>
      <c r="P8" s="6">
        <v>2.5</v>
      </c>
      <c r="Q8" s="6">
        <v>2.5</v>
      </c>
      <c r="R8" s="6">
        <v>2.5</v>
      </c>
      <c r="S8" s="6">
        <v>2.8</v>
      </c>
      <c r="T8" s="6">
        <v>3.1</v>
      </c>
      <c r="U8" s="6">
        <v>3.4</v>
      </c>
      <c r="V8" s="6">
        <v>3.7</v>
      </c>
      <c r="W8" s="6">
        <v>4</v>
      </c>
      <c r="X8" s="6">
        <v>4</v>
      </c>
      <c r="Y8" s="6">
        <v>4</v>
      </c>
    </row>
    <row r="9" spans="1:25" x14ac:dyDescent="0.35">
      <c r="A9" t="s">
        <v>33</v>
      </c>
      <c r="B9" s="7" t="s">
        <v>12</v>
      </c>
      <c r="C9" t="s">
        <v>0</v>
      </c>
      <c r="D9" t="s">
        <v>22</v>
      </c>
      <c r="H9" t="s">
        <v>25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</row>
    <row r="10" spans="1:25" x14ac:dyDescent="0.35">
      <c r="A10" t="s">
        <v>34</v>
      </c>
      <c r="B10" s="7" t="s">
        <v>42</v>
      </c>
      <c r="C10" t="s">
        <v>0</v>
      </c>
      <c r="D10" t="s">
        <v>22</v>
      </c>
      <c r="F10" t="s">
        <v>23</v>
      </c>
      <c r="G10" t="s">
        <v>24</v>
      </c>
      <c r="H10" t="s">
        <v>25</v>
      </c>
      <c r="I10" s="6">
        <v>2.3211627906976746</v>
      </c>
      <c r="J10" s="6">
        <v>2.3681337209302327</v>
      </c>
      <c r="K10" s="6">
        <v>2.4151046511627907</v>
      </c>
      <c r="L10" s="6">
        <v>2.4620755813953488</v>
      </c>
      <c r="M10" s="6">
        <v>2.5090465116279068</v>
      </c>
      <c r="N10" s="6">
        <v>2.5560174418604653</v>
      </c>
      <c r="O10" s="6">
        <v>2.6029883720930234</v>
      </c>
      <c r="P10" s="6">
        <v>2.6499593023255814</v>
      </c>
      <c r="Q10" s="6">
        <v>2.6969302325581395</v>
      </c>
      <c r="R10" s="6">
        <v>2.7439011627906975</v>
      </c>
      <c r="S10" s="6">
        <v>2.790872093023256</v>
      </c>
      <c r="T10" s="6">
        <v>3.0257267441860467</v>
      </c>
      <c r="U10" s="6">
        <v>3.2605813953488374</v>
      </c>
      <c r="V10" s="6">
        <v>3.4954360465116281</v>
      </c>
      <c r="W10" s="6">
        <v>3.7302906976744188</v>
      </c>
      <c r="X10" s="6">
        <v>3.9651453488372095</v>
      </c>
      <c r="Y10" s="6">
        <v>4.2</v>
      </c>
    </row>
    <row r="11" spans="1:25" x14ac:dyDescent="0.35">
      <c r="A11" t="s">
        <v>21</v>
      </c>
      <c r="B11" t="str">
        <f>B2</f>
        <v>Other fossil heating system</v>
      </c>
      <c r="C11" t="s">
        <v>1</v>
      </c>
      <c r="D11" t="s">
        <v>22</v>
      </c>
      <c r="F11" t="s">
        <v>23</v>
      </c>
      <c r="G11" t="s">
        <v>24</v>
      </c>
      <c r="H11" t="s">
        <v>35</v>
      </c>
      <c r="I11" s="6">
        <v>0.46647736056678968</v>
      </c>
      <c r="J11" s="6">
        <v>0.46639609017506484</v>
      </c>
      <c r="K11" s="6">
        <v>0.46631212210757955</v>
      </c>
      <c r="L11" s="6">
        <v>0.46622808158252471</v>
      </c>
      <c r="M11" s="6">
        <v>0.46614275625872464</v>
      </c>
      <c r="N11" s="6">
        <v>0.4660710276995137</v>
      </c>
      <c r="O11" s="6">
        <v>0.4660257364321993</v>
      </c>
      <c r="P11" s="6">
        <v>0.4659613850201394</v>
      </c>
      <c r="Q11" s="6">
        <v>0.46591405812128134</v>
      </c>
      <c r="R11" s="6">
        <v>0.46586651769337439</v>
      </c>
      <c r="S11" s="6">
        <v>0.46583978380724927</v>
      </c>
      <c r="T11" s="6">
        <v>0.47194527480412279</v>
      </c>
      <c r="U11" s="6">
        <v>0.50868690989205367</v>
      </c>
      <c r="V11" s="6">
        <v>0.60105981091634364</v>
      </c>
      <c r="W11" s="6">
        <v>0.69345033898311448</v>
      </c>
      <c r="X11" s="6">
        <v>0.73023999851248933</v>
      </c>
      <c r="Y11" s="6">
        <v>0.73639999999999994</v>
      </c>
    </row>
    <row r="12" spans="1:25" x14ac:dyDescent="0.35">
      <c r="A12" t="s">
        <v>26</v>
      </c>
      <c r="B12" t="str">
        <f t="shared" ref="B12:B46" si="0">B3</f>
        <v>Solid biomass heating system</v>
      </c>
      <c r="C12" t="s">
        <v>1</v>
      </c>
      <c r="D12" t="s">
        <v>22</v>
      </c>
      <c r="F12" t="s">
        <v>23</v>
      </c>
      <c r="G12" t="s">
        <v>24</v>
      </c>
      <c r="H12" t="s">
        <v>35</v>
      </c>
      <c r="I12" s="6">
        <v>0.18457986960207654</v>
      </c>
      <c r="J12" s="6">
        <v>0.17899371353976037</v>
      </c>
      <c r="K12" s="6">
        <v>0.17368116466164205</v>
      </c>
      <c r="L12" s="6">
        <v>0.16861075126803951</v>
      </c>
      <c r="M12" s="6">
        <v>0.16376948538992603</v>
      </c>
      <c r="N12" s="6">
        <v>0.15911607776481423</v>
      </c>
      <c r="O12" s="6">
        <v>0.15458382079733482</v>
      </c>
      <c r="P12" s="6">
        <v>0.150326164133054</v>
      </c>
      <c r="Q12" s="6">
        <v>0.15048116876468259</v>
      </c>
      <c r="R12" s="6">
        <v>0.15063384150954348</v>
      </c>
      <c r="S12" s="6">
        <v>0.15067018357430761</v>
      </c>
      <c r="T12" s="6">
        <v>0.16441778926941927</v>
      </c>
      <c r="U12" s="6">
        <v>0.24761509994164718</v>
      </c>
      <c r="V12" s="6">
        <v>0.45668508344591652</v>
      </c>
      <c r="W12" s="6">
        <v>0.66579993109729918</v>
      </c>
      <c r="X12" s="6">
        <v>0.74906549861185856</v>
      </c>
      <c r="Y12" s="6">
        <v>0.76300000000000001</v>
      </c>
    </row>
    <row r="13" spans="1:25" x14ac:dyDescent="0.35">
      <c r="A13" t="s">
        <v>28</v>
      </c>
      <c r="B13" t="str">
        <f t="shared" si="0"/>
        <v>Heavy fuel oil heating system</v>
      </c>
      <c r="C13" t="s">
        <v>1</v>
      </c>
      <c r="D13" t="s">
        <v>22</v>
      </c>
      <c r="F13" t="s">
        <v>23</v>
      </c>
      <c r="G13" t="s">
        <v>24</v>
      </c>
      <c r="H13" t="s">
        <v>35</v>
      </c>
      <c r="I13" s="6">
        <v>0.63834976985037828</v>
      </c>
      <c r="J13" s="6">
        <v>0.64364461412705409</v>
      </c>
      <c r="K13" s="6">
        <v>0.64896150848810352</v>
      </c>
      <c r="L13" s="6">
        <v>0.65429209866321059</v>
      </c>
      <c r="M13" s="6">
        <v>0.65964875607545259</v>
      </c>
      <c r="N13" s="6">
        <v>0.6649294306640704</v>
      </c>
      <c r="O13" s="6">
        <v>0.6701092459205924</v>
      </c>
      <c r="P13" s="6">
        <v>0.67537046464719463</v>
      </c>
      <c r="Q13" s="6">
        <v>0.67565879573080423</v>
      </c>
      <c r="R13" s="6">
        <v>0.67596419061104585</v>
      </c>
      <c r="S13" s="6">
        <v>0.6762538597581047</v>
      </c>
      <c r="T13" s="6">
        <v>0.6803694388477034</v>
      </c>
      <c r="U13" s="6">
        <v>0.69852358534538872</v>
      </c>
      <c r="V13" s="6">
        <v>0.7424893267235374</v>
      </c>
      <c r="W13" s="6">
        <v>0.78608575127332136</v>
      </c>
      <c r="X13" s="6">
        <v>0.80336693980129792</v>
      </c>
      <c r="Y13" s="6">
        <v>0.80625000000000002</v>
      </c>
    </row>
    <row r="14" spans="1:25" x14ac:dyDescent="0.35">
      <c r="A14" t="s">
        <v>29</v>
      </c>
      <c r="B14" t="str">
        <f t="shared" si="0"/>
        <v>Methane heating system</v>
      </c>
      <c r="C14" t="s">
        <v>1</v>
      </c>
      <c r="D14" t="s">
        <v>22</v>
      </c>
      <c r="F14" t="s">
        <v>23</v>
      </c>
      <c r="G14" t="s">
        <v>24</v>
      </c>
      <c r="H14" t="s">
        <v>35</v>
      </c>
      <c r="I14" s="6">
        <v>0.69930544898288616</v>
      </c>
      <c r="J14" s="6">
        <v>0.70457341412840901</v>
      </c>
      <c r="K14" s="6">
        <v>0.70979586963056196</v>
      </c>
      <c r="L14" s="6">
        <v>0.71496671179732751</v>
      </c>
      <c r="M14" s="6">
        <v>0.72008933382612961</v>
      </c>
      <c r="N14" s="6">
        <v>0.72513150770208024</v>
      </c>
      <c r="O14" s="6">
        <v>0.73008432237367216</v>
      </c>
      <c r="P14" s="6">
        <v>0.73503778108495399</v>
      </c>
      <c r="Q14" s="6">
        <v>0.73502466951802858</v>
      </c>
      <c r="R14" s="6">
        <v>0.73500485243234326</v>
      </c>
      <c r="S14" s="6">
        <v>0.73499071817576656</v>
      </c>
      <c r="T14" s="6">
        <v>0.73716831896017787</v>
      </c>
      <c r="U14" s="6">
        <v>0.75048105834571666</v>
      </c>
      <c r="V14" s="6">
        <v>0.784048458747306</v>
      </c>
      <c r="W14" s="6">
        <v>0.81764021818081234</v>
      </c>
      <c r="X14" s="6">
        <v>0.83101252709377627</v>
      </c>
      <c r="Y14" s="6">
        <v>0.83325000000000016</v>
      </c>
    </row>
    <row r="15" spans="1:25" x14ac:dyDescent="0.35">
      <c r="A15" t="s">
        <v>30</v>
      </c>
      <c r="B15" t="str">
        <f t="shared" si="0"/>
        <v>Electric heating system</v>
      </c>
      <c r="C15" t="s">
        <v>1</v>
      </c>
      <c r="D15" t="s">
        <v>22</v>
      </c>
      <c r="F15" t="s">
        <v>23</v>
      </c>
      <c r="G15" t="s">
        <v>24</v>
      </c>
      <c r="H15" t="s">
        <v>35</v>
      </c>
      <c r="I15" s="6">
        <v>1.337943280393604</v>
      </c>
      <c r="J15" s="6">
        <v>1.3388997800514555</v>
      </c>
      <c r="K15" s="6">
        <v>1.3398477638422348</v>
      </c>
      <c r="L15" s="6">
        <v>1.340779795218586</v>
      </c>
      <c r="M15" s="6">
        <v>1.3417232642135566</v>
      </c>
      <c r="N15" s="6">
        <v>1.3425454076503096</v>
      </c>
      <c r="O15" s="6">
        <v>1.3433609184760056</v>
      </c>
      <c r="P15" s="6">
        <v>1.344187476799956</v>
      </c>
      <c r="Q15" s="6">
        <v>1.3449641341653735</v>
      </c>
      <c r="R15" s="6">
        <v>1.3457983247766436</v>
      </c>
      <c r="S15" s="6">
        <v>1.3462750199755671</v>
      </c>
      <c r="T15" s="6">
        <v>1.3392575048474171</v>
      </c>
      <c r="U15" s="6">
        <v>1.2916893456770693</v>
      </c>
      <c r="V15" s="6">
        <v>1.1699691984607288</v>
      </c>
      <c r="W15" s="6">
        <v>1.0478316511412515</v>
      </c>
      <c r="X15" s="6">
        <v>0.99917798795629031</v>
      </c>
      <c r="Y15" s="6">
        <v>0.99103574285868323</v>
      </c>
    </row>
    <row r="16" spans="1:25" x14ac:dyDescent="0.35">
      <c r="A16" t="s">
        <v>31</v>
      </c>
      <c r="B16" t="str">
        <f t="shared" si="0"/>
        <v>District heating network</v>
      </c>
      <c r="C16" t="s">
        <v>1</v>
      </c>
      <c r="D16" t="s">
        <v>22</v>
      </c>
      <c r="F16" t="s">
        <v>23</v>
      </c>
      <c r="G16" t="s">
        <v>24</v>
      </c>
      <c r="H16" t="s">
        <v>35</v>
      </c>
      <c r="I16" s="6">
        <v>0.67873207043770634</v>
      </c>
      <c r="J16" s="6">
        <v>0.6786903343546552</v>
      </c>
      <c r="K16" s="6">
        <v>0.67871137166586659</v>
      </c>
      <c r="L16" s="6">
        <v>0.67875659210642247</v>
      </c>
      <c r="M16" s="6">
        <v>0.67880431208792813</v>
      </c>
      <c r="N16" s="6">
        <v>0.67880695257363288</v>
      </c>
      <c r="O16" s="6">
        <v>0.67836517698585008</v>
      </c>
      <c r="P16" s="6">
        <v>0.67825343389375159</v>
      </c>
      <c r="Q16" s="6">
        <v>0.677934472264069</v>
      </c>
      <c r="R16" s="6">
        <v>0.67752727686567826</v>
      </c>
      <c r="S16" s="6">
        <v>0.67719456031394476</v>
      </c>
      <c r="T16" s="6">
        <v>0.68092199581570301</v>
      </c>
      <c r="U16" s="6">
        <v>0.71036290857835871</v>
      </c>
      <c r="V16" s="6">
        <v>0.78661232834781358</v>
      </c>
      <c r="W16" s="6">
        <v>0.8633397129456436</v>
      </c>
      <c r="X16" s="6">
        <v>0.89405267727774862</v>
      </c>
      <c r="Y16" s="6">
        <v>0.8993216857281493</v>
      </c>
    </row>
    <row r="17" spans="1:25" x14ac:dyDescent="0.35">
      <c r="A17" t="s">
        <v>32</v>
      </c>
      <c r="B17" t="str">
        <f t="shared" si="0"/>
        <v>Heat pump system</v>
      </c>
      <c r="C17" t="s">
        <v>1</v>
      </c>
      <c r="D17" t="s">
        <v>22</v>
      </c>
      <c r="F17" t="s">
        <v>23</v>
      </c>
      <c r="G17" t="s">
        <v>24</v>
      </c>
      <c r="H17" t="s">
        <v>35</v>
      </c>
      <c r="I17" s="6">
        <v>2.4263331237824932</v>
      </c>
      <c r="J17" s="6">
        <v>2.4262374740719523</v>
      </c>
      <c r="K17" s="6">
        <v>2.4261660482304297</v>
      </c>
      <c r="L17" s="6">
        <v>2.4261042698308453</v>
      </c>
      <c r="M17" s="6">
        <v>2.4260416813739814</v>
      </c>
      <c r="N17" s="6">
        <v>2.4259751550017854</v>
      </c>
      <c r="O17" s="6">
        <v>2.4257506584106525</v>
      </c>
      <c r="P17" s="6">
        <v>2.4256488458998997</v>
      </c>
      <c r="Q17" s="6">
        <v>2.4254805248192359</v>
      </c>
      <c r="R17" s="6">
        <v>2.4252742103694702</v>
      </c>
      <c r="S17" s="6">
        <v>2.4250920121074451</v>
      </c>
      <c r="T17" s="6">
        <v>2.4601630733708371</v>
      </c>
      <c r="U17" s="6">
        <v>2.6738088377941773</v>
      </c>
      <c r="V17" s="6">
        <v>3.2116926479529906</v>
      </c>
      <c r="W17" s="6">
        <v>3.7498444582965282</v>
      </c>
      <c r="X17" s="6">
        <v>3.9641300836665816</v>
      </c>
      <c r="Y17" s="6">
        <v>4.0000000000000009</v>
      </c>
    </row>
    <row r="18" spans="1:25" x14ac:dyDescent="0.35">
      <c r="A18" t="s">
        <v>33</v>
      </c>
      <c r="B18" t="str">
        <f t="shared" si="0"/>
        <v>Solar thermal system</v>
      </c>
      <c r="C18" t="s">
        <v>1</v>
      </c>
      <c r="D18" t="s">
        <v>22</v>
      </c>
      <c r="H18" t="s">
        <v>35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35">
      <c r="A19" t="s">
        <v>34</v>
      </c>
      <c r="B19" t="str">
        <f t="shared" si="0"/>
        <v>Cooling</v>
      </c>
      <c r="C19" t="s">
        <v>1</v>
      </c>
      <c r="D19" t="s">
        <v>22</v>
      </c>
      <c r="F19" t="s">
        <v>23</v>
      </c>
      <c r="G19" t="s">
        <v>24</v>
      </c>
      <c r="H19" t="s">
        <v>35</v>
      </c>
      <c r="I19" s="6">
        <v>2.3211627906976746</v>
      </c>
      <c r="J19" s="6">
        <v>2.3681337209302327</v>
      </c>
      <c r="K19" s="6">
        <v>2.4151046511627907</v>
      </c>
      <c r="L19" s="6">
        <v>2.4620755813953488</v>
      </c>
      <c r="M19" s="6">
        <v>2.5090465116279068</v>
      </c>
      <c r="N19" s="6">
        <v>2.5560174418604653</v>
      </c>
      <c r="O19" s="6">
        <v>2.6029883720930234</v>
      </c>
      <c r="P19" s="6">
        <v>2.6499593023255814</v>
      </c>
      <c r="Q19" s="6">
        <v>2.6969302325581395</v>
      </c>
      <c r="R19" s="6">
        <v>2.7439011627906975</v>
      </c>
      <c r="S19" s="6">
        <v>2.790872093023256</v>
      </c>
      <c r="T19" s="6">
        <v>3.0257267441860467</v>
      </c>
      <c r="U19" s="6">
        <v>3.2605813953488374</v>
      </c>
      <c r="V19" s="6">
        <v>3.4954360465116281</v>
      </c>
      <c r="W19" s="6">
        <v>3.7302906976744188</v>
      </c>
      <c r="X19" s="6">
        <v>3.9651453488372095</v>
      </c>
      <c r="Y19" s="6">
        <v>4.2</v>
      </c>
    </row>
    <row r="20" spans="1:25" x14ac:dyDescent="0.35">
      <c r="A20" t="s">
        <v>21</v>
      </c>
      <c r="B20" t="str">
        <f t="shared" si="0"/>
        <v>Other fossil heating system</v>
      </c>
      <c r="C20" t="s">
        <v>2</v>
      </c>
      <c r="D20" t="s">
        <v>22</v>
      </c>
      <c r="F20" t="s">
        <v>36</v>
      </c>
      <c r="G20" t="s">
        <v>24</v>
      </c>
      <c r="H20" t="s">
        <v>37</v>
      </c>
      <c r="I20" s="6"/>
      <c r="J20" s="8">
        <f>N20</f>
        <v>0.73</v>
      </c>
      <c r="K20" s="6"/>
      <c r="L20" s="6"/>
      <c r="M20" s="6"/>
      <c r="N20" s="6">
        <v>0.73</v>
      </c>
      <c r="O20" s="6"/>
      <c r="P20" s="6"/>
      <c r="Q20" s="6"/>
      <c r="R20" s="6">
        <v>0.73</v>
      </c>
      <c r="S20" s="6">
        <v>0.73</v>
      </c>
      <c r="T20" s="6">
        <v>0.73</v>
      </c>
      <c r="U20" s="6">
        <v>0.73</v>
      </c>
      <c r="V20" s="6">
        <v>0.73</v>
      </c>
      <c r="W20" s="6">
        <v>0.73</v>
      </c>
      <c r="X20" s="6">
        <v>0.73</v>
      </c>
      <c r="Y20" s="6">
        <v>0.73</v>
      </c>
    </row>
    <row r="21" spans="1:25" x14ac:dyDescent="0.35">
      <c r="A21" t="s">
        <v>26</v>
      </c>
      <c r="B21" t="str">
        <f t="shared" si="0"/>
        <v>Solid biomass heating system</v>
      </c>
      <c r="C21" t="s">
        <v>2</v>
      </c>
      <c r="D21" t="s">
        <v>22</v>
      </c>
      <c r="F21" t="s">
        <v>36</v>
      </c>
      <c r="G21" t="s">
        <v>24</v>
      </c>
      <c r="H21" t="s">
        <v>37</v>
      </c>
      <c r="I21" s="6"/>
      <c r="J21" s="8">
        <f t="shared" ref="J21:J26" si="1">N21</f>
        <v>0.7</v>
      </c>
      <c r="K21" s="6"/>
      <c r="L21" s="6"/>
      <c r="M21" s="6"/>
      <c r="N21" s="6">
        <v>0.7</v>
      </c>
      <c r="O21" s="6"/>
      <c r="P21" s="6"/>
      <c r="Q21" s="6"/>
      <c r="R21" s="6">
        <v>0.7</v>
      </c>
      <c r="S21" s="6">
        <v>0.7</v>
      </c>
      <c r="T21" s="6">
        <v>0.7</v>
      </c>
      <c r="U21" s="6">
        <v>0.7</v>
      </c>
      <c r="V21" s="6">
        <v>0.7</v>
      </c>
      <c r="W21" s="6">
        <v>0.7</v>
      </c>
      <c r="X21" s="6">
        <v>0.7</v>
      </c>
      <c r="Y21" s="6">
        <v>0.7</v>
      </c>
    </row>
    <row r="22" spans="1:25" x14ac:dyDescent="0.35">
      <c r="A22" t="s">
        <v>28</v>
      </c>
      <c r="B22" t="str">
        <f t="shared" si="0"/>
        <v>Heavy fuel oil heating system</v>
      </c>
      <c r="C22" t="s">
        <v>2</v>
      </c>
      <c r="D22" t="s">
        <v>22</v>
      </c>
      <c r="F22" t="s">
        <v>36</v>
      </c>
      <c r="G22" t="s">
        <v>24</v>
      </c>
      <c r="H22" t="s">
        <v>37</v>
      </c>
      <c r="I22" s="6"/>
      <c r="J22" s="8">
        <f t="shared" si="1"/>
        <v>0.83</v>
      </c>
      <c r="K22" s="6"/>
      <c r="L22" s="6"/>
      <c r="M22" s="6"/>
      <c r="N22" s="6">
        <v>0.83</v>
      </c>
      <c r="O22" s="6"/>
      <c r="P22" s="6"/>
      <c r="Q22" s="6"/>
      <c r="R22" s="6">
        <v>0.83</v>
      </c>
      <c r="S22" s="6">
        <v>0.83</v>
      </c>
      <c r="T22" s="6">
        <v>0.83</v>
      </c>
      <c r="U22" s="6">
        <v>0.83</v>
      </c>
      <c r="V22" s="6">
        <v>0.83</v>
      </c>
      <c r="W22" s="6">
        <v>0.83</v>
      </c>
      <c r="X22" s="6">
        <v>0.83</v>
      </c>
      <c r="Y22" s="6">
        <v>0.83</v>
      </c>
    </row>
    <row r="23" spans="1:25" x14ac:dyDescent="0.35">
      <c r="A23" t="s">
        <v>29</v>
      </c>
      <c r="B23" t="str">
        <f t="shared" si="0"/>
        <v>Methane heating system</v>
      </c>
      <c r="C23" t="s">
        <v>2</v>
      </c>
      <c r="D23" t="s">
        <v>22</v>
      </c>
      <c r="F23" t="s">
        <v>36</v>
      </c>
      <c r="G23" t="s">
        <v>24</v>
      </c>
      <c r="H23" t="s">
        <v>37</v>
      </c>
      <c r="I23" s="6"/>
      <c r="J23" s="8">
        <f t="shared" si="1"/>
        <v>0.89</v>
      </c>
      <c r="K23" s="6"/>
      <c r="L23" s="6"/>
      <c r="M23" s="6"/>
      <c r="N23" s="6">
        <v>0.89</v>
      </c>
      <c r="O23" s="6"/>
      <c r="P23" s="6"/>
      <c r="Q23" s="6"/>
      <c r="R23" s="6">
        <v>0.89</v>
      </c>
      <c r="S23" s="6">
        <v>0.89</v>
      </c>
      <c r="T23" s="6">
        <v>0.89</v>
      </c>
      <c r="U23" s="6">
        <v>0.89</v>
      </c>
      <c r="V23" s="6">
        <v>0.89</v>
      </c>
      <c r="W23" s="6">
        <v>0.89</v>
      </c>
      <c r="X23" s="6">
        <v>0.89</v>
      </c>
      <c r="Y23" s="6">
        <v>0.89</v>
      </c>
    </row>
    <row r="24" spans="1:25" x14ac:dyDescent="0.35">
      <c r="A24" t="s">
        <v>30</v>
      </c>
      <c r="B24" t="str">
        <f t="shared" si="0"/>
        <v>Electric heating system</v>
      </c>
      <c r="C24" t="s">
        <v>2</v>
      </c>
      <c r="D24" t="s">
        <v>22</v>
      </c>
      <c r="F24" t="s">
        <v>36</v>
      </c>
      <c r="G24" t="s">
        <v>24</v>
      </c>
      <c r="H24" t="s">
        <v>37</v>
      </c>
      <c r="I24" s="6"/>
      <c r="J24" s="8">
        <f t="shared" si="1"/>
        <v>0.98</v>
      </c>
      <c r="K24" s="6"/>
      <c r="L24" s="6"/>
      <c r="M24" s="6"/>
      <c r="N24" s="6">
        <v>0.98</v>
      </c>
      <c r="O24" s="6"/>
      <c r="P24" s="6"/>
      <c r="Q24" s="6"/>
      <c r="R24" s="6">
        <v>0.98</v>
      </c>
      <c r="S24" s="6">
        <v>0.98</v>
      </c>
      <c r="T24" s="6">
        <v>0.98</v>
      </c>
      <c r="U24" s="6">
        <v>0.98</v>
      </c>
      <c r="V24" s="6">
        <v>0.98</v>
      </c>
      <c r="W24" s="6">
        <v>0.98</v>
      </c>
      <c r="X24" s="6">
        <v>0.98</v>
      </c>
      <c r="Y24" s="6">
        <v>0.98</v>
      </c>
    </row>
    <row r="25" spans="1:25" x14ac:dyDescent="0.35">
      <c r="A25" t="s">
        <v>31</v>
      </c>
      <c r="B25" t="str">
        <f t="shared" si="0"/>
        <v>District heating network</v>
      </c>
      <c r="C25" t="s">
        <v>2</v>
      </c>
      <c r="D25" t="s">
        <v>22</v>
      </c>
      <c r="F25" t="s">
        <v>23</v>
      </c>
      <c r="G25" t="s">
        <v>24</v>
      </c>
      <c r="H25" t="s">
        <v>37</v>
      </c>
      <c r="I25" s="6">
        <v>0.67873207043770634</v>
      </c>
      <c r="J25" s="6">
        <v>0.6786903343546552</v>
      </c>
      <c r="K25" s="6">
        <v>0.67871137166586659</v>
      </c>
      <c r="L25" s="6">
        <v>0.67875659210642247</v>
      </c>
      <c r="M25" s="6">
        <v>0.67880431208792813</v>
      </c>
      <c r="N25" s="6">
        <v>0.67880695257363288</v>
      </c>
      <c r="O25" s="6">
        <v>0.67836517698585008</v>
      </c>
      <c r="P25" s="6">
        <v>0.67825343389375159</v>
      </c>
      <c r="Q25" s="6">
        <v>0.677934472264069</v>
      </c>
      <c r="R25" s="6">
        <v>0.67752727686567826</v>
      </c>
      <c r="S25" s="6">
        <v>0.67719456031394476</v>
      </c>
      <c r="T25" s="6">
        <v>0.68092199581570301</v>
      </c>
      <c r="U25" s="6">
        <v>0.71036290857835871</v>
      </c>
      <c r="V25" s="6">
        <v>0.78661232834781358</v>
      </c>
      <c r="W25" s="6">
        <v>0.8633397129456436</v>
      </c>
      <c r="X25" s="6">
        <v>0.89405267727774862</v>
      </c>
      <c r="Y25" s="6">
        <v>0.8993216857281493</v>
      </c>
    </row>
    <row r="26" spans="1:25" x14ac:dyDescent="0.35">
      <c r="A26" t="s">
        <v>32</v>
      </c>
      <c r="B26" t="str">
        <f t="shared" si="0"/>
        <v>Heat pump system</v>
      </c>
      <c r="C26" t="s">
        <v>2</v>
      </c>
      <c r="D26" t="s">
        <v>22</v>
      </c>
      <c r="F26" t="s">
        <v>38</v>
      </c>
      <c r="G26" t="s">
        <v>24</v>
      </c>
      <c r="H26" t="s">
        <v>37</v>
      </c>
      <c r="I26" s="6"/>
      <c r="J26" s="8">
        <f t="shared" si="1"/>
        <v>3.7</v>
      </c>
      <c r="K26" s="6"/>
      <c r="L26" s="6"/>
      <c r="M26" s="6"/>
      <c r="N26" s="6">
        <v>3.7</v>
      </c>
      <c r="O26" s="6"/>
      <c r="P26" s="6"/>
      <c r="Q26" s="6"/>
      <c r="R26" s="6">
        <v>3.6</v>
      </c>
      <c r="S26" s="6">
        <v>3.6</v>
      </c>
      <c r="T26" s="6">
        <v>3.7</v>
      </c>
      <c r="U26" s="6">
        <v>3.8</v>
      </c>
      <c r="V26" s="6">
        <v>3.8</v>
      </c>
      <c r="W26" s="6">
        <v>3.8</v>
      </c>
      <c r="X26" s="6">
        <v>3.8</v>
      </c>
      <c r="Y26" s="6">
        <v>3.9</v>
      </c>
    </row>
    <row r="27" spans="1:25" x14ac:dyDescent="0.35">
      <c r="A27" t="s">
        <v>33</v>
      </c>
      <c r="B27" t="str">
        <f t="shared" si="0"/>
        <v>Solar thermal system</v>
      </c>
      <c r="C27" t="s">
        <v>2</v>
      </c>
      <c r="D27" t="s">
        <v>22</v>
      </c>
      <c r="H27" t="s">
        <v>37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</row>
    <row r="28" spans="1:25" x14ac:dyDescent="0.35">
      <c r="A28" t="s">
        <v>34</v>
      </c>
      <c r="B28" t="str">
        <f t="shared" si="0"/>
        <v>Cooling</v>
      </c>
      <c r="C28" t="s">
        <v>2</v>
      </c>
      <c r="D28" t="s">
        <v>22</v>
      </c>
      <c r="E28" t="s">
        <v>39</v>
      </c>
      <c r="F28" t="s">
        <v>23</v>
      </c>
      <c r="G28" t="s">
        <v>24</v>
      </c>
      <c r="H28" t="s">
        <v>37</v>
      </c>
      <c r="I28" s="6">
        <v>2.3211627906976746</v>
      </c>
      <c r="J28" s="6">
        <v>2.3681337209302327</v>
      </c>
      <c r="K28" s="6">
        <v>2.4151046511627907</v>
      </c>
      <c r="L28" s="6">
        <v>2.4620755813953488</v>
      </c>
      <c r="M28" s="6">
        <v>2.5090465116279068</v>
      </c>
      <c r="N28" s="6">
        <v>2.5560174418604653</v>
      </c>
      <c r="O28" s="6">
        <v>2.6029883720930234</v>
      </c>
      <c r="P28" s="6">
        <v>2.6499593023255814</v>
      </c>
      <c r="Q28" s="6">
        <v>2.6969302325581395</v>
      </c>
      <c r="R28" s="6">
        <v>2.7439011627906975</v>
      </c>
      <c r="S28" s="6">
        <v>2.790872093023256</v>
      </c>
      <c r="T28" s="6">
        <v>3.0257267441860467</v>
      </c>
      <c r="U28" s="6">
        <v>3.2605813953488374</v>
      </c>
      <c r="V28" s="6">
        <v>3.4954360465116281</v>
      </c>
      <c r="W28" s="6">
        <v>3.7302906976744188</v>
      </c>
      <c r="X28" s="6">
        <v>3.9651453488372095</v>
      </c>
      <c r="Y28" s="6">
        <v>4.2</v>
      </c>
    </row>
    <row r="29" spans="1:25" x14ac:dyDescent="0.35">
      <c r="A29" t="s">
        <v>21</v>
      </c>
      <c r="B29" t="str">
        <f t="shared" si="0"/>
        <v>Other fossil heating system</v>
      </c>
      <c r="C29" t="s">
        <v>3</v>
      </c>
      <c r="D29" t="s">
        <v>22</v>
      </c>
      <c r="F29" t="s">
        <v>24</v>
      </c>
      <c r="G29" t="s">
        <v>24</v>
      </c>
      <c r="H29" t="s">
        <v>40</v>
      </c>
      <c r="I29" s="6"/>
      <c r="J29" s="8">
        <f t="shared" ref="J29:J46" si="2">N29</f>
        <v>0.44303329629231342</v>
      </c>
      <c r="K29" s="6"/>
      <c r="L29" s="6"/>
      <c r="M29" s="6"/>
      <c r="N29" s="6">
        <v>0.44303329629231342</v>
      </c>
      <c r="O29" s="6">
        <v>0.44299024375684348</v>
      </c>
      <c r="P29" s="6">
        <v>0.44292907321306019</v>
      </c>
      <c r="Q29" s="6">
        <v>0.450675477010053</v>
      </c>
      <c r="R29" s="6">
        <v>0.4584244166521087</v>
      </c>
      <c r="S29" s="6">
        <v>0.46618041142396316</v>
      </c>
      <c r="T29" s="6">
        <v>0.50498429285490642</v>
      </c>
      <c r="U29" s="6">
        <v>0.54369812491027791</v>
      </c>
      <c r="V29" s="6">
        <v>0.58271824301209396</v>
      </c>
      <c r="W29" s="6">
        <v>0.62189195280077347</v>
      </c>
      <c r="X29" s="6">
        <v>0.66098202615024326</v>
      </c>
      <c r="Y29" s="6">
        <v>0.69999999999999984</v>
      </c>
    </row>
    <row r="30" spans="1:25" x14ac:dyDescent="0.35">
      <c r="A30" t="s">
        <v>26</v>
      </c>
      <c r="B30" t="str">
        <f t="shared" si="0"/>
        <v>Solid biomass heating system</v>
      </c>
      <c r="C30" t="s">
        <v>3</v>
      </c>
      <c r="D30" t="s">
        <v>22</v>
      </c>
      <c r="F30" t="s">
        <v>24</v>
      </c>
      <c r="G30" t="s">
        <v>24</v>
      </c>
      <c r="H30" t="s">
        <v>40</v>
      </c>
      <c r="I30" s="6"/>
      <c r="J30" s="8">
        <f t="shared" si="2"/>
        <v>0.15137474888766989</v>
      </c>
      <c r="K30" s="6"/>
      <c r="L30" s="6"/>
      <c r="M30" s="6"/>
      <c r="N30" s="6">
        <v>0.15137474888766989</v>
      </c>
      <c r="O30" s="6">
        <v>0.14767164406089278</v>
      </c>
      <c r="P30" s="6">
        <v>0.14416126767028098</v>
      </c>
      <c r="Q30" s="6">
        <v>0.16122769858329034</v>
      </c>
      <c r="R30" s="6">
        <v>0.17829176814073053</v>
      </c>
      <c r="S30" s="6">
        <v>0.19532168556317395</v>
      </c>
      <c r="T30" s="6">
        <v>0.28033430720351915</v>
      </c>
      <c r="U30" s="6">
        <v>0.36570449808363614</v>
      </c>
      <c r="V30" s="6">
        <v>0.44956896755445219</v>
      </c>
      <c r="W30" s="6">
        <v>0.53266968971943418</v>
      </c>
      <c r="X30" s="6">
        <v>0.61615647733000023</v>
      </c>
      <c r="Y30" s="6">
        <v>0.69999999999999984</v>
      </c>
    </row>
    <row r="31" spans="1:25" x14ac:dyDescent="0.35">
      <c r="A31" t="s">
        <v>28</v>
      </c>
      <c r="B31" t="str">
        <f t="shared" si="0"/>
        <v>Heavy fuel oil heating system</v>
      </c>
      <c r="C31" t="s">
        <v>3</v>
      </c>
      <c r="D31" t="s">
        <v>22</v>
      </c>
      <c r="F31" t="s">
        <v>24</v>
      </c>
      <c r="G31" t="s">
        <v>24</v>
      </c>
      <c r="H31" t="s">
        <v>40</v>
      </c>
      <c r="I31" s="6"/>
      <c r="J31" s="8">
        <f t="shared" si="2"/>
        <v>0.6214740364857072</v>
      </c>
      <c r="K31" s="6"/>
      <c r="L31" s="6"/>
      <c r="M31" s="6"/>
      <c r="N31" s="6">
        <v>0.6214740364857072</v>
      </c>
      <c r="O31" s="6">
        <v>0.62633082111419669</v>
      </c>
      <c r="P31" s="6">
        <v>0.63127437077177706</v>
      </c>
      <c r="Q31" s="6">
        <v>0.63515646186119501</v>
      </c>
      <c r="R31" s="6">
        <v>0.63903567844240694</v>
      </c>
      <c r="S31" s="6">
        <v>0.64287579477936518</v>
      </c>
      <c r="T31" s="6">
        <v>0.66161306126216157</v>
      </c>
      <c r="U31" s="6">
        <v>0.67979721344940813</v>
      </c>
      <c r="V31" s="6">
        <v>0.6975834506451587</v>
      </c>
      <c r="W31" s="6">
        <v>0.71516074817693098</v>
      </c>
      <c r="X31" s="6">
        <v>0.73262964563965249</v>
      </c>
      <c r="Y31" s="6">
        <v>0.75000000000000011</v>
      </c>
    </row>
    <row r="32" spans="1:25" x14ac:dyDescent="0.35">
      <c r="A32" t="s">
        <v>29</v>
      </c>
      <c r="B32" t="str">
        <f t="shared" si="0"/>
        <v>Methane heating system</v>
      </c>
      <c r="C32" t="s">
        <v>3</v>
      </c>
      <c r="D32" t="s">
        <v>22</v>
      </c>
      <c r="F32" t="s">
        <v>24</v>
      </c>
      <c r="G32" t="s">
        <v>24</v>
      </c>
      <c r="H32" t="s">
        <v>40</v>
      </c>
      <c r="I32" s="6"/>
      <c r="J32" s="8">
        <f t="shared" si="2"/>
        <v>0.65663496710830238</v>
      </c>
      <c r="K32" s="6"/>
      <c r="L32" s="6"/>
      <c r="M32" s="6"/>
      <c r="N32" s="6">
        <v>0.65663496710830238</v>
      </c>
      <c r="O32" s="6">
        <v>0.66112456312784507</v>
      </c>
      <c r="P32" s="6">
        <v>0.66562903960234798</v>
      </c>
      <c r="Q32" s="6">
        <v>0.66820662279162024</v>
      </c>
      <c r="R32" s="6">
        <v>0.6707772117559736</v>
      </c>
      <c r="S32" s="6">
        <v>0.67334361700504908</v>
      </c>
      <c r="T32" s="6">
        <v>0.68615784812281955</v>
      </c>
      <c r="U32" s="6">
        <v>0.69902056296577708</v>
      </c>
      <c r="V32" s="6">
        <v>0.71178084974974243</v>
      </c>
      <c r="W32" s="6">
        <v>0.72449459954965101</v>
      </c>
      <c r="X32" s="6">
        <v>0.73724075868536798</v>
      </c>
      <c r="Y32" s="6">
        <v>0.75000000000000011</v>
      </c>
    </row>
    <row r="33" spans="1:25" x14ac:dyDescent="0.35">
      <c r="A33" t="s">
        <v>30</v>
      </c>
      <c r="B33" t="str">
        <f t="shared" si="0"/>
        <v>Electric heating system</v>
      </c>
      <c r="C33" t="s">
        <v>3</v>
      </c>
      <c r="D33" t="s">
        <v>22</v>
      </c>
      <c r="F33" t="s">
        <v>24</v>
      </c>
      <c r="G33" t="s">
        <v>24</v>
      </c>
      <c r="H33" t="s">
        <v>40</v>
      </c>
      <c r="I33" s="6"/>
      <c r="J33" s="8">
        <f t="shared" si="2"/>
        <v>0.9</v>
      </c>
      <c r="K33" s="6"/>
      <c r="L33" s="6"/>
      <c r="M33" s="6"/>
      <c r="N33" s="6">
        <v>0.9</v>
      </c>
      <c r="O33" s="6">
        <v>0.90114285714285713</v>
      </c>
      <c r="P33" s="6">
        <v>0.90228571428571436</v>
      </c>
      <c r="Q33" s="6">
        <v>0.90342857142857147</v>
      </c>
      <c r="R33" s="6">
        <v>0.90457142857142858</v>
      </c>
      <c r="S33" s="6">
        <v>0.90571428571428569</v>
      </c>
      <c r="T33" s="6">
        <v>0.91142857142857148</v>
      </c>
      <c r="U33" s="6">
        <v>0.91714285714285715</v>
      </c>
      <c r="V33" s="6">
        <v>0.92285714285714282</v>
      </c>
      <c r="W33" s="6">
        <v>0.92857142857142849</v>
      </c>
      <c r="X33" s="6">
        <v>0.93428571428571427</v>
      </c>
      <c r="Y33" s="6">
        <v>0.94</v>
      </c>
    </row>
    <row r="34" spans="1:25" x14ac:dyDescent="0.35">
      <c r="A34" t="s">
        <v>31</v>
      </c>
      <c r="B34" t="str">
        <f t="shared" si="0"/>
        <v>District heating network</v>
      </c>
      <c r="C34" t="s">
        <v>3</v>
      </c>
      <c r="D34" t="s">
        <v>22</v>
      </c>
      <c r="F34" t="s">
        <v>24</v>
      </c>
      <c r="G34" t="s">
        <v>24</v>
      </c>
      <c r="H34" t="s">
        <v>40</v>
      </c>
      <c r="I34" s="6"/>
      <c r="J34" s="8">
        <f t="shared" si="2"/>
        <v>0.7</v>
      </c>
      <c r="K34" s="6"/>
      <c r="L34" s="6"/>
      <c r="M34" s="6"/>
      <c r="N34" s="6">
        <v>0.7</v>
      </c>
      <c r="O34" s="6">
        <v>0.70285714285714285</v>
      </c>
      <c r="P34" s="6">
        <v>0.70571428571428563</v>
      </c>
      <c r="Q34" s="6">
        <v>0.70857142857142852</v>
      </c>
      <c r="R34" s="6">
        <v>0.71142857142857141</v>
      </c>
      <c r="S34" s="6">
        <v>0.7142857142857143</v>
      </c>
      <c r="T34" s="6">
        <v>0.72857142857142854</v>
      </c>
      <c r="U34" s="6">
        <v>0.74285714285714288</v>
      </c>
      <c r="V34" s="6">
        <v>0.75714285714285712</v>
      </c>
      <c r="W34" s="6">
        <v>0.77142857142857146</v>
      </c>
      <c r="X34" s="6">
        <v>0.7857142857142857</v>
      </c>
      <c r="Y34" s="6">
        <v>0.8</v>
      </c>
    </row>
    <row r="35" spans="1:25" x14ac:dyDescent="0.35">
      <c r="A35" t="s">
        <v>32</v>
      </c>
      <c r="B35" t="str">
        <f t="shared" si="0"/>
        <v>Heat pump system</v>
      </c>
      <c r="C35" t="s">
        <v>3</v>
      </c>
      <c r="D35" t="s">
        <v>22</v>
      </c>
      <c r="F35" t="s">
        <v>24</v>
      </c>
      <c r="G35" t="s">
        <v>24</v>
      </c>
      <c r="H35" t="s">
        <v>40</v>
      </c>
      <c r="I35" s="6"/>
      <c r="J35" s="8">
        <f t="shared" si="2"/>
        <v>2.4253114250718935</v>
      </c>
      <c r="K35" s="6"/>
      <c r="L35" s="6"/>
      <c r="M35" s="6"/>
      <c r="N35" s="6">
        <v>2.4253114250718935</v>
      </c>
      <c r="O35" s="6">
        <v>2.4250763423388095</v>
      </c>
      <c r="P35" s="6">
        <v>2.4249606561254966</v>
      </c>
      <c r="Q35" s="6">
        <v>2.4725155193699675</v>
      </c>
      <c r="R35" s="6">
        <v>2.5200453085679957</v>
      </c>
      <c r="S35" s="6">
        <v>2.5675959210760682</v>
      </c>
      <c r="T35" s="6">
        <v>2.8055576512368368</v>
      </c>
      <c r="U35" s="6">
        <v>3.0437255977494333</v>
      </c>
      <c r="V35" s="6">
        <v>3.2825779865572611</v>
      </c>
      <c r="W35" s="6">
        <v>3.5218020213285559</v>
      </c>
      <c r="X35" s="6">
        <v>3.760963629863181</v>
      </c>
      <c r="Y35" s="6">
        <v>4</v>
      </c>
    </row>
    <row r="36" spans="1:25" x14ac:dyDescent="0.35">
      <c r="A36" t="s">
        <v>33</v>
      </c>
      <c r="B36" t="str">
        <f t="shared" si="0"/>
        <v>Solar thermal system</v>
      </c>
      <c r="C36" t="s">
        <v>3</v>
      </c>
      <c r="D36" t="s">
        <v>22</v>
      </c>
      <c r="H36" t="s">
        <v>40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</row>
    <row r="37" spans="1:25" x14ac:dyDescent="0.35">
      <c r="A37" t="s">
        <v>34</v>
      </c>
      <c r="B37" t="str">
        <f t="shared" si="0"/>
        <v>Cooling</v>
      </c>
      <c r="C37" t="s">
        <v>3</v>
      </c>
      <c r="D37" t="s">
        <v>22</v>
      </c>
      <c r="F37" t="s">
        <v>24</v>
      </c>
      <c r="G37" t="s">
        <v>24</v>
      </c>
      <c r="H37" t="s">
        <v>40</v>
      </c>
      <c r="I37" s="6"/>
      <c r="J37" s="8">
        <f t="shared" si="2"/>
        <v>2.3000000000000003</v>
      </c>
      <c r="K37" s="6"/>
      <c r="L37" s="6"/>
      <c r="M37" s="6"/>
      <c r="N37" s="6">
        <v>2.3000000000000003</v>
      </c>
      <c r="O37" s="6">
        <v>2.3000000000000003</v>
      </c>
      <c r="P37" s="6">
        <v>2.3205882352941178</v>
      </c>
      <c r="Q37" s="6">
        <v>2.3411764705882354</v>
      </c>
      <c r="R37" s="6">
        <v>2.361764705882353</v>
      </c>
      <c r="S37" s="6">
        <v>2.382352941176471</v>
      </c>
      <c r="T37" s="6">
        <v>2.4852941176470589</v>
      </c>
      <c r="U37" s="6">
        <v>2.5882352941176472</v>
      </c>
      <c r="V37" s="6">
        <v>2.6911764705882355</v>
      </c>
      <c r="W37" s="6">
        <v>2.7941176470588238</v>
      </c>
      <c r="X37" s="6">
        <v>2.8970588235294117</v>
      </c>
      <c r="Y37" s="6">
        <v>3</v>
      </c>
    </row>
    <row r="38" spans="1:25" x14ac:dyDescent="0.35">
      <c r="A38" t="s">
        <v>21</v>
      </c>
      <c r="B38" t="str">
        <f t="shared" si="0"/>
        <v>Other fossil heating system</v>
      </c>
      <c r="C38" t="s">
        <v>4</v>
      </c>
      <c r="D38" t="s">
        <v>22</v>
      </c>
      <c r="F38" t="s">
        <v>24</v>
      </c>
      <c r="G38" t="s">
        <v>24</v>
      </c>
      <c r="H38" t="s">
        <v>41</v>
      </c>
      <c r="I38" s="6"/>
      <c r="J38" s="8">
        <f t="shared" si="2"/>
        <v>0.44303329629231342</v>
      </c>
      <c r="K38" s="6"/>
      <c r="L38" s="6"/>
      <c r="M38" s="6"/>
      <c r="N38" s="6">
        <v>0.44303329629231342</v>
      </c>
      <c r="O38" s="6"/>
      <c r="P38" s="6"/>
      <c r="Q38" s="6"/>
      <c r="R38" s="6">
        <v>0.48586108024359448</v>
      </c>
      <c r="S38" s="6">
        <v>0.48586108024359448</v>
      </c>
      <c r="T38" s="6">
        <v>0.5286888641948756</v>
      </c>
      <c r="U38" s="6">
        <v>0.57151664814615666</v>
      </c>
      <c r="V38" s="6">
        <v>0.61434443209743772</v>
      </c>
      <c r="W38" s="6">
        <v>0.65717221604871878</v>
      </c>
      <c r="X38" s="6">
        <v>0.69999999999999984</v>
      </c>
      <c r="Y38" s="6">
        <v>0.69999999999999984</v>
      </c>
    </row>
    <row r="39" spans="1:25" x14ac:dyDescent="0.35">
      <c r="A39" t="s">
        <v>26</v>
      </c>
      <c r="B39" t="str">
        <f t="shared" si="0"/>
        <v>Solid biomass heating system</v>
      </c>
      <c r="C39" t="s">
        <v>4</v>
      </c>
      <c r="D39" t="s">
        <v>22</v>
      </c>
      <c r="F39" t="s">
        <v>24</v>
      </c>
      <c r="G39" t="s">
        <v>24</v>
      </c>
      <c r="H39" t="s">
        <v>41</v>
      </c>
      <c r="I39" s="6"/>
      <c r="J39" s="8">
        <f t="shared" si="2"/>
        <v>0.4</v>
      </c>
      <c r="K39" s="6"/>
      <c r="L39" s="6"/>
      <c r="M39" s="6"/>
      <c r="N39" s="6">
        <v>0.4</v>
      </c>
      <c r="O39" s="6"/>
      <c r="P39" s="6"/>
      <c r="Q39" s="6"/>
      <c r="R39" s="6">
        <v>0.45</v>
      </c>
      <c r="S39" s="6">
        <v>0.45</v>
      </c>
      <c r="T39" s="6">
        <v>0.5</v>
      </c>
      <c r="U39" s="6">
        <v>0.55000000000000004</v>
      </c>
      <c r="V39" s="6">
        <v>0.6</v>
      </c>
      <c r="W39" s="6">
        <v>0.64999999999999991</v>
      </c>
      <c r="X39" s="6">
        <v>0.7</v>
      </c>
      <c r="Y39" s="6">
        <v>0.7</v>
      </c>
    </row>
    <row r="40" spans="1:25" x14ac:dyDescent="0.35">
      <c r="A40" t="s">
        <v>28</v>
      </c>
      <c r="B40" t="str">
        <f t="shared" si="0"/>
        <v>Heavy fuel oil heating system</v>
      </c>
      <c r="C40" t="s">
        <v>4</v>
      </c>
      <c r="D40" t="s">
        <v>22</v>
      </c>
      <c r="F40" t="s">
        <v>24</v>
      </c>
      <c r="G40" t="s">
        <v>24</v>
      </c>
      <c r="H40" t="s">
        <v>41</v>
      </c>
      <c r="I40" s="6"/>
      <c r="J40" s="8">
        <f t="shared" si="2"/>
        <v>0.6214740364857072</v>
      </c>
      <c r="K40" s="6"/>
      <c r="L40" s="6"/>
      <c r="M40" s="6"/>
      <c r="N40" s="6">
        <v>0.6214740364857072</v>
      </c>
      <c r="O40" s="6"/>
      <c r="P40" s="6"/>
      <c r="Q40" s="6"/>
      <c r="R40" s="6">
        <v>0.64289503040475604</v>
      </c>
      <c r="S40" s="6">
        <v>0.64289503040475604</v>
      </c>
      <c r="T40" s="6">
        <v>0.66431602432380488</v>
      </c>
      <c r="U40" s="6">
        <v>0.68573701824285371</v>
      </c>
      <c r="V40" s="6">
        <v>0.70715801216190244</v>
      </c>
      <c r="W40" s="6">
        <v>0.72857900608095127</v>
      </c>
      <c r="X40" s="6">
        <v>0.75000000000000011</v>
      </c>
      <c r="Y40" s="6">
        <v>0.75000000000000011</v>
      </c>
    </row>
    <row r="41" spans="1:25" x14ac:dyDescent="0.35">
      <c r="A41" t="s">
        <v>29</v>
      </c>
      <c r="B41" t="str">
        <f t="shared" si="0"/>
        <v>Methane heating system</v>
      </c>
      <c r="C41" t="s">
        <v>4</v>
      </c>
      <c r="D41" t="s">
        <v>22</v>
      </c>
      <c r="F41" t="s">
        <v>24</v>
      </c>
      <c r="G41" t="s">
        <v>24</v>
      </c>
      <c r="H41" t="s">
        <v>41</v>
      </c>
      <c r="I41" s="6"/>
      <c r="J41" s="8">
        <f t="shared" si="2"/>
        <v>0.65663496710830238</v>
      </c>
      <c r="K41" s="6"/>
      <c r="L41" s="6"/>
      <c r="M41" s="6"/>
      <c r="N41" s="6">
        <v>0.65663496710830238</v>
      </c>
      <c r="O41" s="6"/>
      <c r="P41" s="6"/>
      <c r="Q41" s="6"/>
      <c r="R41" s="6">
        <v>0.6721958059235853</v>
      </c>
      <c r="S41" s="6">
        <v>0.6721958059235853</v>
      </c>
      <c r="T41" s="6">
        <v>0.68775664473886833</v>
      </c>
      <c r="U41" s="6">
        <v>0.70331748355415125</v>
      </c>
      <c r="V41" s="6">
        <v>0.71887832236943416</v>
      </c>
      <c r="W41" s="6">
        <v>0.73443916118471719</v>
      </c>
      <c r="X41" s="6">
        <v>0.75000000000000011</v>
      </c>
      <c r="Y41" s="6">
        <v>0.75000000000000011</v>
      </c>
    </row>
    <row r="42" spans="1:25" x14ac:dyDescent="0.35">
      <c r="A42" t="s">
        <v>30</v>
      </c>
      <c r="B42" t="str">
        <f t="shared" si="0"/>
        <v>Electric heating system</v>
      </c>
      <c r="C42" t="s">
        <v>4</v>
      </c>
      <c r="D42" t="s">
        <v>22</v>
      </c>
      <c r="F42" t="s">
        <v>24</v>
      </c>
      <c r="G42" t="s">
        <v>24</v>
      </c>
      <c r="H42" t="s">
        <v>41</v>
      </c>
      <c r="I42" s="6"/>
      <c r="J42" s="8">
        <f t="shared" si="2"/>
        <v>0.9</v>
      </c>
      <c r="K42" s="6"/>
      <c r="L42" s="6"/>
      <c r="M42" s="6"/>
      <c r="N42" s="6">
        <v>0.9</v>
      </c>
      <c r="O42" s="6"/>
      <c r="P42" s="6"/>
      <c r="Q42" s="6"/>
      <c r="R42" s="6">
        <v>0.90666666666666673</v>
      </c>
      <c r="S42" s="6">
        <v>0.90666666666666673</v>
      </c>
      <c r="T42" s="6">
        <v>0.91333333333333333</v>
      </c>
      <c r="U42" s="6">
        <v>0.91999999999999993</v>
      </c>
      <c r="V42" s="6">
        <v>0.92666666666666664</v>
      </c>
      <c r="W42" s="6">
        <v>0.93333333333333335</v>
      </c>
      <c r="X42" s="6">
        <v>0.94</v>
      </c>
      <c r="Y42" s="6">
        <v>0.94</v>
      </c>
    </row>
    <row r="43" spans="1:25" x14ac:dyDescent="0.35">
      <c r="A43" t="s">
        <v>31</v>
      </c>
      <c r="B43" t="str">
        <f t="shared" si="0"/>
        <v>District heating network</v>
      </c>
      <c r="C43" t="s">
        <v>4</v>
      </c>
      <c r="D43" t="s">
        <v>22</v>
      </c>
      <c r="F43" t="s">
        <v>24</v>
      </c>
      <c r="G43" t="s">
        <v>24</v>
      </c>
      <c r="H43" t="s">
        <v>41</v>
      </c>
      <c r="I43" s="6"/>
      <c r="J43" s="8">
        <f t="shared" si="2"/>
        <v>0.7</v>
      </c>
      <c r="K43" s="6"/>
      <c r="L43" s="6"/>
      <c r="M43" s="6"/>
      <c r="N43" s="6">
        <v>0.7</v>
      </c>
      <c r="O43" s="6"/>
      <c r="P43" s="6"/>
      <c r="Q43" s="6"/>
      <c r="R43" s="6">
        <v>0.71666666666666667</v>
      </c>
      <c r="S43" s="6">
        <v>0.71666666666666667</v>
      </c>
      <c r="T43" s="6">
        <v>0.73333333333333328</v>
      </c>
      <c r="U43" s="6">
        <v>0.75</v>
      </c>
      <c r="V43" s="6">
        <v>0.76666666666666672</v>
      </c>
      <c r="W43" s="6">
        <v>0.78333333333333333</v>
      </c>
      <c r="X43" s="6">
        <v>0.8</v>
      </c>
      <c r="Y43" s="6">
        <v>0.8</v>
      </c>
    </row>
    <row r="44" spans="1:25" x14ac:dyDescent="0.35">
      <c r="A44" t="s">
        <v>32</v>
      </c>
      <c r="B44" t="str">
        <f t="shared" si="0"/>
        <v>Heat pump system</v>
      </c>
      <c r="C44" t="s">
        <v>4</v>
      </c>
      <c r="D44" t="s">
        <v>22</v>
      </c>
      <c r="F44" t="s">
        <v>24</v>
      </c>
      <c r="G44" t="s">
        <v>24</v>
      </c>
      <c r="H44" t="s">
        <v>41</v>
      </c>
      <c r="I44" s="6"/>
      <c r="J44" s="8">
        <f t="shared" si="2"/>
        <v>2.0178591056598152</v>
      </c>
      <c r="K44" s="6"/>
      <c r="L44" s="6"/>
      <c r="M44" s="6"/>
      <c r="N44" s="6">
        <v>2.0178591056598152</v>
      </c>
      <c r="O44" s="6"/>
      <c r="P44" s="6"/>
      <c r="Q44" s="6"/>
      <c r="R44" s="6">
        <v>2.1362398063352885</v>
      </c>
      <c r="S44" s="6">
        <v>2.1362398063352885</v>
      </c>
      <c r="T44" s="6">
        <v>2.4341798547514664</v>
      </c>
      <c r="U44" s="6">
        <v>2.7321199031676442</v>
      </c>
      <c r="V44" s="6">
        <v>3.0300599515838225</v>
      </c>
      <c r="W44" s="6">
        <v>3.3279999999999998</v>
      </c>
      <c r="X44" s="6">
        <v>3.3279999999999998</v>
      </c>
      <c r="Y44" s="6">
        <v>3.3279999999999998</v>
      </c>
    </row>
    <row r="45" spans="1:25" x14ac:dyDescent="0.35">
      <c r="A45" t="s">
        <v>33</v>
      </c>
      <c r="B45" t="str">
        <f t="shared" si="0"/>
        <v>Solar thermal system</v>
      </c>
      <c r="C45" t="s">
        <v>4</v>
      </c>
      <c r="D45" t="s">
        <v>22</v>
      </c>
      <c r="H45" t="s">
        <v>41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x14ac:dyDescent="0.35">
      <c r="A46" t="s">
        <v>34</v>
      </c>
      <c r="B46" t="str">
        <f t="shared" si="0"/>
        <v>Cooling</v>
      </c>
      <c r="C46" t="s">
        <v>4</v>
      </c>
      <c r="D46" t="s">
        <v>22</v>
      </c>
      <c r="F46" t="s">
        <v>24</v>
      </c>
      <c r="G46" t="s">
        <v>24</v>
      </c>
      <c r="H46" t="s">
        <v>41</v>
      </c>
      <c r="I46" s="6"/>
      <c r="J46" s="8">
        <f t="shared" si="2"/>
        <v>2.3000000000000003</v>
      </c>
      <c r="K46" s="6"/>
      <c r="L46" s="6"/>
      <c r="M46" s="6"/>
      <c r="N46" s="6">
        <v>2.3000000000000003</v>
      </c>
      <c r="O46" s="6">
        <v>2.3000000000000003</v>
      </c>
      <c r="P46" s="6">
        <v>2.3000000000000003</v>
      </c>
      <c r="Q46" s="6">
        <v>2.3000000000000003</v>
      </c>
      <c r="R46" s="6">
        <v>2.3000000000000003</v>
      </c>
      <c r="S46" s="6">
        <v>2.416666666666667</v>
      </c>
      <c r="T46" s="6">
        <v>2.5333333333333337</v>
      </c>
      <c r="U46" s="6">
        <v>2.6500000000000004</v>
      </c>
      <c r="V46" s="6">
        <v>2.7666666666666666</v>
      </c>
      <c r="W46" s="6">
        <v>2.8833333333333333</v>
      </c>
      <c r="X46" s="6">
        <v>3</v>
      </c>
      <c r="Y46" s="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C1A93-E494-4496-8617-3BD7DE6644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3BEEA9F1-3425-4AD7-8DDA-8CF3F7A1F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6FDD8-93D2-4206-AC4E-F9B7FB44E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hs-eff</vt:lpstr>
      <vt:lpstr>hs-emi</vt:lpstr>
      <vt:lpstr>Negawatt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2024-04-23T16:31:09Z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