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FULFILL\Support data\Conceptual\"/>
    </mc:Choice>
  </mc:AlternateContent>
  <xr:revisionPtr revIDLastSave="0" documentId="13_ncr:1_{C2782DCC-2CC7-4D96-98DA-08F0C2B234D6}" xr6:coauthVersionLast="47" xr6:coauthVersionMax="47" xr10:uidLastSave="{00000000-0000-0000-0000-000000000000}"/>
  <bookViews>
    <workbookView xWindow="28695" yWindow="-5400" windowWidth="19410" windowHeight="20985" xr2:uid="{00000000-000D-0000-FFFF-FFFF00000000}"/>
    <workbookView xWindow="47895" yWindow="-5400" windowWidth="19410" windowHeight="20985" activeTab="1" xr2:uid="{92D38F79-17BA-4DE0-A037-192DDB8842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27" i="1"/>
  <c r="D23" i="1"/>
  <c r="D24" i="1"/>
  <c r="D25" i="1"/>
  <c r="D26" i="1"/>
  <c r="D22" i="1"/>
  <c r="D21" i="1"/>
  <c r="D20" i="1"/>
  <c r="D19" i="1"/>
  <c r="D18" i="1"/>
  <c r="D17" i="1"/>
  <c r="D13" i="1"/>
  <c r="D14" i="1"/>
  <c r="D15" i="1"/>
  <c r="D16" i="1"/>
  <c r="D12" i="1"/>
  <c r="D7" i="1"/>
  <c r="D11" i="1"/>
  <c r="D10" i="1"/>
  <c r="D9" i="1"/>
  <c r="D8" i="1"/>
  <c r="D3" i="1"/>
  <c r="D4" i="1"/>
  <c r="D5" i="1"/>
  <c r="D6" i="1"/>
  <c r="D2" i="1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C9" i="2"/>
  <c r="C15" i="2" s="1"/>
  <c r="C21" i="2" s="1"/>
  <c r="C27" i="2" s="1"/>
  <c r="C10" i="2"/>
  <c r="C16" i="2" s="1"/>
  <c r="C22" i="2" s="1"/>
  <c r="C28" i="2" s="1"/>
  <c r="C11" i="2"/>
  <c r="C17" i="2" s="1"/>
  <c r="C23" i="2" s="1"/>
  <c r="C29" i="2" s="1"/>
  <c r="C12" i="2"/>
  <c r="C18" i="2" s="1"/>
  <c r="C24" i="2" s="1"/>
  <c r="C30" i="2" s="1"/>
  <c r="C13" i="2"/>
  <c r="C19" i="2" s="1"/>
  <c r="C25" i="2" s="1"/>
  <c r="C31" i="2" s="1"/>
  <c r="C14" i="2"/>
  <c r="C20" i="2" s="1"/>
  <c r="C26" i="2" s="1"/>
  <c r="C8" i="2"/>
  <c r="C23" i="1" l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<sst xmlns="http://schemas.openxmlformats.org/spreadsheetml/2006/main" count="197" uniqueCount="29">
  <si>
    <t>EU</t>
  </si>
  <si>
    <t>Italy</t>
  </si>
  <si>
    <t>Diesel and gasoline car</t>
  </si>
  <si>
    <t>LPG car</t>
  </si>
  <si>
    <t>Methane car</t>
  </si>
  <si>
    <t>Hydrogen car</t>
  </si>
  <si>
    <t>Full electric car</t>
  </si>
  <si>
    <t>Liquid fuels</t>
  </si>
  <si>
    <t>LPG</t>
  </si>
  <si>
    <t>NGV / biomethane</t>
  </si>
  <si>
    <t>Hydrogen</t>
  </si>
  <si>
    <t>Battery electricity</t>
  </si>
  <si>
    <t>Hybrid</t>
  </si>
  <si>
    <t>share of stock</t>
  </si>
  <si>
    <t>%</t>
  </si>
  <si>
    <t>calc (stock model)</t>
  </si>
  <si>
    <t>Germany</t>
  </si>
  <si>
    <t>Denmark</t>
  </si>
  <si>
    <t>France</t>
  </si>
  <si>
    <t>Latvia</t>
  </si>
  <si>
    <t>Indicator</t>
  </si>
  <si>
    <t>Category</t>
  </si>
  <si>
    <t>Sub-category</t>
  </si>
  <si>
    <t>Unit</t>
  </si>
  <si>
    <t>Comment</t>
  </si>
  <si>
    <t>Source (history)</t>
  </si>
  <si>
    <t>Source (prospective)</t>
  </si>
  <si>
    <t>Scenario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</si>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</sst>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;\-0.00;\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2" xfId="2"/>
    <xf numFmtId="0" fontId="5" fillId="0" borderId="0" xfId="0" applyFont="1" applyAlignment="1">
      <alignment horizontal="left"/>
    </xf>
    <xf numFmtId="165" fontId="0" fillId="0" borderId="0" xfId="0" applyNumberFormat="1"/>
    <xf numFmtId="165" fontId="4" fillId="0" borderId="0" xfId="1" applyNumberFormat="1" applyFont="1"/>
    <xf numFmtId="165" fontId="0" fillId="0" borderId="0" xfId="1" applyNumberFormat="1" applyFont="1"/>
    <xf numFmtId="10" fontId="0" fillId="0" borderId="0" xfId="1" applyNumberFormat="1" applyFon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G15" sqref="G15"/>
    </sheetView>
    <sheetView workbookViewId="1"/>
  </sheetViews>
  <sheetFormatPr defaultRowHeight="14.4" x14ac:dyDescent="0.3"/>
  <cols>
    <col min="2" max="2" width="22.33203125" bestFit="1" customWidth="1"/>
  </cols>
  <sheetData>
    <row r="1" spans="1:6" ht="25.2" x14ac:dyDescent="0.3">
      <c r="C1" s="1" t="s">
        <v>0</v>
      </c>
      <c r="D1" s="1" t="s">
        <v>1</v>
      </c>
    </row>
    <row r="2" spans="1:6" x14ac:dyDescent="0.3">
      <c r="A2" s="2">
        <v>2011</v>
      </c>
      <c r="B2" s="2" t="s">
        <v>2</v>
      </c>
      <c r="C2" s="4">
        <f>D2</f>
        <v>0.84974350814931265</v>
      </c>
      <c r="D2" s="12">
        <f>SUMIFS(Sheet2!$AE$2:$AE$31,Sheet2!$C$2:$C$31,B2,Sheet2!$I$2:$I$31,$D$1)</f>
        <v>0.84974350814931265</v>
      </c>
      <c r="E2" s="3"/>
    </row>
    <row r="3" spans="1:6" x14ac:dyDescent="0.3">
      <c r="A3" s="2">
        <v>2011</v>
      </c>
      <c r="B3" s="2" t="s">
        <v>3</v>
      </c>
      <c r="C3" s="4">
        <f t="shared" ref="C3:C31" si="0">D3</f>
        <v>9.833651188387954E-2</v>
      </c>
      <c r="D3" s="12">
        <f>SUMIFS(Sheet2!$AE$2:$AE$31,Sheet2!$C$2:$C$31,B3,Sheet2!$I$2:$I$31,$D$1)</f>
        <v>9.833651188387954E-2</v>
      </c>
    </row>
    <row r="4" spans="1:6" x14ac:dyDescent="0.3">
      <c r="A4" s="2">
        <v>2011</v>
      </c>
      <c r="B4" s="2" t="s">
        <v>4</v>
      </c>
      <c r="C4" s="4">
        <f t="shared" si="0"/>
        <v>5.1651501191532695E-2</v>
      </c>
      <c r="D4" s="12">
        <f>SUMIFS(Sheet2!$AE$2:$AE$31,Sheet2!$C$2:$C$31,B4,Sheet2!$I$2:$I$31,$D$1)</f>
        <v>5.1651501191532695E-2</v>
      </c>
    </row>
    <row r="5" spans="1:6" x14ac:dyDescent="0.3">
      <c r="A5" s="2">
        <v>2011</v>
      </c>
      <c r="B5" s="2" t="s">
        <v>5</v>
      </c>
      <c r="C5" s="4">
        <f t="shared" si="0"/>
        <v>0</v>
      </c>
      <c r="D5" s="12">
        <f>SUMIFS(Sheet2!$AE$2:$AE$31,Sheet2!$C$2:$C$31,B5,Sheet2!$I$2:$I$31,$D$1)</f>
        <v>0</v>
      </c>
    </row>
    <row r="6" spans="1:6" x14ac:dyDescent="0.3">
      <c r="A6" s="2">
        <v>2011</v>
      </c>
      <c r="B6" s="2" t="s">
        <v>6</v>
      </c>
      <c r="C6" s="4">
        <f t="shared" si="0"/>
        <v>2.6847877527532105E-4</v>
      </c>
      <c r="D6" s="12">
        <f>SUMIFS(Sheet2!$AE$2:$AE$31,Sheet2!$C$2:$C$31,B6,Sheet2!$I$2:$I$31,$D$1)</f>
        <v>2.6847877527532105E-4</v>
      </c>
    </row>
    <row r="7" spans="1:6" x14ac:dyDescent="0.3">
      <c r="A7" s="2">
        <v>2020</v>
      </c>
      <c r="B7" s="2" t="s">
        <v>2</v>
      </c>
      <c r="C7" s="4">
        <f t="shared" si="0"/>
        <v>0.84984992758058542</v>
      </c>
      <c r="D7" s="12">
        <f>SUMIFS(Sheet2!$AN$2:$AN$31,Sheet2!$C$2:$C$31,B7,Sheet2!$I$2:$I$31,$D$1)</f>
        <v>0.84984992758058542</v>
      </c>
      <c r="F7" s="3"/>
    </row>
    <row r="8" spans="1:6" x14ac:dyDescent="0.3">
      <c r="A8" s="2">
        <v>2020</v>
      </c>
      <c r="B8" s="2" t="s">
        <v>3</v>
      </c>
      <c r="C8" s="4">
        <f t="shared" si="0"/>
        <v>9.833651188387954E-2</v>
      </c>
      <c r="D8" s="12">
        <f>SUMIFS(Sheet2!$AE$2:$AE$31,Sheet2!$C$2:$C$31,B8,Sheet2!$I$2:$I$31,$D$1)</f>
        <v>9.833651188387954E-2</v>
      </c>
    </row>
    <row r="9" spans="1:6" x14ac:dyDescent="0.3">
      <c r="A9" s="2">
        <v>2020</v>
      </c>
      <c r="B9" s="2" t="s">
        <v>4</v>
      </c>
      <c r="C9" s="4">
        <f t="shared" si="0"/>
        <v>5.1651501191532695E-2</v>
      </c>
      <c r="D9" s="12">
        <f>SUMIFS(Sheet2!$AE$2:$AE$31,Sheet2!$C$2:$C$31,B9,Sheet2!$I$2:$I$31,$D$1)</f>
        <v>5.1651501191532695E-2</v>
      </c>
    </row>
    <row r="10" spans="1:6" x14ac:dyDescent="0.3">
      <c r="A10" s="2">
        <v>2020</v>
      </c>
      <c r="B10" s="2" t="s">
        <v>5</v>
      </c>
      <c r="C10" s="4">
        <f t="shared" si="0"/>
        <v>0</v>
      </c>
      <c r="D10" s="12">
        <f>SUMIFS(Sheet2!$AE$2:$AE$31,Sheet2!$C$2:$C$31,B10,Sheet2!$I$2:$I$31,$D$1)</f>
        <v>0</v>
      </c>
    </row>
    <row r="11" spans="1:6" x14ac:dyDescent="0.3">
      <c r="A11" s="2">
        <v>2020</v>
      </c>
      <c r="B11" s="2" t="s">
        <v>6</v>
      </c>
      <c r="C11" s="4">
        <f t="shared" si="0"/>
        <v>2.6847877527532105E-4</v>
      </c>
      <c r="D11" s="12">
        <f>SUMIFS(Sheet2!$AE$2:$AE$31,Sheet2!$C$2:$C$31,B11,Sheet2!$I$2:$I$31,$D$1)</f>
        <v>2.6847877527532105E-4</v>
      </c>
    </row>
    <row r="12" spans="1:6" x14ac:dyDescent="0.3">
      <c r="A12" s="2">
        <v>2025</v>
      </c>
      <c r="B12" s="2" t="s">
        <v>2</v>
      </c>
      <c r="C12" s="4">
        <f t="shared" si="0"/>
        <v>0.86175885516625861</v>
      </c>
      <c r="D12" s="12">
        <f>SUMIFS(Sheet2!$AQ$2:$AQ$31,Sheet2!$C$2:$C$31,B12,Sheet2!$I$2:$I$31,$D$1)</f>
        <v>0.86175885516625861</v>
      </c>
    </row>
    <row r="13" spans="1:6" x14ac:dyDescent="0.3">
      <c r="A13" s="2">
        <v>2025</v>
      </c>
      <c r="B13" s="2" t="s">
        <v>3</v>
      </c>
      <c r="C13" s="4">
        <f t="shared" si="0"/>
        <v>7.6243022818643549E-2</v>
      </c>
      <c r="D13" s="12">
        <f>SUMIFS(Sheet2!$AQ$2:$AQ$31,Sheet2!$C$2:$C$31,B13,Sheet2!$I$2:$I$31,$D$1)</f>
        <v>7.6243022818643549E-2</v>
      </c>
    </row>
    <row r="14" spans="1:6" x14ac:dyDescent="0.3">
      <c r="A14" s="2">
        <v>2025</v>
      </c>
      <c r="B14" s="2" t="s">
        <v>4</v>
      </c>
      <c r="C14" s="4">
        <f t="shared" si="0"/>
        <v>4.2357234899246393E-2</v>
      </c>
      <c r="D14" s="12">
        <f>SUMIFS(Sheet2!$AQ$2:$AQ$31,Sheet2!$C$2:$C$31,B14,Sheet2!$I$2:$I$31,$D$1)</f>
        <v>4.2357234899246393E-2</v>
      </c>
    </row>
    <row r="15" spans="1:6" x14ac:dyDescent="0.3">
      <c r="A15" s="2">
        <v>2025</v>
      </c>
      <c r="B15" s="2" t="s">
        <v>5</v>
      </c>
      <c r="C15" s="4">
        <f t="shared" si="0"/>
        <v>0</v>
      </c>
      <c r="D15" s="12">
        <f>SUMIFS(Sheet2!$AQ$2:$AQ$31,Sheet2!$C$2:$C$31,B15,Sheet2!$I$2:$I$31,$D$1)</f>
        <v>0</v>
      </c>
    </row>
    <row r="16" spans="1:6" x14ac:dyDescent="0.3">
      <c r="A16" s="2">
        <v>2025</v>
      </c>
      <c r="B16" s="2" t="s">
        <v>6</v>
      </c>
      <c r="C16" s="4">
        <f t="shared" si="0"/>
        <v>1.9640887115851619E-2</v>
      </c>
      <c r="D16" s="12">
        <f>SUMIFS(Sheet2!$AQ$2:$AQ$31,Sheet2!$C$2:$C$31,B16,Sheet2!$I$2:$I$31,$D$1)</f>
        <v>1.9640887115851619E-2</v>
      </c>
    </row>
    <row r="17" spans="1:4" x14ac:dyDescent="0.3">
      <c r="A17" s="2">
        <v>2030</v>
      </c>
      <c r="B17" s="2" t="s">
        <v>2</v>
      </c>
      <c r="C17" s="4">
        <f t="shared" si="0"/>
        <v>0.76267756053996594</v>
      </c>
      <c r="D17" s="12">
        <f>SUMIFS(Sheet2!$AR$2:$AR$31,Sheet2!$C$2:$C$31,B17,Sheet2!$I$2:$I$31,$D$1)</f>
        <v>0.76267756053996594</v>
      </c>
    </row>
    <row r="18" spans="1:4" x14ac:dyDescent="0.3">
      <c r="A18" s="2">
        <v>2030</v>
      </c>
      <c r="B18" s="2" t="s">
        <v>3</v>
      </c>
      <c r="C18" s="4">
        <f t="shared" si="0"/>
        <v>7.322886927836901E-2</v>
      </c>
      <c r="D18" s="12">
        <f>SUMIFS(Sheet2!$AR$2:$AR$31,Sheet2!$C$2:$C$31,B18,Sheet2!$I$2:$I$31,$D$1)</f>
        <v>7.322886927836901E-2</v>
      </c>
    </row>
    <row r="19" spans="1:4" x14ac:dyDescent="0.3">
      <c r="A19" s="2">
        <v>2030</v>
      </c>
      <c r="B19" s="2" t="s">
        <v>4</v>
      </c>
      <c r="C19" s="4">
        <f t="shared" si="0"/>
        <v>3.6682090275547065E-2</v>
      </c>
      <c r="D19" s="12">
        <f>SUMIFS(Sheet2!$AR$2:$AR$31,Sheet2!$C$2:$C$31,B19,Sheet2!$I$2:$I$31,$D$1)</f>
        <v>3.6682090275547065E-2</v>
      </c>
    </row>
    <row r="20" spans="1:4" x14ac:dyDescent="0.3">
      <c r="A20" s="2">
        <v>2030</v>
      </c>
      <c r="B20" s="2" t="s">
        <v>5</v>
      </c>
      <c r="C20" s="4">
        <f t="shared" si="0"/>
        <v>0</v>
      </c>
      <c r="D20" s="12">
        <f>SUMIFS(Sheet2!$AR$2:$AR$31,Sheet2!$C$2:$C$31,B20,Sheet2!$I$2:$I$31,$D$1)</f>
        <v>0</v>
      </c>
    </row>
    <row r="21" spans="1:4" x14ac:dyDescent="0.3">
      <c r="A21" s="2">
        <v>2030</v>
      </c>
      <c r="B21" s="2" t="s">
        <v>6</v>
      </c>
      <c r="C21" s="4">
        <f t="shared" si="0"/>
        <v>0.12741147990611795</v>
      </c>
      <c r="D21" s="12">
        <f>SUMIFS(Sheet2!$AR$2:$AR$31,Sheet2!$C$2:$C$31,B21,Sheet2!$I$2:$I$31,$D$1)</f>
        <v>0.12741147990611795</v>
      </c>
    </row>
    <row r="22" spans="1:4" x14ac:dyDescent="0.3">
      <c r="A22" s="2">
        <v>2035</v>
      </c>
      <c r="B22" s="2" t="s">
        <v>2</v>
      </c>
      <c r="C22" s="4">
        <f t="shared" si="0"/>
        <v>0.58234841896646383</v>
      </c>
      <c r="D22" s="12">
        <f>SUMIFS(Sheet2!$AS$2:$AS$31,Sheet2!$C$2:$C$31,B22,Sheet2!$I$2:$I$31,$D$1)</f>
        <v>0.58234841896646383</v>
      </c>
    </row>
    <row r="23" spans="1:4" x14ac:dyDescent="0.3">
      <c r="A23" s="2">
        <v>2035</v>
      </c>
      <c r="B23" s="2" t="s">
        <v>3</v>
      </c>
      <c r="C23" s="4">
        <f t="shared" si="0"/>
        <v>6.191394022270625E-2</v>
      </c>
      <c r="D23" s="12">
        <f>SUMIFS(Sheet2!$AS$2:$AS$31,Sheet2!$C$2:$C$31,B23,Sheet2!$I$2:$I$31,$D$1)</f>
        <v>6.191394022270625E-2</v>
      </c>
    </row>
    <row r="24" spans="1:4" x14ac:dyDescent="0.3">
      <c r="A24" s="2">
        <v>2035</v>
      </c>
      <c r="B24" s="2" t="s">
        <v>4</v>
      </c>
      <c r="C24" s="4">
        <f t="shared" si="0"/>
        <v>3.3709873533114262E-2</v>
      </c>
      <c r="D24" s="12">
        <f>SUMIFS(Sheet2!$AS$2:$AS$31,Sheet2!$C$2:$C$31,B24,Sheet2!$I$2:$I$31,$D$1)</f>
        <v>3.3709873533114262E-2</v>
      </c>
    </row>
    <row r="25" spans="1:4" x14ac:dyDescent="0.3">
      <c r="A25" s="2">
        <v>2035</v>
      </c>
      <c r="B25" s="2" t="s">
        <v>5</v>
      </c>
      <c r="C25" s="4">
        <f t="shared" si="0"/>
        <v>0</v>
      </c>
      <c r="D25" s="12">
        <f>SUMIFS(Sheet2!$AS$2:$AS$31,Sheet2!$C$2:$C$31,B25,Sheet2!$I$2:$I$31,$D$1)</f>
        <v>0</v>
      </c>
    </row>
    <row r="26" spans="1:4" x14ac:dyDescent="0.3">
      <c r="A26" s="2">
        <v>2035</v>
      </c>
      <c r="B26" s="2" t="s">
        <v>6</v>
      </c>
      <c r="C26" s="4">
        <f t="shared" si="0"/>
        <v>0.3220277672777157</v>
      </c>
      <c r="D26" s="12">
        <f>SUMIFS(Sheet2!$AS$2:$AS$31,Sheet2!$C$2:$C$31,B26,Sheet2!$I$2:$I$31,$D$1)</f>
        <v>0.3220277672777157</v>
      </c>
    </row>
    <row r="27" spans="1:4" x14ac:dyDescent="0.3">
      <c r="A27" s="2">
        <v>2040</v>
      </c>
      <c r="B27" s="2" t="s">
        <v>2</v>
      </c>
      <c r="C27" s="4">
        <f t="shared" si="0"/>
        <v>0.37778128865985816</v>
      </c>
      <c r="D27" s="12">
        <f>SUMIFS(Sheet2!$AT$2:$AT$31,Sheet2!$C$2:$C$31,B27,Sheet2!$I$2:$I$31,$D$1)</f>
        <v>0.37778128865985816</v>
      </c>
    </row>
    <row r="28" spans="1:4" x14ac:dyDescent="0.3">
      <c r="A28" s="2">
        <v>2040</v>
      </c>
      <c r="B28" s="2" t="s">
        <v>3</v>
      </c>
      <c r="C28" s="4">
        <f t="shared" si="0"/>
        <v>4.238400526742573E-2</v>
      </c>
      <c r="D28" s="12">
        <f>SUMIFS(Sheet2!$AT$2:$AT$31,Sheet2!$C$2:$C$31,B28,Sheet2!$I$2:$I$31,$D$1)</f>
        <v>4.238400526742573E-2</v>
      </c>
    </row>
    <row r="29" spans="1:4" x14ac:dyDescent="0.3">
      <c r="A29" s="2">
        <v>2040</v>
      </c>
      <c r="B29" s="2" t="s">
        <v>4</v>
      </c>
      <c r="C29" s="4">
        <f t="shared" si="0"/>
        <v>2.3546669593014293E-2</v>
      </c>
      <c r="D29" s="12">
        <f>SUMIFS(Sheet2!$AT$2:$AT$31,Sheet2!$C$2:$C$31,B29,Sheet2!$I$2:$I$31,$D$1)</f>
        <v>2.3546669593014293E-2</v>
      </c>
    </row>
    <row r="30" spans="1:4" x14ac:dyDescent="0.3">
      <c r="A30" s="2">
        <v>2040</v>
      </c>
      <c r="B30" s="2" t="s">
        <v>5</v>
      </c>
      <c r="C30" s="4">
        <f t="shared" si="0"/>
        <v>0</v>
      </c>
      <c r="D30" s="12">
        <f>SUMIFS(Sheet2!$AT$2:$AT$31,Sheet2!$C$2:$C$31,B30,Sheet2!$I$2:$I$31,$D$1)</f>
        <v>0</v>
      </c>
    </row>
    <row r="31" spans="1:4" x14ac:dyDescent="0.3">
      <c r="A31" s="2">
        <v>2040</v>
      </c>
      <c r="B31" s="2" t="s">
        <v>6</v>
      </c>
      <c r="C31" s="4">
        <f t="shared" si="0"/>
        <v>0.55628803647970182</v>
      </c>
      <c r="D31" s="12">
        <f>SUMIFS(Sheet2!$AT$2:$AT$31,Sheet2!$C$2:$C$31,B31,Sheet2!$I$2:$I$31,$D$1)</f>
        <v>0.55628803647970182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0B56-5913-431B-862E-14C70D12EDAA}">
  <dimension ref="A1:AV31"/>
  <sheetViews>
    <sheetView zoomScaleNormal="100" workbookViewId="0">
      <pane xSplit="9" ySplit="1" topLeftCell="X2" activePane="bottomRight" state="frozen"/>
      <selection pane="topRight" activeCell="J1" sqref="J1"/>
      <selection pane="bottomLeft" activeCell="A2" sqref="A2"/>
      <selection pane="bottomRight" activeCell="AM23" sqref="AM23"/>
    </sheetView>
    <sheetView tabSelected="1" topLeftCell="AD1" zoomScaleNormal="100" workbookViewId="1">
      <selection activeCell="AM1" sqref="AM1:AM31"/>
    </sheetView>
  </sheetViews>
  <sheetFormatPr defaultRowHeight="14.4" x14ac:dyDescent="0.3"/>
  <cols>
    <col min="1" max="1" width="12.88671875" bestFit="1" customWidth="1"/>
    <col min="2" max="2" width="17.33203125" bestFit="1" customWidth="1"/>
    <col min="3" max="3" width="21" bestFit="1" customWidth="1"/>
    <col min="5" max="5" width="9.44140625" bestFit="1" customWidth="1"/>
    <col min="6" max="6" width="14.6640625" bestFit="1" customWidth="1"/>
    <col min="7" max="7" width="19" bestFit="1" customWidth="1"/>
    <col min="8" max="8" width="8.33203125" bestFit="1" customWidth="1"/>
    <col min="9" max="9" width="8.77734375" bestFit="1" customWidth="1"/>
  </cols>
  <sheetData>
    <row r="1" spans="1:48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6">
        <v>1990</v>
      </c>
      <c r="K1" s="6">
        <v>1991</v>
      </c>
      <c r="L1" s="6">
        <v>1992</v>
      </c>
      <c r="M1" s="6">
        <v>1993</v>
      </c>
      <c r="N1" s="6">
        <v>1994</v>
      </c>
      <c r="O1" s="6">
        <v>1995</v>
      </c>
      <c r="P1" s="6">
        <v>1996</v>
      </c>
      <c r="Q1" s="6">
        <v>1997</v>
      </c>
      <c r="R1" s="6">
        <v>1998</v>
      </c>
      <c r="S1" s="6">
        <v>1999</v>
      </c>
      <c r="T1" s="6">
        <v>2000</v>
      </c>
      <c r="U1" s="6">
        <v>2001</v>
      </c>
      <c r="V1" s="6">
        <v>2002</v>
      </c>
      <c r="W1" s="6">
        <v>2003</v>
      </c>
      <c r="X1" s="6">
        <v>2004</v>
      </c>
      <c r="Y1" s="6">
        <v>2005</v>
      </c>
      <c r="Z1" s="6">
        <v>2006</v>
      </c>
      <c r="AA1" s="6">
        <v>2007</v>
      </c>
      <c r="AB1" s="6">
        <v>2008</v>
      </c>
      <c r="AC1" s="6">
        <v>2009</v>
      </c>
      <c r="AD1" s="6">
        <v>2010</v>
      </c>
      <c r="AE1" s="8">
        <v>2011</v>
      </c>
      <c r="AF1" s="6">
        <v>2012</v>
      </c>
      <c r="AG1" s="6">
        <v>2013</v>
      </c>
      <c r="AH1" s="6">
        <v>2014</v>
      </c>
      <c r="AI1" s="6">
        <v>2015</v>
      </c>
      <c r="AJ1" s="6">
        <v>2016</v>
      </c>
      <c r="AK1" s="6">
        <v>2017</v>
      </c>
      <c r="AL1" s="6">
        <v>2018</v>
      </c>
      <c r="AM1" s="6">
        <v>2019</v>
      </c>
      <c r="AN1" s="6">
        <v>2020</v>
      </c>
      <c r="AO1" s="6">
        <v>2021</v>
      </c>
      <c r="AP1" s="6">
        <v>2022</v>
      </c>
      <c r="AQ1" s="6">
        <v>2025</v>
      </c>
      <c r="AR1" s="6">
        <v>2030</v>
      </c>
      <c r="AS1" s="6">
        <v>2035</v>
      </c>
      <c r="AT1" s="6">
        <v>2040</v>
      </c>
      <c r="AU1" s="6">
        <v>2045</v>
      </c>
      <c r="AV1" s="6">
        <v>2050</v>
      </c>
    </row>
    <row r="2" spans="1:48" x14ac:dyDescent="0.3">
      <c r="A2" t="s">
        <v>13</v>
      </c>
      <c r="B2" t="s">
        <v>7</v>
      </c>
      <c r="C2" s="7" t="s">
        <v>2</v>
      </c>
      <c r="D2" t="s">
        <v>14</v>
      </c>
      <c r="G2" t="s">
        <v>15</v>
      </c>
      <c r="I2" t="s">
        <v>16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10">
        <f>AM2</f>
        <v>0.97872818631748948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11">
        <v>0.97872818631748948</v>
      </c>
      <c r="AN2" s="11">
        <v>0.96360921720396886</v>
      </c>
      <c r="AO2" s="11">
        <v>0.94054964841377453</v>
      </c>
      <c r="AP2" s="11">
        <v>0.91337274856303796</v>
      </c>
      <c r="AQ2" s="11">
        <v>0.81946756621294625</v>
      </c>
      <c r="AR2" s="11">
        <v>0.58894886016323178</v>
      </c>
      <c r="AS2" s="11">
        <v>0.32942654028131196</v>
      </c>
      <c r="AT2" s="11">
        <v>0.13826993999157899</v>
      </c>
      <c r="AU2" s="11">
        <v>3.9814374066770443E-2</v>
      </c>
      <c r="AV2" s="11">
        <v>5.7449093367148985E-3</v>
      </c>
    </row>
    <row r="3" spans="1:48" x14ac:dyDescent="0.3">
      <c r="A3" t="s">
        <v>13</v>
      </c>
      <c r="B3" t="s">
        <v>8</v>
      </c>
      <c r="C3" s="7" t="s">
        <v>3</v>
      </c>
      <c r="D3" t="s">
        <v>14</v>
      </c>
      <c r="G3" t="s">
        <v>15</v>
      </c>
      <c r="I3" t="s">
        <v>16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10">
        <f t="shared" ref="AE3:AE31" si="0">AM3</f>
        <v>8.3473619302131298E-3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11">
        <v>8.3473619302131298E-3</v>
      </c>
      <c r="AN3" s="11">
        <v>8.2184154985413121E-3</v>
      </c>
      <c r="AO3" s="11">
        <v>7.7100227854476544E-3</v>
      </c>
      <c r="AP3" s="11">
        <v>7.1733078119301181E-3</v>
      </c>
      <c r="AQ3" s="11">
        <v>5.5245004463794142E-3</v>
      </c>
      <c r="AR3" s="11">
        <v>3.3558339610440559E-3</v>
      </c>
      <c r="AS3" s="11">
        <v>1.5473031761654476E-3</v>
      </c>
      <c r="AT3" s="11">
        <v>1.3782392797824859E-3</v>
      </c>
      <c r="AU3" s="11">
        <v>0</v>
      </c>
      <c r="AV3" s="11">
        <v>0</v>
      </c>
    </row>
    <row r="4" spans="1:48" x14ac:dyDescent="0.3">
      <c r="A4" t="s">
        <v>13</v>
      </c>
      <c r="B4" t="s">
        <v>9</v>
      </c>
      <c r="C4" s="7" t="s">
        <v>4</v>
      </c>
      <c r="D4" t="s">
        <v>14</v>
      </c>
      <c r="G4" t="s">
        <v>15</v>
      </c>
      <c r="I4" t="s">
        <v>16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10">
        <f t="shared" si="0"/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</row>
    <row r="5" spans="1:48" x14ac:dyDescent="0.3">
      <c r="A5" t="s">
        <v>13</v>
      </c>
      <c r="B5" t="s">
        <v>10</v>
      </c>
      <c r="C5" s="7" t="s">
        <v>6</v>
      </c>
      <c r="D5" t="s">
        <v>14</v>
      </c>
      <c r="G5" t="s">
        <v>15</v>
      </c>
      <c r="I5" t="s">
        <v>16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10">
        <f t="shared" si="0"/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1.5236566302335634E-3</v>
      </c>
      <c r="AT5" s="11">
        <v>7.7850169904692748E-3</v>
      </c>
      <c r="AU5" s="11">
        <v>1.9850859569346332E-2</v>
      </c>
      <c r="AV5" s="11">
        <v>3.4906423693314641E-2</v>
      </c>
    </row>
    <row r="6" spans="1:48" x14ac:dyDescent="0.3">
      <c r="A6" t="s">
        <v>13</v>
      </c>
      <c r="B6" t="s">
        <v>11</v>
      </c>
      <c r="C6" s="7" t="s">
        <v>6</v>
      </c>
      <c r="D6" t="s">
        <v>14</v>
      </c>
      <c r="G6" t="s">
        <v>15</v>
      </c>
      <c r="I6" t="s">
        <v>16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10">
        <f t="shared" si="0"/>
        <v>3.4099029719493741E-3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11">
        <v>3.4099029719493741E-3</v>
      </c>
      <c r="AN6" s="11">
        <v>7.5098884599895752E-3</v>
      </c>
      <c r="AO6" s="11">
        <v>1.5057217468632741E-2</v>
      </c>
      <c r="AP6" s="11">
        <v>2.5088971231645496E-2</v>
      </c>
      <c r="AQ6" s="11">
        <v>7.4117967409133637E-2</v>
      </c>
      <c r="AR6" s="11">
        <v>0.24327185549471289</v>
      </c>
      <c r="AS6" s="11">
        <v>0.48943005398985029</v>
      </c>
      <c r="AT6" s="11">
        <v>0.72009323867069064</v>
      </c>
      <c r="AU6" s="11">
        <v>0.86884596264465985</v>
      </c>
      <c r="AV6" s="11">
        <v>0.93349643058853404</v>
      </c>
    </row>
    <row r="7" spans="1:48" x14ac:dyDescent="0.3">
      <c r="A7" t="s">
        <v>13</v>
      </c>
      <c r="B7" t="s">
        <v>12</v>
      </c>
      <c r="C7" s="7" t="s">
        <v>2</v>
      </c>
      <c r="D7" t="s">
        <v>14</v>
      </c>
      <c r="G7" t="s">
        <v>15</v>
      </c>
      <c r="I7" t="s">
        <v>16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10">
        <f t="shared" si="0"/>
        <v>9.5145487803480217E-3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11">
        <v>9.5145487803480217E-3</v>
      </c>
      <c r="AN7" s="11">
        <v>2.0662478837500286E-2</v>
      </c>
      <c r="AO7" s="11">
        <v>3.668311133214508E-2</v>
      </c>
      <c r="AP7" s="11">
        <v>5.4364972393386356E-2</v>
      </c>
      <c r="AQ7" s="11">
        <v>0.1008899659315408</v>
      </c>
      <c r="AR7" s="11">
        <v>0.16442345038101125</v>
      </c>
      <c r="AS7" s="11">
        <v>0.17807244592243882</v>
      </c>
      <c r="AT7" s="11">
        <v>0.13247356506747848</v>
      </c>
      <c r="AU7" s="11">
        <v>7.1488803719223531E-2</v>
      </c>
      <c r="AV7" s="11">
        <v>2.5852236381436456E-2</v>
      </c>
    </row>
    <row r="8" spans="1:48" x14ac:dyDescent="0.3">
      <c r="A8" t="s">
        <v>13</v>
      </c>
      <c r="B8" t="s">
        <v>7</v>
      </c>
      <c r="C8" t="str">
        <f>C2</f>
        <v>Diesel and gasoline car</v>
      </c>
      <c r="D8" t="s">
        <v>14</v>
      </c>
      <c r="G8" t="s">
        <v>15</v>
      </c>
      <c r="I8" t="s">
        <v>17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10">
        <f t="shared" si="0"/>
        <v>0.99142703683782918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11">
        <v>0.99142703683782918</v>
      </c>
      <c r="AN8" s="11">
        <v>0.97963848707661449</v>
      </c>
      <c r="AO8" s="11">
        <v>0.95667414130385964</v>
      </c>
      <c r="AP8" s="11">
        <v>0.93659924619444113</v>
      </c>
      <c r="AQ8" s="11">
        <v>0.82954480049107637</v>
      </c>
      <c r="AR8" s="11">
        <v>0.58749736031408584</v>
      </c>
      <c r="AS8" s="11">
        <v>0.31707167377305367</v>
      </c>
      <c r="AT8" s="11">
        <v>0.10854480810081957</v>
      </c>
      <c r="AU8" s="11">
        <v>2.4133913612817581E-2</v>
      </c>
      <c r="AV8" s="11">
        <v>3.7985009543224368E-3</v>
      </c>
    </row>
    <row r="9" spans="1:48" x14ac:dyDescent="0.3">
      <c r="A9" t="s">
        <v>13</v>
      </c>
      <c r="B9" t="s">
        <v>8</v>
      </c>
      <c r="C9" t="str">
        <f t="shared" ref="C9:C31" si="1">C3</f>
        <v>LPG car</v>
      </c>
      <c r="D9" t="s">
        <v>14</v>
      </c>
      <c r="G9" t="s">
        <v>15</v>
      </c>
      <c r="I9" t="s">
        <v>17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10">
        <f t="shared" si="0"/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</row>
    <row r="10" spans="1:48" x14ac:dyDescent="0.3">
      <c r="A10" t="s">
        <v>13</v>
      </c>
      <c r="B10" t="s">
        <v>9</v>
      </c>
      <c r="C10" t="str">
        <f t="shared" si="1"/>
        <v>Methane car</v>
      </c>
      <c r="D10" t="s">
        <v>14</v>
      </c>
      <c r="G10" t="s">
        <v>15</v>
      </c>
      <c r="I10" t="s">
        <v>17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10">
        <f t="shared" si="0"/>
        <v>4.979569858865959E-5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11">
        <v>4.979569858865959E-5</v>
      </c>
      <c r="AN10" s="11">
        <v>5.2209139053838269E-5</v>
      </c>
      <c r="AO10" s="11">
        <v>5.3222688768229733E-5</v>
      </c>
      <c r="AP10" s="11">
        <v>5.4451177889053318E-5</v>
      </c>
      <c r="AQ10" s="11">
        <v>5.5444647283649036E-5</v>
      </c>
      <c r="AR10" s="11">
        <v>5.204224952222836E-5</v>
      </c>
      <c r="AS10" s="11">
        <v>7.9684941257216773E-5</v>
      </c>
      <c r="AT10" s="11">
        <v>0</v>
      </c>
      <c r="AU10" s="11">
        <v>0</v>
      </c>
      <c r="AV10" s="11">
        <v>0</v>
      </c>
    </row>
    <row r="11" spans="1:48" x14ac:dyDescent="0.3">
      <c r="A11" t="s">
        <v>13</v>
      </c>
      <c r="B11" t="s">
        <v>10</v>
      </c>
      <c r="C11" t="str">
        <f t="shared" si="1"/>
        <v>Full electric car</v>
      </c>
      <c r="D11" t="s">
        <v>14</v>
      </c>
      <c r="G11" t="s">
        <v>15</v>
      </c>
      <c r="I11" t="s">
        <v>17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10">
        <f t="shared" si="0"/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1.5512600535575985E-3</v>
      </c>
      <c r="AT11" s="11">
        <v>8.1629715869894169E-3</v>
      </c>
      <c r="AU11" s="11">
        <v>1.9165992669478198E-2</v>
      </c>
      <c r="AV11" s="11">
        <v>3.1472287070222163E-2</v>
      </c>
    </row>
    <row r="12" spans="1:48" x14ac:dyDescent="0.3">
      <c r="A12" t="s">
        <v>13</v>
      </c>
      <c r="B12" t="s">
        <v>11</v>
      </c>
      <c r="C12" t="str">
        <f t="shared" si="1"/>
        <v>Full electric car</v>
      </c>
      <c r="D12" t="s">
        <v>14</v>
      </c>
      <c r="G12" t="s">
        <v>15</v>
      </c>
      <c r="I12" t="s">
        <v>17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10">
        <f t="shared" si="0"/>
        <v>4.6623431584140564E-3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11">
        <v>4.6623431584140564E-3</v>
      </c>
      <c r="AN12" s="11">
        <v>9.7677907687467452E-3</v>
      </c>
      <c r="AO12" s="11">
        <v>1.846522075921269E-2</v>
      </c>
      <c r="AP12" s="11">
        <v>2.9300902928664822E-2</v>
      </c>
      <c r="AQ12" s="11">
        <v>0.10162827789596164</v>
      </c>
      <c r="AR12" s="11">
        <v>0.31696584062797745</v>
      </c>
      <c r="AS12" s="11">
        <v>0.58902234175056856</v>
      </c>
      <c r="AT12" s="11">
        <v>0.82021040003988022</v>
      </c>
      <c r="AU12" s="11">
        <v>0.93209438207295858</v>
      </c>
      <c r="AV12" s="11">
        <v>0.9594405118112086</v>
      </c>
    </row>
    <row r="13" spans="1:48" x14ac:dyDescent="0.3">
      <c r="A13" t="s">
        <v>13</v>
      </c>
      <c r="B13" t="s">
        <v>12</v>
      </c>
      <c r="C13" t="str">
        <f t="shared" si="1"/>
        <v>Diesel and gasoline car</v>
      </c>
      <c r="D13" t="s">
        <v>14</v>
      </c>
      <c r="G13" t="s">
        <v>15</v>
      </c>
      <c r="I13" t="s">
        <v>17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10">
        <f t="shared" si="0"/>
        <v>3.9106200037567302E-3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11">
        <v>3.9106200037567302E-3</v>
      </c>
      <c r="AN13" s="11">
        <v>1.0512797989105326E-2</v>
      </c>
      <c r="AO13" s="11">
        <v>2.4784215865257947E-2</v>
      </c>
      <c r="AP13" s="11">
        <v>3.4027763176604039E-2</v>
      </c>
      <c r="AQ13" s="11">
        <v>6.8771476965678507E-2</v>
      </c>
      <c r="AR13" s="11">
        <v>9.5484756808414478E-2</v>
      </c>
      <c r="AS13" s="11">
        <v>9.2275039481563056E-2</v>
      </c>
      <c r="AT13" s="11">
        <v>6.3081820272310782E-2</v>
      </c>
      <c r="AU13" s="11">
        <v>2.4605711644745711E-2</v>
      </c>
      <c r="AV13" s="11">
        <v>5.2887001642468057E-3</v>
      </c>
    </row>
    <row r="14" spans="1:48" x14ac:dyDescent="0.3">
      <c r="A14" t="s">
        <v>13</v>
      </c>
      <c r="B14" t="s">
        <v>7</v>
      </c>
      <c r="C14" t="str">
        <f t="shared" si="1"/>
        <v>Diesel and gasoline car</v>
      </c>
      <c r="D14" t="s">
        <v>14</v>
      </c>
      <c r="G14" t="s">
        <v>15</v>
      </c>
      <c r="I14" t="s">
        <v>18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10">
        <f t="shared" si="0"/>
        <v>0.97766566276675482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11">
        <v>0.97766566276675482</v>
      </c>
      <c r="AN14" s="11">
        <v>0.96790126329163673</v>
      </c>
      <c r="AO14" s="11">
        <v>0.95183881887383892</v>
      </c>
      <c r="AP14" s="11">
        <v>0.93363114438230221</v>
      </c>
      <c r="AQ14" s="11">
        <v>0.8649864138262886</v>
      </c>
      <c r="AR14" s="11">
        <v>0.69904150295564005</v>
      </c>
      <c r="AS14" s="11">
        <v>0.51623349784732386</v>
      </c>
      <c r="AT14" s="11">
        <v>0.35579892427566967</v>
      </c>
      <c r="AU14" s="11">
        <v>0.21735812949993588</v>
      </c>
      <c r="AV14" s="11">
        <v>0.10749545026252216</v>
      </c>
    </row>
    <row r="15" spans="1:48" x14ac:dyDescent="0.3">
      <c r="A15" t="s">
        <v>13</v>
      </c>
      <c r="B15" t="s">
        <v>8</v>
      </c>
      <c r="C15" t="str">
        <f t="shared" si="1"/>
        <v>LPG car</v>
      </c>
      <c r="D15" t="s">
        <v>14</v>
      </c>
      <c r="G15" t="s">
        <v>15</v>
      </c>
      <c r="I15" t="s">
        <v>18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10">
        <f t="shared" si="0"/>
        <v>1.9529796884872692E-3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11">
        <v>1.9529796884872692E-3</v>
      </c>
      <c r="AN15" s="11">
        <v>1.9334743764246414E-3</v>
      </c>
      <c r="AO15" s="11">
        <v>1.8981093095177045E-3</v>
      </c>
      <c r="AP15" s="11">
        <v>1.8585058798942262E-3</v>
      </c>
      <c r="AQ15" s="11">
        <v>1.7122391093188102E-3</v>
      </c>
      <c r="AR15" s="11">
        <v>1.3754470320991321E-3</v>
      </c>
      <c r="AS15" s="11">
        <v>1.0066984900222525E-3</v>
      </c>
      <c r="AT15" s="11">
        <v>6.6844452129153882E-4</v>
      </c>
      <c r="AU15" s="11">
        <v>3.709240751158484E-4</v>
      </c>
      <c r="AV15" s="11">
        <v>0</v>
      </c>
    </row>
    <row r="16" spans="1:48" x14ac:dyDescent="0.3">
      <c r="A16" t="s">
        <v>13</v>
      </c>
      <c r="B16" t="s">
        <v>9</v>
      </c>
      <c r="C16" t="str">
        <f t="shared" si="1"/>
        <v>Methane car</v>
      </c>
      <c r="D16" t="s">
        <v>14</v>
      </c>
      <c r="G16" t="s">
        <v>15</v>
      </c>
      <c r="I16" t="s">
        <v>18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10">
        <f t="shared" si="0"/>
        <v>1.9529796884872692E-3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11">
        <v>1.9529796884872692E-3</v>
      </c>
      <c r="AN16" s="11">
        <v>1.9334743764246414E-3</v>
      </c>
      <c r="AO16" s="11">
        <v>1.8981195577639914E-3</v>
      </c>
      <c r="AP16" s="11">
        <v>1.8585262296795303E-3</v>
      </c>
      <c r="AQ16" s="11">
        <v>1.7122880346254405E-3</v>
      </c>
      <c r="AR16" s="11">
        <v>1.3766377891743784E-3</v>
      </c>
      <c r="AS16" s="11">
        <v>1.0176478021845111E-3</v>
      </c>
      <c r="AT16" s="11">
        <v>7.2560414773640116E-4</v>
      </c>
      <c r="AU16" s="11">
        <v>5.7434460321161267E-4</v>
      </c>
      <c r="AV16" s="11">
        <v>5.7434460321161267E-4</v>
      </c>
    </row>
    <row r="17" spans="1:48" x14ac:dyDescent="0.3">
      <c r="A17" t="s">
        <v>13</v>
      </c>
      <c r="B17" t="s">
        <v>10</v>
      </c>
      <c r="C17" t="str">
        <f t="shared" si="1"/>
        <v>Full electric car</v>
      </c>
      <c r="D17" t="s">
        <v>14</v>
      </c>
      <c r="G17" t="s">
        <v>15</v>
      </c>
      <c r="I17" t="s">
        <v>18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10">
        <f t="shared" si="0"/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2.0405680104184898E-3</v>
      </c>
      <c r="AT17" s="11">
        <v>8.0481772445699842E-3</v>
      </c>
      <c r="AU17" s="11">
        <v>1.7312909704863284E-2</v>
      </c>
      <c r="AV17" s="11">
        <v>2.8405622291673108E-2</v>
      </c>
    </row>
    <row r="18" spans="1:48" x14ac:dyDescent="0.3">
      <c r="A18" t="s">
        <v>13</v>
      </c>
      <c r="B18" t="s">
        <v>11</v>
      </c>
      <c r="C18" t="str">
        <f t="shared" si="1"/>
        <v>Full electric car</v>
      </c>
      <c r="D18" t="s">
        <v>14</v>
      </c>
      <c r="G18" t="s">
        <v>15</v>
      </c>
      <c r="I18" t="s">
        <v>18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10">
        <f t="shared" si="0"/>
        <v>4.261320653195763E-3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11">
        <v>4.261320653195763E-3</v>
      </c>
      <c r="AN18" s="11">
        <v>7.3113049070641679E-3</v>
      </c>
      <c r="AO18" s="11">
        <v>1.1718941791564071E-2</v>
      </c>
      <c r="AP18" s="11">
        <v>1.73126941741082E-2</v>
      </c>
      <c r="AQ18" s="11">
        <v>4.7860766338155253E-2</v>
      </c>
      <c r="AR18" s="11">
        <v>0.16467775174793964</v>
      </c>
      <c r="AS18" s="11">
        <v>0.33035965088128122</v>
      </c>
      <c r="AT18" s="11">
        <v>0.49118759081314572</v>
      </c>
      <c r="AU18" s="11">
        <v>0.63823796037304747</v>
      </c>
      <c r="AV18" s="11">
        <v>0.76973190641361733</v>
      </c>
    </row>
    <row r="19" spans="1:48" x14ac:dyDescent="0.3">
      <c r="A19" t="s">
        <v>13</v>
      </c>
      <c r="B19" t="s">
        <v>12</v>
      </c>
      <c r="C19" t="str">
        <f t="shared" si="1"/>
        <v>Diesel and gasoline car</v>
      </c>
      <c r="D19" t="s">
        <v>14</v>
      </c>
      <c r="G19" t="s">
        <v>15</v>
      </c>
      <c r="I19" t="s">
        <v>18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10">
        <f t="shared" si="0"/>
        <v>1.4167057203074956E-2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11">
        <v>1.4167057203074956E-2</v>
      </c>
      <c r="AN19" s="11">
        <v>2.0920483048449873E-2</v>
      </c>
      <c r="AO19" s="11">
        <v>3.264601046731528E-2</v>
      </c>
      <c r="AP19" s="11">
        <v>4.5339129334015814E-2</v>
      </c>
      <c r="AQ19" s="11">
        <v>8.3728292691611986E-2</v>
      </c>
      <c r="AR19" s="11">
        <v>0.13352866047514692</v>
      </c>
      <c r="AS19" s="11">
        <v>0.14934193696876971</v>
      </c>
      <c r="AT19" s="11">
        <v>0.14357125899758655</v>
      </c>
      <c r="AU19" s="11">
        <v>0.12614573174382554</v>
      </c>
      <c r="AV19" s="11">
        <v>9.3792676428975846E-2</v>
      </c>
    </row>
    <row r="20" spans="1:48" x14ac:dyDescent="0.3">
      <c r="A20" t="s">
        <v>13</v>
      </c>
      <c r="B20" t="s">
        <v>7</v>
      </c>
      <c r="C20" t="str">
        <f t="shared" si="1"/>
        <v>Diesel and gasoline car</v>
      </c>
      <c r="D20" t="s">
        <v>14</v>
      </c>
      <c r="G20" t="s">
        <v>15</v>
      </c>
      <c r="I20" t="s">
        <v>19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10">
        <f t="shared" si="0"/>
        <v>0.99928123204798014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11">
        <v>0.99928123204798014</v>
      </c>
      <c r="AN20" s="11">
        <v>0.99861305159244118</v>
      </c>
      <c r="AO20" s="11">
        <v>0.9975482736989858</v>
      </c>
      <c r="AP20" s="11">
        <v>0.98715429905720775</v>
      </c>
      <c r="AQ20" s="11">
        <v>0.8951204278958812</v>
      </c>
      <c r="AR20" s="11">
        <v>0.67442923615229322</v>
      </c>
      <c r="AS20" s="11">
        <v>0.47924958696305198</v>
      </c>
      <c r="AT20" s="11">
        <v>0.33465708147930417</v>
      </c>
      <c r="AU20" s="11">
        <v>0.1848067734910781</v>
      </c>
      <c r="AV20" s="11">
        <v>6.228010395234107E-2</v>
      </c>
    </row>
    <row r="21" spans="1:48" x14ac:dyDescent="0.3">
      <c r="A21" t="s">
        <v>13</v>
      </c>
      <c r="B21" t="s">
        <v>8</v>
      </c>
      <c r="C21" t="str">
        <f t="shared" si="1"/>
        <v>LPG car</v>
      </c>
      <c r="D21" t="s">
        <v>14</v>
      </c>
      <c r="G21" t="s">
        <v>15</v>
      </c>
      <c r="I21" t="s">
        <v>19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10">
        <f t="shared" si="0"/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</row>
    <row r="22" spans="1:48" x14ac:dyDescent="0.3">
      <c r="A22" t="s">
        <v>13</v>
      </c>
      <c r="B22" t="s">
        <v>9</v>
      </c>
      <c r="C22" t="str">
        <f t="shared" si="1"/>
        <v>Methane car</v>
      </c>
      <c r="D22" t="s">
        <v>14</v>
      </c>
      <c r="G22" t="s">
        <v>15</v>
      </c>
      <c r="I22" t="s">
        <v>19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10">
        <f t="shared" si="0"/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</row>
    <row r="23" spans="1:48" x14ac:dyDescent="0.3">
      <c r="A23" t="s">
        <v>13</v>
      </c>
      <c r="B23" t="s">
        <v>10</v>
      </c>
      <c r="C23" t="str">
        <f t="shared" si="1"/>
        <v>Full electric car</v>
      </c>
      <c r="D23" t="s">
        <v>14</v>
      </c>
      <c r="G23" t="s">
        <v>15</v>
      </c>
      <c r="I23" t="s">
        <v>19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10">
        <f t="shared" si="0"/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</row>
    <row r="24" spans="1:48" x14ac:dyDescent="0.3">
      <c r="A24" t="s">
        <v>13</v>
      </c>
      <c r="B24" t="s">
        <v>11</v>
      </c>
      <c r="C24" t="str">
        <f t="shared" si="1"/>
        <v>Full electric car</v>
      </c>
      <c r="D24" t="s">
        <v>14</v>
      </c>
      <c r="G24" t="s">
        <v>15</v>
      </c>
      <c r="I24" t="s">
        <v>19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10">
        <f t="shared" si="0"/>
        <v>6.1157120200540382E-4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11">
        <v>6.1157120200540382E-4</v>
      </c>
      <c r="AN24" s="11">
        <v>1.1596753491773734E-3</v>
      </c>
      <c r="AO24" s="11">
        <v>1.9812557062027589E-3</v>
      </c>
      <c r="AP24" s="11">
        <v>7.0191571362215495E-3</v>
      </c>
      <c r="AQ24" s="11">
        <v>6.4589800061673613E-2</v>
      </c>
      <c r="AR24" s="11">
        <v>0.21156345257181403</v>
      </c>
      <c r="AS24" s="11">
        <v>0.38230793781916489</v>
      </c>
      <c r="AT24" s="11">
        <v>0.53724057923883439</v>
      </c>
      <c r="AU24" s="11">
        <v>0.71312932687619857</v>
      </c>
      <c r="AV24" s="11">
        <v>0.88108086957372367</v>
      </c>
    </row>
    <row r="25" spans="1:48" x14ac:dyDescent="0.3">
      <c r="A25" t="s">
        <v>13</v>
      </c>
      <c r="B25" t="s">
        <v>12</v>
      </c>
      <c r="C25" t="str">
        <f t="shared" si="1"/>
        <v>Diesel and gasoline car</v>
      </c>
      <c r="D25" t="s">
        <v>14</v>
      </c>
      <c r="G25" t="s">
        <v>15</v>
      </c>
      <c r="I25" t="s">
        <v>19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10">
        <f t="shared" si="0"/>
        <v>1.0719675001443033E-4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11">
        <v>1.0719675001443033E-4</v>
      </c>
      <c r="AN25" s="11">
        <v>2.2727305838149531E-4</v>
      </c>
      <c r="AO25" s="11">
        <v>4.7047059481147017E-4</v>
      </c>
      <c r="AP25" s="11">
        <v>5.8265438065706714E-3</v>
      </c>
      <c r="AQ25" s="11">
        <v>4.0289772042445215E-2</v>
      </c>
      <c r="AR25" s="11">
        <v>0.11400731127589277</v>
      </c>
      <c r="AS25" s="11">
        <v>0.13844247521778311</v>
      </c>
      <c r="AT25" s="11">
        <v>0.12810233928186143</v>
      </c>
      <c r="AU25" s="11">
        <v>0.10206389963272337</v>
      </c>
      <c r="AV25" s="11">
        <v>5.6639026473935289E-2</v>
      </c>
    </row>
    <row r="26" spans="1:48" x14ac:dyDescent="0.3">
      <c r="A26" t="s">
        <v>13</v>
      </c>
      <c r="B26" t="s">
        <v>7</v>
      </c>
      <c r="C26" t="str">
        <f t="shared" si="1"/>
        <v>Diesel and gasoline car</v>
      </c>
      <c r="D26" t="s">
        <v>14</v>
      </c>
      <c r="G26" t="s">
        <v>15</v>
      </c>
      <c r="I26" t="s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10">
        <f t="shared" si="0"/>
        <v>0.84331008676175501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11">
        <v>0.84331008676175501</v>
      </c>
      <c r="AN26" s="11">
        <v>0.83828647699080605</v>
      </c>
      <c r="AO26" s="11">
        <v>0.83219550907182915</v>
      </c>
      <c r="AP26" s="11">
        <v>0.82721736367632259</v>
      </c>
      <c r="AQ26" s="11">
        <v>0.79939220138712686</v>
      </c>
      <c r="AR26" s="11">
        <v>0.64824135462266264</v>
      </c>
      <c r="AS26" s="11">
        <v>0.4447911016256611</v>
      </c>
      <c r="AT26" s="11">
        <v>0.24671530120849791</v>
      </c>
      <c r="AU26" s="11">
        <v>9.4594138302521655E-2</v>
      </c>
      <c r="AV26" s="11">
        <v>0</v>
      </c>
    </row>
    <row r="27" spans="1:48" x14ac:dyDescent="0.3">
      <c r="A27" t="s">
        <v>13</v>
      </c>
      <c r="B27" t="s">
        <v>8</v>
      </c>
      <c r="C27" t="str">
        <f t="shared" si="1"/>
        <v>LPG car</v>
      </c>
      <c r="D27" t="s">
        <v>14</v>
      </c>
      <c r="G27" t="s">
        <v>15</v>
      </c>
      <c r="I27" t="s">
        <v>1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10">
        <f t="shared" si="0"/>
        <v>9.833651188387954E-2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11">
        <v>9.833651188387954E-2</v>
      </c>
      <c r="AN27" s="11">
        <v>9.7750719931790075E-2</v>
      </c>
      <c r="AO27" s="11">
        <v>9.382232950491122E-2</v>
      </c>
      <c r="AP27" s="11">
        <v>8.9916085706826673E-2</v>
      </c>
      <c r="AQ27" s="11">
        <v>7.6243022818643549E-2</v>
      </c>
      <c r="AR27" s="11">
        <v>7.322886927836901E-2</v>
      </c>
      <c r="AS27" s="11">
        <v>6.191394022270625E-2</v>
      </c>
      <c r="AT27" s="11">
        <v>4.238400526742573E-2</v>
      </c>
      <c r="AU27" s="11">
        <v>1.7656366021888668E-2</v>
      </c>
      <c r="AV27" s="11">
        <v>1.7901593857040488E-2</v>
      </c>
    </row>
    <row r="28" spans="1:48" x14ac:dyDescent="0.3">
      <c r="A28" t="s">
        <v>13</v>
      </c>
      <c r="B28" t="s">
        <v>9</v>
      </c>
      <c r="C28" t="str">
        <f t="shared" si="1"/>
        <v>Methane car</v>
      </c>
      <c r="D28" t="s">
        <v>14</v>
      </c>
      <c r="G28" t="s">
        <v>15</v>
      </c>
      <c r="I28" t="s">
        <v>1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10">
        <f t="shared" si="0"/>
        <v>5.1651501191532695E-2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11">
        <v>5.1651501191532695E-2</v>
      </c>
      <c r="AN28" s="11">
        <v>5.13438124894251E-2</v>
      </c>
      <c r="AO28" s="11">
        <v>4.9718491356660149E-2</v>
      </c>
      <c r="AP28" s="11">
        <v>4.8119452414504708E-2</v>
      </c>
      <c r="AQ28" s="11">
        <v>4.2357234899246393E-2</v>
      </c>
      <c r="AR28" s="11">
        <v>3.6682090275547065E-2</v>
      </c>
      <c r="AS28" s="11">
        <v>3.3709873533114262E-2</v>
      </c>
      <c r="AT28" s="11">
        <v>2.3546669593014293E-2</v>
      </c>
      <c r="AU28" s="11">
        <v>9.8090922343825899E-3</v>
      </c>
      <c r="AV28" s="11">
        <v>9.8090922343825899E-3</v>
      </c>
    </row>
    <row r="29" spans="1:48" x14ac:dyDescent="0.3">
      <c r="A29" t="s">
        <v>13</v>
      </c>
      <c r="B29" t="s">
        <v>10</v>
      </c>
      <c r="C29" t="str">
        <f t="shared" si="1"/>
        <v>Full electric car</v>
      </c>
      <c r="D29" t="s">
        <v>14</v>
      </c>
      <c r="G29" t="s">
        <v>15</v>
      </c>
      <c r="I29" t="s">
        <v>1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10">
        <f t="shared" si="0"/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</row>
    <row r="30" spans="1:48" x14ac:dyDescent="0.3">
      <c r="A30" t="s">
        <v>13</v>
      </c>
      <c r="B30" t="s">
        <v>11</v>
      </c>
      <c r="C30" t="str">
        <f t="shared" si="1"/>
        <v>Full electric car</v>
      </c>
      <c r="D30" t="s">
        <v>14</v>
      </c>
      <c r="G30" t="s">
        <v>15</v>
      </c>
      <c r="I30" t="s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10">
        <f t="shared" si="0"/>
        <v>2.6847877527532105E-4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11">
        <v>2.6847877527532105E-4</v>
      </c>
      <c r="AN30" s="11">
        <v>1.0555399981995194E-3</v>
      </c>
      <c r="AO30" s="11">
        <v>2.8224151767626726E-3</v>
      </c>
      <c r="AP30" s="11">
        <v>4.1063368430581098E-3</v>
      </c>
      <c r="AQ30" s="11">
        <v>1.9640887115851619E-2</v>
      </c>
      <c r="AR30" s="11">
        <v>0.12741147990611795</v>
      </c>
      <c r="AS30" s="11">
        <v>0.3220277672777157</v>
      </c>
      <c r="AT30" s="11">
        <v>0.55628803647970182</v>
      </c>
      <c r="AU30" s="11">
        <v>0.78434854008174304</v>
      </c>
      <c r="AV30" s="11">
        <v>0.92918943046024227</v>
      </c>
    </row>
    <row r="31" spans="1:48" x14ac:dyDescent="0.3">
      <c r="A31" t="s">
        <v>13</v>
      </c>
      <c r="B31" t="s">
        <v>12</v>
      </c>
      <c r="C31" t="str">
        <f t="shared" si="1"/>
        <v>Diesel and gasoline car</v>
      </c>
      <c r="D31" t="s">
        <v>14</v>
      </c>
      <c r="G31" t="s">
        <v>15</v>
      </c>
      <c r="I31" t="s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10">
        <f t="shared" si="0"/>
        <v>6.4334213875576127E-3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11">
        <v>6.4334213875576127E-3</v>
      </c>
      <c r="AN31" s="11">
        <v>1.1563450589779353E-2</v>
      </c>
      <c r="AO31" s="11">
        <v>2.1441254889836843E-2</v>
      </c>
      <c r="AP31" s="11">
        <v>3.0640761359288015E-2</v>
      </c>
      <c r="AQ31" s="11">
        <v>6.2366653779131719E-2</v>
      </c>
      <c r="AR31" s="11">
        <v>0.11443620591730333</v>
      </c>
      <c r="AS31" s="11">
        <v>0.13755731734080273</v>
      </c>
      <c r="AT31" s="11">
        <v>0.13106598745136025</v>
      </c>
      <c r="AU31" s="11">
        <v>9.3591863359464053E-2</v>
      </c>
      <c r="AV31" s="11">
        <v>4.3099883448334625E-2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C76270-D7B0-4152-8844-E6406F9FAEBE}"/>
</file>

<file path=customXml/itemProps2.xml><?xml version="1.0" encoding="utf-8"?>
<ds:datastoreItem xmlns:ds="http://schemas.openxmlformats.org/officeDocument/2006/customXml" ds:itemID="{9A4AC64E-8274-4FB3-A2DC-85CFF478E6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Nicolo' Golinucci</cp:lastModifiedBy>
  <dcterms:created xsi:type="dcterms:W3CDTF">2015-06-05T18:17:20Z</dcterms:created>
  <dcterms:modified xsi:type="dcterms:W3CDTF">2024-04-04T09:07:17Z</dcterms:modified>
</cp:coreProperties>
</file>