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nicog\Desktop\Nicolò\GitHub\FULFILL\Support data\Conceptual\"/>
    </mc:Choice>
  </mc:AlternateContent>
  <xr:revisionPtr revIDLastSave="0" documentId="13_ncr:1_{4D818E74-4B55-48B4-A33E-B87924207621}" xr6:coauthVersionLast="47" xr6:coauthVersionMax="47" xr10:uidLastSave="{00000000-0000-0000-0000-000000000000}"/>
  <bookViews>
    <workbookView xWindow="28695" yWindow="-5400" windowWidth="19410" windowHeight="20985" xr2:uid="{00000000-000D-0000-FFFF-FFFF00000000}"/>
    <workbookView xWindow="47895" yWindow="-5400" windowWidth="19410" windowHeight="20985" activeTab="1" xr2:uid="{5BE93594-9890-48C0-9131-C025E0D3EBB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8" i="1"/>
  <c r="D49" i="1"/>
  <c r="D42" i="1"/>
  <c r="D35" i="1"/>
  <c r="D36" i="1"/>
  <c r="D37" i="1"/>
  <c r="D38" i="1"/>
  <c r="D39" i="1"/>
  <c r="D40" i="1"/>
  <c r="D41" i="1"/>
  <c r="D34" i="1"/>
  <c r="D27" i="1"/>
  <c r="D28" i="1"/>
  <c r="D29" i="1"/>
  <c r="D30" i="1"/>
  <c r="D31" i="1"/>
  <c r="D32" i="1"/>
  <c r="D33" i="1"/>
  <c r="D26" i="1"/>
  <c r="D25" i="1"/>
  <c r="D24" i="1"/>
  <c r="D23" i="1"/>
  <c r="D22" i="1"/>
  <c r="D21" i="1"/>
  <c r="D20" i="1"/>
  <c r="D19" i="1"/>
  <c r="D18" i="1"/>
  <c r="D11" i="1"/>
  <c r="D12" i="1"/>
  <c r="D13" i="1"/>
  <c r="D14" i="1"/>
  <c r="D15" i="1"/>
  <c r="D16" i="1"/>
  <c r="D17" i="1"/>
  <c r="D10" i="1"/>
  <c r="D3" i="1"/>
  <c r="D4" i="1"/>
  <c r="D5" i="1"/>
  <c r="D6" i="1"/>
  <c r="D7" i="1"/>
  <c r="D8" i="1"/>
  <c r="D9" i="1"/>
  <c r="D2" i="1"/>
  <c r="B11" i="2"/>
  <c r="B12" i="2"/>
  <c r="B20" i="2" s="1"/>
  <c r="B28" i="2" s="1"/>
  <c r="B36" i="2" s="1"/>
  <c r="B13" i="2"/>
  <c r="B21" i="2" s="1"/>
  <c r="B29" i="2" s="1"/>
  <c r="B37" i="2" s="1"/>
  <c r="B14" i="2"/>
  <c r="B22" i="2" s="1"/>
  <c r="B30" i="2" s="1"/>
  <c r="B38" i="2" s="1"/>
  <c r="B15" i="2"/>
  <c r="B23" i="2" s="1"/>
  <c r="B31" i="2" s="1"/>
  <c r="B39" i="2" s="1"/>
  <c r="B16" i="2"/>
  <c r="B17" i="2"/>
  <c r="B18" i="2"/>
  <c r="B19" i="2"/>
  <c r="B24" i="2"/>
  <c r="B32" i="2" s="1"/>
  <c r="B40" i="2" s="1"/>
  <c r="B25" i="2"/>
  <c r="B33" i="2" s="1"/>
  <c r="B41" i="2" s="1"/>
  <c r="B26" i="2"/>
  <c r="B34" i="2" s="1"/>
  <c r="B27" i="2"/>
  <c r="B35" i="2" s="1"/>
  <c r="B10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18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</calcChain>
</file>

<file path=xl/sharedStrings.xml><?xml version="1.0" encoding="utf-8"?>
<sst xmlns="http://schemas.openxmlformats.org/spreadsheetml/2006/main" count="266" uniqueCount="37">
  <si>
    <t>EU</t>
  </si>
  <si>
    <t>Italy</t>
  </si>
  <si>
    <t>Other fossil heating system</t>
  </si>
  <si>
    <t>Solid biomass heating system</t>
  </si>
  <si>
    <t>Heavy fuel oil heating system</t>
  </si>
  <si>
    <t>Methane heating system</t>
  </si>
  <si>
    <t>Electric heating system</t>
  </si>
  <si>
    <t>District heating network</t>
  </si>
  <si>
    <t>Heat pump system</t>
  </si>
  <si>
    <t>Solar thermal system</t>
  </si>
  <si>
    <t>Stock of dwellings permanently occupied with coal/lignite/peat space heating</t>
  </si>
  <si>
    <t>%</t>
  </si>
  <si>
    <t>SnW 2022</t>
  </si>
  <si>
    <t>CLEVER</t>
  </si>
  <si>
    <t>Stock of dwellings permanently occupied with solid biomass space heating</t>
  </si>
  <si>
    <t>Stock of dwellings permanently occupied with oil space heating</t>
  </si>
  <si>
    <t>Stock of dwellings permanently occupied with gas space heating (gas grid / gas consumed locally)</t>
  </si>
  <si>
    <t>Stock of dwellings permanently occupied with electric space heating</t>
  </si>
  <si>
    <t>Stock of dwellings permanently occupied with heating network space heating</t>
  </si>
  <si>
    <t>Stock of dwellings permanently occupied with ambient heat space heating (heat pump)</t>
  </si>
  <si>
    <t>Stock of dwellings permanently occupied with thermal solar space heating</t>
  </si>
  <si>
    <t>France</t>
  </si>
  <si>
    <t>DENA</t>
  </si>
  <si>
    <t>Germany</t>
  </si>
  <si>
    <t>Odyssee</t>
  </si>
  <si>
    <t>ENEL</t>
  </si>
  <si>
    <t>Latvia</t>
  </si>
  <si>
    <t>DST</t>
  </si>
  <si>
    <t>Denmark</t>
  </si>
  <si>
    <t>Indicator</t>
  </si>
  <si>
    <t>Energy</t>
  </si>
  <si>
    <t>Use</t>
  </si>
  <si>
    <t>Unit</t>
  </si>
  <si>
    <t>Comment</t>
  </si>
  <si>
    <t>Source (history)</t>
  </si>
  <si>
    <t>Source (prospective)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</si>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</sst>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;\-0.00;\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2" applyNumberFormat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vertical="top"/>
    </xf>
    <xf numFmtId="9" fontId="4" fillId="0" borderId="0" xfId="0" applyNumberFormat="1" applyFont="1"/>
    <xf numFmtId="0" fontId="1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3" fillId="2" borderId="2" xfId="2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D42" sqref="D42:D49"/>
    </sheetView>
    <sheetView workbookViewId="1"/>
  </sheetViews>
  <sheetFormatPr defaultRowHeight="14.4" x14ac:dyDescent="0.3"/>
  <cols>
    <col min="2" max="2" width="26.77734375" bestFit="1" customWidth="1"/>
  </cols>
  <sheetData>
    <row r="1" spans="1:4" ht="25.2" x14ac:dyDescent="0.3">
      <c r="C1" s="2" t="s">
        <v>0</v>
      </c>
      <c r="D1" s="2" t="s">
        <v>1</v>
      </c>
    </row>
    <row r="2" spans="1:4" x14ac:dyDescent="0.3">
      <c r="A2" s="3">
        <v>2011</v>
      </c>
      <c r="B2" s="3" t="s">
        <v>2</v>
      </c>
      <c r="C2" s="4">
        <f>D2</f>
        <v>0</v>
      </c>
      <c r="D2" s="1">
        <f>SUMIFS(Sheet2!$J$2:$J$41,Sheet2!$H$2:$H$41,$D$1,Sheet2!$B$2:$B$41,$B2)</f>
        <v>0</v>
      </c>
    </row>
    <row r="3" spans="1:4" x14ac:dyDescent="0.3">
      <c r="A3" s="3">
        <v>2011</v>
      </c>
      <c r="B3" s="3" t="s">
        <v>3</v>
      </c>
      <c r="C3" s="4">
        <f t="shared" ref="C3:C49" si="0">D3</f>
        <v>5.8897430958794988E-2</v>
      </c>
      <c r="D3" s="1">
        <f>SUMIFS(Sheet2!$J$2:$J$41,Sheet2!$H$2:$H$41,$D$1,Sheet2!$B$2:$B$41,$B3)</f>
        <v>5.8897430958794988E-2</v>
      </c>
    </row>
    <row r="4" spans="1:4" x14ac:dyDescent="0.3">
      <c r="A4" s="3">
        <v>2011</v>
      </c>
      <c r="B4" s="3" t="s">
        <v>4</v>
      </c>
      <c r="C4" s="4">
        <f t="shared" si="0"/>
        <v>9.8162384931324967E-2</v>
      </c>
      <c r="D4" s="1">
        <f>SUMIFS(Sheet2!$J$2:$J$41,Sheet2!$H$2:$H$41,$D$1,Sheet2!$B$2:$B$41,$B4)</f>
        <v>9.8162384931324967E-2</v>
      </c>
    </row>
    <row r="5" spans="1:4" x14ac:dyDescent="0.3">
      <c r="A5" s="3">
        <v>2011</v>
      </c>
      <c r="B5" s="3" t="s">
        <v>5</v>
      </c>
      <c r="C5" s="4">
        <f t="shared" si="0"/>
        <v>0.72640164849180489</v>
      </c>
      <c r="D5" s="1">
        <f>SUMIFS(Sheet2!$J$2:$J$41,Sheet2!$H$2:$H$41,$D$1,Sheet2!$B$2:$B$41,$B5)</f>
        <v>0.72640164849180489</v>
      </c>
    </row>
    <row r="6" spans="1:4" x14ac:dyDescent="0.3">
      <c r="A6" s="3">
        <v>2011</v>
      </c>
      <c r="B6" s="3" t="s">
        <v>6</v>
      </c>
      <c r="C6" s="4">
        <f t="shared" si="0"/>
        <v>6.2823926356047971E-2</v>
      </c>
      <c r="D6" s="1">
        <f>SUMIFS(Sheet2!$J$2:$J$41,Sheet2!$H$2:$H$41,$D$1,Sheet2!$B$2:$B$41,$B6)</f>
        <v>6.2823926356047971E-2</v>
      </c>
    </row>
    <row r="7" spans="1:4" x14ac:dyDescent="0.3">
      <c r="A7" s="3">
        <v>2011</v>
      </c>
      <c r="B7" s="3" t="s">
        <v>7</v>
      </c>
      <c r="C7" s="4">
        <f t="shared" si="0"/>
        <v>3.4060568637784491E-2</v>
      </c>
      <c r="D7" s="1">
        <f>SUMIFS(Sheet2!$J$2:$J$41,Sheet2!$H$2:$H$41,$D$1,Sheet2!$B$2:$B$41,$B7)</f>
        <v>3.4060568637784491E-2</v>
      </c>
    </row>
    <row r="8" spans="1:4" x14ac:dyDescent="0.3">
      <c r="A8" s="3">
        <v>2011</v>
      </c>
      <c r="B8" s="3" t="s">
        <v>8</v>
      </c>
      <c r="C8" s="4">
        <f t="shared" si="0"/>
        <v>1.9632476986264993E-2</v>
      </c>
      <c r="D8" s="1">
        <f>SUMIFS(Sheet2!$J$2:$J$41,Sheet2!$H$2:$H$41,$D$1,Sheet2!$B$2:$B$41,$B8)</f>
        <v>1.9632476986264993E-2</v>
      </c>
    </row>
    <row r="9" spans="1:4" x14ac:dyDescent="0.3">
      <c r="A9" s="3">
        <v>2011</v>
      </c>
      <c r="B9" s="3" t="s">
        <v>9</v>
      </c>
      <c r="C9" s="4">
        <f t="shared" si="0"/>
        <v>2.1563637977765285E-5</v>
      </c>
      <c r="D9" s="1">
        <f>SUMIFS(Sheet2!$J$2:$J$41,Sheet2!$H$2:$H$41,$D$1,Sheet2!$B$2:$B$41,$B9)</f>
        <v>2.1563637977765285E-5</v>
      </c>
    </row>
    <row r="10" spans="1:4" x14ac:dyDescent="0.3">
      <c r="A10" s="3">
        <v>2020</v>
      </c>
      <c r="B10" s="3" t="s">
        <v>2</v>
      </c>
      <c r="C10" s="4">
        <f t="shared" si="0"/>
        <v>0</v>
      </c>
      <c r="D10" s="1">
        <f>SUMIFS(Sheet2!$S$2:$S$41,Sheet2!$H$2:$H$41,$D$1,Sheet2!$B$2:$B$41,$B10)</f>
        <v>0</v>
      </c>
    </row>
    <row r="11" spans="1:4" x14ac:dyDescent="0.3">
      <c r="A11" s="3">
        <v>2020</v>
      </c>
      <c r="B11" s="3" t="s">
        <v>3</v>
      </c>
      <c r="C11" s="4">
        <f t="shared" si="0"/>
        <v>5.8898701029061341E-2</v>
      </c>
      <c r="D11" s="1">
        <f>SUMIFS(Sheet2!$S$2:$S$41,Sheet2!$H$2:$H$41,$D$1,Sheet2!$B$2:$B$41,$B11)</f>
        <v>5.8898701029061341E-2</v>
      </c>
    </row>
    <row r="12" spans="1:4" x14ac:dyDescent="0.3">
      <c r="A12" s="3">
        <v>2020</v>
      </c>
      <c r="B12" s="3" t="s">
        <v>4</v>
      </c>
      <c r="C12" s="4">
        <f t="shared" si="0"/>
        <v>9.8164501715102201E-2</v>
      </c>
      <c r="D12" s="1">
        <f>SUMIFS(Sheet2!$S$2:$S$41,Sheet2!$H$2:$H$41,$D$1,Sheet2!$B$2:$B$41,$B12)</f>
        <v>9.8164501715102201E-2</v>
      </c>
    </row>
    <row r="13" spans="1:4" x14ac:dyDescent="0.3">
      <c r="A13" s="3">
        <v>2020</v>
      </c>
      <c r="B13" s="3" t="s">
        <v>5</v>
      </c>
      <c r="C13" s="4">
        <f t="shared" si="0"/>
        <v>0.72641731269175658</v>
      </c>
      <c r="D13" s="1">
        <f>SUMIFS(Sheet2!$S$2:$S$41,Sheet2!$H$2:$H$41,$D$1,Sheet2!$B$2:$B$41,$B13)</f>
        <v>0.72641731269175658</v>
      </c>
    </row>
    <row r="14" spans="1:4" x14ac:dyDescent="0.3">
      <c r="A14" s="3">
        <v>2020</v>
      </c>
      <c r="B14" s="3" t="s">
        <v>6</v>
      </c>
      <c r="C14" s="4">
        <f t="shared" si="0"/>
        <v>6.2825281097665414E-2</v>
      </c>
      <c r="D14" s="1">
        <f>SUMIFS(Sheet2!$S$2:$S$41,Sheet2!$H$2:$H$41,$D$1,Sheet2!$B$2:$B$41,$B14)</f>
        <v>6.2825281097665414E-2</v>
      </c>
    </row>
    <row r="15" spans="1:4" x14ac:dyDescent="0.3">
      <c r="A15" s="3">
        <v>2020</v>
      </c>
      <c r="B15" s="3" t="s">
        <v>7</v>
      </c>
      <c r="C15" s="4">
        <f t="shared" si="0"/>
        <v>3.4061303123394095E-2</v>
      </c>
      <c r="D15" s="1">
        <f>SUMIFS(Sheet2!$S$2:$S$41,Sheet2!$H$2:$H$41,$D$1,Sheet2!$B$2:$B$41,$B15)</f>
        <v>3.4061303123394095E-2</v>
      </c>
    </row>
    <row r="16" spans="1:4" x14ac:dyDescent="0.3">
      <c r="A16" s="3">
        <v>2020</v>
      </c>
      <c r="B16" s="3" t="s">
        <v>8</v>
      </c>
      <c r="C16" s="4">
        <f t="shared" si="0"/>
        <v>1.9632900343020444E-2</v>
      </c>
      <c r="D16" s="1">
        <f>SUMIFS(Sheet2!$S$2:$S$41,Sheet2!$H$2:$H$41,$D$1,Sheet2!$B$2:$B$41,$B16)</f>
        <v>1.9632900343020444E-2</v>
      </c>
    </row>
    <row r="17" spans="1:4" x14ac:dyDescent="0.3">
      <c r="A17" s="3">
        <v>2020</v>
      </c>
      <c r="B17" s="3" t="s">
        <v>9</v>
      </c>
      <c r="C17" s="4">
        <f t="shared" si="0"/>
        <v>0</v>
      </c>
      <c r="D17" s="1">
        <f>SUMIFS(Sheet2!$S$2:$S$41,Sheet2!$H$2:$H$41,$D$1,Sheet2!$B$2:$B$41,$B17)</f>
        <v>0</v>
      </c>
    </row>
    <row r="18" spans="1:4" x14ac:dyDescent="0.3">
      <c r="A18" s="3">
        <v>2025</v>
      </c>
      <c r="B18" s="3" t="s">
        <v>2</v>
      </c>
      <c r="C18" s="4">
        <f t="shared" si="0"/>
        <v>0</v>
      </c>
      <c r="D18" s="1">
        <f>SUMIFS(Sheet2!$T$2:$T$41,Sheet2!$H$2:$H$41,$D$1,Sheet2!$B$2:$B$41,$B18)</f>
        <v>0</v>
      </c>
    </row>
    <row r="19" spans="1:4" x14ac:dyDescent="0.3">
      <c r="A19" s="3">
        <v>2025</v>
      </c>
      <c r="B19" s="3" t="s">
        <v>3</v>
      </c>
      <c r="C19" s="4">
        <f t="shared" si="0"/>
        <v>8.0073145278665422E-2</v>
      </c>
      <c r="D19" s="1">
        <f>SUMIFS(Sheet2!$T$2:$T$41,Sheet2!$H$2:$H$41,$D$1,Sheet2!$B$2:$B$41,$B19)</f>
        <v>8.0073145278665422E-2</v>
      </c>
    </row>
    <row r="20" spans="1:4" x14ac:dyDescent="0.3">
      <c r="A20" s="3">
        <v>2025</v>
      </c>
      <c r="B20" s="3" t="s">
        <v>4</v>
      </c>
      <c r="C20" s="4">
        <f t="shared" si="0"/>
        <v>6.5443001143401472E-2</v>
      </c>
      <c r="D20" s="1">
        <f>SUMIFS(Sheet2!$T$2:$T$41,Sheet2!$H$2:$H$41,$D$1,Sheet2!$B$2:$B$41,$B20)</f>
        <v>6.5443001143401472E-2</v>
      </c>
    </row>
    <row r="21" spans="1:4" x14ac:dyDescent="0.3">
      <c r="A21" s="3">
        <v>2025</v>
      </c>
      <c r="B21" s="3" t="s">
        <v>5</v>
      </c>
      <c r="C21" s="4">
        <f t="shared" si="0"/>
        <v>0.64167796617557993</v>
      </c>
      <c r="D21" s="1">
        <f>SUMIFS(Sheet2!$T$2:$T$41,Sheet2!$H$2:$H$41,$D$1,Sheet2!$B$2:$B$41,$B21)</f>
        <v>0.64167796617557993</v>
      </c>
    </row>
    <row r="22" spans="1:4" x14ac:dyDescent="0.3">
      <c r="A22" s="3">
        <v>2025</v>
      </c>
      <c r="B22" s="3" t="s">
        <v>6</v>
      </c>
      <c r="C22" s="4">
        <f t="shared" si="0"/>
        <v>6.0538306831262448E-2</v>
      </c>
      <c r="D22" s="1">
        <f>SUMIFS(Sheet2!$T$2:$T$41,Sheet2!$H$2:$H$41,$D$1,Sheet2!$B$2:$B$41,$B22)</f>
        <v>6.0538306831262448E-2</v>
      </c>
    </row>
    <row r="23" spans="1:4" x14ac:dyDescent="0.3">
      <c r="A23" s="3">
        <v>2025</v>
      </c>
      <c r="B23" s="3" t="s">
        <v>7</v>
      </c>
      <c r="C23" s="4">
        <f t="shared" si="0"/>
        <v>3.2821399021695646E-2</v>
      </c>
      <c r="D23" s="1">
        <f>SUMIFS(Sheet2!$T$2:$T$41,Sheet2!$H$2:$H$41,$D$1,Sheet2!$B$2:$B$41,$B23)</f>
        <v>3.2821399021695646E-2</v>
      </c>
    </row>
    <row r="24" spans="1:4" x14ac:dyDescent="0.3">
      <c r="A24" s="3">
        <v>2025</v>
      </c>
      <c r="B24" s="3" t="s">
        <v>8</v>
      </c>
      <c r="C24" s="4">
        <f t="shared" si="0"/>
        <v>0.11944618154939507</v>
      </c>
      <c r="D24" s="1">
        <f>SUMIFS(Sheet2!$T$2:$T$41,Sheet2!$H$2:$H$41,$D$1,Sheet2!$B$2:$B$41,$B24)</f>
        <v>0.11944618154939507</v>
      </c>
    </row>
    <row r="25" spans="1:4" x14ac:dyDescent="0.3">
      <c r="A25" s="3">
        <v>2025</v>
      </c>
      <c r="B25" s="3" t="s">
        <v>9</v>
      </c>
      <c r="C25" s="4">
        <f t="shared" si="0"/>
        <v>0</v>
      </c>
      <c r="D25" s="1">
        <f>SUMIFS(Sheet2!$T$2:$T$41,Sheet2!$H$2:$H$41,$D$1,Sheet2!$B$2:$B$41,$B25)</f>
        <v>0</v>
      </c>
    </row>
    <row r="26" spans="1:4" x14ac:dyDescent="0.3">
      <c r="A26" s="3">
        <v>2030</v>
      </c>
      <c r="B26" s="3" t="s">
        <v>2</v>
      </c>
      <c r="C26" s="4">
        <f t="shared" si="0"/>
        <v>0</v>
      </c>
      <c r="D26" s="1">
        <f>SUMIFS(Sheet2!$U$2:$U$41,Sheet2!$H$2:$H$41,$D$1,Sheet2!$B$2:$B$41,$B26)</f>
        <v>0</v>
      </c>
    </row>
    <row r="27" spans="1:4" x14ac:dyDescent="0.3">
      <c r="A27" s="3">
        <v>2030</v>
      </c>
      <c r="B27" s="3" t="s">
        <v>3</v>
      </c>
      <c r="C27" s="4">
        <f t="shared" si="0"/>
        <v>0.1224220337778736</v>
      </c>
      <c r="D27" s="1">
        <f>SUMIFS(Sheet2!$U$2:$U$41,Sheet2!$H$2:$H$41,$D$1,Sheet2!$B$2:$B$41,$B27)</f>
        <v>0.1224220337778736</v>
      </c>
    </row>
    <row r="28" spans="1:4" x14ac:dyDescent="0.3">
      <c r="A28" s="3">
        <v>2030</v>
      </c>
      <c r="B28" s="3" t="s">
        <v>4</v>
      </c>
      <c r="C28" s="4">
        <f t="shared" si="0"/>
        <v>0</v>
      </c>
      <c r="D28" s="1">
        <f>SUMIFS(Sheet2!$U$2:$U$41,Sheet2!$H$2:$H$41,$D$1,Sheet2!$B$2:$B$41,$B28)</f>
        <v>0</v>
      </c>
    </row>
    <row r="29" spans="1:4" x14ac:dyDescent="0.3">
      <c r="A29" s="3">
        <v>2030</v>
      </c>
      <c r="B29" s="3" t="s">
        <v>5</v>
      </c>
      <c r="C29" s="4">
        <f t="shared" si="0"/>
        <v>0.47219927314322674</v>
      </c>
      <c r="D29" s="1">
        <f>SUMIFS(Sheet2!$U$2:$U$41,Sheet2!$H$2:$H$41,$D$1,Sheet2!$B$2:$B$41,$B29)</f>
        <v>0.47219927314322674</v>
      </c>
    </row>
    <row r="30" spans="1:4" x14ac:dyDescent="0.3">
      <c r="A30" s="3">
        <v>2030</v>
      </c>
      <c r="B30" s="3" t="s">
        <v>6</v>
      </c>
      <c r="C30" s="4">
        <f t="shared" si="0"/>
        <v>5.5964358298456501E-2</v>
      </c>
      <c r="D30" s="1">
        <f>SUMIFS(Sheet2!$U$2:$U$41,Sheet2!$H$2:$H$41,$D$1,Sheet2!$B$2:$B$41,$B30)</f>
        <v>5.5964358298456501E-2</v>
      </c>
    </row>
    <row r="31" spans="1:4" x14ac:dyDescent="0.3">
      <c r="A31" s="3">
        <v>2030</v>
      </c>
      <c r="B31" s="3" t="s">
        <v>7</v>
      </c>
      <c r="C31" s="4">
        <f t="shared" si="0"/>
        <v>3.0341590818298743E-2</v>
      </c>
      <c r="D31" s="1">
        <f>SUMIFS(Sheet2!$U$2:$U$41,Sheet2!$H$2:$H$41,$D$1,Sheet2!$B$2:$B$41,$B31)</f>
        <v>3.0341590818298743E-2</v>
      </c>
    </row>
    <row r="32" spans="1:4" x14ac:dyDescent="0.3">
      <c r="A32" s="3">
        <v>2030</v>
      </c>
      <c r="B32" s="3" t="s">
        <v>8</v>
      </c>
      <c r="C32" s="4">
        <f t="shared" si="0"/>
        <v>0.31907274396214436</v>
      </c>
      <c r="D32" s="1">
        <f>SUMIFS(Sheet2!$U$2:$U$41,Sheet2!$H$2:$H$41,$D$1,Sheet2!$B$2:$B$41,$B32)</f>
        <v>0.31907274396214436</v>
      </c>
    </row>
    <row r="33" spans="1:4" x14ac:dyDescent="0.3">
      <c r="A33" s="3">
        <v>2030</v>
      </c>
      <c r="B33" s="3" t="s">
        <v>9</v>
      </c>
      <c r="C33" s="4">
        <f t="shared" si="0"/>
        <v>0</v>
      </c>
      <c r="D33" s="1">
        <f>SUMIFS(Sheet2!$U$2:$U$41,Sheet2!$H$2:$H$41,$D$1,Sheet2!$B$2:$B$41,$B33)</f>
        <v>0</v>
      </c>
    </row>
    <row r="34" spans="1:4" x14ac:dyDescent="0.3">
      <c r="A34" s="3">
        <v>2035</v>
      </c>
      <c r="B34" s="3" t="s">
        <v>2</v>
      </c>
      <c r="C34" s="4">
        <f t="shared" si="0"/>
        <v>0</v>
      </c>
      <c r="D34" s="1">
        <f>SUMIFS(Sheet2!$V$2:$V$41,Sheet2!$H$2:$H$41,$D$1,Sheet2!$B$2:$B$41,$B34)</f>
        <v>0</v>
      </c>
    </row>
    <row r="35" spans="1:4" x14ac:dyDescent="0.3">
      <c r="A35" s="3">
        <v>2035</v>
      </c>
      <c r="B35" s="3" t="s">
        <v>3</v>
      </c>
      <c r="C35" s="4">
        <f t="shared" si="0"/>
        <v>0.13649825386134315</v>
      </c>
      <c r="D35" s="1">
        <f>SUMIFS(Sheet2!$V$2:$V$41,Sheet2!$H$2:$H$41,$D$1,Sheet2!$B$2:$B$41,$B35)</f>
        <v>0.13649825386134315</v>
      </c>
    </row>
    <row r="36" spans="1:4" x14ac:dyDescent="0.3">
      <c r="A36" s="3">
        <v>2035</v>
      </c>
      <c r="B36" s="3" t="s">
        <v>4</v>
      </c>
      <c r="C36" s="4">
        <f t="shared" si="0"/>
        <v>0</v>
      </c>
      <c r="D36" s="1">
        <f>SUMIFS(Sheet2!$V$2:$V$41,Sheet2!$H$2:$H$41,$D$1,Sheet2!$B$2:$B$41,$B36)</f>
        <v>0</v>
      </c>
    </row>
    <row r="37" spans="1:4" x14ac:dyDescent="0.3">
      <c r="A37" s="3">
        <v>2035</v>
      </c>
      <c r="B37" s="3" t="s">
        <v>5</v>
      </c>
      <c r="C37" s="4">
        <f t="shared" si="0"/>
        <v>0.35615808163008383</v>
      </c>
      <c r="D37" s="1">
        <f>SUMIFS(Sheet2!$V$2:$V$41,Sheet2!$H$2:$H$41,$D$1,Sheet2!$B$2:$B$41,$B37)</f>
        <v>0.35615808163008383</v>
      </c>
    </row>
    <row r="38" spans="1:4" x14ac:dyDescent="0.3">
      <c r="A38" s="3">
        <v>2035</v>
      </c>
      <c r="B38" s="3" t="s">
        <v>6</v>
      </c>
      <c r="C38" s="4">
        <f t="shared" si="0"/>
        <v>5.410644684485065E-2</v>
      </c>
      <c r="D38" s="1">
        <f>SUMIFS(Sheet2!$V$2:$V$41,Sheet2!$H$2:$H$41,$D$1,Sheet2!$B$2:$B$41,$B38)</f>
        <v>5.410644684485065E-2</v>
      </c>
    </row>
    <row r="39" spans="1:4" x14ac:dyDescent="0.3">
      <c r="A39" s="3">
        <v>2035</v>
      </c>
      <c r="B39" s="3" t="s">
        <v>7</v>
      </c>
      <c r="C39" s="4">
        <f t="shared" si="0"/>
        <v>2.9334307060995411E-2</v>
      </c>
      <c r="D39" s="1">
        <f>SUMIFS(Sheet2!$V$2:$V$41,Sheet2!$H$2:$H$41,$D$1,Sheet2!$B$2:$B$41,$B39)</f>
        <v>2.9334307060995411E-2</v>
      </c>
    </row>
    <row r="40" spans="1:4" x14ac:dyDescent="0.3">
      <c r="A40" s="3">
        <v>2035</v>
      </c>
      <c r="B40" s="3" t="s">
        <v>8</v>
      </c>
      <c r="C40" s="4">
        <f t="shared" si="0"/>
        <v>0.42390291060272683</v>
      </c>
      <c r="D40" s="1">
        <f>SUMIFS(Sheet2!$V$2:$V$41,Sheet2!$H$2:$H$41,$D$1,Sheet2!$B$2:$B$41,$B40)</f>
        <v>0.42390291060272683</v>
      </c>
    </row>
    <row r="41" spans="1:4" x14ac:dyDescent="0.3">
      <c r="A41" s="3">
        <v>2035</v>
      </c>
      <c r="B41" s="3" t="s">
        <v>9</v>
      </c>
      <c r="C41" s="4">
        <f t="shared" si="0"/>
        <v>0</v>
      </c>
      <c r="D41" s="1">
        <f>SUMIFS(Sheet2!$V$2:$V$41,Sheet2!$H$2:$H$41,$D$1,Sheet2!$B$2:$B$41,$B41)</f>
        <v>0</v>
      </c>
    </row>
    <row r="42" spans="1:4" x14ac:dyDescent="0.3">
      <c r="A42" s="3">
        <v>2040</v>
      </c>
      <c r="B42" s="3" t="s">
        <v>2</v>
      </c>
      <c r="C42" s="4">
        <f t="shared" si="0"/>
        <v>0</v>
      </c>
      <c r="D42" s="1">
        <f>SUMIFS(Sheet2!$W$2:$W$41,Sheet2!$H$2:$H$41,$D$1,Sheet2!$B$2:$B$41,$B42)</f>
        <v>0</v>
      </c>
    </row>
    <row r="43" spans="1:4" x14ac:dyDescent="0.3">
      <c r="A43" s="3">
        <v>2040</v>
      </c>
      <c r="B43" s="3" t="s">
        <v>3</v>
      </c>
      <c r="C43" s="4">
        <f t="shared" si="0"/>
        <v>0.1637979046336118</v>
      </c>
      <c r="D43" s="1">
        <f>SUMIFS(Sheet2!$W$2:$W$41,Sheet2!$H$2:$H$41,$D$1,Sheet2!$B$2:$B$41,$B43)</f>
        <v>0.1637979046336118</v>
      </c>
    </row>
    <row r="44" spans="1:4" x14ac:dyDescent="0.3">
      <c r="A44" s="3">
        <v>2040</v>
      </c>
      <c r="B44" s="3" t="s">
        <v>4</v>
      </c>
      <c r="C44" s="4">
        <f t="shared" si="0"/>
        <v>0</v>
      </c>
      <c r="D44" s="1">
        <f>SUMIFS(Sheet2!$W$2:$W$41,Sheet2!$H$2:$H$41,$D$1,Sheet2!$B$2:$B$41,$B44)</f>
        <v>0</v>
      </c>
    </row>
    <row r="45" spans="1:4" x14ac:dyDescent="0.3">
      <c r="A45" s="3">
        <v>2040</v>
      </c>
      <c r="B45" s="3" t="s">
        <v>5</v>
      </c>
      <c r="C45" s="4">
        <f t="shared" si="0"/>
        <v>0.20129196126788537</v>
      </c>
      <c r="D45" s="1">
        <f>SUMIFS(Sheet2!$W$2:$W$41,Sheet2!$H$2:$H$41,$D$1,Sheet2!$B$2:$B$41,$B45)</f>
        <v>0.20129196126788537</v>
      </c>
    </row>
    <row r="46" spans="1:4" x14ac:dyDescent="0.3">
      <c r="A46" s="3">
        <v>2040</v>
      </c>
      <c r="B46" s="3" t="s">
        <v>6</v>
      </c>
      <c r="C46" s="4">
        <f t="shared" si="0"/>
        <v>5.2248535391244806E-2</v>
      </c>
      <c r="D46" s="1">
        <f>SUMIFS(Sheet2!$W$2:$W$41,Sheet2!$H$2:$H$41,$D$1,Sheet2!$B$2:$B$41,$B46)</f>
        <v>5.2248535391244806E-2</v>
      </c>
    </row>
    <row r="47" spans="1:4" x14ac:dyDescent="0.3">
      <c r="A47" s="3">
        <v>2040</v>
      </c>
      <c r="B47" s="3" t="s">
        <v>7</v>
      </c>
      <c r="C47" s="4">
        <f t="shared" si="0"/>
        <v>2.8327023303692075E-2</v>
      </c>
      <c r="D47" s="1">
        <f>SUMIFS(Sheet2!$W$2:$W$41,Sheet2!$H$2:$H$41,$D$1,Sheet2!$B$2:$B$41,$B47)</f>
        <v>2.8327023303692075E-2</v>
      </c>
    </row>
    <row r="48" spans="1:4" x14ac:dyDescent="0.3">
      <c r="A48" s="3">
        <v>2040</v>
      </c>
      <c r="B48" s="3" t="s">
        <v>8</v>
      </c>
      <c r="C48" s="4">
        <f t="shared" si="0"/>
        <v>0.5543345754035659</v>
      </c>
      <c r="D48" s="1">
        <f>SUMIFS(Sheet2!$W$2:$W$41,Sheet2!$H$2:$H$41,$D$1,Sheet2!$B$2:$B$41,$B48)</f>
        <v>0.5543345754035659</v>
      </c>
    </row>
    <row r="49" spans="1:4" x14ac:dyDescent="0.3">
      <c r="A49" s="3">
        <v>2040</v>
      </c>
      <c r="B49" s="3" t="s">
        <v>9</v>
      </c>
      <c r="C49" s="4">
        <f t="shared" si="0"/>
        <v>0</v>
      </c>
      <c r="D49" s="1">
        <f>SUMIFS(Sheet2!$W$2:$W$41,Sheet2!$H$2:$H$41,$D$1,Sheet2!$B$2:$B$41,$B49)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30182-9C82-4E40-9496-569D1B6C47FC}">
  <dimension ref="A1:Y41"/>
  <sheetViews>
    <sheetView zoomScale="115" zoomScaleNormal="115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B10" sqref="B10:B41"/>
    </sheetView>
    <sheetView tabSelected="1" topLeftCell="B1" workbookViewId="1"/>
  </sheetViews>
  <sheetFormatPr defaultRowHeight="14.4" x14ac:dyDescent="0.3"/>
  <cols>
    <col min="1" max="1" width="86.6640625" bestFit="1" customWidth="1"/>
    <col min="2" max="2" width="26.33203125" bestFit="1" customWidth="1"/>
    <col min="3" max="3" width="4.33203125" bestFit="1" customWidth="1"/>
    <col min="4" max="4" width="4.6640625" bestFit="1" customWidth="1"/>
    <col min="5" max="5" width="9.44140625" bestFit="1" customWidth="1"/>
    <col min="6" max="6" width="14.6640625" bestFit="1" customWidth="1"/>
    <col min="7" max="7" width="19" bestFit="1" customWidth="1"/>
    <col min="8" max="8" width="8.77734375" bestFit="1" customWidth="1"/>
    <col min="9" max="25" width="5.44140625" bestFit="1" customWidth="1"/>
  </cols>
  <sheetData>
    <row r="1" spans="1:25" x14ac:dyDescent="0.3">
      <c r="A1" s="5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>
        <v>2010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>
        <v>2016</v>
      </c>
      <c r="P1" s="5">
        <v>2017</v>
      </c>
      <c r="Q1" s="5">
        <v>2018</v>
      </c>
      <c r="R1" s="5">
        <v>2019</v>
      </c>
      <c r="S1" s="5">
        <v>2020</v>
      </c>
      <c r="T1" s="5">
        <v>2025</v>
      </c>
      <c r="U1" s="5">
        <v>2030</v>
      </c>
      <c r="V1" s="5">
        <v>2035</v>
      </c>
      <c r="W1" s="5">
        <v>2040</v>
      </c>
      <c r="X1" s="5">
        <v>2045</v>
      </c>
      <c r="Y1" s="5">
        <v>2050</v>
      </c>
    </row>
    <row r="2" spans="1:25" x14ac:dyDescent="0.3">
      <c r="A2" t="s">
        <v>10</v>
      </c>
      <c r="B2" s="8" t="s">
        <v>2</v>
      </c>
      <c r="D2" t="s">
        <v>11</v>
      </c>
      <c r="F2" t="s">
        <v>27</v>
      </c>
      <c r="G2" t="s">
        <v>13</v>
      </c>
      <c r="H2" t="s">
        <v>28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3">
      <c r="A3" t="s">
        <v>14</v>
      </c>
      <c r="B3" s="8" t="s">
        <v>3</v>
      </c>
      <c r="D3" t="s">
        <v>11</v>
      </c>
      <c r="F3" t="s">
        <v>27</v>
      </c>
      <c r="G3" t="s">
        <v>13</v>
      </c>
      <c r="H3" t="s">
        <v>28</v>
      </c>
      <c r="I3" s="6">
        <v>3.2944638587456325E-2</v>
      </c>
      <c r="J3" s="6">
        <v>0.20621460177461898</v>
      </c>
      <c r="K3" s="6">
        <v>0.20286437998689688</v>
      </c>
      <c r="L3" s="6">
        <v>0.21061850282842978</v>
      </c>
      <c r="M3" s="6">
        <v>0.22843072805265627</v>
      </c>
      <c r="N3" s="6">
        <v>0.21095308543012881</v>
      </c>
      <c r="O3" s="6">
        <v>0.2509127581194931</v>
      </c>
      <c r="P3" s="6">
        <v>0.25766696231847785</v>
      </c>
      <c r="Q3" s="6">
        <v>0.25135671320423647</v>
      </c>
      <c r="R3" s="6">
        <v>0.25247363593286104</v>
      </c>
      <c r="S3" s="6">
        <v>0.21828576985614223</v>
      </c>
      <c r="T3" s="6">
        <v>0.21721406485824993</v>
      </c>
      <c r="U3" s="6">
        <v>0.21539284188973312</v>
      </c>
      <c r="V3" s="6">
        <v>0.15759235591593224</v>
      </c>
      <c r="W3" s="6">
        <v>9.6488697892319827E-2</v>
      </c>
      <c r="X3" s="6">
        <v>8.8493234169132531E-2</v>
      </c>
      <c r="Y3" s="6">
        <v>8.0354998118737447E-2</v>
      </c>
    </row>
    <row r="4" spans="1:25" x14ac:dyDescent="0.3">
      <c r="A4" t="s">
        <v>15</v>
      </c>
      <c r="B4" s="8" t="s">
        <v>4</v>
      </c>
      <c r="D4" t="s">
        <v>11</v>
      </c>
      <c r="F4" t="s">
        <v>27</v>
      </c>
      <c r="G4" t="s">
        <v>13</v>
      </c>
      <c r="H4" t="s">
        <v>28</v>
      </c>
      <c r="I4" s="6">
        <v>0.13844804119919074</v>
      </c>
      <c r="J4" s="6">
        <v>9.6749604079243171E-2</v>
      </c>
      <c r="K4" s="6">
        <v>8.2865403089272663E-2</v>
      </c>
      <c r="L4" s="6">
        <v>7.7445684173726215E-2</v>
      </c>
      <c r="M4" s="6">
        <v>6.1107365182969671E-2</v>
      </c>
      <c r="N4" s="6">
        <v>5.5683374710851392E-2</v>
      </c>
      <c r="O4" s="6">
        <v>5.3608665561873506E-2</v>
      </c>
      <c r="P4" s="6">
        <v>4.9855466318868315E-2</v>
      </c>
      <c r="Q4" s="6">
        <v>4.7943684052540521E-2</v>
      </c>
      <c r="R4" s="6">
        <v>4.4766363621275139E-2</v>
      </c>
      <c r="S4" s="6">
        <v>3.9068518659490528E-2</v>
      </c>
      <c r="T4" s="6">
        <v>1.911446241696875E-2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t="s">
        <v>16</v>
      </c>
      <c r="B5" s="8" t="s">
        <v>5</v>
      </c>
      <c r="D5" t="s">
        <v>11</v>
      </c>
      <c r="F5" t="s">
        <v>27</v>
      </c>
      <c r="G5" t="s">
        <v>13</v>
      </c>
      <c r="H5" t="s">
        <v>28</v>
      </c>
      <c r="I5" s="6">
        <v>0.15179584329593529</v>
      </c>
      <c r="J5" s="6">
        <v>0.17247513691700522</v>
      </c>
      <c r="K5" s="6">
        <v>0.17407734755486212</v>
      </c>
      <c r="L5" s="6">
        <v>0.17311791178803965</v>
      </c>
      <c r="M5" s="6">
        <v>0.16466040890232483</v>
      </c>
      <c r="N5" s="6">
        <v>0.17337571559391465</v>
      </c>
      <c r="O5" s="6">
        <v>0.16116612529512961</v>
      </c>
      <c r="P5" s="6">
        <v>0.15357293221564294</v>
      </c>
      <c r="Q5" s="6">
        <v>0.15459016773416637</v>
      </c>
      <c r="R5" s="6">
        <v>0.15307125267954738</v>
      </c>
      <c r="S5" s="6">
        <v>0.16537616669156632</v>
      </c>
      <c r="T5" s="6">
        <v>9.4228523865919109E-2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t="s">
        <v>17</v>
      </c>
      <c r="B6" s="8" t="s">
        <v>6</v>
      </c>
      <c r="D6" t="s">
        <v>11</v>
      </c>
      <c r="F6" t="s">
        <v>27</v>
      </c>
      <c r="G6" t="s">
        <v>13</v>
      </c>
      <c r="H6" t="s">
        <v>28</v>
      </c>
      <c r="I6" s="6">
        <v>5.1501931212065491E-2</v>
      </c>
      <c r="J6" s="6">
        <v>3.5370611605023458E-2</v>
      </c>
      <c r="K6" s="6">
        <v>3.4264166338895591E-2</v>
      </c>
      <c r="L6" s="6">
        <v>3.4911838776035729E-2</v>
      </c>
      <c r="M6" s="6">
        <v>3.6475350508474537E-2</v>
      </c>
      <c r="N6" s="6">
        <v>3.1632810923375311E-2</v>
      </c>
      <c r="O6" s="6">
        <v>3.0769286167951472E-2</v>
      </c>
      <c r="P6" s="6">
        <v>2.852448173391926E-2</v>
      </c>
      <c r="Q6" s="6">
        <v>3.0882839035886921E-2</v>
      </c>
      <c r="R6" s="6">
        <v>3.0258827129116681E-2</v>
      </c>
      <c r="S6" s="6">
        <v>2.8619554227594674E-2</v>
      </c>
      <c r="T6" s="6">
        <v>1.845366674973108E-2</v>
      </c>
      <c r="U6" s="6">
        <v>8.8106020363860824E-3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t="s">
        <v>18</v>
      </c>
      <c r="B7" s="8" t="s">
        <v>7</v>
      </c>
      <c r="D7" t="s">
        <v>11</v>
      </c>
      <c r="F7" t="s">
        <v>27</v>
      </c>
      <c r="G7" t="s">
        <v>13</v>
      </c>
      <c r="H7" t="s">
        <v>28</v>
      </c>
      <c r="I7" s="6">
        <v>0.61760382563913929</v>
      </c>
      <c r="J7" s="6">
        <v>0.47957510829701777</v>
      </c>
      <c r="K7" s="6">
        <v>0.49425678794857331</v>
      </c>
      <c r="L7" s="6">
        <v>0.4899457145995994</v>
      </c>
      <c r="M7" s="6">
        <v>0.49208751435149101</v>
      </c>
      <c r="N7" s="6">
        <v>0.50681413101739348</v>
      </c>
      <c r="O7" s="6">
        <v>0.48188822493212286</v>
      </c>
      <c r="P7" s="6">
        <v>0.48629435085898981</v>
      </c>
      <c r="Q7" s="6">
        <v>0.48862336974403536</v>
      </c>
      <c r="R7" s="6">
        <v>0.48950825294152484</v>
      </c>
      <c r="S7" s="6">
        <v>0.51103029890510621</v>
      </c>
      <c r="T7" s="6">
        <v>0.56725499915259325</v>
      </c>
      <c r="U7" s="6">
        <v>0.61241992217042895</v>
      </c>
      <c r="V7" s="6">
        <v>0.63674179123240349</v>
      </c>
      <c r="W7" s="6">
        <v>0.67338830299256058</v>
      </c>
      <c r="X7" s="6">
        <v>0.67934733387090818</v>
      </c>
      <c r="Y7" s="6">
        <v>0.68541277317481542</v>
      </c>
    </row>
    <row r="8" spans="1:25" x14ac:dyDescent="0.3">
      <c r="A8" t="s">
        <v>19</v>
      </c>
      <c r="B8" s="8" t="s">
        <v>8</v>
      </c>
      <c r="D8" t="s">
        <v>11</v>
      </c>
      <c r="F8" t="s">
        <v>27</v>
      </c>
      <c r="G8" t="s">
        <v>13</v>
      </c>
      <c r="H8" t="s">
        <v>28</v>
      </c>
      <c r="I8" s="6">
        <v>7.7057200662129866E-3</v>
      </c>
      <c r="J8" s="6">
        <v>9.6149373270913753E-3</v>
      </c>
      <c r="K8" s="6">
        <v>1.1671915081499423E-2</v>
      </c>
      <c r="L8" s="6">
        <v>1.396034783416918E-2</v>
      </c>
      <c r="M8" s="6">
        <v>1.7238633002083708E-2</v>
      </c>
      <c r="N8" s="6">
        <v>2.1540882324336333E-2</v>
      </c>
      <c r="O8" s="6">
        <v>2.1654939923429324E-2</v>
      </c>
      <c r="P8" s="6">
        <v>2.4085806554101769E-2</v>
      </c>
      <c r="Q8" s="6">
        <v>2.6603226229134296E-2</v>
      </c>
      <c r="R8" s="6">
        <v>2.9921667695674906E-2</v>
      </c>
      <c r="S8" s="6">
        <v>3.7619691660099999E-2</v>
      </c>
      <c r="T8" s="6">
        <v>8.3734282956537898E-2</v>
      </c>
      <c r="U8" s="6">
        <v>0.16337663390345178</v>
      </c>
      <c r="V8" s="6">
        <v>0.20566585285166428</v>
      </c>
      <c r="W8" s="6">
        <v>0.23012299911511971</v>
      </c>
      <c r="X8" s="6">
        <v>0.23215943195995939</v>
      </c>
      <c r="Y8" s="6">
        <v>0.23423222870644714</v>
      </c>
    </row>
    <row r="9" spans="1:25" x14ac:dyDescent="0.3">
      <c r="A9" t="s">
        <v>20</v>
      </c>
      <c r="B9" s="8" t="s">
        <v>9</v>
      </c>
      <c r="D9" t="s">
        <v>11</v>
      </c>
      <c r="F9" t="s">
        <v>27</v>
      </c>
      <c r="G9" t="s">
        <v>13</v>
      </c>
      <c r="H9" t="s">
        <v>28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t="s">
        <v>10</v>
      </c>
      <c r="B10" t="str">
        <f>B2</f>
        <v>Other fossil heating system</v>
      </c>
      <c r="D10" t="s">
        <v>11</v>
      </c>
      <c r="F10" t="s">
        <v>12</v>
      </c>
      <c r="G10" t="s">
        <v>13</v>
      </c>
      <c r="H10" t="s">
        <v>21</v>
      </c>
      <c r="I10" s="6">
        <v>4.3579022378352917E-3</v>
      </c>
      <c r="J10" s="6">
        <v>4.1939371624033382E-3</v>
      </c>
      <c r="K10" s="6">
        <v>4.0274052996140276E-3</v>
      </c>
      <c r="L10" s="6">
        <v>3.8704184045103749E-3</v>
      </c>
      <c r="M10" s="6">
        <v>3.76995299028272E-3</v>
      </c>
      <c r="N10" s="6">
        <v>3.715137163952545E-3</v>
      </c>
      <c r="O10" s="6">
        <v>3.671228555588242E-3</v>
      </c>
      <c r="P10" s="6">
        <v>3.6118280344135819E-3</v>
      </c>
      <c r="Q10" s="6">
        <v>3.533180513085897E-3</v>
      </c>
      <c r="R10" s="6">
        <v>3.4735295131353549E-3</v>
      </c>
      <c r="S10" s="6">
        <v>3.4209350370857858E-3</v>
      </c>
      <c r="T10" s="6">
        <v>2.0631096732607467E-3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t="s">
        <v>14</v>
      </c>
      <c r="B11" t="str">
        <f t="shared" ref="B11:B41" si="0">B3</f>
        <v>Solid biomass heating system</v>
      </c>
      <c r="D11" t="s">
        <v>11</v>
      </c>
      <c r="F11" t="s">
        <v>12</v>
      </c>
      <c r="G11" t="s">
        <v>13</v>
      </c>
      <c r="H11" t="s">
        <v>21</v>
      </c>
      <c r="I11" s="6">
        <v>6.320653291142582E-2</v>
      </c>
      <c r="J11" s="6">
        <v>6.4237018471423643E-2</v>
      </c>
      <c r="K11" s="6">
        <v>6.4957104914769109E-2</v>
      </c>
      <c r="L11" s="6">
        <v>6.6491082096715406E-2</v>
      </c>
      <c r="M11" s="6">
        <v>6.733526738801901E-2</v>
      </c>
      <c r="N11" s="6">
        <v>6.7893736675498167E-2</v>
      </c>
      <c r="O11" s="6">
        <v>6.8510835792528424E-2</v>
      </c>
      <c r="P11" s="6">
        <v>6.9034162620265627E-2</v>
      </c>
      <c r="Q11" s="6">
        <v>6.8821967363339565E-2</v>
      </c>
      <c r="R11" s="6">
        <v>6.8761809735307558E-2</v>
      </c>
      <c r="S11" s="6">
        <v>6.8746139275315962E-2</v>
      </c>
      <c r="T11" s="6">
        <v>7.5947358116084274E-2</v>
      </c>
      <c r="U11" s="6">
        <v>8.5941710592750686E-2</v>
      </c>
      <c r="V11" s="6">
        <v>0.13503539244686802</v>
      </c>
      <c r="W11" s="6">
        <v>0.18393567771687649</v>
      </c>
      <c r="X11" s="6">
        <v>0.20190370125026247</v>
      </c>
      <c r="Y11" s="6">
        <v>0.21017308917777167</v>
      </c>
    </row>
    <row r="12" spans="1:25" x14ac:dyDescent="0.3">
      <c r="A12" t="s">
        <v>15</v>
      </c>
      <c r="B12" t="str">
        <f t="shared" si="0"/>
        <v>Heavy fuel oil heating system</v>
      </c>
      <c r="D12" t="s">
        <v>11</v>
      </c>
      <c r="F12" t="s">
        <v>12</v>
      </c>
      <c r="G12" t="s">
        <v>13</v>
      </c>
      <c r="H12" t="s">
        <v>21</v>
      </c>
      <c r="I12" s="6">
        <v>0.20693792401009664</v>
      </c>
      <c r="J12" s="6">
        <v>0.20037222948088892</v>
      </c>
      <c r="K12" s="6">
        <v>0.19238908930774642</v>
      </c>
      <c r="L12" s="6">
        <v>0.18547434382749939</v>
      </c>
      <c r="M12" s="6">
        <v>0.17930964339363453</v>
      </c>
      <c r="N12" s="6">
        <v>0.17438786727252614</v>
      </c>
      <c r="O12" s="6">
        <v>0.17084136103153455</v>
      </c>
      <c r="P12" s="6">
        <v>0.1679438341477886</v>
      </c>
      <c r="Q12" s="6">
        <v>0.16235280351511999</v>
      </c>
      <c r="R12" s="6">
        <v>0.15839282498370283</v>
      </c>
      <c r="S12" s="6">
        <v>0.15463735618139116</v>
      </c>
      <c r="T12" s="6">
        <v>0.14271306052482963</v>
      </c>
      <c r="U12" s="6">
        <v>0.12499337116082594</v>
      </c>
      <c r="V12" s="6">
        <v>5.7477239725922898E-2</v>
      </c>
      <c r="W12" s="6">
        <v>0</v>
      </c>
      <c r="X12" s="6">
        <v>1.847728564542983E-3</v>
      </c>
      <c r="Y12" s="6">
        <v>0</v>
      </c>
    </row>
    <row r="13" spans="1:25" x14ac:dyDescent="0.3">
      <c r="A13" t="s">
        <v>16</v>
      </c>
      <c r="B13" t="str">
        <f t="shared" si="0"/>
        <v>Methane heating system</v>
      </c>
      <c r="D13" t="s">
        <v>11</v>
      </c>
      <c r="F13" t="s">
        <v>12</v>
      </c>
      <c r="G13" t="s">
        <v>13</v>
      </c>
      <c r="H13" t="s">
        <v>21</v>
      </c>
      <c r="I13" s="6">
        <v>0.41694854766347156</v>
      </c>
      <c r="J13" s="6">
        <v>0.41566872999130705</v>
      </c>
      <c r="K13" s="6">
        <v>0.41435698332469367</v>
      </c>
      <c r="L13" s="6">
        <v>0.4131687512299409</v>
      </c>
      <c r="M13" s="6">
        <v>0.41195637247035305</v>
      </c>
      <c r="N13" s="6">
        <v>0.41192216573462787</v>
      </c>
      <c r="O13" s="6">
        <v>0.41178555776315301</v>
      </c>
      <c r="P13" s="6">
        <v>0.41161756628018276</v>
      </c>
      <c r="Q13" s="6">
        <v>0.41053934823126331</v>
      </c>
      <c r="R13" s="6">
        <v>0.41119084373063036</v>
      </c>
      <c r="S13" s="6">
        <v>0.41221111906654534</v>
      </c>
      <c r="T13" s="6">
        <v>0.39245707786423922</v>
      </c>
      <c r="U13" s="6">
        <v>0.36334481327261509</v>
      </c>
      <c r="V13" s="6">
        <v>0.2690723006318369</v>
      </c>
      <c r="W13" s="6">
        <v>0.16013113930218983</v>
      </c>
      <c r="X13" s="6">
        <v>0.10478865484767941</v>
      </c>
      <c r="Y13" s="6">
        <v>0</v>
      </c>
    </row>
    <row r="14" spans="1:25" x14ac:dyDescent="0.3">
      <c r="A14" t="s">
        <v>17</v>
      </c>
      <c r="B14" t="str">
        <f t="shared" si="0"/>
        <v>Electric heating system</v>
      </c>
      <c r="D14" t="s">
        <v>11</v>
      </c>
      <c r="F14" t="s">
        <v>12</v>
      </c>
      <c r="G14" t="s">
        <v>13</v>
      </c>
      <c r="H14" t="s">
        <v>21</v>
      </c>
      <c r="I14" s="6">
        <v>0.24068579733819792</v>
      </c>
      <c r="J14" s="6">
        <v>0.24375619534659212</v>
      </c>
      <c r="K14" s="6">
        <v>0.24884226547385796</v>
      </c>
      <c r="L14" s="6">
        <v>0.25201778381880052</v>
      </c>
      <c r="M14" s="6">
        <v>0.25441951567549098</v>
      </c>
      <c r="N14" s="6">
        <v>0.25469915284325878</v>
      </c>
      <c r="O14" s="6">
        <v>0.25294237909896633</v>
      </c>
      <c r="P14" s="6">
        <v>0.25119057901203956</v>
      </c>
      <c r="Q14" s="6">
        <v>0.24710333897339692</v>
      </c>
      <c r="R14" s="6">
        <v>0.2477390937122331</v>
      </c>
      <c r="S14" s="6">
        <v>0.25066026530433377</v>
      </c>
      <c r="T14" s="6">
        <v>0.24597885135422423</v>
      </c>
      <c r="U14" s="6">
        <v>0.23806670634649418</v>
      </c>
      <c r="V14" s="6">
        <v>0.18762863693042997</v>
      </c>
      <c r="W14" s="6">
        <v>0.15092104002263176</v>
      </c>
      <c r="X14" s="6">
        <v>0.15462370311966978</v>
      </c>
      <c r="Y14" s="6">
        <v>0.15146145803122982</v>
      </c>
    </row>
    <row r="15" spans="1:25" x14ac:dyDescent="0.3">
      <c r="A15" t="s">
        <v>18</v>
      </c>
      <c r="B15" t="str">
        <f t="shared" si="0"/>
        <v>District heating network</v>
      </c>
      <c r="D15" t="s">
        <v>11</v>
      </c>
      <c r="F15" t="s">
        <v>12</v>
      </c>
      <c r="G15" t="s">
        <v>13</v>
      </c>
      <c r="H15" t="s">
        <v>21</v>
      </c>
      <c r="I15" s="6">
        <v>4.3815654915858114E-2</v>
      </c>
      <c r="J15" s="6">
        <v>4.3960996142847236E-2</v>
      </c>
      <c r="K15" s="6">
        <v>4.4639209951236235E-2</v>
      </c>
      <c r="L15" s="6">
        <v>4.525610130459453E-2</v>
      </c>
      <c r="M15" s="6">
        <v>4.5868538507384551E-2</v>
      </c>
      <c r="N15" s="6">
        <v>4.6458613721654413E-2</v>
      </c>
      <c r="O15" s="6">
        <v>4.7486146045747753E-2</v>
      </c>
      <c r="P15" s="6">
        <v>4.8106229544181985E-2</v>
      </c>
      <c r="Q15" s="6">
        <v>4.8716127370718024E-2</v>
      </c>
      <c r="R15" s="6">
        <v>4.9525357215835245E-2</v>
      </c>
      <c r="S15" s="6">
        <v>5.0394436344073722E-2</v>
      </c>
      <c r="T15" s="6">
        <v>5.1745734974256753E-2</v>
      </c>
      <c r="U15" s="6">
        <v>5.2432321519072199E-2</v>
      </c>
      <c r="V15" s="6">
        <v>5.7602226506804653E-2</v>
      </c>
      <c r="W15" s="6">
        <v>6.3289901269920679E-2</v>
      </c>
      <c r="X15" s="6">
        <v>6.427380524119089E-2</v>
      </c>
      <c r="Y15" s="6">
        <v>6.4492298216257349E-2</v>
      </c>
    </row>
    <row r="16" spans="1:25" x14ac:dyDescent="0.3">
      <c r="A16" t="s">
        <v>19</v>
      </c>
      <c r="B16" t="str">
        <f t="shared" si="0"/>
        <v>Heat pump system</v>
      </c>
      <c r="D16" t="s">
        <v>11</v>
      </c>
      <c r="F16" t="s">
        <v>12</v>
      </c>
      <c r="G16" t="s">
        <v>13</v>
      </c>
      <c r="H16" t="s">
        <v>21</v>
      </c>
      <c r="I16" s="6">
        <v>2.3254062349701794E-2</v>
      </c>
      <c r="J16" s="6">
        <v>2.6951130851585594E-2</v>
      </c>
      <c r="K16" s="6">
        <v>2.9878606256102901E-2</v>
      </c>
      <c r="L16" s="6">
        <v>3.2770994902677784E-2</v>
      </c>
      <c r="M16" s="6">
        <v>3.6365788754881605E-2</v>
      </c>
      <c r="N16" s="6">
        <v>3.9998739465913688E-2</v>
      </c>
      <c r="O16" s="6">
        <v>4.3770349036057817E-2</v>
      </c>
      <c r="P16" s="6">
        <v>4.7495732217484765E-2</v>
      </c>
      <c r="Q16" s="6">
        <v>5.7925797664643293E-2</v>
      </c>
      <c r="R16" s="6">
        <v>5.9900471210040045E-2</v>
      </c>
      <c r="S16" s="6">
        <v>5.8975055986194493E-2</v>
      </c>
      <c r="T16" s="6">
        <v>8.8120373446678987E-2</v>
      </c>
      <c r="U16" s="6">
        <v>0.13416701821893603</v>
      </c>
      <c r="V16" s="6">
        <v>0.29193489376208603</v>
      </c>
      <c r="W16" s="6">
        <v>0.44023613620897506</v>
      </c>
      <c r="X16" s="6">
        <v>0.4707836179957256</v>
      </c>
      <c r="Y16" s="6">
        <v>0.5718966358796419</v>
      </c>
    </row>
    <row r="17" spans="1:25" x14ac:dyDescent="0.3">
      <c r="A17" t="s">
        <v>20</v>
      </c>
      <c r="B17" t="str">
        <f t="shared" si="0"/>
        <v>Solar thermal system</v>
      </c>
      <c r="D17" t="s">
        <v>11</v>
      </c>
      <c r="F17" t="s">
        <v>12</v>
      </c>
      <c r="G17" t="s">
        <v>13</v>
      </c>
      <c r="H17" t="s">
        <v>21</v>
      </c>
      <c r="I17" s="6">
        <v>7.9357857341297235E-4</v>
      </c>
      <c r="J17" s="6">
        <v>8.597625529520854E-4</v>
      </c>
      <c r="K17" s="6">
        <v>9.0933547197958437E-4</v>
      </c>
      <c r="L17" s="6">
        <v>9.5052441526121485E-4</v>
      </c>
      <c r="M17" s="6">
        <v>9.7492081995354961E-4</v>
      </c>
      <c r="N17" s="6">
        <v>9.2458712256830201E-4</v>
      </c>
      <c r="O17" s="6">
        <v>9.9214267642390289E-4</v>
      </c>
      <c r="P17" s="6">
        <v>1.0000681436430571E-3</v>
      </c>
      <c r="Q17" s="6">
        <v>1.0074363684329302E-3</v>
      </c>
      <c r="R17" s="6">
        <v>1.0160698991155766E-3</v>
      </c>
      <c r="S17" s="6">
        <v>9.5469280505980478E-4</v>
      </c>
      <c r="T17" s="6">
        <v>9.7443404642617241E-4</v>
      </c>
      <c r="U17" s="6">
        <v>1.0540588893059063E-3</v>
      </c>
      <c r="V17" s="6">
        <v>1.2493099960514901E-3</v>
      </c>
      <c r="W17" s="6">
        <v>1.4861054794061837E-3</v>
      </c>
      <c r="X17" s="6">
        <v>1.7787889809287763E-3</v>
      </c>
      <c r="Y17" s="6">
        <v>1.9765186950991814E-3</v>
      </c>
    </row>
    <row r="18" spans="1:25" x14ac:dyDescent="0.3">
      <c r="A18" t="s">
        <v>10</v>
      </c>
      <c r="B18" t="str">
        <f t="shared" si="0"/>
        <v>Other fossil heating system</v>
      </c>
      <c r="D18" t="s">
        <v>11</v>
      </c>
      <c r="F18" t="s">
        <v>22</v>
      </c>
      <c r="G18" t="s">
        <v>13</v>
      </c>
      <c r="H18" t="s">
        <v>23</v>
      </c>
      <c r="I18" s="6"/>
      <c r="J18" s="7">
        <f>N18</f>
        <v>1.3445813749633684E-2</v>
      </c>
      <c r="K18" s="6"/>
      <c r="L18" s="6"/>
      <c r="M18" s="6"/>
      <c r="N18" s="6">
        <v>1.3445813749633684E-2</v>
      </c>
      <c r="O18" s="6"/>
      <c r="P18" s="6"/>
      <c r="Q18" s="6"/>
      <c r="R18" s="6">
        <v>7.7956531165742906E-3</v>
      </c>
      <c r="S18" s="6">
        <v>7.7956531165742906E-3</v>
      </c>
      <c r="T18" s="6">
        <v>6.5022999808713594E-3</v>
      </c>
      <c r="U18" s="6">
        <v>4.2447640629397123E-3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t="s">
        <v>14</v>
      </c>
      <c r="B19" t="str">
        <f t="shared" si="0"/>
        <v>Solid biomass heating system</v>
      </c>
      <c r="D19" t="s">
        <v>11</v>
      </c>
      <c r="F19" t="s">
        <v>22</v>
      </c>
      <c r="G19" t="s">
        <v>13</v>
      </c>
      <c r="H19" t="s">
        <v>23</v>
      </c>
      <c r="I19" s="6"/>
      <c r="J19" s="7">
        <f t="shared" ref="J19:J41" si="1">N19</f>
        <v>0.11181038033461138</v>
      </c>
      <c r="K19" s="6"/>
      <c r="L19" s="6"/>
      <c r="M19" s="6"/>
      <c r="N19" s="6">
        <v>0.11181038033461138</v>
      </c>
      <c r="O19" s="6"/>
      <c r="P19" s="6"/>
      <c r="Q19" s="6"/>
      <c r="R19" s="6">
        <v>0.1139220659630575</v>
      </c>
      <c r="S19" s="6">
        <v>0.1139220659630575</v>
      </c>
      <c r="T19" s="6">
        <v>0.12470164346876579</v>
      </c>
      <c r="U19" s="6">
        <v>0.13025029453404047</v>
      </c>
      <c r="V19" s="6">
        <v>0.14019691316757804</v>
      </c>
      <c r="W19" s="6">
        <v>0.13352277743799351</v>
      </c>
      <c r="X19" s="6">
        <v>0.12768160969996764</v>
      </c>
      <c r="Y19" s="6">
        <v>0.1107461886950489</v>
      </c>
    </row>
    <row r="20" spans="1:25" x14ac:dyDescent="0.3">
      <c r="A20" t="s">
        <v>15</v>
      </c>
      <c r="B20" t="str">
        <f t="shared" si="0"/>
        <v>Heavy fuel oil heating system</v>
      </c>
      <c r="D20" t="s">
        <v>11</v>
      </c>
      <c r="F20" t="s">
        <v>22</v>
      </c>
      <c r="G20" t="s">
        <v>13</v>
      </c>
      <c r="H20" t="s">
        <v>23</v>
      </c>
      <c r="I20" s="6"/>
      <c r="J20" s="7">
        <f t="shared" si="1"/>
        <v>0.26988799092222415</v>
      </c>
      <c r="K20" s="6"/>
      <c r="L20" s="6"/>
      <c r="M20" s="6"/>
      <c r="N20" s="6">
        <v>0.26988799092222415</v>
      </c>
      <c r="O20" s="6"/>
      <c r="P20" s="6"/>
      <c r="Q20" s="6"/>
      <c r="R20" s="6">
        <v>0.25446958557948512</v>
      </c>
      <c r="S20" s="6">
        <v>0.25446958557948512</v>
      </c>
      <c r="T20" s="6">
        <v>0.15771788812049614</v>
      </c>
      <c r="U20" s="6">
        <v>7.7219817473752575E-2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t="s">
        <v>16</v>
      </c>
      <c r="B21" t="str">
        <f t="shared" si="0"/>
        <v>Methane heating system</v>
      </c>
      <c r="D21" t="s">
        <v>11</v>
      </c>
      <c r="F21" t="s">
        <v>22</v>
      </c>
      <c r="G21" t="s">
        <v>13</v>
      </c>
      <c r="H21" t="s">
        <v>23</v>
      </c>
      <c r="I21" s="6"/>
      <c r="J21" s="7">
        <f t="shared" si="1"/>
        <v>0.46973546912974296</v>
      </c>
      <c r="K21" s="6"/>
      <c r="L21" s="6"/>
      <c r="M21" s="6"/>
      <c r="N21" s="6">
        <v>0.46973546912974296</v>
      </c>
      <c r="O21" s="6"/>
      <c r="P21" s="6"/>
      <c r="Q21" s="6"/>
      <c r="R21" s="6">
        <v>0.48951459708622219</v>
      </c>
      <c r="S21" s="6">
        <v>0.48951459708622219</v>
      </c>
      <c r="T21" s="6">
        <v>0.47564769723086386</v>
      </c>
      <c r="U21" s="6">
        <v>0.34155813843435445</v>
      </c>
      <c r="V21" s="6">
        <v>0.22019162244554905</v>
      </c>
      <c r="W21" s="6">
        <v>0.10610292135697699</v>
      </c>
      <c r="X21" s="6">
        <v>0</v>
      </c>
      <c r="Y21" s="6">
        <v>0</v>
      </c>
    </row>
    <row r="22" spans="1:25" x14ac:dyDescent="0.3">
      <c r="A22" t="s">
        <v>17</v>
      </c>
      <c r="B22" t="str">
        <f t="shared" si="0"/>
        <v>Electric heating system</v>
      </c>
      <c r="D22" t="s">
        <v>11</v>
      </c>
      <c r="F22" t="s">
        <v>22</v>
      </c>
      <c r="G22" t="s">
        <v>13</v>
      </c>
      <c r="H22" t="s">
        <v>23</v>
      </c>
      <c r="I22" s="6"/>
      <c r="J22" s="7">
        <f t="shared" si="1"/>
        <v>1.471051601084996E-2</v>
      </c>
      <c r="K22" s="6"/>
      <c r="L22" s="6"/>
      <c r="M22" s="6"/>
      <c r="N22" s="6">
        <v>1.471051601084996E-2</v>
      </c>
      <c r="O22" s="6"/>
      <c r="P22" s="6"/>
      <c r="Q22" s="6"/>
      <c r="R22" s="6">
        <v>6.1336352336052698E-3</v>
      </c>
      <c r="S22" s="6">
        <v>6.1336352336052698E-3</v>
      </c>
      <c r="T22" s="6">
        <v>0</v>
      </c>
      <c r="U22" s="6">
        <v>0</v>
      </c>
      <c r="V22" s="6">
        <v>4.9481263470909772E-3</v>
      </c>
      <c r="W22" s="6">
        <v>0</v>
      </c>
      <c r="X22" s="6">
        <v>0</v>
      </c>
      <c r="Y22" s="6">
        <v>1.0281476404049656E-2</v>
      </c>
    </row>
    <row r="23" spans="1:25" x14ac:dyDescent="0.3">
      <c r="A23" t="s">
        <v>18</v>
      </c>
      <c r="B23" t="str">
        <f t="shared" si="0"/>
        <v>District heating network</v>
      </c>
      <c r="D23" t="s">
        <v>11</v>
      </c>
      <c r="F23" t="s">
        <v>22</v>
      </c>
      <c r="G23" t="s">
        <v>13</v>
      </c>
      <c r="H23" t="s">
        <v>23</v>
      </c>
      <c r="I23" s="6"/>
      <c r="J23" s="7">
        <f t="shared" si="1"/>
        <v>8.3420498818541772E-2</v>
      </c>
      <c r="K23" s="6"/>
      <c r="L23" s="6"/>
      <c r="M23" s="6"/>
      <c r="N23" s="6">
        <v>8.3420498818541772E-2</v>
      </c>
      <c r="O23" s="6"/>
      <c r="P23" s="6"/>
      <c r="Q23" s="6"/>
      <c r="R23" s="6">
        <v>7.925098875578851E-2</v>
      </c>
      <c r="S23" s="6">
        <v>7.925098875578851E-2</v>
      </c>
      <c r="T23" s="6">
        <v>8.8955524902357377E-2</v>
      </c>
      <c r="U23" s="6">
        <v>0.10739506382937997</v>
      </c>
      <c r="V23" s="6">
        <v>0.139009185244443</v>
      </c>
      <c r="W23" s="6">
        <v>0.16982553747257761</v>
      </c>
      <c r="X23" s="6">
        <v>0.19569271712809486</v>
      </c>
      <c r="Y23" s="6">
        <v>0.20794862999986627</v>
      </c>
    </row>
    <row r="24" spans="1:25" x14ac:dyDescent="0.3">
      <c r="A24" t="s">
        <v>19</v>
      </c>
      <c r="B24" t="str">
        <f t="shared" si="0"/>
        <v>Heat pump system</v>
      </c>
      <c r="D24" t="s">
        <v>11</v>
      </c>
      <c r="F24" t="s">
        <v>22</v>
      </c>
      <c r="G24" t="s">
        <v>13</v>
      </c>
      <c r="H24" t="s">
        <v>23</v>
      </c>
      <c r="I24" s="6"/>
      <c r="J24" s="7">
        <f t="shared" si="1"/>
        <v>3.6989331034396139E-2</v>
      </c>
      <c r="K24" s="6"/>
      <c r="L24" s="6"/>
      <c r="M24" s="6"/>
      <c r="N24" s="6">
        <v>3.6989331034396139E-2</v>
      </c>
      <c r="O24" s="6"/>
      <c r="P24" s="6"/>
      <c r="Q24" s="6"/>
      <c r="R24" s="6">
        <v>4.891347426526705E-2</v>
      </c>
      <c r="S24" s="6">
        <v>4.891347426526705E-2</v>
      </c>
      <c r="T24" s="6">
        <v>0.14647494629664554</v>
      </c>
      <c r="U24" s="6">
        <v>0.33933192166553278</v>
      </c>
      <c r="V24" s="6">
        <v>0.49565415279533892</v>
      </c>
      <c r="W24" s="6">
        <v>0.59054876373245202</v>
      </c>
      <c r="X24" s="6">
        <v>0.67662567317193745</v>
      </c>
      <c r="Y24" s="6">
        <v>0.67102370490103525</v>
      </c>
    </row>
    <row r="25" spans="1:25" x14ac:dyDescent="0.3">
      <c r="A25" t="s">
        <v>20</v>
      </c>
      <c r="B25" t="str">
        <f t="shared" si="0"/>
        <v>Solar thermal system</v>
      </c>
      <c r="D25" t="s">
        <v>11</v>
      </c>
      <c r="F25" t="s">
        <v>22</v>
      </c>
      <c r="G25" t="s">
        <v>13</v>
      </c>
      <c r="H25" t="s">
        <v>23</v>
      </c>
      <c r="I25" s="6"/>
      <c r="J25" s="7">
        <f t="shared" si="1"/>
        <v>0</v>
      </c>
      <c r="K25" s="6"/>
      <c r="L25" s="6"/>
      <c r="M25" s="6"/>
      <c r="N25" s="6">
        <v>0</v>
      </c>
      <c r="O25" s="6"/>
      <c r="P25" s="6"/>
      <c r="Q25" s="6"/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</row>
    <row r="26" spans="1:25" x14ac:dyDescent="0.3">
      <c r="A26" t="s">
        <v>10</v>
      </c>
      <c r="B26" t="str">
        <f t="shared" si="0"/>
        <v>Other fossil heating system</v>
      </c>
      <c r="D26" t="s">
        <v>11</v>
      </c>
      <c r="F26" t="s">
        <v>24</v>
      </c>
      <c r="G26" t="s">
        <v>25</v>
      </c>
      <c r="H26" t="s">
        <v>1</v>
      </c>
      <c r="I26" s="6"/>
      <c r="J26" s="7">
        <f t="shared" si="1"/>
        <v>0</v>
      </c>
      <c r="K26" s="6"/>
      <c r="L26" s="6"/>
      <c r="M26" s="6"/>
      <c r="N26" s="6">
        <v>0</v>
      </c>
      <c r="O26" s="6"/>
      <c r="P26" s="6"/>
      <c r="Q26" s="6"/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</row>
    <row r="27" spans="1:25" x14ac:dyDescent="0.3">
      <c r="A27" t="s">
        <v>14</v>
      </c>
      <c r="B27" t="str">
        <f t="shared" si="0"/>
        <v>Solid biomass heating system</v>
      </c>
      <c r="D27" t="s">
        <v>11</v>
      </c>
      <c r="F27" t="s">
        <v>24</v>
      </c>
      <c r="G27" t="s">
        <v>25</v>
      </c>
      <c r="H27" t="s">
        <v>1</v>
      </c>
      <c r="I27" s="6"/>
      <c r="J27" s="7">
        <f t="shared" si="1"/>
        <v>5.8897430958794988E-2</v>
      </c>
      <c r="K27" s="6"/>
      <c r="L27" s="6"/>
      <c r="M27" s="6"/>
      <c r="N27" s="6">
        <v>5.8897430958794988E-2</v>
      </c>
      <c r="O27" s="6"/>
      <c r="P27" s="6"/>
      <c r="Q27" s="6"/>
      <c r="R27" s="6">
        <v>5.8898701029061341E-2</v>
      </c>
      <c r="S27" s="6">
        <v>5.8898701029061341E-2</v>
      </c>
      <c r="T27" s="6">
        <v>8.0073145278665422E-2</v>
      </c>
      <c r="U27" s="6">
        <v>0.1224220337778736</v>
      </c>
      <c r="V27" s="6">
        <v>0.13649825386134315</v>
      </c>
      <c r="W27" s="6">
        <v>0.1637979046336118</v>
      </c>
      <c r="X27" s="6">
        <v>0.17835771837882175</v>
      </c>
      <c r="Y27" s="6">
        <v>0.18199767181512422</v>
      </c>
    </row>
    <row r="28" spans="1:25" x14ac:dyDescent="0.3">
      <c r="A28" t="s">
        <v>15</v>
      </c>
      <c r="B28" t="str">
        <f t="shared" si="0"/>
        <v>Heavy fuel oil heating system</v>
      </c>
      <c r="D28" t="s">
        <v>11</v>
      </c>
      <c r="F28" t="s">
        <v>24</v>
      </c>
      <c r="G28" t="s">
        <v>25</v>
      </c>
      <c r="H28" t="s">
        <v>1</v>
      </c>
      <c r="I28" s="6"/>
      <c r="J28" s="7">
        <f t="shared" si="1"/>
        <v>9.8162384931324967E-2</v>
      </c>
      <c r="K28" s="6"/>
      <c r="L28" s="6"/>
      <c r="M28" s="6"/>
      <c r="N28" s="6">
        <v>9.8162384931324967E-2</v>
      </c>
      <c r="O28" s="6"/>
      <c r="P28" s="6"/>
      <c r="Q28" s="6"/>
      <c r="R28" s="6">
        <v>9.8164501715102201E-2</v>
      </c>
      <c r="S28" s="6">
        <v>9.8164501715102201E-2</v>
      </c>
      <c r="T28" s="6">
        <v>6.5443001143401472E-2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</row>
    <row r="29" spans="1:25" x14ac:dyDescent="0.3">
      <c r="A29" t="s">
        <v>16</v>
      </c>
      <c r="B29" t="str">
        <f t="shared" si="0"/>
        <v>Methane heating system</v>
      </c>
      <c r="D29" t="s">
        <v>11</v>
      </c>
      <c r="F29" t="s">
        <v>24</v>
      </c>
      <c r="G29" t="s">
        <v>25</v>
      </c>
      <c r="H29" t="s">
        <v>1</v>
      </c>
      <c r="I29" s="6"/>
      <c r="J29" s="7">
        <f t="shared" si="1"/>
        <v>0.72640164849180489</v>
      </c>
      <c r="K29" s="6"/>
      <c r="L29" s="6"/>
      <c r="M29" s="6"/>
      <c r="N29" s="6">
        <v>0.72640164849180489</v>
      </c>
      <c r="O29" s="6"/>
      <c r="P29" s="6"/>
      <c r="Q29" s="6"/>
      <c r="R29" s="6">
        <v>0.72641731269175658</v>
      </c>
      <c r="S29" s="6">
        <v>0.72641731269175658</v>
      </c>
      <c r="T29" s="6">
        <v>0.64167796617557993</v>
      </c>
      <c r="U29" s="6">
        <v>0.47219927314322674</v>
      </c>
      <c r="V29" s="6">
        <v>0.35615808163008383</v>
      </c>
      <c r="W29" s="6">
        <v>0.20129196126788537</v>
      </c>
      <c r="X29" s="6">
        <v>0.12438151033316514</v>
      </c>
      <c r="Y29" s="6">
        <v>9.0998835907562109E-2</v>
      </c>
    </row>
    <row r="30" spans="1:25" x14ac:dyDescent="0.3">
      <c r="A30" t="s">
        <v>17</v>
      </c>
      <c r="B30" t="str">
        <f t="shared" si="0"/>
        <v>Electric heating system</v>
      </c>
      <c r="D30" t="s">
        <v>11</v>
      </c>
      <c r="F30" t="s">
        <v>24</v>
      </c>
      <c r="G30" t="s">
        <v>25</v>
      </c>
      <c r="H30" t="s">
        <v>1</v>
      </c>
      <c r="I30" s="6"/>
      <c r="J30" s="7">
        <f t="shared" si="1"/>
        <v>6.2823926356047971E-2</v>
      </c>
      <c r="K30" s="6"/>
      <c r="L30" s="6"/>
      <c r="M30" s="6"/>
      <c r="N30" s="6">
        <v>6.2823926356047971E-2</v>
      </c>
      <c r="O30" s="6"/>
      <c r="P30" s="6"/>
      <c r="Q30" s="6"/>
      <c r="R30" s="6">
        <v>6.2825281097665414E-2</v>
      </c>
      <c r="S30" s="6">
        <v>6.2825281097665414E-2</v>
      </c>
      <c r="T30" s="6">
        <v>6.0538306831262448E-2</v>
      </c>
      <c r="U30" s="6">
        <v>5.5964358298456501E-2</v>
      </c>
      <c r="V30" s="6">
        <v>5.410644684485065E-2</v>
      </c>
      <c r="W30" s="6">
        <v>5.2248535391244806E-2</v>
      </c>
      <c r="X30" s="6">
        <v>5.0390623937638976E-2</v>
      </c>
      <c r="Y30" s="6">
        <v>4.8532712484033125E-2</v>
      </c>
    </row>
    <row r="31" spans="1:25" x14ac:dyDescent="0.3">
      <c r="A31" t="s">
        <v>18</v>
      </c>
      <c r="B31" t="str">
        <f t="shared" si="0"/>
        <v>District heating network</v>
      </c>
      <c r="D31" t="s">
        <v>11</v>
      </c>
      <c r="F31" t="s">
        <v>24</v>
      </c>
      <c r="G31" t="s">
        <v>25</v>
      </c>
      <c r="H31" t="s">
        <v>1</v>
      </c>
      <c r="I31" s="6"/>
      <c r="J31" s="7">
        <f t="shared" si="1"/>
        <v>3.4060568637784491E-2</v>
      </c>
      <c r="K31" s="6"/>
      <c r="L31" s="6"/>
      <c r="M31" s="6"/>
      <c r="N31" s="6">
        <v>3.4060568637784491E-2</v>
      </c>
      <c r="O31" s="6"/>
      <c r="P31" s="6"/>
      <c r="Q31" s="6"/>
      <c r="R31" s="6">
        <v>3.4061303123394095E-2</v>
      </c>
      <c r="S31" s="6">
        <v>3.4061303123394095E-2</v>
      </c>
      <c r="T31" s="6">
        <v>3.2821399021695646E-2</v>
      </c>
      <c r="U31" s="6">
        <v>3.0341590818298743E-2</v>
      </c>
      <c r="V31" s="6">
        <v>2.9334307060995411E-2</v>
      </c>
      <c r="W31" s="6">
        <v>2.8327023303692075E-2</v>
      </c>
      <c r="X31" s="6">
        <v>2.7319739546388749E-2</v>
      </c>
      <c r="Y31" s="6">
        <v>2.6312455789085417E-2</v>
      </c>
    </row>
    <row r="32" spans="1:25" x14ac:dyDescent="0.3">
      <c r="A32" t="s">
        <v>19</v>
      </c>
      <c r="B32" t="str">
        <f t="shared" si="0"/>
        <v>Heat pump system</v>
      </c>
      <c r="D32" t="s">
        <v>11</v>
      </c>
      <c r="F32" t="s">
        <v>24</v>
      </c>
      <c r="G32" t="s">
        <v>25</v>
      </c>
      <c r="H32" t="s">
        <v>1</v>
      </c>
      <c r="I32" s="6"/>
      <c r="J32" s="7">
        <f t="shared" si="1"/>
        <v>1.9632476986264993E-2</v>
      </c>
      <c r="K32" s="6"/>
      <c r="L32" s="6"/>
      <c r="M32" s="6"/>
      <c r="N32" s="6">
        <v>1.9632476986264993E-2</v>
      </c>
      <c r="O32" s="6"/>
      <c r="P32" s="6"/>
      <c r="Q32" s="6"/>
      <c r="R32" s="6">
        <v>1.9632900343020444E-2</v>
      </c>
      <c r="S32" s="6">
        <v>1.9632900343020444E-2</v>
      </c>
      <c r="T32" s="6">
        <v>0.11944618154939507</v>
      </c>
      <c r="U32" s="6">
        <v>0.31907274396214436</v>
      </c>
      <c r="V32" s="6">
        <v>0.42390291060272683</v>
      </c>
      <c r="W32" s="6">
        <v>0.5543345754035659</v>
      </c>
      <c r="X32" s="6">
        <v>0.6195504078039854</v>
      </c>
      <c r="Y32" s="6">
        <v>0.65215832400419516</v>
      </c>
    </row>
    <row r="33" spans="1:25" x14ac:dyDescent="0.3">
      <c r="A33" t="s">
        <v>20</v>
      </c>
      <c r="B33" t="str">
        <f t="shared" si="0"/>
        <v>Solar thermal system</v>
      </c>
      <c r="D33" t="s">
        <v>11</v>
      </c>
      <c r="F33" t="s">
        <v>24</v>
      </c>
      <c r="G33" t="s">
        <v>25</v>
      </c>
      <c r="H33" t="s">
        <v>1</v>
      </c>
      <c r="I33" s="6"/>
      <c r="J33" s="7">
        <f t="shared" si="1"/>
        <v>2.1563637977765285E-5</v>
      </c>
      <c r="K33" s="6"/>
      <c r="L33" s="6"/>
      <c r="M33" s="6"/>
      <c r="N33" s="6">
        <v>2.1563637977765285E-5</v>
      </c>
      <c r="O33" s="6"/>
      <c r="P33" s="6"/>
      <c r="Q33" s="6"/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</row>
    <row r="34" spans="1:25" x14ac:dyDescent="0.3">
      <c r="A34" t="s">
        <v>10</v>
      </c>
      <c r="B34" t="str">
        <f t="shared" si="0"/>
        <v>Other fossil heating system</v>
      </c>
      <c r="D34" t="s">
        <v>11</v>
      </c>
      <c r="F34" t="s">
        <v>13</v>
      </c>
      <c r="G34" t="s">
        <v>13</v>
      </c>
      <c r="H34" t="s">
        <v>26</v>
      </c>
      <c r="I34" s="6"/>
      <c r="J34" s="7">
        <f t="shared" si="1"/>
        <v>5.917900394180128E-3</v>
      </c>
      <c r="K34" s="6"/>
      <c r="L34" s="6"/>
      <c r="M34" s="6"/>
      <c r="N34" s="6">
        <v>5.917900394180128E-3</v>
      </c>
      <c r="O34" s="6"/>
      <c r="P34" s="6"/>
      <c r="Q34" s="6"/>
      <c r="R34" s="6">
        <v>6.0877862173302133E-3</v>
      </c>
      <c r="S34" s="6">
        <v>6.0877862173302133E-3</v>
      </c>
      <c r="T34" s="6">
        <v>4.9714211693492492E-3</v>
      </c>
      <c r="U34" s="6">
        <v>3.8008288101617532E-3</v>
      </c>
      <c r="V34" s="6">
        <v>2.5802207885980756E-3</v>
      </c>
      <c r="W34" s="6">
        <v>1.3125821354648902E-3</v>
      </c>
      <c r="X34" s="6">
        <v>0</v>
      </c>
      <c r="Y34" s="6">
        <v>0</v>
      </c>
    </row>
    <row r="35" spans="1:25" x14ac:dyDescent="0.3">
      <c r="A35" t="s">
        <v>14</v>
      </c>
      <c r="B35" t="str">
        <f t="shared" si="0"/>
        <v>Solid biomass heating system</v>
      </c>
      <c r="D35" t="s">
        <v>11</v>
      </c>
      <c r="F35" t="s">
        <v>13</v>
      </c>
      <c r="G35" t="s">
        <v>13</v>
      </c>
      <c r="H35" t="s">
        <v>26</v>
      </c>
      <c r="I35" s="6"/>
      <c r="J35" s="7">
        <f t="shared" si="1"/>
        <v>0.41174707672205058</v>
      </c>
      <c r="K35" s="6"/>
      <c r="L35" s="6"/>
      <c r="M35" s="6"/>
      <c r="N35" s="6">
        <v>0.41174707672205058</v>
      </c>
      <c r="O35" s="6"/>
      <c r="P35" s="6"/>
      <c r="Q35" s="6"/>
      <c r="R35" s="6">
        <v>0.43450926809413937</v>
      </c>
      <c r="S35" s="6">
        <v>0.43450926809413937</v>
      </c>
      <c r="T35" s="6">
        <v>0.44363745964140011</v>
      </c>
      <c r="U35" s="6">
        <v>0.45057590698481964</v>
      </c>
      <c r="V35" s="6">
        <v>0.45570648601004715</v>
      </c>
      <c r="W35" s="6">
        <v>0.45932012293038055</v>
      </c>
      <c r="X35" s="6">
        <v>0.46164199192462979</v>
      </c>
      <c r="Y35" s="6">
        <v>0.46164199192462979</v>
      </c>
    </row>
    <row r="36" spans="1:25" x14ac:dyDescent="0.3">
      <c r="A36" t="s">
        <v>15</v>
      </c>
      <c r="B36" t="str">
        <f t="shared" si="0"/>
        <v>Heavy fuel oil heating system</v>
      </c>
      <c r="D36" t="s">
        <v>11</v>
      </c>
      <c r="F36" t="s">
        <v>13</v>
      </c>
      <c r="G36" t="s">
        <v>13</v>
      </c>
      <c r="H36" t="s">
        <v>26</v>
      </c>
      <c r="I36" s="6"/>
      <c r="J36" s="7">
        <f t="shared" si="1"/>
        <v>3.5053145003593841E-2</v>
      </c>
      <c r="K36" s="6"/>
      <c r="L36" s="6"/>
      <c r="M36" s="6"/>
      <c r="N36" s="6">
        <v>3.5053145003593841E-2</v>
      </c>
      <c r="O36" s="6"/>
      <c r="P36" s="6"/>
      <c r="Q36" s="6"/>
      <c r="R36" s="6">
        <v>3.4014184713489597E-2</v>
      </c>
      <c r="S36" s="6">
        <v>3.4014184713489597E-2</v>
      </c>
      <c r="T36" s="6">
        <v>2.637714813110625E-2</v>
      </c>
      <c r="U36" s="6">
        <v>1.9256605518098015E-2</v>
      </c>
      <c r="V36" s="6">
        <v>1.254105652421101E-2</v>
      </c>
      <c r="W36" s="6">
        <v>6.1446431106617879E-3</v>
      </c>
      <c r="X36" s="6">
        <v>0</v>
      </c>
      <c r="Y36" s="6">
        <v>0</v>
      </c>
    </row>
    <row r="37" spans="1:25" x14ac:dyDescent="0.3">
      <c r="A37" t="s">
        <v>16</v>
      </c>
      <c r="B37" t="str">
        <f t="shared" si="0"/>
        <v>Methane heating system</v>
      </c>
      <c r="D37" t="s">
        <v>11</v>
      </c>
      <c r="F37" t="s">
        <v>13</v>
      </c>
      <c r="G37" t="s">
        <v>13</v>
      </c>
      <c r="H37" t="s">
        <v>26</v>
      </c>
      <c r="I37" s="6"/>
      <c r="J37" s="7">
        <f t="shared" si="1"/>
        <v>9.4972986024247946E-2</v>
      </c>
      <c r="K37" s="6"/>
      <c r="L37" s="6"/>
      <c r="M37" s="6"/>
      <c r="N37" s="6">
        <v>9.4972986024247946E-2</v>
      </c>
      <c r="O37" s="6"/>
      <c r="P37" s="6"/>
      <c r="Q37" s="6"/>
      <c r="R37" s="6">
        <v>9.1198539337944751E-2</v>
      </c>
      <c r="S37" s="6">
        <v>9.1198539337944751E-2</v>
      </c>
      <c r="T37" s="6">
        <v>7.0026108430473258E-2</v>
      </c>
      <c r="U37" s="6">
        <v>5.0646057023512173E-2</v>
      </c>
      <c r="V37" s="6">
        <v>3.2692274268064994E-2</v>
      </c>
      <c r="W37" s="6">
        <v>1.5883562766344558E-2</v>
      </c>
      <c r="X37" s="6">
        <v>0</v>
      </c>
      <c r="Y37" s="6">
        <v>0</v>
      </c>
    </row>
    <row r="38" spans="1:25" x14ac:dyDescent="0.3">
      <c r="A38" t="s">
        <v>17</v>
      </c>
      <c r="B38" t="str">
        <f t="shared" si="0"/>
        <v>Electric heating system</v>
      </c>
      <c r="D38" t="s">
        <v>11</v>
      </c>
      <c r="F38" t="s">
        <v>13</v>
      </c>
      <c r="G38" t="s">
        <v>13</v>
      </c>
      <c r="H38" t="s">
        <v>26</v>
      </c>
      <c r="I38" s="6"/>
      <c r="J38" s="7">
        <f t="shared" si="1"/>
        <v>1.2365134978411699E-2</v>
      </c>
      <c r="K38" s="6"/>
      <c r="L38" s="6"/>
      <c r="M38" s="6"/>
      <c r="N38" s="6">
        <v>1.2365134978411699E-2</v>
      </c>
      <c r="O38" s="6"/>
      <c r="P38" s="6"/>
      <c r="Q38" s="6"/>
      <c r="R38" s="6">
        <v>1.1684765441185723E-2</v>
      </c>
      <c r="S38" s="6">
        <v>1.1684765441185723E-2</v>
      </c>
      <c r="T38" s="6">
        <v>8.8335398047730967E-3</v>
      </c>
      <c r="U38" s="6">
        <v>6.2930664671835904E-3</v>
      </c>
      <c r="V38" s="6">
        <v>4.0030733921801879E-3</v>
      </c>
      <c r="W38" s="6">
        <v>1.9173841792292298E-3</v>
      </c>
      <c r="X38" s="6">
        <v>0</v>
      </c>
      <c r="Y38" s="6">
        <v>0</v>
      </c>
    </row>
    <row r="39" spans="1:25" x14ac:dyDescent="0.3">
      <c r="A39" t="s">
        <v>18</v>
      </c>
      <c r="B39" t="str">
        <f t="shared" si="0"/>
        <v>District heating network</v>
      </c>
      <c r="D39" t="s">
        <v>11</v>
      </c>
      <c r="F39" t="s">
        <v>13</v>
      </c>
      <c r="G39" t="s">
        <v>13</v>
      </c>
      <c r="H39" t="s">
        <v>26</v>
      </c>
      <c r="I39" s="6"/>
      <c r="J39" s="7">
        <f t="shared" si="1"/>
        <v>0.43994375687751563</v>
      </c>
      <c r="K39" s="6"/>
      <c r="L39" s="6"/>
      <c r="M39" s="6"/>
      <c r="N39" s="6">
        <v>0.43994375687751563</v>
      </c>
      <c r="O39" s="6"/>
      <c r="P39" s="6"/>
      <c r="Q39" s="6"/>
      <c r="R39" s="6">
        <v>0.42250545619591029</v>
      </c>
      <c r="S39" s="6">
        <v>0.42250545619591029</v>
      </c>
      <c r="T39" s="6">
        <v>0.44615432282289802</v>
      </c>
      <c r="U39" s="6">
        <v>0.46942753519622488</v>
      </c>
      <c r="V39" s="6">
        <v>0.49247688901689857</v>
      </c>
      <c r="W39" s="6">
        <v>0.51542170487791894</v>
      </c>
      <c r="X39" s="6">
        <v>0.53835800807537015</v>
      </c>
      <c r="Y39" s="6">
        <v>0.53835800807537015</v>
      </c>
    </row>
    <row r="40" spans="1:25" x14ac:dyDescent="0.3">
      <c r="A40" t="s">
        <v>19</v>
      </c>
      <c r="B40" t="str">
        <f t="shared" si="0"/>
        <v>Heat pump system</v>
      </c>
      <c r="D40" t="s">
        <v>11</v>
      </c>
      <c r="F40" t="s">
        <v>13</v>
      </c>
      <c r="G40" t="s">
        <v>13</v>
      </c>
      <c r="H40" t="s">
        <v>26</v>
      </c>
      <c r="I40" s="6"/>
      <c r="J40" s="7">
        <f t="shared" si="1"/>
        <v>0</v>
      </c>
      <c r="K40" s="6"/>
      <c r="L40" s="6"/>
      <c r="M40" s="6"/>
      <c r="N40" s="6">
        <v>0</v>
      </c>
      <c r="O40" s="6"/>
      <c r="P40" s="6"/>
      <c r="Q40" s="6"/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</row>
    <row r="41" spans="1:25" x14ac:dyDescent="0.3">
      <c r="A41" t="s">
        <v>20</v>
      </c>
      <c r="B41" t="str">
        <f t="shared" si="0"/>
        <v>Solar thermal system</v>
      </c>
      <c r="D41" t="s">
        <v>11</v>
      </c>
      <c r="F41" t="s">
        <v>13</v>
      </c>
      <c r="G41" t="s">
        <v>13</v>
      </c>
      <c r="H41" t="s">
        <v>26</v>
      </c>
      <c r="I41" s="6"/>
      <c r="J41" s="7">
        <f t="shared" si="1"/>
        <v>0</v>
      </c>
      <c r="K41" s="6"/>
      <c r="L41" s="6"/>
      <c r="M41" s="6"/>
      <c r="N41" s="6">
        <v>0</v>
      </c>
      <c r="O41" s="6"/>
      <c r="P41" s="6"/>
      <c r="Q41" s="6"/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8" ma:contentTypeDescription="Creare un nuovo documento." ma:contentTypeScope="" ma:versionID="a5d5c10fb5d76e91b5d3863d63e8b979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f7cec042378b2404c094b5ca61f00f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EDBF6E-DDB0-4828-8E1B-DAEC9C0EB547}"/>
</file>

<file path=customXml/itemProps2.xml><?xml version="1.0" encoding="utf-8"?>
<ds:datastoreItem xmlns:ds="http://schemas.openxmlformats.org/officeDocument/2006/customXml" ds:itemID="{ABED6249-6F4F-4983-BBC1-53125238BD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Nicolo' Golinucci</cp:lastModifiedBy>
  <dcterms:created xsi:type="dcterms:W3CDTF">2015-06-05T18:17:20Z</dcterms:created>
  <dcterms:modified xsi:type="dcterms:W3CDTF">2024-04-04T09:35:02Z</dcterms:modified>
</cp:coreProperties>
</file>