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Full scale/"/>
    </mc:Choice>
  </mc:AlternateContent>
  <xr:revisionPtr revIDLastSave="331" documentId="13_ncr:1_{D903B09B-F7EF-4023-A356-D91C2B9E1E24}" xr6:coauthVersionLast="47" xr6:coauthVersionMax="47" xr10:uidLastSave="{BC764736-EFA4-4D98-A4B0-E92DDF5101E9}"/>
  <bookViews>
    <workbookView xWindow="-120" yWindow="-120" windowWidth="29040" windowHeight="15720" activeTab="6" xr2:uid="{00000000-000D-0000-FFFF-FFFF00000000}"/>
  </bookViews>
  <sheets>
    <sheet name="Car_km_reductions (B)" sheetId="4" r:id="rId1"/>
    <sheet name="Occupancy rates" sheetId="10" r:id="rId2"/>
    <sheet name="pkm 0" sheetId="11" r:id="rId3"/>
    <sheet name="vkm 0" sheetId="12" r:id="rId4"/>
    <sheet name="vkm B" sheetId="13" r:id="rId5"/>
    <sheet name="vkm pc 0" sheetId="14" r:id="rId6"/>
    <sheet name="vkm pc B" sheetId="15" r:id="rId7"/>
  </sheets>
  <externalReferences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1" l="1" a="1"/>
  <c r="C9" i="11" s="1"/>
  <c r="C8" i="11" a="1"/>
  <c r="C8" i="11" s="1"/>
  <c r="C7" i="11" a="1"/>
  <c r="C7" i="11" s="1"/>
  <c r="C6" i="11" a="1"/>
  <c r="C6" i="11" s="1"/>
  <c r="C5" i="11" a="1"/>
  <c r="C5" i="11" s="1"/>
  <c r="C4" i="11" a="1"/>
  <c r="C4" i="11" s="1"/>
  <c r="C3" i="11" a="1"/>
  <c r="C3" i="11" s="1"/>
  <c r="C2" i="11" a="1"/>
  <c r="C2" i="11" s="1"/>
  <c r="G9" i="10"/>
  <c r="G7" i="10"/>
  <c r="G5" i="10"/>
  <c r="G3" i="10"/>
  <c r="F3" i="10"/>
  <c r="F9" i="10"/>
  <c r="F7" i="10"/>
  <c r="F5" i="10"/>
  <c r="E3" i="10"/>
  <c r="E2" i="10" s="1"/>
  <c r="E9" i="10"/>
  <c r="E7" i="10"/>
  <c r="E5" i="10"/>
  <c r="D3" i="10"/>
  <c r="D9" i="10"/>
  <c r="D7" i="10"/>
  <c r="D5" i="10"/>
  <c r="C9" i="10"/>
  <c r="C2" i="10"/>
  <c r="C3" i="10"/>
  <c r="C7" i="10"/>
  <c r="C5" i="10"/>
  <c r="C4" i="10" s="1"/>
  <c r="D4" i="10" l="1"/>
  <c r="D2" i="10"/>
  <c r="F4" i="10"/>
  <c r="F2" i="10"/>
  <c r="G4" i="10"/>
  <c r="G2" i="10"/>
  <c r="E4" i="10"/>
  <c r="D8" i="10" l="1"/>
  <c r="C8" i="10"/>
  <c r="G8" i="10"/>
  <c r="F8" i="10"/>
  <c r="E8" i="10"/>
  <c r="C6" i="10"/>
  <c r="C5" i="4"/>
  <c r="AC3" i="12" l="1" a="1"/>
  <c r="AC3" i="12" s="1"/>
  <c r="I10" i="12" a="1"/>
  <c r="I10" i="12" s="1"/>
  <c r="T3" i="12" a="1"/>
  <c r="T3" i="12" s="1"/>
  <c r="AC4" i="12" a="1"/>
  <c r="AC4" i="12" s="1"/>
  <c r="AC6" i="12" a="1"/>
  <c r="AC6" i="12" s="1"/>
  <c r="I6" i="12" a="1"/>
  <c r="I6" i="12" s="1"/>
  <c r="I8" i="12" a="1"/>
  <c r="I8" i="12" s="1"/>
  <c r="T4" i="12" a="1"/>
  <c r="T4" i="12" s="1"/>
  <c r="T6" i="12" a="1"/>
  <c r="T6" i="12" s="1"/>
  <c r="I9" i="12" a="1"/>
  <c r="I9" i="12" s="1"/>
  <c r="I3" i="12" a="1"/>
  <c r="I3" i="12" s="1"/>
  <c r="AC10" i="12" a="1"/>
  <c r="AC10" i="12" s="1"/>
  <c r="T5" i="12" a="1"/>
  <c r="T5" i="12" s="1"/>
  <c r="AC8" i="12" a="1"/>
  <c r="AC8" i="12" s="1"/>
  <c r="T9" i="12" a="1"/>
  <c r="T9" i="12" s="1"/>
  <c r="T7" i="12" a="1"/>
  <c r="T7" i="12" s="1"/>
  <c r="I5" i="12" a="1"/>
  <c r="I5" i="12" s="1"/>
  <c r="I4" i="12" a="1"/>
  <c r="I4" i="12" s="1"/>
  <c r="AC9" i="12" a="1"/>
  <c r="AC9" i="12" s="1"/>
  <c r="AC7" i="12" a="1"/>
  <c r="AC7" i="12" s="1"/>
  <c r="I7" i="12" a="1"/>
  <c r="I7" i="12" s="1"/>
  <c r="T10" i="12" a="1"/>
  <c r="T10" i="12" s="1"/>
  <c r="AC5" i="12" a="1"/>
  <c r="AC5" i="12" s="1"/>
  <c r="T8" i="12" a="1"/>
  <c r="T8" i="12" s="1"/>
  <c r="D6" i="10"/>
  <c r="E6" i="10"/>
  <c r="F6" i="10"/>
  <c r="G6" i="10"/>
  <c r="G5" i="4"/>
  <c r="G4" i="4" s="1"/>
  <c r="F5" i="4"/>
  <c r="F4" i="4" s="1"/>
  <c r="E5" i="4"/>
  <c r="E4" i="4" s="1"/>
  <c r="D5" i="4"/>
  <c r="D4" i="4" s="1"/>
  <c r="C4" i="4"/>
  <c r="T8" i="14" l="1" a="1"/>
  <c r="T8" i="14" s="1"/>
  <c r="AC5" i="14" a="1"/>
  <c r="AC5" i="14" s="1"/>
  <c r="I3" i="14" a="1"/>
  <c r="I3" i="14" s="1"/>
  <c r="I9" i="14" a="1"/>
  <c r="I9" i="14" s="1"/>
  <c r="T4" i="14" a="1"/>
  <c r="T4" i="14" s="1"/>
  <c r="I8" i="14" a="1"/>
  <c r="I8" i="14" s="1"/>
  <c r="I5" i="14" a="1"/>
  <c r="I5" i="14" s="1"/>
  <c r="AC6" i="14" a="1"/>
  <c r="AC6" i="14" s="1"/>
  <c r="I7" i="14" a="1"/>
  <c r="I7" i="14" s="1"/>
  <c r="F3" i="12" a="1"/>
  <c r="F3" i="12" s="1"/>
  <c r="Y10" i="12" a="1"/>
  <c r="Y10" i="12" s="1"/>
  <c r="E3" i="12" a="1"/>
  <c r="E3" i="12" s="1"/>
  <c r="R3" i="12" a="1"/>
  <c r="R3" i="12" s="1"/>
  <c r="H10" i="12" a="1"/>
  <c r="H10" i="12" s="1"/>
  <c r="N5" i="12" a="1"/>
  <c r="N5" i="12" s="1"/>
  <c r="H9" i="12" a="1"/>
  <c r="H9" i="12" s="1"/>
  <c r="E7" i="12" a="1"/>
  <c r="E7" i="12" s="1"/>
  <c r="E4" i="12" a="1"/>
  <c r="E4" i="12" s="1"/>
  <c r="S9" i="12" a="1"/>
  <c r="S9" i="12" s="1"/>
  <c r="N10" i="12" a="1"/>
  <c r="N10" i="12" s="1"/>
  <c r="R10" i="12" a="1"/>
  <c r="R10" i="12" s="1"/>
  <c r="F5" i="12" a="1"/>
  <c r="F5" i="12" s="1"/>
  <c r="N3" i="12" a="1"/>
  <c r="N3" i="12" s="1"/>
  <c r="H4" i="12" a="1"/>
  <c r="H4" i="12" s="1"/>
  <c r="R5" i="12" a="1"/>
  <c r="R5" i="12" s="1"/>
  <c r="R7" i="12" a="1"/>
  <c r="R7" i="12" s="1"/>
  <c r="E10" i="12" a="1"/>
  <c r="E10" i="12" s="1"/>
  <c r="E9" i="12" a="1"/>
  <c r="E9" i="12" s="1"/>
  <c r="F4" i="12" a="1"/>
  <c r="F4" i="12" s="1"/>
  <c r="Y4" i="12" a="1"/>
  <c r="Y4" i="12" s="1"/>
  <c r="Y5" i="12" a="1"/>
  <c r="Y5" i="12" s="1"/>
  <c r="H8" i="12" a="1"/>
  <c r="H8" i="12" s="1"/>
  <c r="S6" i="12" a="1"/>
  <c r="S6" i="12" s="1"/>
  <c r="N6" i="12" a="1"/>
  <c r="N6" i="12" s="1"/>
  <c r="R8" i="12" a="1"/>
  <c r="R8" i="12" s="1"/>
  <c r="Y6" i="12" a="1"/>
  <c r="Y6" i="12" s="1"/>
  <c r="S10" i="12" a="1"/>
  <c r="S10" i="12" s="1"/>
  <c r="H7" i="12" a="1"/>
  <c r="H7" i="12" s="1"/>
  <c r="N7" i="12" a="1"/>
  <c r="N7" i="12" s="1"/>
  <c r="N9" i="12" a="1"/>
  <c r="N9" i="12" s="1"/>
  <c r="F6" i="12" a="1"/>
  <c r="F6" i="12" s="1"/>
  <c r="F8" i="12" a="1"/>
  <c r="F8" i="12" s="1"/>
  <c r="S7" i="12" a="1"/>
  <c r="S7" i="12" s="1"/>
  <c r="Y9" i="12" a="1"/>
  <c r="Y9" i="12" s="1"/>
  <c r="H5" i="12" a="1"/>
  <c r="H5" i="12" s="1"/>
  <c r="S3" i="12" a="1"/>
  <c r="S3" i="12" s="1"/>
  <c r="E6" i="12" a="1"/>
  <c r="E6" i="12" s="1"/>
  <c r="R4" i="12" a="1"/>
  <c r="R4" i="12" s="1"/>
  <c r="N8" i="12" a="1"/>
  <c r="N8" i="12" s="1"/>
  <c r="E5" i="12" a="1"/>
  <c r="E5" i="12" s="1"/>
  <c r="F9" i="12" a="1"/>
  <c r="F9" i="12" s="1"/>
  <c r="H6" i="12" a="1"/>
  <c r="H6" i="12" s="1"/>
  <c r="Y8" i="12" a="1"/>
  <c r="Y8" i="12" s="1"/>
  <c r="N4" i="12" a="1"/>
  <c r="N4" i="12" s="1"/>
  <c r="S4" i="12" a="1"/>
  <c r="S4" i="12" s="1"/>
  <c r="S5" i="12" a="1"/>
  <c r="S5" i="12" s="1"/>
  <c r="Y3" i="12" a="1"/>
  <c r="Y3" i="12" s="1"/>
  <c r="F7" i="12" a="1"/>
  <c r="F7" i="12" s="1"/>
  <c r="Y7" i="12" a="1"/>
  <c r="Y7" i="12" s="1"/>
  <c r="R6" i="12" a="1"/>
  <c r="R6" i="12" s="1"/>
  <c r="F10" i="12" a="1"/>
  <c r="F10" i="12" s="1"/>
  <c r="E8" i="12" a="1"/>
  <c r="E8" i="12" s="1"/>
  <c r="S8" i="12" a="1"/>
  <c r="S8" i="12" s="1"/>
  <c r="R9" i="12" a="1"/>
  <c r="R9" i="12" s="1"/>
  <c r="H3" i="12" a="1"/>
  <c r="H3" i="12" s="1"/>
  <c r="T7" i="14" a="1"/>
  <c r="T7" i="14" s="1"/>
  <c r="AC4" i="14" a="1"/>
  <c r="AC4" i="14" s="1"/>
  <c r="T6" i="14" a="1"/>
  <c r="T6" i="14" s="1"/>
  <c r="AC9" i="14" a="1"/>
  <c r="AC9" i="14" s="1"/>
  <c r="T9" i="14" a="1"/>
  <c r="T9" i="14" s="1"/>
  <c r="T3" i="14" a="1"/>
  <c r="T3" i="14" s="1"/>
  <c r="AC10" i="14" a="1"/>
  <c r="AC10" i="14" s="1"/>
  <c r="I4" i="14" a="1"/>
  <c r="I4" i="14" s="1"/>
  <c r="AC8" i="14" a="1"/>
  <c r="AC8" i="14" s="1"/>
  <c r="I10" i="14" a="1"/>
  <c r="I10" i="14" s="1"/>
  <c r="T10" i="14" a="1"/>
  <c r="T10" i="14" s="1"/>
  <c r="AC7" i="14" a="1"/>
  <c r="AC7" i="14" s="1"/>
  <c r="I6" i="14" a="1"/>
  <c r="I6" i="14" s="1"/>
  <c r="Q9" i="12" a="1"/>
  <c r="Q9" i="12" s="1"/>
  <c r="W9" i="12" a="1"/>
  <c r="W9" i="12" s="1"/>
  <c r="Q5" i="12" a="1"/>
  <c r="Q5" i="12" s="1"/>
  <c r="W4" i="12" a="1"/>
  <c r="W4" i="12" s="1"/>
  <c r="Q3" i="12" a="1"/>
  <c r="Q3" i="12" s="1"/>
  <c r="W8" i="12" a="1"/>
  <c r="W8" i="12" s="1"/>
  <c r="Q7" i="12" a="1"/>
  <c r="Q7" i="12" s="1"/>
  <c r="Q10" i="12" a="1"/>
  <c r="Q10" i="12" s="1"/>
  <c r="Q4" i="12" a="1"/>
  <c r="Q4" i="12" s="1"/>
  <c r="W10" i="12" a="1"/>
  <c r="W10" i="12" s="1"/>
  <c r="W3" i="12" a="1"/>
  <c r="W3" i="12" s="1"/>
  <c r="W5" i="12" a="1"/>
  <c r="W5" i="12" s="1"/>
  <c r="Q8" i="12" a="1"/>
  <c r="Q8" i="12" s="1"/>
  <c r="Q6" i="12" a="1"/>
  <c r="Q6" i="12" s="1"/>
  <c r="W6" i="12" a="1"/>
  <c r="W6" i="12" s="1"/>
  <c r="W7" i="12" a="1"/>
  <c r="W7" i="12" s="1"/>
  <c r="V10" i="12" a="1"/>
  <c r="V10" i="12" s="1"/>
  <c r="D7" i="12" a="1"/>
  <c r="D7" i="12" s="1"/>
  <c r="K5" i="12" a="1"/>
  <c r="K5" i="12" s="1"/>
  <c r="V7" i="12" a="1"/>
  <c r="V7" i="12" s="1"/>
  <c r="C4" i="12" a="1"/>
  <c r="C4" i="12" s="1"/>
  <c r="V9" i="12" a="1"/>
  <c r="V9" i="12" s="1"/>
  <c r="K9" i="12" a="1"/>
  <c r="K9" i="12" s="1"/>
  <c r="K10" i="12" a="1"/>
  <c r="K10" i="12" s="1"/>
  <c r="D8" i="12" a="1"/>
  <c r="D8" i="12" s="1"/>
  <c r="K8" i="12" a="1"/>
  <c r="K8" i="12" s="1"/>
  <c r="V8" i="12" a="1"/>
  <c r="V8" i="12" s="1"/>
  <c r="V4" i="12" a="1"/>
  <c r="V4" i="12" s="1"/>
  <c r="M10" i="12" a="1"/>
  <c r="M10" i="12" s="1"/>
  <c r="V5" i="12" a="1"/>
  <c r="V5" i="12" s="1"/>
  <c r="C8" i="12" a="1"/>
  <c r="C8" i="12" s="1"/>
  <c r="D9" i="12" a="1"/>
  <c r="D9" i="12" s="1"/>
  <c r="C5" i="12" a="1"/>
  <c r="C5" i="12" s="1"/>
  <c r="C3" i="12" a="1"/>
  <c r="C3" i="12" s="1"/>
  <c r="K4" i="12" a="1"/>
  <c r="K4" i="12" s="1"/>
  <c r="K7" i="12" a="1"/>
  <c r="K7" i="12" s="1"/>
  <c r="M3" i="12" a="1"/>
  <c r="M3" i="12" s="1"/>
  <c r="C6" i="12" a="1"/>
  <c r="C6" i="12" s="1"/>
  <c r="D5" i="12" a="1"/>
  <c r="D5" i="12" s="1"/>
  <c r="M5" i="12" a="1"/>
  <c r="M5" i="12" s="1"/>
  <c r="V6" i="12" a="1"/>
  <c r="V6" i="12" s="1"/>
  <c r="M7" i="12" a="1"/>
  <c r="M7" i="12" s="1"/>
  <c r="D10" i="12" a="1"/>
  <c r="D10" i="12" s="1"/>
  <c r="M6" i="12" a="1"/>
  <c r="M6" i="12" s="1"/>
  <c r="C10" i="12" a="1"/>
  <c r="C10" i="12" s="1"/>
  <c r="C9" i="12" a="1"/>
  <c r="C9" i="12" s="1"/>
  <c r="M9" i="12" a="1"/>
  <c r="M9" i="12" s="1"/>
  <c r="C7" i="12" a="1"/>
  <c r="C7" i="12" s="1"/>
  <c r="K6" i="12" a="1"/>
  <c r="K6" i="12" s="1"/>
  <c r="M4" i="12" a="1"/>
  <c r="M4" i="12" s="1"/>
  <c r="M8" i="12" a="1"/>
  <c r="M8" i="12" s="1"/>
  <c r="K3" i="12" a="1"/>
  <c r="K3" i="12" s="1"/>
  <c r="D4" i="12" a="1"/>
  <c r="D4" i="12" s="1"/>
  <c r="D3" i="12" a="1"/>
  <c r="D3" i="12" s="1"/>
  <c r="D6" i="12" a="1"/>
  <c r="D6" i="12" s="1"/>
  <c r="V3" i="12" a="1"/>
  <c r="V3" i="12" s="1"/>
  <c r="Z8" i="12" a="1"/>
  <c r="Z8" i="12" s="1"/>
  <c r="Z3" i="12" a="1"/>
  <c r="Z3" i="12" s="1"/>
  <c r="L3" i="12" a="1"/>
  <c r="L3" i="12" s="1"/>
  <c r="AB10" i="12" a="1"/>
  <c r="AB10" i="12" s="1"/>
  <c r="AB7" i="12" a="1"/>
  <c r="AB7" i="12" s="1"/>
  <c r="O3" i="12" a="1"/>
  <c r="O3" i="12" s="1"/>
  <c r="X10" i="12" a="1"/>
  <c r="X10" i="12" s="1"/>
  <c r="U3" i="12" a="1"/>
  <c r="U3" i="12" s="1"/>
  <c r="AB6" i="12" a="1"/>
  <c r="AB6" i="12" s="1"/>
  <c r="U9" i="12" a="1"/>
  <c r="U9" i="12" s="1"/>
  <c r="J3" i="12" a="1"/>
  <c r="J3" i="12" s="1"/>
  <c r="G8" i="12" a="1"/>
  <c r="G8" i="12" s="1"/>
  <c r="Z7" i="12" a="1"/>
  <c r="Z7" i="12" s="1"/>
  <c r="L7" i="12" a="1"/>
  <c r="L7" i="12" s="1"/>
  <c r="AA10" i="12" a="1"/>
  <c r="AA10" i="12" s="1"/>
  <c r="AA9" i="12" a="1"/>
  <c r="AA9" i="12" s="1"/>
  <c r="L9" i="12" a="1"/>
  <c r="L9" i="12" s="1"/>
  <c r="G4" i="12" a="1"/>
  <c r="G4" i="12" s="1"/>
  <c r="P3" i="12" a="1"/>
  <c r="P3" i="12" s="1"/>
  <c r="G5" i="12" a="1"/>
  <c r="G5" i="12" s="1"/>
  <c r="AB4" i="12" a="1"/>
  <c r="AB4" i="12" s="1"/>
  <c r="U4" i="12" a="1"/>
  <c r="U4" i="12" s="1"/>
  <c r="U10" i="12" a="1"/>
  <c r="U10" i="12" s="1"/>
  <c r="AA4" i="12" a="1"/>
  <c r="AA4" i="12" s="1"/>
  <c r="L6" i="12" a="1"/>
  <c r="L6" i="12" s="1"/>
  <c r="AB3" i="12" a="1"/>
  <c r="AB3" i="12" s="1"/>
  <c r="O7" i="12" a="1"/>
  <c r="O7" i="12" s="1"/>
  <c r="Z5" i="12" a="1"/>
  <c r="Z5" i="12" s="1"/>
  <c r="Z10" i="12" a="1"/>
  <c r="Z10" i="12" s="1"/>
  <c r="O9" i="12" a="1"/>
  <c r="O9" i="12" s="1"/>
  <c r="O5" i="12" a="1"/>
  <c r="O5" i="12" s="1"/>
  <c r="O8" i="12" a="1"/>
  <c r="O8" i="12" s="1"/>
  <c r="J5" i="12" a="1"/>
  <c r="J5" i="12" s="1"/>
  <c r="AA6" i="12" a="1"/>
  <c r="AA6" i="12" s="1"/>
  <c r="P7" i="12" a="1"/>
  <c r="P7" i="12" s="1"/>
  <c r="U6" i="12" a="1"/>
  <c r="U6" i="12" s="1"/>
  <c r="P5" i="12" a="1"/>
  <c r="P5" i="12" s="1"/>
  <c r="Z9" i="12" a="1"/>
  <c r="Z9" i="12" s="1"/>
  <c r="O4" i="12" a="1"/>
  <c r="O4" i="12" s="1"/>
  <c r="O6" i="12" a="1"/>
  <c r="O6" i="12" s="1"/>
  <c r="J6" i="12" a="1"/>
  <c r="J6" i="12" s="1"/>
  <c r="AA5" i="12" a="1"/>
  <c r="AA5" i="12" s="1"/>
  <c r="G7" i="12" a="1"/>
  <c r="G7" i="12" s="1"/>
  <c r="X3" i="12" a="1"/>
  <c r="X3" i="12" s="1"/>
  <c r="G10" i="12" a="1"/>
  <c r="G10" i="12" s="1"/>
  <c r="U5" i="12" a="1"/>
  <c r="U5" i="12" s="1"/>
  <c r="P6" i="12" a="1"/>
  <c r="P6" i="12" s="1"/>
  <c r="AA3" i="12" a="1"/>
  <c r="AA3" i="12" s="1"/>
  <c r="X8" i="12" a="1"/>
  <c r="X8" i="12" s="1"/>
  <c r="AA8" i="12" a="1"/>
  <c r="AA8" i="12" s="1"/>
  <c r="U7" i="12" a="1"/>
  <c r="U7" i="12" s="1"/>
  <c r="Z6" i="12" a="1"/>
  <c r="Z6" i="12" s="1"/>
  <c r="AB8" i="12" a="1"/>
  <c r="AB8" i="12" s="1"/>
  <c r="AB5" i="12" a="1"/>
  <c r="AB5" i="12" s="1"/>
  <c r="AB9" i="12" a="1"/>
  <c r="AB9" i="12" s="1"/>
  <c r="G9" i="12" a="1"/>
  <c r="G9" i="12" s="1"/>
  <c r="X9" i="12" a="1"/>
  <c r="X9" i="12" s="1"/>
  <c r="L8" i="12" a="1"/>
  <c r="L8" i="12" s="1"/>
  <c r="AA7" i="12" a="1"/>
  <c r="AA7" i="12" s="1"/>
  <c r="J10" i="12" a="1"/>
  <c r="J10" i="12" s="1"/>
  <c r="Z4" i="12" a="1"/>
  <c r="Z4" i="12" s="1"/>
  <c r="P8" i="12" a="1"/>
  <c r="P8" i="12" s="1"/>
  <c r="J4" i="12" a="1"/>
  <c r="J4" i="12" s="1"/>
  <c r="X7" i="12" a="1"/>
  <c r="X7" i="12" s="1"/>
  <c r="X6" i="12" a="1"/>
  <c r="X6" i="12" s="1"/>
  <c r="O10" i="12" a="1"/>
  <c r="O10" i="12" s="1"/>
  <c r="J7" i="12" a="1"/>
  <c r="J7" i="12" s="1"/>
  <c r="J9" i="12" a="1"/>
  <c r="J9" i="12" s="1"/>
  <c r="P9" i="12" a="1"/>
  <c r="P9" i="12" s="1"/>
  <c r="P4" i="12" a="1"/>
  <c r="P4" i="12" s="1"/>
  <c r="L5" i="12" a="1"/>
  <c r="L5" i="12" s="1"/>
  <c r="X5" i="12" a="1"/>
  <c r="X5" i="12" s="1"/>
  <c r="X4" i="12" a="1"/>
  <c r="X4" i="12" s="1"/>
  <c r="G3" i="12" a="1"/>
  <c r="G3" i="12" s="1"/>
  <c r="P10" i="12" a="1"/>
  <c r="P10" i="12" s="1"/>
  <c r="U8" i="12" a="1"/>
  <c r="U8" i="12" s="1"/>
  <c r="L10" i="12" a="1"/>
  <c r="L10" i="12" s="1"/>
  <c r="G6" i="12" a="1"/>
  <c r="G6" i="12" s="1"/>
  <c r="L4" i="12" a="1"/>
  <c r="L4" i="12" s="1"/>
  <c r="J8" i="12" a="1"/>
  <c r="J8" i="12" s="1"/>
  <c r="T5" i="14" a="1"/>
  <c r="T5" i="14" s="1"/>
  <c r="AC3" i="14" a="1"/>
  <c r="AC3" i="14" s="1"/>
  <c r="G9" i="4"/>
  <c r="F9" i="4"/>
  <c r="E9" i="4"/>
  <c r="D9" i="4"/>
  <c r="C9" i="4"/>
  <c r="C7" i="4"/>
  <c r="D7" i="4"/>
  <c r="E7" i="4"/>
  <c r="F7" i="4"/>
  <c r="G7" i="4"/>
  <c r="U6" i="14" l="1" a="1"/>
  <c r="U6" i="14" s="1"/>
  <c r="V3" i="14" a="1"/>
  <c r="V3" i="14" s="1"/>
  <c r="M6" i="14" a="1"/>
  <c r="M6" i="14" s="1"/>
  <c r="D9" i="14" a="1"/>
  <c r="D9" i="14" s="1"/>
  <c r="V7" i="14" a="1"/>
  <c r="V7" i="14" s="1"/>
  <c r="Q10" i="14" a="1"/>
  <c r="Q10" i="14" s="1"/>
  <c r="S8" i="14" a="1"/>
  <c r="S8" i="14" s="1"/>
  <c r="F9" i="14" a="1"/>
  <c r="F9" i="14" s="1"/>
  <c r="N7" i="14" a="1"/>
  <c r="N7" i="14" s="1"/>
  <c r="E10" i="14" a="1"/>
  <c r="E10" i="14" s="1"/>
  <c r="N5" i="14" a="1"/>
  <c r="N5" i="14" s="1"/>
  <c r="L5" i="14" a="1"/>
  <c r="L5" i="14" s="1"/>
  <c r="AA7" i="14" a="1"/>
  <c r="AA7" i="14" s="1"/>
  <c r="P6" i="14" a="1"/>
  <c r="P6" i="14" s="1"/>
  <c r="P7" i="14" a="1"/>
  <c r="P7" i="14" s="1"/>
  <c r="U10" i="14" a="1"/>
  <c r="U10" i="14" s="1"/>
  <c r="J3" i="14" a="1"/>
  <c r="J3" i="14" s="1"/>
  <c r="D6" i="14" a="1"/>
  <c r="D6" i="14" s="1"/>
  <c r="D10" i="14" a="1"/>
  <c r="D10" i="14" s="1"/>
  <c r="C8" i="14" a="1"/>
  <c r="C8" i="14" s="1"/>
  <c r="K5" i="14" a="1"/>
  <c r="K5" i="14" s="1"/>
  <c r="Q7" i="14" a="1"/>
  <c r="Q7" i="14" s="1"/>
  <c r="E8" i="14" a="1"/>
  <c r="E8" i="14" s="1"/>
  <c r="E5" i="14" a="1"/>
  <c r="E5" i="14" s="1"/>
  <c r="H7" i="14" a="1"/>
  <c r="H7" i="14" s="1"/>
  <c r="R7" i="14" a="1"/>
  <c r="R7" i="14" s="1"/>
  <c r="H10" i="14" a="1"/>
  <c r="H10" i="14" s="1"/>
  <c r="X5" i="14" a="1"/>
  <c r="X5" i="14" s="1"/>
  <c r="G8" i="14" a="1"/>
  <c r="G8" i="14" s="1"/>
  <c r="P4" i="14" a="1"/>
  <c r="P4" i="14" s="1"/>
  <c r="AA6" i="14" a="1"/>
  <c r="AA6" i="14" s="1"/>
  <c r="U9" i="14" a="1"/>
  <c r="U9" i="14" s="1"/>
  <c r="D7" i="14" a="1"/>
  <c r="D7" i="14" s="1"/>
  <c r="F10" i="14" a="1"/>
  <c r="F10" i="14" s="1"/>
  <c r="R5" i="14" a="1"/>
  <c r="R5" i="14" s="1"/>
  <c r="G10" i="14" a="1"/>
  <c r="G10" i="14" s="1"/>
  <c r="AB4" i="14" a="1"/>
  <c r="AB4" i="14" s="1"/>
  <c r="V6" i="14" a="1"/>
  <c r="V6" i="14" s="1"/>
  <c r="X3" i="14" a="1"/>
  <c r="X3" i="14" s="1"/>
  <c r="G5" i="14" a="1"/>
  <c r="G5" i="14" s="1"/>
  <c r="M5" i="14" a="1"/>
  <c r="M5" i="14" s="1"/>
  <c r="W7" i="14" a="1"/>
  <c r="W7" i="14" s="1"/>
  <c r="L4" i="14" a="1"/>
  <c r="L4" i="14" s="1"/>
  <c r="AB9" i="14" a="1"/>
  <c r="AB9" i="14" s="1"/>
  <c r="P3" i="14" a="1"/>
  <c r="P3" i="14" s="1"/>
  <c r="D5" i="14" a="1"/>
  <c r="D5" i="14" s="1"/>
  <c r="V8" i="14" a="1"/>
  <c r="V8" i="14" s="1"/>
  <c r="Q5" i="14" a="1"/>
  <c r="Q5" i="14" s="1"/>
  <c r="S3" i="14" a="1"/>
  <c r="S3" i="14" s="1"/>
  <c r="N6" i="14" a="1"/>
  <c r="N6" i="14" s="1"/>
  <c r="F5" i="14" a="1"/>
  <c r="F5" i="14" s="1"/>
  <c r="G6" i="14" a="1"/>
  <c r="G6" i="14" s="1"/>
  <c r="O10" i="14" a="1"/>
  <c r="O10" i="14" s="1"/>
  <c r="AA5" i="14" a="1"/>
  <c r="AA5" i="14" s="1"/>
  <c r="O9" i="14" a="1"/>
  <c r="O9" i="14" s="1"/>
  <c r="G4" i="14" a="1"/>
  <c r="G4" i="14" s="1"/>
  <c r="O3" i="14" a="1"/>
  <c r="O3" i="14" s="1"/>
  <c r="M4" i="14" a="1"/>
  <c r="M4" i="14" s="1"/>
  <c r="C6" i="14" a="1"/>
  <c r="C6" i="14" s="1"/>
  <c r="K8" i="14" a="1"/>
  <c r="K8" i="14" s="1"/>
  <c r="Q6" i="14" a="1"/>
  <c r="Q6" i="14" s="1"/>
  <c r="W9" i="14" a="1"/>
  <c r="W9" i="14" s="1"/>
  <c r="Y3" i="14" a="1"/>
  <c r="Y3" i="14" s="1"/>
  <c r="H5" i="14" a="1"/>
  <c r="H5" i="14" s="1"/>
  <c r="S6" i="14" a="1"/>
  <c r="S6" i="14" s="1"/>
  <c r="R10" i="14" a="1"/>
  <c r="R10" i="14" s="1"/>
  <c r="L10" i="14" a="1"/>
  <c r="L10" i="14" s="1"/>
  <c r="X6" i="14" a="1"/>
  <c r="X6" i="14" s="1"/>
  <c r="AB8" i="14" a="1"/>
  <c r="AB8" i="14" s="1"/>
  <c r="J6" i="14" a="1"/>
  <c r="J6" i="14" s="1"/>
  <c r="Z10" i="14" a="1"/>
  <c r="Z10" i="14" s="1"/>
  <c r="L9" i="14" a="1"/>
  <c r="L9" i="14" s="1"/>
  <c r="AB7" i="14" a="1"/>
  <c r="AB7" i="14" s="1"/>
  <c r="K6" i="14" a="1"/>
  <c r="K6" i="14" s="1"/>
  <c r="M3" i="14" a="1"/>
  <c r="M3" i="14" s="1"/>
  <c r="D8" i="14" a="1"/>
  <c r="D8" i="14" s="1"/>
  <c r="Q8" i="14" a="1"/>
  <c r="Q8" i="14" s="1"/>
  <c r="Q9" i="14" a="1"/>
  <c r="Q9" i="14" s="1"/>
  <c r="S5" i="14" a="1"/>
  <c r="S5" i="14" s="1"/>
  <c r="Y9" i="14" a="1"/>
  <c r="Y9" i="14" s="1"/>
  <c r="H8" i="14" a="1"/>
  <c r="H8" i="14" s="1"/>
  <c r="N10" i="14" a="1"/>
  <c r="N10" i="14" s="1"/>
  <c r="AA3" i="14" a="1"/>
  <c r="AA3" i="14" s="1"/>
  <c r="L8" i="14" a="1"/>
  <c r="L8" i="14" s="1"/>
  <c r="M7" i="14" a="1"/>
  <c r="M7" i="14" s="1"/>
  <c r="X9" i="14" a="1"/>
  <c r="X9" i="14" s="1"/>
  <c r="H4" i="14" a="1"/>
  <c r="H4" i="14" s="1"/>
  <c r="J9" i="14" a="1"/>
  <c r="J9" i="14" s="1"/>
  <c r="K3" i="14" a="1"/>
  <c r="K3" i="14" s="1"/>
  <c r="W4" i="14" a="1"/>
  <c r="W4" i="14" s="1"/>
  <c r="R8" i="14" a="1"/>
  <c r="R8" i="14" s="1"/>
  <c r="G7" i="14" a="1"/>
  <c r="G7" i="14" s="1"/>
  <c r="X10" i="14" a="1"/>
  <c r="X10" i="14" s="1"/>
  <c r="W6" i="14" a="1"/>
  <c r="W6" i="14" s="1"/>
  <c r="F7" i="14" a="1"/>
  <c r="F7" i="14" s="1"/>
  <c r="F3" i="14" a="1"/>
  <c r="F3" i="14" s="1"/>
  <c r="AB5" i="14" a="1"/>
  <c r="AB5" i="14" s="1"/>
  <c r="U8" i="14" a="1"/>
  <c r="U8" i="14" s="1"/>
  <c r="X7" i="14" a="1"/>
  <c r="X7" i="14" s="1"/>
  <c r="Z6" i="14" a="1"/>
  <c r="Z6" i="14" s="1"/>
  <c r="O6" i="14" a="1"/>
  <c r="O6" i="14" s="1"/>
  <c r="Z5" i="14" a="1"/>
  <c r="Z5" i="14" s="1"/>
  <c r="AA9" i="14" a="1"/>
  <c r="AA9" i="14" s="1"/>
  <c r="AB10" i="14" a="1"/>
  <c r="AB10" i="14" s="1"/>
  <c r="C7" i="14" a="1"/>
  <c r="C7" i="14" s="1"/>
  <c r="K7" i="14" a="1"/>
  <c r="K7" i="14" s="1"/>
  <c r="K10" i="14" a="1"/>
  <c r="K10" i="14" s="1"/>
  <c r="W5" i="14" a="1"/>
  <c r="W5" i="14" s="1"/>
  <c r="S4" i="14" a="1"/>
  <c r="S4" i="14" s="1"/>
  <c r="S7" i="14" a="1"/>
  <c r="S7" i="14" s="1"/>
  <c r="Y5" i="14" a="1"/>
  <c r="Y5" i="14" s="1"/>
  <c r="S9" i="14" a="1"/>
  <c r="S9" i="14" s="1"/>
  <c r="J10" i="14" a="1"/>
  <c r="J10" i="14" s="1"/>
  <c r="U4" i="14" a="1"/>
  <c r="U4" i="14" s="1"/>
  <c r="W8" i="14" a="1"/>
  <c r="W8" i="14" s="1"/>
  <c r="S10" i="14" a="1"/>
  <c r="S10" i="14" s="1"/>
  <c r="P9" i="14" a="1"/>
  <c r="P9" i="14" s="1"/>
  <c r="D4" i="14" a="1"/>
  <c r="D4" i="14" s="1"/>
  <c r="V10" i="14" a="1"/>
  <c r="V10" i="14" s="1"/>
  <c r="R4" i="14" a="1"/>
  <c r="R4" i="14" s="1"/>
  <c r="G9" i="14" a="1"/>
  <c r="G9" i="14" s="1"/>
  <c r="N3" i="14" a="1"/>
  <c r="N3" i="14" s="1"/>
  <c r="J7" i="14" a="1"/>
  <c r="J7" i="14" s="1"/>
  <c r="M8" i="14" a="1"/>
  <c r="M8" i="14" s="1"/>
  <c r="P10" i="14" a="1"/>
  <c r="P10" i="14" s="1"/>
  <c r="J4" i="14" a="1"/>
  <c r="J4" i="14" s="1"/>
  <c r="U7" i="14" a="1"/>
  <c r="U7" i="14" s="1"/>
  <c r="O4" i="14" a="1"/>
  <c r="O4" i="14" s="1"/>
  <c r="O7" i="14" a="1"/>
  <c r="O7" i="14" s="1"/>
  <c r="AA10" i="14" a="1"/>
  <c r="AA10" i="14" s="1"/>
  <c r="L3" i="14" a="1"/>
  <c r="L3" i="14" s="1"/>
  <c r="M9" i="14" a="1"/>
  <c r="M9" i="14" s="1"/>
  <c r="K4" i="14" a="1"/>
  <c r="K4" i="14" s="1"/>
  <c r="K9" i="14" a="1"/>
  <c r="K9" i="14" s="1"/>
  <c r="W3" i="14" a="1"/>
  <c r="W3" i="14" s="1"/>
  <c r="N4" i="14" a="1"/>
  <c r="N4" i="14" s="1"/>
  <c r="F8" i="14" a="1"/>
  <c r="F8" i="14" s="1"/>
  <c r="Y4" i="14" a="1"/>
  <c r="Y4" i="14" s="1"/>
  <c r="E4" i="14" a="1"/>
  <c r="E4" i="14" s="1"/>
  <c r="D3" i="14" a="1"/>
  <c r="D3" i="14" s="1"/>
  <c r="N8" i="14" a="1"/>
  <c r="N8" i="14" s="1"/>
  <c r="AB6" i="14" a="1"/>
  <c r="AB6" i="14" s="1"/>
  <c r="Q3" i="14" a="1"/>
  <c r="Q3" i="14" s="1"/>
  <c r="Y6" i="14" a="1"/>
  <c r="Y6" i="14" s="1"/>
  <c r="J8" i="14" a="1"/>
  <c r="J8" i="14" s="1"/>
  <c r="U3" i="14" a="1"/>
  <c r="U3" i="14" s="1"/>
  <c r="E6" i="14" a="1"/>
  <c r="E6" i="14" s="1"/>
  <c r="G3" i="14" a="1"/>
  <c r="G3" i="14" s="1"/>
  <c r="AA8" i="14" a="1"/>
  <c r="AA8" i="14" s="1"/>
  <c r="Z9" i="14" a="1"/>
  <c r="Z9" i="14" s="1"/>
  <c r="AB3" i="14" a="1"/>
  <c r="AB3" i="14" s="1"/>
  <c r="L7" i="14" a="1"/>
  <c r="L7" i="14" s="1"/>
  <c r="Z3" i="14" a="1"/>
  <c r="Z3" i="14" s="1"/>
  <c r="C9" i="14" a="1"/>
  <c r="C9" i="14" s="1"/>
  <c r="C3" i="14" a="1"/>
  <c r="C3" i="14" s="1"/>
  <c r="V9" i="14" a="1"/>
  <c r="V9" i="14" s="1"/>
  <c r="W10" i="14" a="1"/>
  <c r="W10" i="14" s="1"/>
  <c r="H3" i="14" a="1"/>
  <c r="H3" i="14" s="1"/>
  <c r="Y8" i="14" a="1"/>
  <c r="Y8" i="14" s="1"/>
  <c r="F6" i="14" a="1"/>
  <c r="F6" i="14" s="1"/>
  <c r="F4" i="14" a="1"/>
  <c r="F4" i="14" s="1"/>
  <c r="E7" i="14" a="1"/>
  <c r="E7" i="14" s="1"/>
  <c r="AA4" i="14" a="1"/>
  <c r="AA4" i="14" s="1"/>
  <c r="U5" i="14" a="1"/>
  <c r="U5" i="14" s="1"/>
  <c r="V5" i="14" a="1"/>
  <c r="V5" i="14" s="1"/>
  <c r="R3" i="14" a="1"/>
  <c r="R3" i="14" s="1"/>
  <c r="J5" i="14" a="1"/>
  <c r="J5" i="14" s="1"/>
  <c r="M10" i="14" a="1"/>
  <c r="M10" i="14" s="1"/>
  <c r="R6" i="14" a="1"/>
  <c r="R6" i="14" s="1"/>
  <c r="E3" i="14" a="1"/>
  <c r="E3" i="14" s="1"/>
  <c r="O8" i="14" a="1"/>
  <c r="O8" i="14" s="1"/>
  <c r="V4" i="14" a="1"/>
  <c r="V4" i="14" s="1"/>
  <c r="Y7" i="14" a="1"/>
  <c r="Y7" i="14" s="1"/>
  <c r="Y10" i="14" a="1"/>
  <c r="Y10" i="14" s="1"/>
  <c r="O5" i="14" a="1"/>
  <c r="O5" i="14" s="1"/>
  <c r="P8" i="14" a="1"/>
  <c r="P8" i="14" s="1"/>
  <c r="X4" i="14" a="1"/>
  <c r="X4" i="14" s="1"/>
  <c r="Z4" i="14" a="1"/>
  <c r="Z4" i="14" s="1"/>
  <c r="X8" i="14" a="1"/>
  <c r="X8" i="14" s="1"/>
  <c r="P5" i="14" a="1"/>
  <c r="P5" i="14" s="1"/>
  <c r="L6" i="14" a="1"/>
  <c r="L6" i="14" s="1"/>
  <c r="Z7" i="14" a="1"/>
  <c r="Z7" i="14" s="1"/>
  <c r="Z8" i="14" a="1"/>
  <c r="Z8" i="14" s="1"/>
  <c r="C10" i="14" a="1"/>
  <c r="C10" i="14" s="1"/>
  <c r="C5" i="14" a="1"/>
  <c r="C5" i="14" s="1"/>
  <c r="C4" i="14" a="1"/>
  <c r="C4" i="14" s="1"/>
  <c r="Q4" i="14" a="1"/>
  <c r="Q4" i="14" s="1"/>
  <c r="R9" i="14" a="1"/>
  <c r="R9" i="14" s="1"/>
  <c r="H6" i="14" a="1"/>
  <c r="H6" i="14" s="1"/>
  <c r="N9" i="14" a="1"/>
  <c r="N9" i="14" s="1"/>
  <c r="E9" i="14" a="1"/>
  <c r="E9" i="14" s="1"/>
  <c r="H9" i="14" a="1"/>
  <c r="H9" i="14" s="1"/>
  <c r="G8" i="4"/>
  <c r="F8" i="4"/>
  <c r="E8" i="4"/>
  <c r="D8" i="4"/>
  <c r="C8" i="4"/>
  <c r="G6" i="4" l="1"/>
  <c r="F6" i="4"/>
  <c r="Q6" i="13" l="1" a="1"/>
  <c r="Q6" i="13" s="1"/>
  <c r="Q6" i="15" s="1" a="1"/>
  <c r="Q6" i="15" s="1"/>
  <c r="W8" i="13" a="1"/>
  <c r="W8" i="13" s="1"/>
  <c r="W8" i="15" s="1" a="1"/>
  <c r="W8" i="15" s="1"/>
  <c r="Q4" i="13" a="1"/>
  <c r="Q4" i="13" s="1"/>
  <c r="Q4" i="15" s="1" a="1"/>
  <c r="Q4" i="15" s="1"/>
  <c r="W4" i="13" a="1"/>
  <c r="W4" i="13" s="1"/>
  <c r="W4" i="15" s="1" a="1"/>
  <c r="W4" i="15" s="1"/>
  <c r="Q10" i="13" a="1"/>
  <c r="Q10" i="13" s="1"/>
  <c r="Q10" i="15" s="1" a="1"/>
  <c r="Q10" i="15" s="1"/>
  <c r="W10" i="13" a="1"/>
  <c r="W10" i="13" s="1"/>
  <c r="W10" i="15" s="1" a="1"/>
  <c r="W10" i="15" s="1"/>
  <c r="Q5" i="13" a="1"/>
  <c r="Q5" i="13" s="1"/>
  <c r="Q5" i="15" s="1" a="1"/>
  <c r="Q5" i="15" s="1"/>
  <c r="W5" i="13" a="1"/>
  <c r="W5" i="13" s="1"/>
  <c r="W5" i="15" s="1" a="1"/>
  <c r="W5" i="15" s="1"/>
  <c r="Q8" i="13" a="1"/>
  <c r="Q8" i="13" s="1"/>
  <c r="Q8" i="15" s="1" a="1"/>
  <c r="Q8" i="15" s="1"/>
  <c r="W7" i="13" a="1"/>
  <c r="W7" i="13" s="1"/>
  <c r="W7" i="15" s="1" a="1"/>
  <c r="W7" i="15" s="1"/>
  <c r="W9" i="13" a="1"/>
  <c r="W9" i="13" s="1"/>
  <c r="W9" i="15" s="1" a="1"/>
  <c r="W9" i="15" s="1"/>
  <c r="Q3" i="13" a="1"/>
  <c r="Q3" i="13" s="1"/>
  <c r="Q3" i="15" s="1" a="1"/>
  <c r="Q3" i="15" s="1"/>
  <c r="Q9" i="13" a="1"/>
  <c r="Q9" i="13" s="1"/>
  <c r="Q9" i="15" s="1" a="1"/>
  <c r="Q9" i="15" s="1"/>
  <c r="W3" i="13" a="1"/>
  <c r="W3" i="13" s="1"/>
  <c r="W3" i="15" s="1" a="1"/>
  <c r="W3" i="15" s="1"/>
  <c r="W6" i="13" a="1"/>
  <c r="W6" i="13" s="1"/>
  <c r="W6" i="15" s="1" a="1"/>
  <c r="W6" i="15" s="1"/>
  <c r="Q7" i="13" a="1"/>
  <c r="Q7" i="13" s="1"/>
  <c r="Q7" i="15" s="1" a="1"/>
  <c r="Q7" i="15" s="1"/>
  <c r="S5" i="13" a="1"/>
  <c r="S5" i="13" s="1"/>
  <c r="S5" i="15" s="1" a="1"/>
  <c r="S5" i="15" s="1"/>
  <c r="S4" i="13" a="1"/>
  <c r="S4" i="13" s="1"/>
  <c r="S4" i="15" s="1" a="1"/>
  <c r="S4" i="15" s="1"/>
  <c r="S9" i="13" a="1"/>
  <c r="S9" i="13" s="1"/>
  <c r="S9" i="15" s="1" a="1"/>
  <c r="S9" i="15" s="1"/>
  <c r="S6" i="13" a="1"/>
  <c r="S6" i="13" s="1"/>
  <c r="S6" i="15" s="1" a="1"/>
  <c r="S6" i="15" s="1"/>
  <c r="E9" i="13" a="1"/>
  <c r="E9" i="13" s="1"/>
  <c r="E9" i="15" s="1" a="1"/>
  <c r="E9" i="15" s="1"/>
  <c r="E5" i="13" a="1"/>
  <c r="E5" i="13" s="1"/>
  <c r="E5" i="15" s="1" a="1"/>
  <c r="E5" i="15" s="1"/>
  <c r="Y6" i="13" a="1"/>
  <c r="Y6" i="13" s="1"/>
  <c r="Y6" i="15" s="1" a="1"/>
  <c r="Y6" i="15" s="1"/>
  <c r="Y4" i="13" a="1"/>
  <c r="Y4" i="13" s="1"/>
  <c r="Y4" i="15" s="1" a="1"/>
  <c r="Y4" i="15" s="1"/>
  <c r="H9" i="13" a="1"/>
  <c r="H9" i="13" s="1"/>
  <c r="H9" i="15" s="1" a="1"/>
  <c r="H9" i="15" s="1"/>
  <c r="S8" i="13" a="1"/>
  <c r="S8" i="13" s="1"/>
  <c r="S8" i="15" s="1" a="1"/>
  <c r="S8" i="15" s="1"/>
  <c r="H7" i="13" a="1"/>
  <c r="H7" i="13" s="1"/>
  <c r="H7" i="15" s="1" a="1"/>
  <c r="H7" i="15" s="1"/>
  <c r="S3" i="13" a="1"/>
  <c r="S3" i="13" s="1"/>
  <c r="S3" i="15" s="1" a="1"/>
  <c r="S3" i="15" s="1"/>
  <c r="R8" i="13" a="1"/>
  <c r="R8" i="13" s="1"/>
  <c r="R8" i="15" s="1" a="1"/>
  <c r="R8" i="15" s="1"/>
  <c r="E4" i="13" a="1"/>
  <c r="E4" i="13" s="1"/>
  <c r="E4" i="15" s="1" a="1"/>
  <c r="E4" i="15" s="1"/>
  <c r="R6" i="13" a="1"/>
  <c r="R6" i="13" s="1"/>
  <c r="R6" i="15" s="1" a="1"/>
  <c r="R6" i="15" s="1"/>
  <c r="H6" i="13" a="1"/>
  <c r="H6" i="13" s="1"/>
  <c r="H6" i="15" s="1" a="1"/>
  <c r="H6" i="15" s="1"/>
  <c r="H10" i="13" a="1"/>
  <c r="H10" i="13" s="1"/>
  <c r="H10" i="15" s="1" a="1"/>
  <c r="H10" i="15" s="1"/>
  <c r="H4" i="13" a="1"/>
  <c r="H4" i="13" s="1"/>
  <c r="H4" i="15" s="1" a="1"/>
  <c r="H4" i="15" s="1"/>
  <c r="E10" i="13" a="1"/>
  <c r="E10" i="13" s="1"/>
  <c r="E10" i="15" s="1" a="1"/>
  <c r="E10" i="15" s="1"/>
  <c r="F10" i="13" a="1"/>
  <c r="F10" i="13" s="1"/>
  <c r="F10" i="15" s="1" a="1"/>
  <c r="F10" i="15" s="1"/>
  <c r="N10" i="13" a="1"/>
  <c r="N10" i="13" s="1"/>
  <c r="N10" i="15" s="1" a="1"/>
  <c r="N10" i="15" s="1"/>
  <c r="R3" i="13" a="1"/>
  <c r="R3" i="13" s="1"/>
  <c r="R3" i="15" s="1" a="1"/>
  <c r="R3" i="15" s="1"/>
  <c r="N9" i="13" a="1"/>
  <c r="N9" i="13" s="1"/>
  <c r="N9" i="15" s="1" a="1"/>
  <c r="N9" i="15" s="1"/>
  <c r="F7" i="13" a="1"/>
  <c r="F7" i="13" s="1"/>
  <c r="F7" i="15" s="1" a="1"/>
  <c r="F7" i="15" s="1"/>
  <c r="Y10" i="13" a="1"/>
  <c r="Y10" i="13" s="1"/>
  <c r="Y10" i="15" s="1" a="1"/>
  <c r="Y10" i="15" s="1"/>
  <c r="R7" i="13" a="1"/>
  <c r="R7" i="13" s="1"/>
  <c r="R7" i="15" s="1" a="1"/>
  <c r="R7" i="15" s="1"/>
  <c r="Y9" i="13" a="1"/>
  <c r="Y9" i="13" s="1"/>
  <c r="Y9" i="15" s="1" a="1"/>
  <c r="Y9" i="15" s="1"/>
  <c r="R9" i="13" a="1"/>
  <c r="R9" i="13" s="1"/>
  <c r="R9" i="15" s="1" a="1"/>
  <c r="R9" i="15" s="1"/>
  <c r="H3" i="13" a="1"/>
  <c r="H3" i="13" s="1"/>
  <c r="H3" i="15" s="1" a="1"/>
  <c r="H3" i="15" s="1"/>
  <c r="N7" i="13" a="1"/>
  <c r="N7" i="13" s="1"/>
  <c r="N7" i="15" s="1" a="1"/>
  <c r="N7" i="15" s="1"/>
  <c r="E6" i="13" a="1"/>
  <c r="E6" i="13" s="1"/>
  <c r="E6" i="15" s="1" a="1"/>
  <c r="E6" i="15" s="1"/>
  <c r="Y8" i="13" a="1"/>
  <c r="Y8" i="13" s="1"/>
  <c r="Y8" i="15" s="1" a="1"/>
  <c r="Y8" i="15" s="1"/>
  <c r="N4" i="13" a="1"/>
  <c r="N4" i="13" s="1"/>
  <c r="N4" i="15" s="1" a="1"/>
  <c r="N4" i="15" s="1"/>
  <c r="F6" i="13" a="1"/>
  <c r="F6" i="13" s="1"/>
  <c r="F6" i="15" s="1" a="1"/>
  <c r="F6" i="15" s="1"/>
  <c r="Y7" i="13" a="1"/>
  <c r="Y7" i="13" s="1"/>
  <c r="Y7" i="15" s="1" a="1"/>
  <c r="Y7" i="15" s="1"/>
  <c r="F4" i="13" a="1"/>
  <c r="F4" i="13" s="1"/>
  <c r="F4" i="15" s="1" a="1"/>
  <c r="F4" i="15" s="1"/>
  <c r="F9" i="13" a="1"/>
  <c r="F9" i="13" s="1"/>
  <c r="F9" i="15" s="1" a="1"/>
  <c r="F9" i="15" s="1"/>
  <c r="N6" i="13" a="1"/>
  <c r="N6" i="13" s="1"/>
  <c r="N6" i="15" s="1" a="1"/>
  <c r="N6" i="15" s="1"/>
  <c r="S7" i="13" a="1"/>
  <c r="S7" i="13" s="1"/>
  <c r="S7" i="15" s="1" a="1"/>
  <c r="S7" i="15" s="1"/>
  <c r="S10" i="13" a="1"/>
  <c r="S10" i="13" s="1"/>
  <c r="S10" i="15" s="1" a="1"/>
  <c r="S10" i="15" s="1"/>
  <c r="N3" i="13" a="1"/>
  <c r="N3" i="13" s="1"/>
  <c r="N3" i="15" s="1" a="1"/>
  <c r="N3" i="15" s="1"/>
  <c r="E3" i="13" a="1"/>
  <c r="E3" i="13" s="1"/>
  <c r="E3" i="15" s="1" a="1"/>
  <c r="E3" i="15" s="1"/>
  <c r="Y3" i="13" a="1"/>
  <c r="Y3" i="13" s="1"/>
  <c r="Y3" i="15" s="1" a="1"/>
  <c r="Y3" i="15" s="1"/>
  <c r="H5" i="13" a="1"/>
  <c r="H5" i="13" s="1"/>
  <c r="H5" i="15" s="1" a="1"/>
  <c r="H5" i="15" s="1"/>
  <c r="E8" i="13" a="1"/>
  <c r="E8" i="13" s="1"/>
  <c r="E8" i="15" s="1" a="1"/>
  <c r="E8" i="15" s="1"/>
  <c r="F8" i="13" a="1"/>
  <c r="F8" i="13" s="1"/>
  <c r="F8" i="15" s="1" a="1"/>
  <c r="F8" i="15" s="1"/>
  <c r="R10" i="13" a="1"/>
  <c r="R10" i="13" s="1"/>
  <c r="R10" i="15" s="1" a="1"/>
  <c r="R10" i="15" s="1"/>
  <c r="E7" i="13" a="1"/>
  <c r="E7" i="13" s="1"/>
  <c r="E7" i="15" s="1" a="1"/>
  <c r="E7" i="15" s="1"/>
  <c r="F5" i="13" a="1"/>
  <c r="F5" i="13" s="1"/>
  <c r="F5" i="15" s="1" a="1"/>
  <c r="F5" i="15" s="1"/>
  <c r="H8" i="13" a="1"/>
  <c r="H8" i="13" s="1"/>
  <c r="H8" i="15" s="1" a="1"/>
  <c r="H8" i="15" s="1"/>
  <c r="Y5" i="13" a="1"/>
  <c r="Y5" i="13" s="1"/>
  <c r="Y5" i="15" s="1" a="1"/>
  <c r="Y5" i="15" s="1"/>
  <c r="N8" i="13" a="1"/>
  <c r="N8" i="13" s="1"/>
  <c r="N8" i="15" s="1" a="1"/>
  <c r="N8" i="15" s="1"/>
  <c r="N5" i="13" a="1"/>
  <c r="N5" i="13" s="1"/>
  <c r="N5" i="15" s="1" a="1"/>
  <c r="N5" i="15" s="1"/>
  <c r="R5" i="13" a="1"/>
  <c r="R5" i="13" s="1"/>
  <c r="R5" i="15" s="1" a="1"/>
  <c r="R5" i="15" s="1"/>
  <c r="F3" i="13" a="1"/>
  <c r="F3" i="13" s="1"/>
  <c r="F3" i="15" s="1" a="1"/>
  <c r="F3" i="15" s="1"/>
  <c r="R4" i="13" a="1"/>
  <c r="R4" i="13" s="1"/>
  <c r="R4" i="15" s="1" a="1"/>
  <c r="R4" i="15" s="1"/>
  <c r="D6" i="4"/>
  <c r="E6" i="4"/>
  <c r="D10" i="13" l="1" a="1"/>
  <c r="D10" i="13" s="1"/>
  <c r="D10" i="15" s="1" a="1"/>
  <c r="D10" i="15" s="1"/>
  <c r="M7" i="13" a="1"/>
  <c r="M7" i="13" s="1"/>
  <c r="M7" i="15" s="1" a="1"/>
  <c r="M7" i="15" s="1"/>
  <c r="K4" i="13" a="1"/>
  <c r="K4" i="13" s="1"/>
  <c r="K4" i="15" s="1" a="1"/>
  <c r="K4" i="15" s="1"/>
  <c r="K7" i="13" a="1"/>
  <c r="K7" i="13" s="1"/>
  <c r="K7" i="15" s="1" a="1"/>
  <c r="K7" i="15" s="1"/>
  <c r="V8" i="13" a="1"/>
  <c r="V8" i="13" s="1"/>
  <c r="V8" i="15" s="1" a="1"/>
  <c r="V8" i="15" s="1"/>
  <c r="V7" i="13" a="1"/>
  <c r="V7" i="13" s="1"/>
  <c r="V7" i="15" s="1" a="1"/>
  <c r="V7" i="15" s="1"/>
  <c r="K8" i="13" a="1"/>
  <c r="K8" i="13" s="1"/>
  <c r="K8" i="15" s="1" a="1"/>
  <c r="K8" i="15" s="1"/>
  <c r="M6" i="13" a="1"/>
  <c r="M6" i="13" s="1"/>
  <c r="M6" i="15" s="1" a="1"/>
  <c r="M6" i="15" s="1"/>
  <c r="D5" i="13" a="1"/>
  <c r="D5" i="13" s="1"/>
  <c r="D5" i="15" s="1" a="1"/>
  <c r="D5" i="15" s="1"/>
  <c r="M8" i="13" a="1"/>
  <c r="M8" i="13" s="1"/>
  <c r="M8" i="15" s="1" a="1"/>
  <c r="M8" i="15" s="1"/>
  <c r="M4" i="13" a="1"/>
  <c r="M4" i="13" s="1"/>
  <c r="M4" i="15" s="1" a="1"/>
  <c r="M4" i="15" s="1"/>
  <c r="C10" i="13" a="1"/>
  <c r="C10" i="13" s="1"/>
  <c r="C10" i="15" s="1" a="1"/>
  <c r="C10" i="15" s="1"/>
  <c r="C4" i="13" a="1"/>
  <c r="C4" i="13" s="1"/>
  <c r="C4" i="15" s="1" a="1"/>
  <c r="C4" i="15" s="1"/>
  <c r="V3" i="13" a="1"/>
  <c r="V3" i="13" s="1"/>
  <c r="V3" i="15" s="1" a="1"/>
  <c r="V3" i="15" s="1"/>
  <c r="C8" i="13" a="1"/>
  <c r="C8" i="13" s="1"/>
  <c r="C8" i="15" s="1" a="1"/>
  <c r="C8" i="15" s="1"/>
  <c r="V6" i="13" a="1"/>
  <c r="V6" i="13" s="1"/>
  <c r="V6" i="15" s="1" a="1"/>
  <c r="V6" i="15" s="1"/>
  <c r="K9" i="13" a="1"/>
  <c r="K9" i="13" s="1"/>
  <c r="K9" i="15" s="1" a="1"/>
  <c r="K9" i="15" s="1"/>
  <c r="D3" i="13" a="1"/>
  <c r="D3" i="13" s="1"/>
  <c r="D3" i="15" s="1" a="1"/>
  <c r="D3" i="15" s="1"/>
  <c r="C9" i="13" a="1"/>
  <c r="C9" i="13" s="1"/>
  <c r="C9" i="15" s="1" a="1"/>
  <c r="C9" i="15" s="1"/>
  <c r="D8" i="13" a="1"/>
  <c r="D8" i="13" s="1"/>
  <c r="D8" i="15" s="1" a="1"/>
  <c r="D8" i="15" s="1"/>
  <c r="K10" i="13" a="1"/>
  <c r="K10" i="13" s="1"/>
  <c r="K10" i="15" s="1" a="1"/>
  <c r="K10" i="15" s="1"/>
  <c r="V9" i="13" a="1"/>
  <c r="V9" i="13" s="1"/>
  <c r="V9" i="15" s="1" a="1"/>
  <c r="V9" i="15" s="1"/>
  <c r="D6" i="13" a="1"/>
  <c r="D6" i="13" s="1"/>
  <c r="D6" i="15" s="1" a="1"/>
  <c r="D6" i="15" s="1"/>
  <c r="K6" i="13" a="1"/>
  <c r="K6" i="13" s="1"/>
  <c r="K6" i="15" s="1" a="1"/>
  <c r="K6" i="15" s="1"/>
  <c r="D4" i="13" a="1"/>
  <c r="D4" i="13" s="1"/>
  <c r="D4" i="15" s="1" a="1"/>
  <c r="D4" i="15" s="1"/>
  <c r="C3" i="13" a="1"/>
  <c r="C3" i="13" s="1"/>
  <c r="C3" i="15" s="1" a="1"/>
  <c r="C3" i="15" s="1"/>
  <c r="K5" i="13" a="1"/>
  <c r="K5" i="13" s="1"/>
  <c r="K5" i="15" s="1" a="1"/>
  <c r="K5" i="15" s="1"/>
  <c r="D7" i="13" a="1"/>
  <c r="D7" i="13" s="1"/>
  <c r="D7" i="15" s="1" a="1"/>
  <c r="D7" i="15" s="1"/>
  <c r="M3" i="13" a="1"/>
  <c r="M3" i="13" s="1"/>
  <c r="M3" i="15" s="1" a="1"/>
  <c r="M3" i="15" s="1"/>
  <c r="C7" i="13" a="1"/>
  <c r="C7" i="13" s="1"/>
  <c r="C7" i="15" s="1" a="1"/>
  <c r="C7" i="15" s="1"/>
  <c r="V5" i="13" a="1"/>
  <c r="V5" i="13" s="1"/>
  <c r="V5" i="15" s="1" a="1"/>
  <c r="V5" i="15" s="1"/>
  <c r="D9" i="13" a="1"/>
  <c r="D9" i="13" s="1"/>
  <c r="D9" i="15" s="1" a="1"/>
  <c r="D9" i="15" s="1"/>
  <c r="V4" i="13" a="1"/>
  <c r="V4" i="13" s="1"/>
  <c r="V4" i="15" s="1" a="1"/>
  <c r="V4" i="15" s="1"/>
  <c r="M5" i="13" a="1"/>
  <c r="M5" i="13" s="1"/>
  <c r="M5" i="15" s="1" a="1"/>
  <c r="M5" i="15" s="1"/>
  <c r="C6" i="13" a="1"/>
  <c r="C6" i="13" s="1"/>
  <c r="C6" i="15" s="1" a="1"/>
  <c r="C6" i="15" s="1"/>
  <c r="K3" i="13" a="1"/>
  <c r="K3" i="13" s="1"/>
  <c r="K3" i="15" s="1" a="1"/>
  <c r="K3" i="15" s="1"/>
  <c r="V10" i="13" a="1"/>
  <c r="V10" i="13" s="1"/>
  <c r="V10" i="15" s="1" a="1"/>
  <c r="V10" i="15" s="1"/>
  <c r="C5" i="13" a="1"/>
  <c r="C5" i="13" s="1"/>
  <c r="C5" i="15" s="1" a="1"/>
  <c r="C5" i="15" s="1"/>
  <c r="M10" i="13" a="1"/>
  <c r="M10" i="13" s="1"/>
  <c r="M10" i="15" s="1" a="1"/>
  <c r="M10" i="15" s="1"/>
  <c r="M9" i="13" a="1"/>
  <c r="M9" i="13" s="1"/>
  <c r="M9" i="15" s="1" a="1"/>
  <c r="M9" i="15" s="1"/>
  <c r="AA7" i="13" a="1"/>
  <c r="AA7" i="13" s="1"/>
  <c r="AA7" i="15" s="1" a="1"/>
  <c r="AA7" i="15" s="1"/>
  <c r="AB7" i="13" a="1"/>
  <c r="AB7" i="13" s="1"/>
  <c r="AB7" i="15" s="1" a="1"/>
  <c r="AB7" i="15" s="1"/>
  <c r="AB5" i="13" a="1"/>
  <c r="AB5" i="13" s="1"/>
  <c r="AB5" i="15" s="1" a="1"/>
  <c r="AB5" i="15" s="1"/>
  <c r="U10" i="13" a="1"/>
  <c r="U10" i="13" s="1"/>
  <c r="U10" i="15" s="1" a="1"/>
  <c r="U10" i="15" s="1"/>
  <c r="G5" i="13" a="1"/>
  <c r="G5" i="13" s="1"/>
  <c r="G5" i="15" s="1" a="1"/>
  <c r="G5" i="15" s="1"/>
  <c r="J9" i="13" a="1"/>
  <c r="J9" i="13" s="1"/>
  <c r="J9" i="15" s="1" a="1"/>
  <c r="J9" i="15" s="1"/>
  <c r="G8" i="13" a="1"/>
  <c r="G8" i="13" s="1"/>
  <c r="G8" i="15" s="1" a="1"/>
  <c r="G8" i="15" s="1"/>
  <c r="O6" i="13" a="1"/>
  <c r="O6" i="13" s="1"/>
  <c r="O6" i="15" s="1" a="1"/>
  <c r="O6" i="15" s="1"/>
  <c r="J4" i="13" a="1"/>
  <c r="J4" i="13" s="1"/>
  <c r="J4" i="15" s="1" a="1"/>
  <c r="J4" i="15" s="1"/>
  <c r="U4" i="13" a="1"/>
  <c r="U4" i="13" s="1"/>
  <c r="U4" i="15" s="1" a="1"/>
  <c r="U4" i="15" s="1"/>
  <c r="U6" i="13" a="1"/>
  <c r="U6" i="13" s="1"/>
  <c r="U6" i="15" s="1" a="1"/>
  <c r="U6" i="15" s="1"/>
  <c r="AA6" i="13" a="1"/>
  <c r="AA6" i="13" s="1"/>
  <c r="AA6" i="15" s="1" a="1"/>
  <c r="AA6" i="15" s="1"/>
  <c r="AB4" i="13" a="1"/>
  <c r="AB4" i="13" s="1"/>
  <c r="AB4" i="15" s="1" a="1"/>
  <c r="AB4" i="15" s="1"/>
  <c r="L4" i="13" a="1"/>
  <c r="L4" i="13" s="1"/>
  <c r="L4" i="15" s="1" a="1"/>
  <c r="L4" i="15" s="1"/>
  <c r="O9" i="13" a="1"/>
  <c r="O9" i="13" s="1"/>
  <c r="O9" i="15" s="1" a="1"/>
  <c r="O9" i="15" s="1"/>
  <c r="L10" i="13" a="1"/>
  <c r="L10" i="13" s="1"/>
  <c r="L10" i="15" s="1" a="1"/>
  <c r="L10" i="15" s="1"/>
  <c r="AA9" i="13" a="1"/>
  <c r="AA9" i="13" s="1"/>
  <c r="AA9" i="15" s="1" a="1"/>
  <c r="AA9" i="15" s="1"/>
  <c r="G9" i="13" a="1"/>
  <c r="G9" i="13" s="1"/>
  <c r="G9" i="15" s="1" a="1"/>
  <c r="G9" i="15" s="1"/>
  <c r="U7" i="13" a="1"/>
  <c r="U7" i="13" s="1"/>
  <c r="U7" i="15" s="1" a="1"/>
  <c r="U7" i="15" s="1"/>
  <c r="J8" i="13" a="1"/>
  <c r="J8" i="13" s="1"/>
  <c r="J8" i="15" s="1" a="1"/>
  <c r="J8" i="15" s="1"/>
  <c r="AB3" i="13" a="1"/>
  <c r="AB3" i="13" s="1"/>
  <c r="AB3" i="15" s="1" a="1"/>
  <c r="AB3" i="15" s="1"/>
  <c r="AA4" i="13" a="1"/>
  <c r="AA4" i="13" s="1"/>
  <c r="AA4" i="15" s="1" a="1"/>
  <c r="AA4" i="15" s="1"/>
  <c r="O5" i="13" a="1"/>
  <c r="O5" i="13" s="1"/>
  <c r="O5" i="15" s="1" a="1"/>
  <c r="O5" i="15" s="1"/>
  <c r="L6" i="13" a="1"/>
  <c r="L6" i="13" s="1"/>
  <c r="L6" i="15" s="1" a="1"/>
  <c r="L6" i="15" s="1"/>
  <c r="P8" i="13" a="1"/>
  <c r="P8" i="13" s="1"/>
  <c r="P8" i="15" s="1" a="1"/>
  <c r="P8" i="15" s="1"/>
  <c r="X4" i="13" a="1"/>
  <c r="X4" i="13" s="1"/>
  <c r="X4" i="15" s="1" a="1"/>
  <c r="X4" i="15" s="1"/>
  <c r="X3" i="13" a="1"/>
  <c r="X3" i="13" s="1"/>
  <c r="X3" i="15" s="1" a="1"/>
  <c r="X3" i="15" s="1"/>
  <c r="X7" i="13" a="1"/>
  <c r="X7" i="13" s="1"/>
  <c r="X7" i="15" s="1" a="1"/>
  <c r="X7" i="15" s="1"/>
  <c r="J7" i="13" a="1"/>
  <c r="J7" i="13" s="1"/>
  <c r="J7" i="15" s="1" a="1"/>
  <c r="J7" i="15" s="1"/>
  <c r="O7" i="13" a="1"/>
  <c r="O7" i="13" s="1"/>
  <c r="O7" i="15" s="1" a="1"/>
  <c r="O7" i="15" s="1"/>
  <c r="Z6" i="13" a="1"/>
  <c r="Z6" i="13" s="1"/>
  <c r="Z6" i="15" s="1" a="1"/>
  <c r="Z6" i="15" s="1"/>
  <c r="AB6" i="13" a="1"/>
  <c r="AB6" i="13" s="1"/>
  <c r="AB6" i="15" s="1" a="1"/>
  <c r="AB6" i="15" s="1"/>
  <c r="AA3" i="13" a="1"/>
  <c r="AA3" i="13" s="1"/>
  <c r="AA3" i="15" s="1" a="1"/>
  <c r="AA3" i="15" s="1"/>
  <c r="AA8" i="13" a="1"/>
  <c r="AA8" i="13" s="1"/>
  <c r="AA8" i="15" s="1" a="1"/>
  <c r="AA8" i="15" s="1"/>
  <c r="J5" i="13" a="1"/>
  <c r="J5" i="13" s="1"/>
  <c r="J5" i="15" s="1" a="1"/>
  <c r="J5" i="15" s="1"/>
  <c r="L5" i="13" a="1"/>
  <c r="L5" i="13" s="1"/>
  <c r="L5" i="15" s="1" a="1"/>
  <c r="L5" i="15" s="1"/>
  <c r="G10" i="13" a="1"/>
  <c r="G10" i="13" s="1"/>
  <c r="G10" i="15" s="1" a="1"/>
  <c r="G10" i="15" s="1"/>
  <c r="Z5" i="13" a="1"/>
  <c r="Z5" i="13" s="1"/>
  <c r="Z5" i="15" s="1" a="1"/>
  <c r="Z5" i="15" s="1"/>
  <c r="P5" i="13" a="1"/>
  <c r="P5" i="13" s="1"/>
  <c r="P5" i="15" s="1" a="1"/>
  <c r="P5" i="15" s="1"/>
  <c r="P6" i="13" a="1"/>
  <c r="P6" i="13" s="1"/>
  <c r="P6" i="15" s="1" a="1"/>
  <c r="P6" i="15" s="1"/>
  <c r="G4" i="13" a="1"/>
  <c r="G4" i="13" s="1"/>
  <c r="G4" i="15" s="1" a="1"/>
  <c r="G4" i="15" s="1"/>
  <c r="X6" i="13" a="1"/>
  <c r="X6" i="13" s="1"/>
  <c r="X6" i="15" s="1" a="1"/>
  <c r="X6" i="15" s="1"/>
  <c r="U8" i="13" a="1"/>
  <c r="U8" i="13" s="1"/>
  <c r="U8" i="15" s="1" a="1"/>
  <c r="U8" i="15" s="1"/>
  <c r="AB10" i="13" a="1"/>
  <c r="AB10" i="13" s="1"/>
  <c r="AB10" i="15" s="1" a="1"/>
  <c r="AB10" i="15" s="1"/>
  <c r="L7" i="13" a="1"/>
  <c r="L7" i="13" s="1"/>
  <c r="L7" i="15" s="1" a="1"/>
  <c r="L7" i="15" s="1"/>
  <c r="U5" i="13" a="1"/>
  <c r="U5" i="13" s="1"/>
  <c r="U5" i="15" s="1" a="1"/>
  <c r="U5" i="15" s="1"/>
  <c r="Z7" i="13" a="1"/>
  <c r="Z7" i="13" s="1"/>
  <c r="Z7" i="15" s="1" a="1"/>
  <c r="Z7" i="15" s="1"/>
  <c r="U3" i="13" a="1"/>
  <c r="U3" i="13" s="1"/>
  <c r="U3" i="15" s="1" a="1"/>
  <c r="U3" i="15" s="1"/>
  <c r="AA10" i="13" a="1"/>
  <c r="AA10" i="13" s="1"/>
  <c r="AA10" i="15" s="1" a="1"/>
  <c r="AA10" i="15" s="1"/>
  <c r="Z4" i="13" a="1"/>
  <c r="Z4" i="13" s="1"/>
  <c r="Z4" i="15" s="1" a="1"/>
  <c r="Z4" i="15" s="1"/>
  <c r="O10" i="13" a="1"/>
  <c r="O10" i="13" s="1"/>
  <c r="O10" i="15" s="1" a="1"/>
  <c r="O10" i="15" s="1"/>
  <c r="L3" i="13" a="1"/>
  <c r="L3" i="13" s="1"/>
  <c r="L3" i="15" s="1" a="1"/>
  <c r="L3" i="15" s="1"/>
  <c r="X8" i="13" a="1"/>
  <c r="X8" i="13" s="1"/>
  <c r="X8" i="15" s="1" a="1"/>
  <c r="X8" i="15" s="1"/>
  <c r="U9" i="13" a="1"/>
  <c r="U9" i="13" s="1"/>
  <c r="U9" i="15" s="1" a="1"/>
  <c r="U9" i="15" s="1"/>
  <c r="AB9" i="13" a="1"/>
  <c r="AB9" i="13" s="1"/>
  <c r="AB9" i="15" s="1" a="1"/>
  <c r="AB9" i="15" s="1"/>
  <c r="X9" i="13" a="1"/>
  <c r="X9" i="13" s="1"/>
  <c r="X9" i="15" s="1" a="1"/>
  <c r="X9" i="15" s="1"/>
  <c r="G7" i="13" a="1"/>
  <c r="G7" i="13" s="1"/>
  <c r="G7" i="15" s="1" a="1"/>
  <c r="G7" i="15" s="1"/>
  <c r="O4" i="13" a="1"/>
  <c r="O4" i="13" s="1"/>
  <c r="O4" i="15" s="1" a="1"/>
  <c r="O4" i="15" s="1"/>
  <c r="P7" i="13" a="1"/>
  <c r="P7" i="13" s="1"/>
  <c r="P7" i="15" s="1" a="1"/>
  <c r="P7" i="15" s="1"/>
  <c r="P3" i="13" a="1"/>
  <c r="P3" i="13" s="1"/>
  <c r="P3" i="15" s="1" a="1"/>
  <c r="P3" i="15" s="1"/>
  <c r="AB8" i="13" a="1"/>
  <c r="AB8" i="13" s="1"/>
  <c r="AB8" i="15" s="1" a="1"/>
  <c r="AB8" i="15" s="1"/>
  <c r="P9" i="13" a="1"/>
  <c r="P9" i="13" s="1"/>
  <c r="P9" i="15" s="1" a="1"/>
  <c r="P9" i="15" s="1"/>
  <c r="Z8" i="13" a="1"/>
  <c r="Z8" i="13" s="1"/>
  <c r="Z8" i="15" s="1" a="1"/>
  <c r="Z8" i="15" s="1"/>
  <c r="J6" i="13" a="1"/>
  <c r="J6" i="13" s="1"/>
  <c r="J6" i="15" s="1" a="1"/>
  <c r="J6" i="15" s="1"/>
  <c r="G3" i="13" a="1"/>
  <c r="G3" i="13" s="1"/>
  <c r="G3" i="15" s="1" a="1"/>
  <c r="G3" i="15" s="1"/>
  <c r="X5" i="13" a="1"/>
  <c r="X5" i="13" s="1"/>
  <c r="X5" i="15" s="1" a="1"/>
  <c r="X5" i="15" s="1"/>
  <c r="G6" i="13" a="1"/>
  <c r="G6" i="13" s="1"/>
  <c r="G6" i="15" s="1" a="1"/>
  <c r="G6" i="15" s="1"/>
  <c r="J10" i="13" a="1"/>
  <c r="J10" i="13" s="1"/>
  <c r="J10" i="15" s="1" a="1"/>
  <c r="J10" i="15" s="1"/>
  <c r="P10" i="13" a="1"/>
  <c r="P10" i="13" s="1"/>
  <c r="P10" i="15" s="1" a="1"/>
  <c r="P10" i="15" s="1"/>
  <c r="P4" i="13" a="1"/>
  <c r="P4" i="13" s="1"/>
  <c r="P4" i="15" s="1" a="1"/>
  <c r="P4" i="15" s="1"/>
  <c r="AA5" i="13" a="1"/>
  <c r="AA5" i="13" s="1"/>
  <c r="AA5" i="15" s="1" a="1"/>
  <c r="AA5" i="15" s="1"/>
  <c r="L8" i="13" a="1"/>
  <c r="L8" i="13" s="1"/>
  <c r="L8" i="15" s="1" a="1"/>
  <c r="L8" i="15" s="1"/>
  <c r="O3" i="13" a="1"/>
  <c r="O3" i="13" s="1"/>
  <c r="O3" i="15" s="1" a="1"/>
  <c r="O3" i="15" s="1"/>
  <c r="O8" i="13" a="1"/>
  <c r="O8" i="13" s="1"/>
  <c r="O8" i="15" s="1" a="1"/>
  <c r="O8" i="15" s="1"/>
  <c r="X10" i="13" a="1"/>
  <c r="X10" i="13" s="1"/>
  <c r="X10" i="15" s="1" a="1"/>
  <c r="X10" i="15" s="1"/>
  <c r="Z3" i="13" a="1"/>
  <c r="Z3" i="13" s="1"/>
  <c r="Z3" i="15" s="1" a="1"/>
  <c r="Z3" i="15" s="1"/>
  <c r="J3" i="13" a="1"/>
  <c r="J3" i="13" s="1"/>
  <c r="J3" i="15" s="1" a="1"/>
  <c r="J3" i="15" s="1"/>
  <c r="Z10" i="13" a="1"/>
  <c r="Z10" i="13" s="1"/>
  <c r="Z10" i="15" s="1" a="1"/>
  <c r="Z10" i="15" s="1"/>
  <c r="L9" i="13" a="1"/>
  <c r="L9" i="13" s="1"/>
  <c r="L9" i="15" s="1" a="1"/>
  <c r="L9" i="15" s="1"/>
  <c r="Z9" i="13" a="1"/>
  <c r="Z9" i="13" s="1"/>
  <c r="Z9" i="15" s="1" a="1"/>
  <c r="Z9" i="15" s="1"/>
  <c r="C6" i="4"/>
  <c r="T8" i="13" l="1" a="1"/>
  <c r="T8" i="13" s="1"/>
  <c r="T8" i="15" s="1" a="1"/>
  <c r="T8" i="15" s="1"/>
  <c r="AC7" i="13" a="1"/>
  <c r="AC7" i="13" s="1"/>
  <c r="AC7" i="15" s="1" a="1"/>
  <c r="AC7" i="15" s="1"/>
  <c r="I5" i="13" a="1"/>
  <c r="I5" i="13" s="1"/>
  <c r="I5" i="15" s="1" a="1"/>
  <c r="I5" i="15" s="1"/>
  <c r="T3" i="13" a="1"/>
  <c r="T3" i="13" s="1"/>
  <c r="T3" i="15" s="1" a="1"/>
  <c r="T3" i="15" s="1"/>
  <c r="T5" i="13" a="1"/>
  <c r="T5" i="13" s="1"/>
  <c r="T5" i="15" s="1" a="1"/>
  <c r="T5" i="15" s="1"/>
  <c r="I6" i="13" a="1"/>
  <c r="I6" i="13" s="1"/>
  <c r="I6" i="15" s="1" a="1"/>
  <c r="I6" i="15" s="1"/>
  <c r="AC8" i="13" a="1"/>
  <c r="AC8" i="13" s="1"/>
  <c r="AC8" i="15" s="1" a="1"/>
  <c r="AC8" i="15" s="1"/>
  <c r="AC5" i="13" a="1"/>
  <c r="AC5" i="13" s="1"/>
  <c r="AC5" i="15" s="1" a="1"/>
  <c r="AC5" i="15" s="1"/>
  <c r="AC6" i="13" a="1"/>
  <c r="AC6" i="13" s="1"/>
  <c r="AC6" i="15" s="1" a="1"/>
  <c r="AC6" i="15" s="1"/>
  <c r="T7" i="13" a="1"/>
  <c r="T7" i="13" s="1"/>
  <c r="T7" i="15" s="1" a="1"/>
  <c r="T7" i="15" s="1"/>
  <c r="AC10" i="13" a="1"/>
  <c r="AC10" i="13" s="1"/>
  <c r="AC10" i="15" s="1" a="1"/>
  <c r="AC10" i="15" s="1"/>
  <c r="AC9" i="13" a="1"/>
  <c r="AC9" i="13" s="1"/>
  <c r="AC9" i="15" s="1" a="1"/>
  <c r="AC9" i="15" s="1"/>
  <c r="I3" i="13" a="1"/>
  <c r="I3" i="13" s="1"/>
  <c r="I3" i="15" s="1" a="1"/>
  <c r="I3" i="15" s="1"/>
  <c r="I7" i="13" a="1"/>
  <c r="I7" i="13" s="1"/>
  <c r="I7" i="15" s="1" a="1"/>
  <c r="I7" i="15" s="1"/>
  <c r="AC4" i="13" a="1"/>
  <c r="AC4" i="13" s="1"/>
  <c r="AC4" i="15" s="1" a="1"/>
  <c r="AC4" i="15" s="1"/>
  <c r="I4" i="13" a="1"/>
  <c r="I4" i="13" s="1"/>
  <c r="I4" i="15" s="1" a="1"/>
  <c r="I4" i="15" s="1"/>
  <c r="I9" i="13" a="1"/>
  <c r="I9" i="13" s="1"/>
  <c r="I9" i="15" s="1" a="1"/>
  <c r="I9" i="15" s="1"/>
  <c r="T6" i="13" a="1"/>
  <c r="T6" i="13" s="1"/>
  <c r="T6" i="15" s="1" a="1"/>
  <c r="T6" i="15" s="1"/>
  <c r="T4" i="13" a="1"/>
  <c r="T4" i="13" s="1"/>
  <c r="T4" i="15" s="1" a="1"/>
  <c r="T4" i="15" s="1"/>
  <c r="I10" i="13" a="1"/>
  <c r="I10" i="13" s="1"/>
  <c r="I10" i="15" s="1" a="1"/>
  <c r="I10" i="15" s="1"/>
  <c r="T10" i="13" a="1"/>
  <c r="T10" i="13" s="1"/>
  <c r="T10" i="15" s="1" a="1"/>
  <c r="T10" i="15" s="1"/>
  <c r="AC3" i="13" a="1"/>
  <c r="AC3" i="13" s="1"/>
  <c r="AC3" i="15" s="1" a="1"/>
  <c r="AC3" i="15" s="1"/>
  <c r="I8" i="13" a="1"/>
  <c r="I8" i="13" s="1"/>
  <c r="I8" i="15" s="1" a="1"/>
  <c r="I8" i="15" s="1"/>
  <c r="T9" i="13" a="1"/>
  <c r="T9" i="13" s="1"/>
  <c r="T9" i="15" s="1" a="1"/>
  <c r="T9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<sst xmlns="http://schemas.openxmlformats.org/spreadsheetml/2006/main" count="309" uniqueCount="30">
  <si>
    <t>DK</t>
  </si>
  <si>
    <t>FR</t>
  </si>
  <si>
    <t>DE</t>
  </si>
  <si>
    <t>IT</t>
  </si>
  <si>
    <t>LV</t>
  </si>
  <si>
    <t>BE</t>
  </si>
  <si>
    <t>BG</t>
  </si>
  <si>
    <t>HR</t>
  </si>
  <si>
    <t>CY</t>
  </si>
  <si>
    <t>EE</t>
  </si>
  <si>
    <t>FI</t>
  </si>
  <si>
    <t>GR</t>
  </si>
  <si>
    <t>HU</t>
  </si>
  <si>
    <t>IE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</si>
  <si>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</si>
  <si>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</si>
  <si>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</si>
  <si>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</si>
  <si>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</si>
  <si>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</si>
  <si>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</si>
  <si>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</si>
  <si>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</si>
  <si>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</si>
  <si>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</si>
  <si>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AT</t>
  </si>
  <si>
    <t>CZ</t>
  </si>
  <si>
    <t>vkm passenger car</t>
  </si>
  <si>
    <t>pkm passenger car</t>
  </si>
  <si>
    <t>vkm passenger car/pp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</si>
</sst>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-* #,##0.00\ _€_-;\-* #,##0.00\ _€_-;_-* &quot;-&quot;??\ _€_-;_-@_-"/>
    <numFmt numFmtId="175" formatCode="0.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1" fontId="0" fillId="0" borderId="0" xfId="0" applyNumberFormat="1"/>
    <xf numFmtId="39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vertical="center" wrapText="1"/>
    </xf>
    <xf numFmtId="175" fontId="0" fillId="0" borderId="0" xfId="1" applyNumberFormat="1" applyFont="1"/>
    <xf numFmtId="175" fontId="0" fillId="0" borderId="0" xfId="0" applyNumberFormat="1"/>
    <xf numFmtId="0" fontId="0" fillId="0" borderId="0" xfId="0" quotePrefix="1"/>
    <xf numFmtId="11" fontId="3" fillId="0" borderId="0" xfId="0" applyNumberFormat="1" applyFont="1"/>
    <xf numFmtId="175" fontId="0" fillId="0" borderId="0" xfId="1" applyNumberFormat="1" applyFont="1" applyFill="1" applyBorder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.sharepoint.com/sites/DENG-SESAM/Documenti%20condivisi/PROJECTS/2023_H2020_FULFILL/Model/From%20Negawatt/20240215-BikingNumbers-T61-v5.xlsx" TargetMode="External"/><Relationship Id="rId1" Type="http://schemas.openxmlformats.org/officeDocument/2006/relationships/externalLinkPath" Target="/sites/DENG-SESAM/Documenti%20condivisi/PROJECTS/2023_H2020_FULFILL/Model/From%20Negawatt/20240215-BikingNumbers-T61-v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.sharepoint.com/sites/DENG-SESAM/Documenti%20condivisi/PROJECTS/2023_H2020_FULFILL/Model/Files%20for%20shocks/Full%20scale/cons_var_Full.xlsx" TargetMode="External"/><Relationship Id="rId1" Type="http://schemas.openxmlformats.org/officeDocument/2006/relationships/externalLinkPath" Target="cons_var_Full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.sharepoint.com/sites/DENG-SESAM/Documenti%20condivisi/PROJECTS/2023_H2020_FULFILL/Model/From%20EURAC/1_Mobility_Vehicle-km.xlsx" TargetMode="External"/><Relationship Id="rId1" Type="http://schemas.openxmlformats.org/officeDocument/2006/relationships/externalLinkPath" Target="/sites/DENG-SESAM/Documenti%20condivisi/PROJECTS/2023_H2020_FULFILL/Model/From%20EURAC/1_Mobility_Vehicle-k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1"/>
      <sheetName val="FEC"/>
    </sheetNames>
    <sheetDataSet>
      <sheetData sheetId="0">
        <row r="16">
          <cell r="F16">
            <v>1.5</v>
          </cell>
          <cell r="G16">
            <v>1.4937474162877222</v>
          </cell>
          <cell r="H16">
            <v>1.6431221579164943</v>
          </cell>
          <cell r="I16">
            <v>1.7924968995452666</v>
          </cell>
          <cell r="J16">
            <v>1.7094502727645471</v>
          </cell>
          <cell r="K16">
            <v>2.0421346726061902</v>
          </cell>
          <cell r="L16">
            <v>2.1835973499334456</v>
          </cell>
          <cell r="M16">
            <v>2.133094573982246</v>
          </cell>
          <cell r="N16">
            <v>1.3951256203473947</v>
          </cell>
          <cell r="O16">
            <v>1.5520728583448138</v>
          </cell>
          <cell r="P16">
            <v>1.6471188110635111</v>
          </cell>
          <cell r="Q16">
            <v>1.6788007953030768</v>
          </cell>
          <cell r="R16">
            <v>2.1882440138995376</v>
          </cell>
          <cell r="S16">
            <v>1.7151518828744992</v>
          </cell>
          <cell r="T16">
            <v>1.8032916324111052</v>
          </cell>
          <cell r="U16">
            <v>1.810438098589749</v>
          </cell>
          <cell r="V16">
            <v>1.4</v>
          </cell>
          <cell r="W16">
            <v>1.5520728583448138</v>
          </cell>
          <cell r="X16">
            <v>1.6471188110635111</v>
          </cell>
          <cell r="Y16">
            <v>1.6788007953030768</v>
          </cell>
        </row>
        <row r="36">
          <cell r="G36">
            <v>21.456160000000057</v>
          </cell>
          <cell r="H36">
            <v>39.438493333333398</v>
          </cell>
          <cell r="I36">
            <v>54.492512777777819</v>
          </cell>
          <cell r="K36">
            <v>1442.4770799999999</v>
          </cell>
          <cell r="L36">
            <v>2789.7473830303034</v>
          </cell>
          <cell r="M36">
            <v>4011.396705252525</v>
          </cell>
          <cell r="O36">
            <v>704.23815399999944</v>
          </cell>
          <cell r="P36">
            <v>1323.7732267272722</v>
          </cell>
          <cell r="Q36">
            <v>1877.1261233939399</v>
          </cell>
          <cell r="S36">
            <v>481.15029999999996</v>
          </cell>
          <cell r="T36">
            <v>908.94474426666693</v>
          </cell>
          <cell r="U36">
            <v>1276.1144664888893</v>
          </cell>
          <cell r="W36">
            <v>7.7423508000000023</v>
          </cell>
          <cell r="X36">
            <v>13.188761345454544</v>
          </cell>
          <cell r="Y36">
            <v>17.299201545454547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nge in consumption (old)"/>
      <sheetName val="Change in consumption"/>
      <sheetName val="GDP"/>
      <sheetName val="Population_no_world"/>
      <sheetName val="GDP per capita"/>
      <sheetName val="GDP per capita Growth Rates"/>
      <sheetName val="Projection"/>
      <sheetName val="Number of meals"/>
      <sheetName val="Sources"/>
      <sheetName val="OECD Regions"/>
    </sheetNames>
    <sheetDataSet>
      <sheetData sheetId="0"/>
      <sheetData sheetId="1"/>
      <sheetData sheetId="2"/>
      <sheetData sheetId="3">
        <row r="1">
          <cell r="B1">
            <v>2011</v>
          </cell>
          <cell r="C1">
            <v>2020</v>
          </cell>
          <cell r="D1">
            <v>2025</v>
          </cell>
          <cell r="E1">
            <v>2030</v>
          </cell>
          <cell r="F1">
            <v>2035</v>
          </cell>
          <cell r="G1">
            <v>2040</v>
          </cell>
          <cell r="H1">
            <v>2045</v>
          </cell>
          <cell r="I1">
            <v>2050</v>
          </cell>
        </row>
        <row r="2">
          <cell r="A2" t="str">
            <v>AU</v>
          </cell>
          <cell r="B2">
            <v>22340000</v>
          </cell>
          <cell r="C2">
            <v>25655300</v>
          </cell>
          <cell r="D2">
            <v>27426505.766212799</v>
          </cell>
          <cell r="E2">
            <v>29519165.270408001</v>
          </cell>
          <cell r="F2">
            <v>31404920.414885402</v>
          </cell>
          <cell r="G2">
            <v>33262223.138645001</v>
          </cell>
          <cell r="H2">
            <v>35088802.170933701</v>
          </cell>
          <cell r="I2">
            <v>36868650.723664597</v>
          </cell>
        </row>
        <row r="3">
          <cell r="A3" t="str">
            <v>AT</v>
          </cell>
          <cell r="B3">
            <v>8388534</v>
          </cell>
          <cell r="C3">
            <v>8916845</v>
          </cell>
          <cell r="D3">
            <v>9127989.5948631596</v>
          </cell>
          <cell r="E3">
            <v>9280262.2209919505</v>
          </cell>
          <cell r="F3">
            <v>9418337.8073387891</v>
          </cell>
          <cell r="G3">
            <v>9533528.4624068607</v>
          </cell>
          <cell r="H3">
            <v>9623958.8710652404</v>
          </cell>
          <cell r="I3">
            <v>9692495.0277948193</v>
          </cell>
        </row>
        <row r="4">
          <cell r="A4" t="str">
            <v>BE</v>
          </cell>
          <cell r="B4">
            <v>11038000</v>
          </cell>
          <cell r="C4">
            <v>11544000</v>
          </cell>
          <cell r="D4">
            <v>11855139.0352055</v>
          </cell>
          <cell r="E4">
            <v>12077288.822789701</v>
          </cell>
          <cell r="F4">
            <v>12293667.482391199</v>
          </cell>
          <cell r="G4">
            <v>12494033.9740973</v>
          </cell>
          <cell r="H4">
            <v>12656435.2198411</v>
          </cell>
          <cell r="I4">
            <v>12768424.094533499</v>
          </cell>
        </row>
        <row r="5">
          <cell r="A5" t="str">
            <v>CA</v>
          </cell>
          <cell r="B5">
            <v>34339328</v>
          </cell>
          <cell r="C5">
            <v>38007166</v>
          </cell>
          <cell r="D5">
            <v>40983519.620724604</v>
          </cell>
          <cell r="E5">
            <v>43479191.372276202</v>
          </cell>
          <cell r="F5">
            <v>45191061.362245701</v>
          </cell>
          <cell r="G5">
            <v>46701561.394649804</v>
          </cell>
          <cell r="H5">
            <v>47932191.409317203</v>
          </cell>
          <cell r="I5">
            <v>48943102.011065498</v>
          </cell>
        </row>
        <row r="6">
          <cell r="A6" t="str">
            <v>CZ</v>
          </cell>
          <cell r="B6">
            <v>10496672</v>
          </cell>
          <cell r="C6">
            <v>10700155</v>
          </cell>
          <cell r="D6">
            <v>10698805.080514399</v>
          </cell>
          <cell r="E6">
            <v>10544656.2805696</v>
          </cell>
          <cell r="F6">
            <v>10434212.327542501</v>
          </cell>
          <cell r="G6">
            <v>10394629.7674847</v>
          </cell>
          <cell r="H6">
            <v>10372493.1287452</v>
          </cell>
          <cell r="I6">
            <v>10349650.557933999</v>
          </cell>
        </row>
        <row r="7">
          <cell r="A7" t="str">
            <v>DK</v>
          </cell>
          <cell r="B7">
            <v>5570000</v>
          </cell>
          <cell r="C7">
            <v>5830000</v>
          </cell>
          <cell r="D7">
            <v>5987221.3278479604</v>
          </cell>
          <cell r="E7">
            <v>6083204.9757457003</v>
          </cell>
          <cell r="F7">
            <v>6149659.2358495798</v>
          </cell>
          <cell r="G7">
            <v>6185532.8950885497</v>
          </cell>
          <cell r="H7">
            <v>6196363.5558332801</v>
          </cell>
          <cell r="I7">
            <v>6196908.44502322</v>
          </cell>
        </row>
        <row r="8">
          <cell r="A8" t="str">
            <v>EE</v>
          </cell>
          <cell r="B8">
            <v>1329660</v>
          </cell>
          <cell r="C8">
            <v>1328889</v>
          </cell>
          <cell r="D8">
            <v>1362442.94770561</v>
          </cell>
          <cell r="E8">
            <v>1346154.71808909</v>
          </cell>
          <cell r="F8">
            <v>1334387.7652781</v>
          </cell>
          <cell r="G8">
            <v>1330492.77835574</v>
          </cell>
          <cell r="H8">
            <v>1327503.8578930199</v>
          </cell>
          <cell r="I8">
            <v>1323745.6349192299</v>
          </cell>
        </row>
        <row r="9">
          <cell r="A9" t="str">
            <v>FI</v>
          </cell>
          <cell r="B9">
            <v>5388300</v>
          </cell>
          <cell r="C9">
            <v>5530700</v>
          </cell>
          <cell r="D9">
            <v>5600138.7547437903</v>
          </cell>
          <cell r="E9">
            <v>5601533.9186308496</v>
          </cell>
          <cell r="F9">
            <v>5589700.87952206</v>
          </cell>
          <cell r="G9">
            <v>5561188.8110314198</v>
          </cell>
          <cell r="H9">
            <v>5520138.1882710904</v>
          </cell>
          <cell r="I9">
            <v>5472196.8803864503</v>
          </cell>
        </row>
        <row r="10">
          <cell r="A10" t="str">
            <v>FR</v>
          </cell>
          <cell r="B10">
            <v>65329800</v>
          </cell>
          <cell r="C10">
            <v>68002450</v>
          </cell>
          <cell r="D10">
            <v>69037187.381436095</v>
          </cell>
          <cell r="E10">
            <v>69695683.993138894</v>
          </cell>
          <cell r="F10">
            <v>70283232.658139303</v>
          </cell>
          <cell r="G10">
            <v>70678834.099401802</v>
          </cell>
          <cell r="H10">
            <v>70781221.422266796</v>
          </cell>
          <cell r="I10">
            <v>70603719.715458199</v>
          </cell>
        </row>
        <row r="11">
          <cell r="A11" t="str">
            <v>DE</v>
          </cell>
          <cell r="B11">
            <v>80275500</v>
          </cell>
          <cell r="C11">
            <v>83161000</v>
          </cell>
          <cell r="D11">
            <v>84669672.394591704</v>
          </cell>
          <cell r="E11">
            <v>84964377.018386096</v>
          </cell>
          <cell r="F11">
            <v>85133349.5743379</v>
          </cell>
          <cell r="G11">
            <v>85175494.212809205</v>
          </cell>
          <cell r="H11">
            <v>85060068.839050695</v>
          </cell>
          <cell r="I11">
            <v>84843869.893905193</v>
          </cell>
        </row>
        <row r="12">
          <cell r="A12" t="str">
            <v>GR</v>
          </cell>
          <cell r="B12">
            <v>11104944</v>
          </cell>
          <cell r="C12">
            <v>10698590</v>
          </cell>
          <cell r="D12">
            <v>10433808.2571404</v>
          </cell>
          <cell r="E12">
            <v>10169998.542773601</v>
          </cell>
          <cell r="F12">
            <v>9921788.4491197392</v>
          </cell>
          <cell r="G12">
            <v>9683625.3010420594</v>
          </cell>
          <cell r="H12">
            <v>9444675.6637215391</v>
          </cell>
          <cell r="I12">
            <v>9186347.8947240096</v>
          </cell>
        </row>
        <row r="13">
          <cell r="A13" t="str">
            <v>HU</v>
          </cell>
          <cell r="B13">
            <v>9971727</v>
          </cell>
          <cell r="C13">
            <v>9750149</v>
          </cell>
          <cell r="D13">
            <v>9616333.1399989408</v>
          </cell>
          <cell r="E13">
            <v>9521103.8057972491</v>
          </cell>
          <cell r="F13">
            <v>9417792.1469770707</v>
          </cell>
          <cell r="G13">
            <v>9314203.8274951298</v>
          </cell>
          <cell r="H13">
            <v>9218437.1970894597</v>
          </cell>
          <cell r="I13">
            <v>9122411.3265259098</v>
          </cell>
        </row>
        <row r="14">
          <cell r="A14" t="str">
            <v>IE</v>
          </cell>
          <cell r="B14">
            <v>4578543</v>
          </cell>
          <cell r="C14">
            <v>4980326</v>
          </cell>
          <cell r="D14">
            <v>5250258.70659234</v>
          </cell>
          <cell r="E14">
            <v>5442811.9065385703</v>
          </cell>
          <cell r="F14">
            <v>5637068.9266574299</v>
          </cell>
          <cell r="G14">
            <v>5827362.8389361501</v>
          </cell>
          <cell r="H14">
            <v>5995655.9358459096</v>
          </cell>
          <cell r="I14">
            <v>6122188.5543143796</v>
          </cell>
        </row>
        <row r="15">
          <cell r="A15" t="str">
            <v>IT</v>
          </cell>
          <cell r="B15">
            <v>60026800</v>
          </cell>
          <cell r="C15">
            <v>59438900</v>
          </cell>
          <cell r="D15">
            <v>58965027.659813203</v>
          </cell>
          <cell r="E15">
            <v>59133332.487687498</v>
          </cell>
          <cell r="F15">
            <v>59325888.1074486</v>
          </cell>
          <cell r="G15">
            <v>59449424.731982797</v>
          </cell>
          <cell r="H15">
            <v>59341749.021298103</v>
          </cell>
          <cell r="I15">
            <v>58929211.495869003</v>
          </cell>
        </row>
        <row r="16">
          <cell r="A16" t="str">
            <v>JP</v>
          </cell>
          <cell r="B16">
            <v>127831000</v>
          </cell>
          <cell r="C16">
            <v>125708400</v>
          </cell>
          <cell r="D16">
            <v>123101743.697559</v>
          </cell>
          <cell r="E16">
            <v>119741140.501384</v>
          </cell>
          <cell r="F16">
            <v>116156801.461116</v>
          </cell>
          <cell r="G16">
            <v>112433635.609891</v>
          </cell>
          <cell r="H16">
            <v>108690641.77741501</v>
          </cell>
          <cell r="I16">
            <v>105042619.72651701</v>
          </cell>
        </row>
        <row r="17">
          <cell r="A17" t="str">
            <v>KR</v>
          </cell>
          <cell r="B17">
            <v>49937000</v>
          </cell>
          <cell r="C17">
            <v>51836000</v>
          </cell>
          <cell r="D17">
            <v>51518144.754861198</v>
          </cell>
          <cell r="E17">
            <v>51146729.803271003</v>
          </cell>
          <cell r="F17">
            <v>50437277.0764369</v>
          </cell>
          <cell r="G17">
            <v>49271380.701526202</v>
          </cell>
          <cell r="H17">
            <v>47730883.619979501</v>
          </cell>
          <cell r="I17">
            <v>45814290.991503999</v>
          </cell>
        </row>
        <row r="18">
          <cell r="A18" t="str">
            <v>LV</v>
          </cell>
          <cell r="B18">
            <v>2058825</v>
          </cell>
          <cell r="C18">
            <v>1900863</v>
          </cell>
          <cell r="D18">
            <v>1836681.8365941599</v>
          </cell>
          <cell r="E18">
            <v>1728962.8548824</v>
          </cell>
          <cell r="F18">
            <v>1630832.9092630099</v>
          </cell>
          <cell r="G18">
            <v>1548129.3953122699</v>
          </cell>
          <cell r="H18">
            <v>1474783.61881923</v>
          </cell>
          <cell r="I18">
            <v>1409445.30759869</v>
          </cell>
        </row>
        <row r="19">
          <cell r="A19" t="str">
            <v>LT</v>
          </cell>
          <cell r="B19">
            <v>3028115</v>
          </cell>
          <cell r="C19">
            <v>2794885</v>
          </cell>
          <cell r="D19">
            <v>2805693.3537099101</v>
          </cell>
          <cell r="E19">
            <v>2692584.5037651202</v>
          </cell>
          <cell r="F19">
            <v>2583302.2871013801</v>
          </cell>
          <cell r="G19">
            <v>2483154.52731772</v>
          </cell>
          <cell r="H19">
            <v>2389241.8447664198</v>
          </cell>
          <cell r="I19">
            <v>2306801.9117483702</v>
          </cell>
        </row>
        <row r="20">
          <cell r="A20" t="str">
            <v>LU</v>
          </cell>
          <cell r="B20">
            <v>519425</v>
          </cell>
          <cell r="C20">
            <v>631088</v>
          </cell>
          <cell r="D20">
            <v>690593.44644776999</v>
          </cell>
          <cell r="E20">
            <v>742443.81229435501</v>
          </cell>
          <cell r="F20">
            <v>789564.19845353696</v>
          </cell>
          <cell r="G20">
            <v>831013.40841455397</v>
          </cell>
          <cell r="H20">
            <v>866258.40634248499</v>
          </cell>
          <cell r="I20">
            <v>895922.48329147603</v>
          </cell>
        </row>
        <row r="21">
          <cell r="A21" t="str">
            <v>MX</v>
          </cell>
          <cell r="B21">
            <v>115684856</v>
          </cell>
          <cell r="C21">
            <v>126383322.575</v>
          </cell>
          <cell r="D21">
            <v>131444661.72615699</v>
          </cell>
          <cell r="E21">
            <v>135790979.86785999</v>
          </cell>
          <cell r="F21">
            <v>139578387.850218</v>
          </cell>
          <cell r="G21">
            <v>142569980.267739</v>
          </cell>
          <cell r="H21">
            <v>144571159.95453599</v>
          </cell>
          <cell r="I21">
            <v>145545808.414386</v>
          </cell>
        </row>
        <row r="22">
          <cell r="A22" t="str">
            <v>NL</v>
          </cell>
          <cell r="B22">
            <v>16693000</v>
          </cell>
          <cell r="C22">
            <v>17442000</v>
          </cell>
          <cell r="D22">
            <v>18058128.2104178</v>
          </cell>
          <cell r="E22">
            <v>18411246.8153309</v>
          </cell>
          <cell r="F22">
            <v>18704959.714570701</v>
          </cell>
          <cell r="G22">
            <v>18895462.949554399</v>
          </cell>
          <cell r="H22">
            <v>18981593.795990199</v>
          </cell>
          <cell r="I22">
            <v>18997676.781679802</v>
          </cell>
        </row>
        <row r="23">
          <cell r="A23" t="str">
            <v>NO</v>
          </cell>
          <cell r="B23">
            <v>4953000</v>
          </cell>
          <cell r="C23">
            <v>5379000</v>
          </cell>
          <cell r="D23">
            <v>5530086.5561633296</v>
          </cell>
          <cell r="E23">
            <v>5713846.8668192197</v>
          </cell>
          <cell r="F23">
            <v>5893560.3839883497</v>
          </cell>
          <cell r="G23">
            <v>6060028.7430704497</v>
          </cell>
          <cell r="H23">
            <v>6206642.2321184902</v>
          </cell>
          <cell r="I23">
            <v>6331538.7191312304</v>
          </cell>
        </row>
        <row r="24">
          <cell r="A24" t="str">
            <v>PL</v>
          </cell>
          <cell r="B24">
            <v>38526000</v>
          </cell>
          <cell r="C24">
            <v>38354000</v>
          </cell>
          <cell r="D24">
            <v>37617791.898870498</v>
          </cell>
          <cell r="E24">
            <v>36814832.956277698</v>
          </cell>
          <cell r="F24">
            <v>36035230.178384699</v>
          </cell>
          <cell r="G24">
            <v>35351971.361768298</v>
          </cell>
          <cell r="H24">
            <v>34659033.656129897</v>
          </cell>
          <cell r="I24">
            <v>33989573.524466202</v>
          </cell>
        </row>
        <row r="25">
          <cell r="A25" t="str">
            <v>PT</v>
          </cell>
          <cell r="B25">
            <v>10557600</v>
          </cell>
          <cell r="C25">
            <v>10297100</v>
          </cell>
          <cell r="D25">
            <v>10268955.479409499</v>
          </cell>
          <cell r="E25">
            <v>10170003.1440931</v>
          </cell>
          <cell r="F25">
            <v>10078174.6061341</v>
          </cell>
          <cell r="G25">
            <v>9984241.3146768697</v>
          </cell>
          <cell r="H25">
            <v>9865303.1541495901</v>
          </cell>
          <cell r="I25">
            <v>9715293.3062687796</v>
          </cell>
        </row>
        <row r="26">
          <cell r="A26" t="str">
            <v>SK</v>
          </cell>
          <cell r="B26">
            <v>5398108</v>
          </cell>
          <cell r="C26">
            <v>5460509.5</v>
          </cell>
          <cell r="D26">
            <v>5471727.23398373</v>
          </cell>
          <cell r="E26">
            <v>5420836.08137694</v>
          </cell>
          <cell r="F26">
            <v>5355563.0883704396</v>
          </cell>
          <cell r="G26">
            <v>5291268.4034333201</v>
          </cell>
          <cell r="H26">
            <v>5224679.9938641898</v>
          </cell>
          <cell r="I26">
            <v>5154681.5672460897</v>
          </cell>
        </row>
        <row r="27">
          <cell r="A27" t="str">
            <v>SI</v>
          </cell>
          <cell r="B27">
            <v>2052839</v>
          </cell>
          <cell r="C27">
            <v>2102800</v>
          </cell>
          <cell r="D27">
            <v>2122307.2910339301</v>
          </cell>
          <cell r="E27">
            <v>2132732.4623245699</v>
          </cell>
          <cell r="F27">
            <v>2138551.7868140498</v>
          </cell>
          <cell r="G27">
            <v>2143022.3015572601</v>
          </cell>
          <cell r="H27">
            <v>2144829.0772045599</v>
          </cell>
          <cell r="I27">
            <v>2139751.23359943</v>
          </cell>
        </row>
        <row r="28">
          <cell r="A28" t="str">
            <v>ES</v>
          </cell>
          <cell r="B28">
            <v>46736257</v>
          </cell>
          <cell r="C28">
            <v>47355687</v>
          </cell>
          <cell r="D28">
            <v>48579537.757452697</v>
          </cell>
          <cell r="E28">
            <v>49349457.272385702</v>
          </cell>
          <cell r="F28">
            <v>50102266.050554603</v>
          </cell>
          <cell r="G28">
            <v>50819604.160143599</v>
          </cell>
          <cell r="H28">
            <v>51338139.380195297</v>
          </cell>
          <cell r="I28">
            <v>51509693.959472597</v>
          </cell>
        </row>
        <row r="29">
          <cell r="A29" t="str">
            <v>SE</v>
          </cell>
          <cell r="B29">
            <v>9449212.5</v>
          </cell>
          <cell r="C29">
            <v>10353442</v>
          </cell>
          <cell r="D29">
            <v>10711448.434447199</v>
          </cell>
          <cell r="E29">
            <v>11048433.159785001</v>
          </cell>
          <cell r="F29">
            <v>11342095.961739199</v>
          </cell>
          <cell r="G29">
            <v>11614994.3155935</v>
          </cell>
          <cell r="H29">
            <v>11881209.5300103</v>
          </cell>
          <cell r="I29">
            <v>12134567.7019802</v>
          </cell>
        </row>
        <row r="30">
          <cell r="A30" t="str">
            <v>CH</v>
          </cell>
          <cell r="B30">
            <v>7912398</v>
          </cell>
          <cell r="C30">
            <v>8638166.5</v>
          </cell>
          <cell r="D30">
            <v>8928629.4035178907</v>
          </cell>
          <cell r="E30">
            <v>9174631.9030566495</v>
          </cell>
          <cell r="F30">
            <v>9387511.7538643405</v>
          </cell>
          <cell r="G30">
            <v>9569783.8664423209</v>
          </cell>
          <cell r="H30">
            <v>9726384.7721412908</v>
          </cell>
          <cell r="I30">
            <v>9863903.2500065397</v>
          </cell>
        </row>
        <row r="31">
          <cell r="A31" t="str">
            <v>TR</v>
          </cell>
          <cell r="B31">
            <v>74224000</v>
          </cell>
          <cell r="C31">
            <v>83385000</v>
          </cell>
          <cell r="D31">
            <v>88012905.9056613</v>
          </cell>
          <cell r="E31">
            <v>90910667.138040096</v>
          </cell>
          <cell r="F31">
            <v>93102904.024469703</v>
          </cell>
          <cell r="G31">
            <v>95033953.525380507</v>
          </cell>
          <cell r="H31">
            <v>96675839.578101099</v>
          </cell>
          <cell r="I31">
            <v>97876274.874995902</v>
          </cell>
        </row>
        <row r="32">
          <cell r="A32" t="str">
            <v>GB</v>
          </cell>
          <cell r="B32">
            <v>63285000</v>
          </cell>
          <cell r="C32">
            <v>67081000</v>
          </cell>
          <cell r="D32">
            <v>68956262.525203705</v>
          </cell>
          <cell r="E32">
            <v>70301544.738880605</v>
          </cell>
          <cell r="F32">
            <v>71220853.168957695</v>
          </cell>
          <cell r="G32">
            <v>72001866.259845704</v>
          </cell>
          <cell r="H32">
            <v>72663656.335217893</v>
          </cell>
          <cell r="I32">
            <v>73107491.271721601</v>
          </cell>
        </row>
        <row r="33">
          <cell r="A33" t="str">
            <v>US</v>
          </cell>
          <cell r="B33">
            <v>312295000</v>
          </cell>
          <cell r="C33">
            <v>331761000</v>
          </cell>
          <cell r="D33">
            <v>338646370.79356301</v>
          </cell>
          <cell r="E33">
            <v>347227096.54051399</v>
          </cell>
          <cell r="F33">
            <v>355155657.75019097</v>
          </cell>
          <cell r="G33">
            <v>361908816.832048</v>
          </cell>
          <cell r="H33">
            <v>367173657.81535602</v>
          </cell>
          <cell r="I33">
            <v>371013538.59170401</v>
          </cell>
        </row>
        <row r="34">
          <cell r="A34" t="str">
            <v>BR</v>
          </cell>
          <cell r="B34">
            <v>196603732</v>
          </cell>
          <cell r="C34">
            <v>211755692</v>
          </cell>
          <cell r="D34">
            <v>217401324.12968299</v>
          </cell>
          <cell r="E34">
            <v>222608576.36072099</v>
          </cell>
          <cell r="F34">
            <v>226527109.47868401</v>
          </cell>
          <cell r="G34">
            <v>229084477.35221601</v>
          </cell>
          <cell r="H34">
            <v>230205945.174115</v>
          </cell>
          <cell r="I34">
            <v>230091580.78949499</v>
          </cell>
        </row>
        <row r="35">
          <cell r="A35" t="str">
            <v>BG</v>
          </cell>
          <cell r="B35">
            <v>7348328</v>
          </cell>
          <cell r="C35">
            <v>6934015</v>
          </cell>
          <cell r="D35">
            <v>6619605.8402904104</v>
          </cell>
          <cell r="E35">
            <v>6354459.0126743997</v>
          </cell>
          <cell r="F35">
            <v>6123329.3745609401</v>
          </cell>
          <cell r="G35">
            <v>5926424.0571080903</v>
          </cell>
          <cell r="H35">
            <v>5744278.37525158</v>
          </cell>
          <cell r="I35">
            <v>5575145.1461820398</v>
          </cell>
        </row>
        <row r="36">
          <cell r="A36" t="str">
            <v>CN</v>
          </cell>
          <cell r="B36">
            <v>1349160000</v>
          </cell>
          <cell r="C36">
            <v>1412120000</v>
          </cell>
          <cell r="D36">
            <v>1410688715.1838801</v>
          </cell>
          <cell r="E36">
            <v>1402746465.76249</v>
          </cell>
          <cell r="F36">
            <v>1387496290.01408</v>
          </cell>
          <cell r="G36">
            <v>1366211720.65327</v>
          </cell>
          <cell r="H36">
            <v>1339365468.42711</v>
          </cell>
          <cell r="I36">
            <v>1303704443.7909</v>
          </cell>
        </row>
        <row r="37">
          <cell r="A37" t="str">
            <v>HR</v>
          </cell>
          <cell r="B37">
            <v>4361212</v>
          </cell>
          <cell r="C37">
            <v>4114639</v>
          </cell>
          <cell r="D37">
            <v>3975564.8905125102</v>
          </cell>
          <cell r="E37">
            <v>3861824.8651977498</v>
          </cell>
          <cell r="F37">
            <v>3741851.83099466</v>
          </cell>
          <cell r="G37">
            <v>3614124.8226308399</v>
          </cell>
          <cell r="H37">
            <v>3481068.8071099999</v>
          </cell>
          <cell r="I37">
            <v>3346887.81438431</v>
          </cell>
        </row>
        <row r="38">
          <cell r="A38" t="str">
            <v>IN</v>
          </cell>
          <cell r="B38">
            <v>1186000000</v>
          </cell>
          <cell r="C38">
            <v>1341000000</v>
          </cell>
          <cell r="D38">
            <v>1403318885.90307</v>
          </cell>
          <cell r="E38">
            <v>1462417270.54374</v>
          </cell>
          <cell r="F38">
            <v>1514299743.44415</v>
          </cell>
          <cell r="G38">
            <v>1557606818.6886899</v>
          </cell>
          <cell r="H38">
            <v>1591569292.62342</v>
          </cell>
          <cell r="I38">
            <v>1616195737.76035</v>
          </cell>
        </row>
        <row r="39">
          <cell r="A39" t="str">
            <v>ID</v>
          </cell>
          <cell r="B39">
            <v>241990736</v>
          </cell>
          <cell r="C39">
            <v>271066400</v>
          </cell>
          <cell r="D39">
            <v>280253810.81479698</v>
          </cell>
          <cell r="E39">
            <v>290518509.92871898</v>
          </cell>
          <cell r="F39">
            <v>299370862.280312</v>
          </cell>
          <cell r="G39">
            <v>306795844.18757302</v>
          </cell>
          <cell r="H39">
            <v>312476280.60049897</v>
          </cell>
          <cell r="I39">
            <v>316217551.03007698</v>
          </cell>
        </row>
        <row r="40">
          <cell r="A40" t="str">
            <v>RO</v>
          </cell>
          <cell r="B40">
            <v>20147660</v>
          </cell>
          <cell r="C40">
            <v>19269470</v>
          </cell>
          <cell r="D40">
            <v>18712400.165362701</v>
          </cell>
          <cell r="E40">
            <v>18234743.566728901</v>
          </cell>
          <cell r="F40">
            <v>17788865.122594599</v>
          </cell>
          <cell r="G40">
            <v>17353498.204162002</v>
          </cell>
          <cell r="H40">
            <v>16934559.895665798</v>
          </cell>
          <cell r="I40">
            <v>16517068.977468699</v>
          </cell>
        </row>
        <row r="41">
          <cell r="A41" t="str">
            <v>ZA</v>
          </cell>
          <cell r="B41">
            <v>51888897</v>
          </cell>
          <cell r="C41">
            <v>59352940</v>
          </cell>
          <cell r="D41">
            <v>62335179.412740096</v>
          </cell>
          <cell r="E41">
            <v>65406500.395947397</v>
          </cell>
          <cell r="F41">
            <v>68126049.411855906</v>
          </cell>
          <cell r="G41">
            <v>70586918.116220802</v>
          </cell>
          <cell r="H41">
            <v>72751775.678273097</v>
          </cell>
          <cell r="I41">
            <v>74532015.901158303</v>
          </cell>
        </row>
        <row r="42">
          <cell r="A42" t="str">
            <v>CY</v>
          </cell>
          <cell r="B42">
            <v>850882</v>
          </cell>
          <cell r="C42">
            <v>892006</v>
          </cell>
          <cell r="D42">
            <v>944102</v>
          </cell>
          <cell r="E42">
            <v>958828</v>
          </cell>
          <cell r="F42">
            <v>968051</v>
          </cell>
          <cell r="G42">
            <v>974349</v>
          </cell>
          <cell r="H42">
            <v>978685</v>
          </cell>
          <cell r="I42">
            <v>982878</v>
          </cell>
        </row>
        <row r="43">
          <cell r="A43" t="str">
            <v>MT</v>
          </cell>
          <cell r="B43">
            <v>416264</v>
          </cell>
          <cell r="C43">
            <v>515330</v>
          </cell>
          <cell r="D43">
            <v>558807</v>
          </cell>
          <cell r="E43">
            <v>609474</v>
          </cell>
          <cell r="F43">
            <v>653001</v>
          </cell>
          <cell r="G43">
            <v>689341</v>
          </cell>
          <cell r="H43">
            <v>720197</v>
          </cell>
          <cell r="I43">
            <v>746831</v>
          </cell>
        </row>
        <row r="44">
          <cell r="A44" t="str">
            <v>RoW</v>
          </cell>
          <cell r="B44">
            <v>2773957217.5</v>
          </cell>
          <cell r="C44">
            <v>3212776380.4250002</v>
          </cell>
          <cell r="D44">
            <v>3481864108.6872206</v>
          </cell>
          <cell r="E44">
            <v>3747047595.8076181</v>
          </cell>
          <cell r="F44">
            <v>4013074173.6544075</v>
          </cell>
          <cell r="G44">
            <v>4276002663.7409878</v>
          </cell>
          <cell r="H44">
            <v>4532492367.3950453</v>
          </cell>
          <cell r="I44">
            <v>4778310287.9165487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</sheetNames>
    <sheetDataSet>
      <sheetData sheetId="0" refreshError="1"/>
      <sheetData sheetId="1">
        <row r="4">
          <cell r="E4">
            <v>74.599999999999994</v>
          </cell>
          <cell r="G4">
            <v>80</v>
          </cell>
          <cell r="H4">
            <v>82.8</v>
          </cell>
          <cell r="I4">
            <v>85.4</v>
          </cell>
          <cell r="J4">
            <v>88.1</v>
          </cell>
          <cell r="K4">
            <v>90.8</v>
          </cell>
          <cell r="L4">
            <v>93.1</v>
          </cell>
          <cell r="M4">
            <v>95.5</v>
          </cell>
        </row>
        <row r="5">
          <cell r="E5">
            <v>110.5</v>
          </cell>
          <cell r="G5">
            <v>117.5</v>
          </cell>
          <cell r="H5">
            <v>123.6</v>
          </cell>
          <cell r="I5">
            <v>129.4</v>
          </cell>
          <cell r="J5">
            <v>135.19999999999999</v>
          </cell>
          <cell r="K5">
            <v>141.4</v>
          </cell>
          <cell r="L5">
            <v>147.4</v>
          </cell>
          <cell r="M5">
            <v>153.5</v>
          </cell>
        </row>
        <row r="6">
          <cell r="E6">
            <v>47.9</v>
          </cell>
          <cell r="G6">
            <v>50</v>
          </cell>
          <cell r="H6">
            <v>50.9</v>
          </cell>
          <cell r="I6">
            <v>51.8</v>
          </cell>
          <cell r="J6">
            <v>52.9</v>
          </cell>
          <cell r="K6">
            <v>53.7</v>
          </cell>
          <cell r="L6">
            <v>54</v>
          </cell>
          <cell r="M6">
            <v>54.1</v>
          </cell>
        </row>
        <row r="7">
          <cell r="E7">
            <v>26</v>
          </cell>
          <cell r="G7">
            <v>30.2</v>
          </cell>
          <cell r="H7">
            <v>32.1</v>
          </cell>
          <cell r="I7">
            <v>34.1</v>
          </cell>
          <cell r="J7">
            <v>35.1</v>
          </cell>
          <cell r="K7">
            <v>36</v>
          </cell>
          <cell r="L7">
            <v>36.299999999999997</v>
          </cell>
          <cell r="M7">
            <v>36.4</v>
          </cell>
        </row>
        <row r="8">
          <cell r="E8">
            <v>6</v>
          </cell>
          <cell r="G8">
            <v>6.6</v>
          </cell>
          <cell r="H8">
            <v>7.2</v>
          </cell>
          <cell r="I8">
            <v>7.7</v>
          </cell>
          <cell r="J8">
            <v>8.1</v>
          </cell>
          <cell r="K8">
            <v>8.5</v>
          </cell>
          <cell r="L8">
            <v>8.6999999999999993</v>
          </cell>
          <cell r="M8">
            <v>8.8000000000000007</v>
          </cell>
        </row>
        <row r="9">
          <cell r="E9">
            <v>67.099999999999994</v>
          </cell>
          <cell r="G9">
            <v>77.2</v>
          </cell>
          <cell r="H9">
            <v>82.5</v>
          </cell>
          <cell r="I9">
            <v>88.4</v>
          </cell>
          <cell r="J9">
            <v>94.1</v>
          </cell>
          <cell r="K9">
            <v>99.5</v>
          </cell>
          <cell r="L9">
            <v>103.4</v>
          </cell>
          <cell r="M9">
            <v>107.6</v>
          </cell>
        </row>
        <row r="10">
          <cell r="E10">
            <v>51.6</v>
          </cell>
          <cell r="G10">
            <v>53.9</v>
          </cell>
          <cell r="H10">
            <v>55.3</v>
          </cell>
          <cell r="I10">
            <v>56.4</v>
          </cell>
          <cell r="J10">
            <v>57.6</v>
          </cell>
          <cell r="K10">
            <v>58.8</v>
          </cell>
          <cell r="L10">
            <v>60.1</v>
          </cell>
          <cell r="M10">
            <v>61.4</v>
          </cell>
        </row>
        <row r="11">
          <cell r="E11">
            <v>10.3</v>
          </cell>
          <cell r="G11">
            <v>11.4</v>
          </cell>
          <cell r="H11">
            <v>12.1</v>
          </cell>
          <cell r="I11">
            <v>12.8</v>
          </cell>
          <cell r="J11">
            <v>13.4</v>
          </cell>
          <cell r="K11">
            <v>13.9</v>
          </cell>
          <cell r="L11">
            <v>14.1</v>
          </cell>
          <cell r="M11">
            <v>14.2</v>
          </cell>
        </row>
        <row r="12">
          <cell r="E12">
            <v>65.7</v>
          </cell>
          <cell r="G12">
            <v>69.7</v>
          </cell>
          <cell r="H12">
            <v>70.8</v>
          </cell>
          <cell r="I12">
            <v>71.7</v>
          </cell>
          <cell r="J12">
            <v>72.900000000000006</v>
          </cell>
          <cell r="K12">
            <v>73.900000000000006</v>
          </cell>
          <cell r="L12">
            <v>74.7</v>
          </cell>
          <cell r="M12">
            <v>75.400000000000006</v>
          </cell>
        </row>
        <row r="13">
          <cell r="E13">
            <v>741.2</v>
          </cell>
          <cell r="G13">
            <v>782.6</v>
          </cell>
          <cell r="H13">
            <v>825.4</v>
          </cell>
          <cell r="I13">
            <v>867.2</v>
          </cell>
          <cell r="J13">
            <v>896.9</v>
          </cell>
          <cell r="K13">
            <v>926.7</v>
          </cell>
          <cell r="L13">
            <v>950.6</v>
          </cell>
          <cell r="M13">
            <v>974.9</v>
          </cell>
        </row>
        <row r="14">
          <cell r="E14">
            <v>904.7</v>
          </cell>
          <cell r="G14">
            <v>933.8</v>
          </cell>
          <cell r="H14">
            <v>940.8</v>
          </cell>
          <cell r="I14">
            <v>942.3</v>
          </cell>
          <cell r="J14">
            <v>944.5</v>
          </cell>
          <cell r="K14">
            <v>946.6</v>
          </cell>
          <cell r="L14">
            <v>948.1</v>
          </cell>
          <cell r="M14">
            <v>949.4</v>
          </cell>
        </row>
        <row r="15">
          <cell r="E15">
            <v>105.4</v>
          </cell>
          <cell r="G15">
            <v>107.3</v>
          </cell>
          <cell r="H15">
            <v>109.9</v>
          </cell>
          <cell r="I15">
            <v>111.9</v>
          </cell>
          <cell r="J15">
            <v>114.3</v>
          </cell>
          <cell r="K15">
            <v>116.6</v>
          </cell>
          <cell r="L15">
            <v>118.6</v>
          </cell>
          <cell r="M15">
            <v>120.5</v>
          </cell>
        </row>
        <row r="16">
          <cell r="E16">
            <v>53.8</v>
          </cell>
          <cell r="G16">
            <v>57.5</v>
          </cell>
          <cell r="H16">
            <v>63</v>
          </cell>
          <cell r="I16">
            <v>69</v>
          </cell>
          <cell r="J16">
            <v>72.8</v>
          </cell>
          <cell r="K16">
            <v>76.7</v>
          </cell>
          <cell r="L16">
            <v>78.7</v>
          </cell>
          <cell r="M16">
            <v>80.7</v>
          </cell>
        </row>
        <row r="17">
          <cell r="E17">
            <v>46.5</v>
          </cell>
          <cell r="G17">
            <v>51.7</v>
          </cell>
          <cell r="H17">
            <v>56.2</v>
          </cell>
          <cell r="I17">
            <v>61.1</v>
          </cell>
          <cell r="J17">
            <v>64.900000000000006</v>
          </cell>
          <cell r="K17">
            <v>69</v>
          </cell>
          <cell r="L17">
            <v>72.3</v>
          </cell>
          <cell r="M17">
            <v>75.8</v>
          </cell>
        </row>
        <row r="18">
          <cell r="E18">
            <v>740.5</v>
          </cell>
          <cell r="G18">
            <v>754.7</v>
          </cell>
          <cell r="H18">
            <v>786.3</v>
          </cell>
          <cell r="I18">
            <v>818</v>
          </cell>
          <cell r="J18">
            <v>837.8</v>
          </cell>
          <cell r="K18">
            <v>857.8</v>
          </cell>
          <cell r="L18">
            <v>874.4</v>
          </cell>
          <cell r="M18">
            <v>890.9</v>
          </cell>
        </row>
        <row r="19">
          <cell r="E19">
            <v>16.899999999999999</v>
          </cell>
          <cell r="G19">
            <v>18.2</v>
          </cell>
          <cell r="H19">
            <v>19</v>
          </cell>
          <cell r="I19">
            <v>19.8</v>
          </cell>
          <cell r="J19">
            <v>20.6</v>
          </cell>
          <cell r="K19">
            <v>21.1</v>
          </cell>
          <cell r="L19">
            <v>21.3</v>
          </cell>
          <cell r="M19">
            <v>21.4</v>
          </cell>
        </row>
        <row r="20">
          <cell r="E20">
            <v>30.6</v>
          </cell>
          <cell r="G20">
            <v>33.299999999999997</v>
          </cell>
          <cell r="H20">
            <v>34.6</v>
          </cell>
          <cell r="I20">
            <v>35.700000000000003</v>
          </cell>
          <cell r="J20">
            <v>36.4</v>
          </cell>
          <cell r="K20">
            <v>37.1</v>
          </cell>
          <cell r="L20">
            <v>37.4</v>
          </cell>
          <cell r="M20">
            <v>37.5</v>
          </cell>
        </row>
        <row r="21">
          <cell r="E21">
            <v>6.7</v>
          </cell>
          <cell r="G21">
            <v>7.7</v>
          </cell>
          <cell r="H21">
            <v>8.1</v>
          </cell>
          <cell r="I21">
            <v>8.5</v>
          </cell>
          <cell r="J21">
            <v>8.8000000000000007</v>
          </cell>
          <cell r="K21">
            <v>9.1999999999999993</v>
          </cell>
          <cell r="L21">
            <v>9.5</v>
          </cell>
          <cell r="M21">
            <v>9.6999999999999993</v>
          </cell>
        </row>
        <row r="22">
          <cell r="E22">
            <v>2.2999999999999998</v>
          </cell>
          <cell r="G22">
            <v>2.2999999999999998</v>
          </cell>
          <cell r="H22">
            <v>2.4</v>
          </cell>
          <cell r="I22">
            <v>2.4</v>
          </cell>
          <cell r="J22">
            <v>2.5</v>
          </cell>
          <cell r="K22">
            <v>2.5</v>
          </cell>
          <cell r="L22">
            <v>2.6</v>
          </cell>
          <cell r="M22">
            <v>2.6</v>
          </cell>
        </row>
        <row r="23">
          <cell r="E23">
            <v>154</v>
          </cell>
          <cell r="G23">
            <v>160</v>
          </cell>
          <cell r="H23">
            <v>164.7</v>
          </cell>
          <cell r="I23">
            <v>169.2</v>
          </cell>
          <cell r="J23">
            <v>172.2</v>
          </cell>
          <cell r="K23">
            <v>175.1</v>
          </cell>
          <cell r="L23">
            <v>177.6</v>
          </cell>
          <cell r="M23">
            <v>179.9</v>
          </cell>
        </row>
        <row r="24">
          <cell r="E24">
            <v>303.3</v>
          </cell>
          <cell r="G24">
            <v>362.2</v>
          </cell>
          <cell r="H24">
            <v>386</v>
          </cell>
          <cell r="I24">
            <v>410.7</v>
          </cell>
          <cell r="J24">
            <v>428.9</v>
          </cell>
          <cell r="K24">
            <v>447.7</v>
          </cell>
          <cell r="L24">
            <v>458</v>
          </cell>
          <cell r="M24">
            <v>468.4</v>
          </cell>
        </row>
        <row r="25">
          <cell r="E25">
            <v>85.5</v>
          </cell>
          <cell r="G25">
            <v>86.1</v>
          </cell>
          <cell r="H25">
            <v>92.8</v>
          </cell>
          <cell r="I25">
            <v>100</v>
          </cell>
          <cell r="J25">
            <v>104.4</v>
          </cell>
          <cell r="K25">
            <v>108.9</v>
          </cell>
          <cell r="L25">
            <v>111.7</v>
          </cell>
          <cell r="M25">
            <v>114.6</v>
          </cell>
        </row>
        <row r="26">
          <cell r="E26">
            <v>78.3</v>
          </cell>
          <cell r="G26">
            <v>91.8</v>
          </cell>
          <cell r="H26">
            <v>101.1</v>
          </cell>
          <cell r="I26">
            <v>111.1</v>
          </cell>
          <cell r="J26">
            <v>120.4</v>
          </cell>
          <cell r="K26">
            <v>130.30000000000001</v>
          </cell>
          <cell r="L26">
            <v>134.80000000000001</v>
          </cell>
          <cell r="M26">
            <v>139.19999999999999</v>
          </cell>
        </row>
        <row r="27">
          <cell r="E27">
            <v>27.4</v>
          </cell>
          <cell r="G27">
            <v>33.5</v>
          </cell>
          <cell r="H27">
            <v>37.6</v>
          </cell>
          <cell r="I27">
            <v>42.2</v>
          </cell>
          <cell r="J27">
            <v>44.4</v>
          </cell>
          <cell r="K27">
            <v>46.7</v>
          </cell>
          <cell r="L27">
            <v>47.7</v>
          </cell>
          <cell r="M27">
            <v>48.7</v>
          </cell>
        </row>
        <row r="28">
          <cell r="E28">
            <v>26</v>
          </cell>
          <cell r="G28">
            <v>29.6</v>
          </cell>
          <cell r="H28">
            <v>31.4</v>
          </cell>
          <cell r="I28">
            <v>33.200000000000003</v>
          </cell>
          <cell r="J28">
            <v>33.9</v>
          </cell>
          <cell r="K28">
            <v>34.700000000000003</v>
          </cell>
          <cell r="L28">
            <v>35.200000000000003</v>
          </cell>
          <cell r="M28">
            <v>35.700000000000003</v>
          </cell>
        </row>
        <row r="29">
          <cell r="E29">
            <v>351.8</v>
          </cell>
          <cell r="G29">
            <v>373</v>
          </cell>
          <cell r="H29">
            <v>425.1</v>
          </cell>
          <cell r="I29">
            <v>483.2</v>
          </cell>
          <cell r="J29">
            <v>506.3</v>
          </cell>
          <cell r="K29">
            <v>529.4</v>
          </cell>
          <cell r="L29">
            <v>545.9</v>
          </cell>
          <cell r="M29">
            <v>562.9</v>
          </cell>
        </row>
        <row r="30">
          <cell r="E30">
            <v>100.1</v>
          </cell>
          <cell r="G30">
            <v>108.7</v>
          </cell>
          <cell r="H30">
            <v>114</v>
          </cell>
          <cell r="I30">
            <v>118.1</v>
          </cell>
          <cell r="J30">
            <v>120.7</v>
          </cell>
          <cell r="K30">
            <v>122.5</v>
          </cell>
          <cell r="L30">
            <v>124.6</v>
          </cell>
          <cell r="M30">
            <v>126.8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0697-D64A-4EC7-8AE5-DAA0A7AEAE06}">
  <dimension ref="A1:G9"/>
  <sheetViews>
    <sheetView zoomScale="220" zoomScaleNormal="220" workbookViewId="0">
      <selection activeCell="C4" sqref="C4:G9"/>
    </sheetView>
  </sheetViews>
  <sheetFormatPr defaultRowHeight="15" x14ac:dyDescent="0.25"/>
  <cols>
    <col min="2" max="2" width="18.7109375" bestFit="1" customWidth="1"/>
    <col min="3" max="3" width="12" bestFit="1" customWidth="1"/>
    <col min="4" max="4" width="11" bestFit="1" customWidth="1"/>
    <col min="5" max="7" width="12" bestFit="1" customWidth="1"/>
  </cols>
  <sheetData>
    <row r="1" spans="1:7" ht="18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2011</v>
      </c>
      <c r="B2" s="2" t="s">
        <v>27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2">
        <v>2020</v>
      </c>
      <c r="B3" s="2" t="s">
        <v>27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2">
        <v>2025</v>
      </c>
      <c r="B4" s="2" t="s">
        <v>27</v>
      </c>
      <c r="C4" s="11">
        <f>[1]Feuil1!G36*10000000/2</f>
        <v>107280800.00000028</v>
      </c>
      <c r="D4" s="11">
        <f>D5/2</f>
        <v>721238540</v>
      </c>
      <c r="E4" s="11">
        <f>E5/2</f>
        <v>3521190769.9999971</v>
      </c>
      <c r="F4" s="11">
        <f>F5/2</f>
        <v>2405751500</v>
      </c>
      <c r="G4" s="11">
        <f>G5/2</f>
        <v>38711754.000000015</v>
      </c>
    </row>
    <row r="5" spans="1:7" x14ac:dyDescent="0.25">
      <c r="A5" s="2">
        <v>2030</v>
      </c>
      <c r="B5" s="2" t="s">
        <v>27</v>
      </c>
      <c r="C5" s="4">
        <f>[1]Feuil1!G36*10000000</f>
        <v>214561600.00000057</v>
      </c>
      <c r="D5" s="4">
        <f>[1]Feuil1!K36*1000000</f>
        <v>1442477080</v>
      </c>
      <c r="E5" s="4">
        <f>[1]Feuil1!O36*10000000</f>
        <v>7042381539.9999943</v>
      </c>
      <c r="F5" s="4">
        <f>[1]Feuil1!S36*10000000</f>
        <v>4811503000</v>
      </c>
      <c r="G5" s="4">
        <f>[1]Feuil1!W36*10000000</f>
        <v>77423508.00000003</v>
      </c>
    </row>
    <row r="6" spans="1:7" x14ac:dyDescent="0.25">
      <c r="A6" s="2">
        <v>2035</v>
      </c>
      <c r="B6" s="2" t="s">
        <v>27</v>
      </c>
      <c r="C6" s="4">
        <f>AVERAGE(C5,C7)</f>
        <v>304473266.66666728</v>
      </c>
      <c r="D6" s="4">
        <f>AVERAGE(D5,D7)</f>
        <v>2116112231.5151517</v>
      </c>
      <c r="E6" s="4">
        <f>AVERAGE(E5,E7)</f>
        <v>10140056903.636358</v>
      </c>
      <c r="F6" s="4">
        <f>AVERAGE(F5,F7)</f>
        <v>6950475221.3333349</v>
      </c>
      <c r="G6" s="4">
        <f>AVERAGE(G5,G7)</f>
        <v>104655560.72727273</v>
      </c>
    </row>
    <row r="7" spans="1:7" x14ac:dyDescent="0.25">
      <c r="A7" s="2">
        <v>2040</v>
      </c>
      <c r="B7" s="2" t="s">
        <v>27</v>
      </c>
      <c r="C7" s="4">
        <f>[1]Feuil1!H36*10000000</f>
        <v>394384933.33333397</v>
      </c>
      <c r="D7" s="4">
        <f>[1]Feuil1!L36*1000000</f>
        <v>2789747383.0303035</v>
      </c>
      <c r="E7" s="4">
        <f>[1]Feuil1!P36*10000000</f>
        <v>13237732267.272722</v>
      </c>
      <c r="F7" s="4">
        <f>[1]Feuil1!T36*10000000</f>
        <v>9089447442.6666698</v>
      </c>
      <c r="G7" s="4">
        <f>[1]Feuil1!X36*10000000</f>
        <v>131887613.45454544</v>
      </c>
    </row>
    <row r="8" spans="1:7" x14ac:dyDescent="0.25">
      <c r="A8" s="2">
        <v>2045</v>
      </c>
      <c r="B8" s="2" t="s">
        <v>27</v>
      </c>
      <c r="C8" s="4">
        <f>AVERAGE(C7,C9)</f>
        <v>469655030.55555606</v>
      </c>
      <c r="D8" s="4">
        <f t="shared" ref="D8:G8" si="0">AVERAGE(D7,D9)</f>
        <v>3400572044.1414142</v>
      </c>
      <c r="E8" s="4">
        <f t="shared" si="0"/>
        <v>16004496750.60606</v>
      </c>
      <c r="F8" s="4">
        <f t="shared" si="0"/>
        <v>10925296053.777782</v>
      </c>
      <c r="G8" s="4">
        <f t="shared" si="0"/>
        <v>152439814.45454544</v>
      </c>
    </row>
    <row r="9" spans="1:7" x14ac:dyDescent="0.25">
      <c r="A9" s="2">
        <v>2050</v>
      </c>
      <c r="B9" s="2" t="s">
        <v>27</v>
      </c>
      <c r="C9" s="4">
        <f>[1]Feuil1!I36*10000000</f>
        <v>544925127.77777815</v>
      </c>
      <c r="D9" s="4">
        <f>[1]Feuil1!M36*1000000</f>
        <v>4011396705.2525249</v>
      </c>
      <c r="E9" s="4">
        <f>[1]Feuil1!Q36*10000000</f>
        <v>18771261233.9394</v>
      </c>
      <c r="F9" s="4">
        <f>[1]Feuil1!U36*10000000</f>
        <v>12761144664.888893</v>
      </c>
      <c r="G9" s="4">
        <f>[1]Feuil1!Y36*10000000</f>
        <v>172992015.45454547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B008-BA25-4DA0-BC97-775CD566A0EB}">
  <dimension ref="A1:G9"/>
  <sheetViews>
    <sheetView zoomScale="220" zoomScaleNormal="220" workbookViewId="0">
      <selection activeCell="C4" sqref="C4:G4"/>
    </sheetView>
  </sheetViews>
  <sheetFormatPr defaultRowHeight="15" x14ac:dyDescent="0.25"/>
  <cols>
    <col min="2" max="2" width="18.7109375" bestFit="1" customWidth="1"/>
    <col min="3" max="7" width="6.28515625" customWidth="1"/>
  </cols>
  <sheetData>
    <row r="1" spans="1:7" ht="18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2011</v>
      </c>
      <c r="B2" s="2" t="s">
        <v>27</v>
      </c>
      <c r="C2" s="5">
        <f>C3</f>
        <v>1.5</v>
      </c>
      <c r="D2" s="5">
        <f t="shared" ref="D2:G2" si="0">D3</f>
        <v>1.7094502727645471</v>
      </c>
      <c r="E2" s="5">
        <f t="shared" si="0"/>
        <v>1.3951256203473947</v>
      </c>
      <c r="F2" s="5">
        <f t="shared" si="0"/>
        <v>2.1882440138995376</v>
      </c>
      <c r="G2" s="5">
        <f t="shared" si="0"/>
        <v>1.4</v>
      </c>
    </row>
    <row r="3" spans="1:7" x14ac:dyDescent="0.25">
      <c r="A3" s="2">
        <v>2020</v>
      </c>
      <c r="B3" s="2" t="s">
        <v>27</v>
      </c>
      <c r="C3" s="5">
        <f>[1]Feuil1!F16</f>
        <v>1.5</v>
      </c>
      <c r="D3" s="5">
        <f>[1]Feuil1!J16</f>
        <v>1.7094502727645471</v>
      </c>
      <c r="E3" s="5">
        <f>[1]Feuil1!N16</f>
        <v>1.3951256203473947</v>
      </c>
      <c r="F3" s="5">
        <f>[1]Feuil1!R16</f>
        <v>2.1882440138995376</v>
      </c>
      <c r="G3" s="5">
        <f>[1]Feuil1!V16</f>
        <v>1.4</v>
      </c>
    </row>
    <row r="4" spans="1:7" x14ac:dyDescent="0.25">
      <c r="A4" s="2">
        <v>2025</v>
      </c>
      <c r="B4" s="2" t="s">
        <v>27</v>
      </c>
      <c r="C4" s="6">
        <f>AVERAGE(C3,C5)</f>
        <v>1.4968737081438612</v>
      </c>
      <c r="D4" s="6">
        <f t="shared" ref="D4:G4" si="1">AVERAGE(D3,D5)</f>
        <v>1.8757924726853688</v>
      </c>
      <c r="E4" s="6">
        <f t="shared" si="1"/>
        <v>1.4735992393461044</v>
      </c>
      <c r="F4" s="6">
        <f t="shared" si="1"/>
        <v>1.9516979483870185</v>
      </c>
      <c r="G4" s="6">
        <f t="shared" si="1"/>
        <v>1.4760364291724068</v>
      </c>
    </row>
    <row r="5" spans="1:7" x14ac:dyDescent="0.25">
      <c r="A5" s="2">
        <v>2030</v>
      </c>
      <c r="B5" s="2" t="s">
        <v>27</v>
      </c>
      <c r="C5" s="5">
        <f>[1]Feuil1!G16</f>
        <v>1.4937474162877222</v>
      </c>
      <c r="D5" s="5">
        <f>[1]Feuil1!K16</f>
        <v>2.0421346726061902</v>
      </c>
      <c r="E5" s="6">
        <f>[1]Feuil1!O16</f>
        <v>1.5520728583448138</v>
      </c>
      <c r="F5" s="6">
        <f>[1]Feuil1!S16</f>
        <v>1.7151518828744992</v>
      </c>
      <c r="G5" s="6">
        <f>[1]Feuil1!W16</f>
        <v>1.5520728583448138</v>
      </c>
    </row>
    <row r="6" spans="1:7" x14ac:dyDescent="0.25">
      <c r="A6" s="2">
        <v>2035</v>
      </c>
      <c r="B6" s="2" t="s">
        <v>27</v>
      </c>
      <c r="C6" s="6">
        <f>AVERAGE(C5,C7)</f>
        <v>1.5684347871021083</v>
      </c>
      <c r="D6" s="6">
        <f>AVERAGE(D5,D7)</f>
        <v>2.1128660112698179</v>
      </c>
      <c r="E6" s="6">
        <f>AVERAGE(E5,E7)</f>
        <v>1.5995958347041626</v>
      </c>
      <c r="F6" s="6">
        <f>AVERAGE(F5,F7)</f>
        <v>1.7592217576428022</v>
      </c>
      <c r="G6" s="6">
        <f>AVERAGE(G5,G7)</f>
        <v>1.5995958347041626</v>
      </c>
    </row>
    <row r="7" spans="1:7" x14ac:dyDescent="0.25">
      <c r="A7" s="2">
        <v>2040</v>
      </c>
      <c r="B7" s="2" t="s">
        <v>27</v>
      </c>
      <c r="C7" s="6">
        <f>[1]Feuil1!H16</f>
        <v>1.6431221579164943</v>
      </c>
      <c r="D7" s="6">
        <f>[1]Feuil1!L16</f>
        <v>2.1835973499334456</v>
      </c>
      <c r="E7" s="6">
        <f>[1]Feuil1!P16</f>
        <v>1.6471188110635111</v>
      </c>
      <c r="F7" s="6">
        <f>[1]Feuil1!T16</f>
        <v>1.8032916324111052</v>
      </c>
      <c r="G7" s="6">
        <f>[1]Feuil1!X16</f>
        <v>1.6471188110635111</v>
      </c>
    </row>
    <row r="8" spans="1:7" x14ac:dyDescent="0.25">
      <c r="A8" s="2">
        <v>2045</v>
      </c>
      <c r="B8" s="2" t="s">
        <v>27</v>
      </c>
      <c r="C8" s="6">
        <f>AVERAGE(C7,C9)</f>
        <v>1.7178095287308803</v>
      </c>
      <c r="D8" s="6">
        <f t="shared" ref="D8:G8" si="2">AVERAGE(D7,D9)</f>
        <v>2.1583459619578456</v>
      </c>
      <c r="E8" s="6">
        <f t="shared" si="2"/>
        <v>1.6629598031832939</v>
      </c>
      <c r="F8" s="6">
        <f t="shared" si="2"/>
        <v>1.8068648655004271</v>
      </c>
      <c r="G8" s="6">
        <f t="shared" si="2"/>
        <v>1.6629598031832939</v>
      </c>
    </row>
    <row r="9" spans="1:7" x14ac:dyDescent="0.25">
      <c r="A9" s="2">
        <v>2050</v>
      </c>
      <c r="B9" s="2" t="s">
        <v>27</v>
      </c>
      <c r="C9" s="6">
        <f>[1]Feuil1!I16</f>
        <v>1.7924968995452666</v>
      </c>
      <c r="D9" s="6">
        <f>[1]Feuil1!M16</f>
        <v>2.133094573982246</v>
      </c>
      <c r="E9" s="6">
        <f>[1]Feuil1!Q16</f>
        <v>1.6788007953030768</v>
      </c>
      <c r="F9" s="6">
        <f>[1]Feuil1!U16</f>
        <v>1.810438098589749</v>
      </c>
      <c r="G9" s="6">
        <f>[1]Feuil1!Y16</f>
        <v>1.6788007953030768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E881-CD67-44C2-A105-647EF377710D}">
  <dimension ref="A1:AC11"/>
  <sheetViews>
    <sheetView zoomScale="175" zoomScaleNormal="175" workbookViewId="0">
      <selection activeCell="C10" sqref="C10:AC10"/>
    </sheetView>
  </sheetViews>
  <sheetFormatPr defaultColWidth="8.7109375" defaultRowHeight="15" x14ac:dyDescent="0.25"/>
  <cols>
    <col min="2" max="2" width="22.28515625" bestFit="1" customWidth="1"/>
    <col min="3" max="29" width="8.5703125" customWidth="1"/>
    <col min="16378" max="16381" width="8.7109375" bestFit="1" customWidth="1"/>
    <col min="16382" max="16384" width="8.7109375" customWidth="1"/>
  </cols>
  <sheetData>
    <row r="1" spans="1:29" x14ac:dyDescent="0.25">
      <c r="C1" s="7" t="s">
        <v>25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26</v>
      </c>
      <c r="I1" s="7" t="s">
        <v>0</v>
      </c>
      <c r="J1" s="7" t="s">
        <v>9</v>
      </c>
      <c r="K1" s="7" t="s">
        <v>10</v>
      </c>
      <c r="L1" s="7" t="s">
        <v>1</v>
      </c>
      <c r="M1" s="7" t="s">
        <v>2</v>
      </c>
      <c r="N1" s="7" t="s">
        <v>11</v>
      </c>
      <c r="O1" s="7" t="s">
        <v>12</v>
      </c>
      <c r="P1" s="7" t="s">
        <v>13</v>
      </c>
      <c r="Q1" s="7" t="s">
        <v>3</v>
      </c>
      <c r="R1" s="7" t="s">
        <v>4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</row>
    <row r="2" spans="1:29" x14ac:dyDescent="0.25">
      <c r="A2" s="2">
        <v>2011</v>
      </c>
      <c r="B2" s="2" t="s">
        <v>28</v>
      </c>
      <c r="C2" s="8" cm="1">
        <f t="array" ref="C2:AC2">TRANSPOSE([3]data!$E$4:$E$30)*1000000000</f>
        <v>74600000000</v>
      </c>
      <c r="D2" s="8">
        <v>110500000000</v>
      </c>
      <c r="E2" s="8">
        <v>47900000000</v>
      </c>
      <c r="F2" s="8">
        <v>26000000000</v>
      </c>
      <c r="G2" s="8">
        <v>6000000000</v>
      </c>
      <c r="H2" s="9">
        <v>67099999999.999992</v>
      </c>
      <c r="I2" s="9">
        <v>51600000000</v>
      </c>
      <c r="J2" s="9">
        <v>10300000000</v>
      </c>
      <c r="K2" s="9">
        <v>65700000000</v>
      </c>
      <c r="L2" s="9">
        <v>741200000000</v>
      </c>
      <c r="M2" s="9">
        <v>904700000000</v>
      </c>
      <c r="N2" s="9">
        <v>105400000000</v>
      </c>
      <c r="O2" s="9">
        <v>53800000000</v>
      </c>
      <c r="P2" s="9">
        <v>46500000000</v>
      </c>
      <c r="Q2" s="9">
        <v>740500000000</v>
      </c>
      <c r="R2" s="9">
        <v>16899999999.999998</v>
      </c>
      <c r="S2" s="9">
        <v>30600000000</v>
      </c>
      <c r="T2" s="9">
        <v>6700000000</v>
      </c>
      <c r="U2" s="9">
        <v>2300000000</v>
      </c>
      <c r="V2" s="9">
        <v>154000000000</v>
      </c>
      <c r="W2" s="9">
        <v>303300000000</v>
      </c>
      <c r="X2" s="9">
        <v>85500000000</v>
      </c>
      <c r="Y2" s="9">
        <v>78300000000</v>
      </c>
      <c r="Z2" s="9">
        <v>27400000000</v>
      </c>
      <c r="AA2" s="9">
        <v>26000000000</v>
      </c>
      <c r="AB2" s="9">
        <v>351800000000</v>
      </c>
      <c r="AC2" s="9">
        <v>100100000000</v>
      </c>
    </row>
    <row r="3" spans="1:29" x14ac:dyDescent="0.25">
      <c r="A3" s="2">
        <v>2020</v>
      </c>
      <c r="B3" s="2" t="s">
        <v>28</v>
      </c>
      <c r="C3" s="8" cm="1">
        <f t="array" ref="C3:AC3">TRANSPOSE([3]data!$G$4:$G$30)*1000000000</f>
        <v>80000000000</v>
      </c>
      <c r="D3" s="8">
        <v>117500000000</v>
      </c>
      <c r="E3" s="8">
        <v>50000000000</v>
      </c>
      <c r="F3" s="8">
        <v>30200000000</v>
      </c>
      <c r="G3" s="8">
        <v>6600000000</v>
      </c>
      <c r="H3" s="9">
        <v>77200000000</v>
      </c>
      <c r="I3" s="9">
        <v>53900000000</v>
      </c>
      <c r="J3" s="9">
        <v>11400000000</v>
      </c>
      <c r="K3" s="9">
        <v>69700000000</v>
      </c>
      <c r="L3" s="9">
        <v>782600000000</v>
      </c>
      <c r="M3" s="9">
        <v>933800000000</v>
      </c>
      <c r="N3" s="9">
        <v>107300000000</v>
      </c>
      <c r="O3" s="9">
        <v>57500000000</v>
      </c>
      <c r="P3" s="9">
        <v>51700000000</v>
      </c>
      <c r="Q3" s="9">
        <v>754700000000</v>
      </c>
      <c r="R3" s="9">
        <v>18200000000</v>
      </c>
      <c r="S3" s="9">
        <v>33299999999.999996</v>
      </c>
      <c r="T3" s="9">
        <v>7700000000</v>
      </c>
      <c r="U3" s="9">
        <v>2300000000</v>
      </c>
      <c r="V3" s="9">
        <v>160000000000</v>
      </c>
      <c r="W3" s="9">
        <v>362200000000</v>
      </c>
      <c r="X3" s="9">
        <v>86100000000</v>
      </c>
      <c r="Y3" s="9">
        <v>91800000000</v>
      </c>
      <c r="Z3" s="9">
        <v>33500000000</v>
      </c>
      <c r="AA3" s="9">
        <v>29600000000</v>
      </c>
      <c r="AB3" s="9">
        <v>373000000000</v>
      </c>
      <c r="AC3" s="9">
        <v>108700000000</v>
      </c>
    </row>
    <row r="4" spans="1:29" x14ac:dyDescent="0.25">
      <c r="A4" s="2">
        <v>2025</v>
      </c>
      <c r="B4" s="2" t="s">
        <v>28</v>
      </c>
      <c r="C4" s="8" cm="1">
        <f t="array" ref="C4:AC4">TRANSPOSE([3]data!$H$4:$H$30)*1000000000</f>
        <v>82800000000</v>
      </c>
      <c r="D4" s="8">
        <v>123600000000</v>
      </c>
      <c r="E4" s="8">
        <v>50900000000</v>
      </c>
      <c r="F4" s="8">
        <v>32100000000</v>
      </c>
      <c r="G4" s="8">
        <v>7200000000</v>
      </c>
      <c r="H4" s="9">
        <v>82500000000</v>
      </c>
      <c r="I4" s="9">
        <v>55300000000</v>
      </c>
      <c r="J4" s="9">
        <v>12100000000</v>
      </c>
      <c r="K4" s="9">
        <v>70800000000</v>
      </c>
      <c r="L4" s="9">
        <v>825400000000</v>
      </c>
      <c r="M4" s="9">
        <v>940800000000</v>
      </c>
      <c r="N4" s="9">
        <v>109900000000</v>
      </c>
      <c r="O4" s="9">
        <v>63000000000</v>
      </c>
      <c r="P4" s="9">
        <v>56200000000</v>
      </c>
      <c r="Q4" s="9">
        <v>786300000000</v>
      </c>
      <c r="R4" s="9">
        <v>19000000000</v>
      </c>
      <c r="S4" s="9">
        <v>34600000000</v>
      </c>
      <c r="T4" s="9">
        <v>8100000000</v>
      </c>
      <c r="U4" s="9">
        <v>2400000000</v>
      </c>
      <c r="V4" s="9">
        <v>164700000000</v>
      </c>
      <c r="W4" s="9">
        <v>386000000000</v>
      </c>
      <c r="X4" s="9">
        <v>92800000000</v>
      </c>
      <c r="Y4" s="9">
        <v>101100000000</v>
      </c>
      <c r="Z4" s="9">
        <v>37600000000</v>
      </c>
      <c r="AA4" s="9">
        <v>31400000000</v>
      </c>
      <c r="AB4" s="9">
        <v>425100000000</v>
      </c>
      <c r="AC4" s="9">
        <v>114000000000</v>
      </c>
    </row>
    <row r="5" spans="1:29" x14ac:dyDescent="0.25">
      <c r="A5" s="2">
        <v>2030</v>
      </c>
      <c r="B5" s="2" t="s">
        <v>28</v>
      </c>
      <c r="C5" s="8" cm="1">
        <f t="array" ref="C5:AC5">TRANSPOSE([3]data!$I$4:$I$30)*1000000000</f>
        <v>85400000000</v>
      </c>
      <c r="D5" s="8">
        <v>129400000000</v>
      </c>
      <c r="E5" s="8">
        <v>51800000000</v>
      </c>
      <c r="F5" s="8">
        <v>34100000000</v>
      </c>
      <c r="G5" s="8">
        <v>7700000000</v>
      </c>
      <c r="H5" s="9">
        <v>88400000000</v>
      </c>
      <c r="I5" s="9">
        <v>56400000000</v>
      </c>
      <c r="J5" s="9">
        <v>12800000000</v>
      </c>
      <c r="K5" s="9">
        <v>71700000000</v>
      </c>
      <c r="L5" s="9">
        <v>867200000000</v>
      </c>
      <c r="M5" s="9">
        <v>942300000000</v>
      </c>
      <c r="N5" s="9">
        <v>111900000000</v>
      </c>
      <c r="O5" s="9">
        <v>69000000000</v>
      </c>
      <c r="P5" s="9">
        <v>61100000000</v>
      </c>
      <c r="Q5" s="9">
        <v>818000000000</v>
      </c>
      <c r="R5" s="9">
        <v>19800000000</v>
      </c>
      <c r="S5" s="9">
        <v>35700000000</v>
      </c>
      <c r="T5" s="9">
        <v>8500000000</v>
      </c>
      <c r="U5" s="9">
        <v>2400000000</v>
      </c>
      <c r="V5" s="9">
        <v>169200000000</v>
      </c>
      <c r="W5" s="9">
        <v>410700000000</v>
      </c>
      <c r="X5" s="9">
        <v>100000000000</v>
      </c>
      <c r="Y5" s="9">
        <v>111100000000</v>
      </c>
      <c r="Z5" s="9">
        <v>42200000000</v>
      </c>
      <c r="AA5" s="9">
        <v>33200000000.000004</v>
      </c>
      <c r="AB5" s="9">
        <v>483200000000</v>
      </c>
      <c r="AC5" s="9">
        <v>118100000000</v>
      </c>
    </row>
    <row r="6" spans="1:29" x14ac:dyDescent="0.25">
      <c r="A6" s="2">
        <v>2035</v>
      </c>
      <c r="B6" s="2" t="s">
        <v>28</v>
      </c>
      <c r="C6" s="8" cm="1">
        <f t="array" ref="C6:AC6">TRANSPOSE([3]data!$J$4:$J$30)*1000000000</f>
        <v>88100000000</v>
      </c>
      <c r="D6" s="8">
        <v>135199999999.99998</v>
      </c>
      <c r="E6" s="8">
        <v>52900000000</v>
      </c>
      <c r="F6" s="8">
        <v>35100000000</v>
      </c>
      <c r="G6" s="8">
        <v>8100000000</v>
      </c>
      <c r="H6" s="9">
        <v>94100000000</v>
      </c>
      <c r="I6" s="9">
        <v>57600000000</v>
      </c>
      <c r="J6" s="9">
        <v>13400000000</v>
      </c>
      <c r="K6" s="9">
        <v>72900000000</v>
      </c>
      <c r="L6" s="9">
        <v>896900000000</v>
      </c>
      <c r="M6" s="9">
        <v>944500000000</v>
      </c>
      <c r="N6" s="9">
        <v>114300000000</v>
      </c>
      <c r="O6" s="9">
        <v>72800000000</v>
      </c>
      <c r="P6" s="9">
        <v>64900000000.000008</v>
      </c>
      <c r="Q6" s="9">
        <v>837800000000</v>
      </c>
      <c r="R6" s="9">
        <v>20600000000</v>
      </c>
      <c r="S6" s="9">
        <v>36400000000</v>
      </c>
      <c r="T6" s="9">
        <v>8800000000</v>
      </c>
      <c r="U6" s="9">
        <v>2500000000</v>
      </c>
      <c r="V6" s="9">
        <v>172200000000</v>
      </c>
      <c r="W6" s="9">
        <v>428900000000</v>
      </c>
      <c r="X6" s="9">
        <v>104400000000</v>
      </c>
      <c r="Y6" s="9">
        <v>120400000000</v>
      </c>
      <c r="Z6" s="9">
        <v>44400000000</v>
      </c>
      <c r="AA6" s="9">
        <v>33900000000</v>
      </c>
      <c r="AB6" s="9">
        <v>506300000000</v>
      </c>
      <c r="AC6" s="9">
        <v>120700000000</v>
      </c>
    </row>
    <row r="7" spans="1:29" x14ac:dyDescent="0.25">
      <c r="A7" s="2">
        <v>2040</v>
      </c>
      <c r="B7" s="2" t="s">
        <v>28</v>
      </c>
      <c r="C7" s="8" cm="1">
        <f t="array" ref="C7:AC7">TRANSPOSE([3]data!$K$4:$K$30)*1000000000</f>
        <v>90800000000</v>
      </c>
      <c r="D7" s="8">
        <v>141400000000</v>
      </c>
      <c r="E7" s="8">
        <v>53700000000</v>
      </c>
      <c r="F7" s="8">
        <v>36000000000</v>
      </c>
      <c r="G7" s="8">
        <v>8500000000</v>
      </c>
      <c r="H7" s="9">
        <v>99500000000</v>
      </c>
      <c r="I7" s="9">
        <v>58800000000</v>
      </c>
      <c r="J7" s="9">
        <v>13900000000</v>
      </c>
      <c r="K7" s="9">
        <v>73900000000</v>
      </c>
      <c r="L7" s="9">
        <v>926700000000</v>
      </c>
      <c r="M7" s="9">
        <v>946600000000</v>
      </c>
      <c r="N7" s="9">
        <v>116600000000</v>
      </c>
      <c r="O7" s="9">
        <v>76700000000</v>
      </c>
      <c r="P7" s="9">
        <v>69000000000</v>
      </c>
      <c r="Q7" s="9">
        <v>857800000000</v>
      </c>
      <c r="R7" s="9">
        <v>21100000000</v>
      </c>
      <c r="S7" s="9">
        <v>37100000000</v>
      </c>
      <c r="T7" s="9">
        <v>9200000000</v>
      </c>
      <c r="U7" s="9">
        <v>2500000000</v>
      </c>
      <c r="V7" s="9">
        <v>175100000000</v>
      </c>
      <c r="W7" s="9">
        <v>447700000000</v>
      </c>
      <c r="X7" s="9">
        <v>108900000000</v>
      </c>
      <c r="Y7" s="9">
        <v>130300000000.00002</v>
      </c>
      <c r="Z7" s="9">
        <v>46700000000</v>
      </c>
      <c r="AA7" s="9">
        <v>34700000000</v>
      </c>
      <c r="AB7" s="9">
        <v>529400000000</v>
      </c>
      <c r="AC7" s="9">
        <v>122500000000</v>
      </c>
    </row>
    <row r="8" spans="1:29" x14ac:dyDescent="0.25">
      <c r="A8" s="2">
        <v>2045</v>
      </c>
      <c r="B8" s="2" t="s">
        <v>28</v>
      </c>
      <c r="C8" s="8" cm="1">
        <f t="array" ref="C8:AC8">TRANSPOSE([3]data!$L$4:$L$30)*1000000000</f>
        <v>93100000000</v>
      </c>
      <c r="D8" s="8">
        <v>147400000000</v>
      </c>
      <c r="E8" s="8">
        <v>54000000000</v>
      </c>
      <c r="F8" s="8">
        <v>36300000000</v>
      </c>
      <c r="G8" s="8">
        <v>8700000000</v>
      </c>
      <c r="H8" s="9">
        <v>103400000000</v>
      </c>
      <c r="I8" s="9">
        <v>60100000000</v>
      </c>
      <c r="J8" s="9">
        <v>14100000000</v>
      </c>
      <c r="K8" s="9">
        <v>74700000000</v>
      </c>
      <c r="L8" s="9">
        <v>950600000000</v>
      </c>
      <c r="M8" s="9">
        <v>948100000000</v>
      </c>
      <c r="N8" s="9">
        <v>118600000000</v>
      </c>
      <c r="O8" s="9">
        <v>78700000000</v>
      </c>
      <c r="P8" s="9">
        <v>72300000000</v>
      </c>
      <c r="Q8" s="9">
        <v>874400000000</v>
      </c>
      <c r="R8" s="9">
        <v>21300000000</v>
      </c>
      <c r="S8" s="9">
        <v>37400000000</v>
      </c>
      <c r="T8" s="9">
        <v>9500000000</v>
      </c>
      <c r="U8" s="9">
        <v>2600000000</v>
      </c>
      <c r="V8" s="9">
        <v>177600000000</v>
      </c>
      <c r="W8" s="9">
        <v>458000000000</v>
      </c>
      <c r="X8" s="9">
        <v>111700000000</v>
      </c>
      <c r="Y8" s="9">
        <v>134800000000.00002</v>
      </c>
      <c r="Z8" s="9">
        <v>47700000000</v>
      </c>
      <c r="AA8" s="9">
        <v>35200000000</v>
      </c>
      <c r="AB8" s="9">
        <v>545900000000</v>
      </c>
      <c r="AC8" s="9">
        <v>124600000000</v>
      </c>
    </row>
    <row r="9" spans="1:29" x14ac:dyDescent="0.25">
      <c r="A9" s="2">
        <v>2050</v>
      </c>
      <c r="B9" s="2" t="s">
        <v>28</v>
      </c>
      <c r="C9" s="8" cm="1">
        <f t="array" ref="C9:AC9">TRANSPOSE([3]data!$M$4:$M$30)*1000000000</f>
        <v>95500000000</v>
      </c>
      <c r="D9" s="8">
        <v>153500000000</v>
      </c>
      <c r="E9" s="8">
        <v>54100000000</v>
      </c>
      <c r="F9" s="8">
        <v>36400000000</v>
      </c>
      <c r="G9" s="8">
        <v>8800000000</v>
      </c>
      <c r="H9" s="9">
        <v>107600000000</v>
      </c>
      <c r="I9" s="9">
        <v>61400000000</v>
      </c>
      <c r="J9" s="9">
        <v>14200000000</v>
      </c>
      <c r="K9" s="9">
        <v>75400000000</v>
      </c>
      <c r="L9" s="9">
        <v>974900000000</v>
      </c>
      <c r="M9" s="9">
        <v>949400000000</v>
      </c>
      <c r="N9" s="9">
        <v>120500000000</v>
      </c>
      <c r="O9" s="9">
        <v>80700000000</v>
      </c>
      <c r="P9" s="9">
        <v>75800000000</v>
      </c>
      <c r="Q9" s="9">
        <v>890900000000</v>
      </c>
      <c r="R9" s="9">
        <v>21400000000</v>
      </c>
      <c r="S9" s="9">
        <v>37500000000</v>
      </c>
      <c r="T9" s="9">
        <v>9700000000</v>
      </c>
      <c r="U9" s="9">
        <v>2600000000</v>
      </c>
      <c r="V9" s="9">
        <v>179900000000</v>
      </c>
      <c r="W9" s="9">
        <v>468400000000</v>
      </c>
      <c r="X9" s="9">
        <v>114600000000</v>
      </c>
      <c r="Y9" s="9">
        <v>139200000000</v>
      </c>
      <c r="Z9" s="9">
        <v>48700000000</v>
      </c>
      <c r="AA9" s="9">
        <v>35700000000</v>
      </c>
      <c r="AB9" s="9">
        <v>562900000000</v>
      </c>
      <c r="AC9" s="9">
        <v>126800000000</v>
      </c>
    </row>
    <row r="11" spans="1:29" x14ac:dyDescent="0.25">
      <c r="F11" s="3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89EF833-ABF8-4635-B317-E895F9143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'pkm 0'!C2:C9</xm:f>
              <xm:sqref>C10</xm:sqref>
            </x14:sparkline>
            <x14:sparkline>
              <xm:f>'pkm 0'!D2:D9</xm:f>
              <xm:sqref>D10</xm:sqref>
            </x14:sparkline>
            <x14:sparkline>
              <xm:f>'pkm 0'!E2:E9</xm:f>
              <xm:sqref>E10</xm:sqref>
            </x14:sparkline>
            <x14:sparkline>
              <xm:f>'pkm 0'!F2:F9</xm:f>
              <xm:sqref>F10</xm:sqref>
            </x14:sparkline>
            <x14:sparkline>
              <xm:f>'pkm 0'!G2:G9</xm:f>
              <xm:sqref>G10</xm:sqref>
            </x14:sparkline>
            <x14:sparkline>
              <xm:f>'pkm 0'!H2:H9</xm:f>
              <xm:sqref>H10</xm:sqref>
            </x14:sparkline>
            <x14:sparkline>
              <xm:f>'pkm 0'!I2:I9</xm:f>
              <xm:sqref>I10</xm:sqref>
            </x14:sparkline>
            <x14:sparkline>
              <xm:f>'pkm 0'!J2:J9</xm:f>
              <xm:sqref>J10</xm:sqref>
            </x14:sparkline>
            <x14:sparkline>
              <xm:f>'pkm 0'!K2:K9</xm:f>
              <xm:sqref>K10</xm:sqref>
            </x14:sparkline>
            <x14:sparkline>
              <xm:f>'pkm 0'!L2:L9</xm:f>
              <xm:sqref>L10</xm:sqref>
            </x14:sparkline>
            <x14:sparkline>
              <xm:f>'pkm 0'!M2:M9</xm:f>
              <xm:sqref>M10</xm:sqref>
            </x14:sparkline>
            <x14:sparkline>
              <xm:f>'pkm 0'!N2:N9</xm:f>
              <xm:sqref>N10</xm:sqref>
            </x14:sparkline>
            <x14:sparkline>
              <xm:f>'pkm 0'!O2:O9</xm:f>
              <xm:sqref>O10</xm:sqref>
            </x14:sparkline>
            <x14:sparkline>
              <xm:f>'pkm 0'!P2:P9</xm:f>
              <xm:sqref>P10</xm:sqref>
            </x14:sparkline>
            <x14:sparkline>
              <xm:f>'pkm 0'!Q2:Q9</xm:f>
              <xm:sqref>Q10</xm:sqref>
            </x14:sparkline>
            <x14:sparkline>
              <xm:f>'pkm 0'!R2:R9</xm:f>
              <xm:sqref>R10</xm:sqref>
            </x14:sparkline>
            <x14:sparkline>
              <xm:f>'pkm 0'!S2:S9</xm:f>
              <xm:sqref>S10</xm:sqref>
            </x14:sparkline>
            <x14:sparkline>
              <xm:f>'pkm 0'!T2:T9</xm:f>
              <xm:sqref>T10</xm:sqref>
            </x14:sparkline>
            <x14:sparkline>
              <xm:f>'pkm 0'!U2:U9</xm:f>
              <xm:sqref>U10</xm:sqref>
            </x14:sparkline>
            <x14:sparkline>
              <xm:f>'pkm 0'!V2:V9</xm:f>
              <xm:sqref>V10</xm:sqref>
            </x14:sparkline>
            <x14:sparkline>
              <xm:f>'pkm 0'!W2:W9</xm:f>
              <xm:sqref>W10</xm:sqref>
            </x14:sparkline>
            <x14:sparkline>
              <xm:f>'pkm 0'!X2:X9</xm:f>
              <xm:sqref>X10</xm:sqref>
            </x14:sparkline>
            <x14:sparkline>
              <xm:f>'pkm 0'!Y2:Y9</xm:f>
              <xm:sqref>Y10</xm:sqref>
            </x14:sparkline>
            <x14:sparkline>
              <xm:f>'pkm 0'!Z2:Z9</xm:f>
              <xm:sqref>Z10</xm:sqref>
            </x14:sparkline>
            <x14:sparkline>
              <xm:f>'pkm 0'!AA2:AA9</xm:f>
              <xm:sqref>AA10</xm:sqref>
            </x14:sparkline>
            <x14:sparkline>
              <xm:f>'pkm 0'!AB2:AB9</xm:f>
              <xm:sqref>AB10</xm:sqref>
            </x14:sparkline>
            <x14:sparkline>
              <xm:f>'pkm 0'!AC2:AC9</xm:f>
              <xm:sqref>AC10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C563-1FF0-4F09-ACDA-3AED80B1E5E0}">
  <dimension ref="A1:AC11"/>
  <sheetViews>
    <sheetView zoomScaleNormal="100" workbookViewId="0">
      <selection activeCell="C3" sqref="C3"/>
    </sheetView>
  </sheetViews>
  <sheetFormatPr defaultColWidth="8.7109375" defaultRowHeight="15" x14ac:dyDescent="0.25"/>
  <cols>
    <col min="2" max="2" width="22.28515625" bestFit="1" customWidth="1"/>
    <col min="3" max="29" width="8.5703125" customWidth="1"/>
    <col min="16378" max="16381" width="8.7109375" bestFit="1" customWidth="1"/>
    <col min="16382" max="16384" width="8.7109375" customWidth="1"/>
  </cols>
  <sheetData>
    <row r="1" spans="1:29" x14ac:dyDescent="0.25">
      <c r="C1" s="7" t="s">
        <v>2</v>
      </c>
      <c r="D1" s="7" t="s">
        <v>2</v>
      </c>
      <c r="E1" s="7" t="s">
        <v>4</v>
      </c>
      <c r="F1" s="7" t="s">
        <v>4</v>
      </c>
      <c r="G1" s="7" t="s">
        <v>1</v>
      </c>
      <c r="H1" s="7" t="s">
        <v>4</v>
      </c>
      <c r="I1" s="7" t="s">
        <v>0</v>
      </c>
      <c r="J1" s="7" t="s">
        <v>1</v>
      </c>
      <c r="K1" s="7" t="s">
        <v>2</v>
      </c>
      <c r="L1" s="7" t="s">
        <v>1</v>
      </c>
      <c r="M1" s="7" t="s">
        <v>2</v>
      </c>
      <c r="N1" s="7" t="s">
        <v>4</v>
      </c>
      <c r="O1" s="7" t="s">
        <v>1</v>
      </c>
      <c r="P1" s="7" t="s">
        <v>1</v>
      </c>
      <c r="Q1" s="7" t="s">
        <v>3</v>
      </c>
      <c r="R1" s="7" t="s">
        <v>4</v>
      </c>
      <c r="S1" s="7" t="s">
        <v>4</v>
      </c>
      <c r="T1" s="7" t="s">
        <v>0</v>
      </c>
      <c r="U1" s="7" t="s">
        <v>1</v>
      </c>
      <c r="V1" s="7" t="s">
        <v>2</v>
      </c>
      <c r="W1" s="7" t="s">
        <v>3</v>
      </c>
      <c r="X1" s="7" t="s">
        <v>1</v>
      </c>
      <c r="Y1" s="7" t="s">
        <v>4</v>
      </c>
      <c r="Z1" s="7" t="s">
        <v>1</v>
      </c>
      <c r="AA1" s="7" t="s">
        <v>1</v>
      </c>
      <c r="AB1" s="7" t="s">
        <v>1</v>
      </c>
      <c r="AC1" s="7" t="s">
        <v>0</v>
      </c>
    </row>
    <row r="2" spans="1:29" x14ac:dyDescent="0.25">
      <c r="C2" s="7" t="s">
        <v>25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26</v>
      </c>
      <c r="I2" s="7" t="s">
        <v>0</v>
      </c>
      <c r="J2" s="7" t="s">
        <v>9</v>
      </c>
      <c r="K2" s="7" t="s">
        <v>10</v>
      </c>
      <c r="L2" s="7" t="s">
        <v>1</v>
      </c>
      <c r="M2" s="7" t="s">
        <v>2</v>
      </c>
      <c r="N2" s="7" t="s">
        <v>11</v>
      </c>
      <c r="O2" s="7" t="s">
        <v>12</v>
      </c>
      <c r="P2" s="7" t="s">
        <v>13</v>
      </c>
      <c r="Q2" s="7" t="s">
        <v>3</v>
      </c>
      <c r="R2" s="7" t="s">
        <v>4</v>
      </c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7" t="s">
        <v>19</v>
      </c>
      <c r="Y2" s="7" t="s">
        <v>20</v>
      </c>
      <c r="Z2" s="7" t="s">
        <v>21</v>
      </c>
      <c r="AA2" s="7" t="s">
        <v>22</v>
      </c>
      <c r="AB2" s="7" t="s">
        <v>23</v>
      </c>
      <c r="AC2" s="7" t="s">
        <v>24</v>
      </c>
    </row>
    <row r="3" spans="1:29" x14ac:dyDescent="0.25">
      <c r="A3" s="2">
        <v>2011</v>
      </c>
      <c r="B3" s="2" t="s">
        <v>27</v>
      </c>
      <c r="C3" s="8" cm="1">
        <f t="array" ref="C3">'pkm 0'!C2/_xlfn._xlws.FILTER(_xlfn._xlws.FILTER('Occupancy rates'!$C$2:$G$9,('Occupancy rates'!$C$1:$G$1='vkm 0'!C$1)),'Occupancy rates'!$A$2:$A$9='vkm 0'!$A3)</f>
        <v>53471887342.606575</v>
      </c>
      <c r="D3" s="8" cm="1">
        <f t="array" ref="D3">'pkm 0'!D2/_xlfn._xlws.FILTER(_xlfn._xlws.FILTER('Occupancy rates'!$C$2:$G$9,('Occupancy rates'!$C$1:$G$1='vkm 0'!D$1)),'Occupancy rates'!$A$2:$A$9='vkm 0'!$A3)</f>
        <v>79204337149.571396</v>
      </c>
      <c r="E3" s="8" cm="1">
        <f t="array" ref="E3">'pkm 0'!E2/_xlfn._xlws.FILTER(_xlfn._xlws.FILTER('Occupancy rates'!$C$2:$G$9,('Occupancy rates'!$C$1:$G$1='vkm 0'!E$1)),'Occupancy rates'!$A$2:$A$9='vkm 0'!$A3)</f>
        <v>34214285714.285717</v>
      </c>
      <c r="F3" s="8" cm="1">
        <f t="array" ref="F3">'pkm 0'!F2/_xlfn._xlws.FILTER(_xlfn._xlws.FILTER('Occupancy rates'!$C$2:$G$9,('Occupancy rates'!$C$1:$G$1='vkm 0'!F$1)),'Occupancy rates'!$A$2:$A$9='vkm 0'!$A3)</f>
        <v>18571428571.428574</v>
      </c>
      <c r="G3" s="8" cm="1">
        <f t="array" ref="G3">'pkm 0'!G2/_xlfn._xlws.FILTER(_xlfn._xlws.FILTER('Occupancy rates'!$C$2:$G$9,('Occupancy rates'!$C$1:$G$1='vkm 0'!G$1)),'Occupancy rates'!$A$2:$A$9='vkm 0'!$A3)</f>
        <v>3509900285.25177</v>
      </c>
      <c r="H3" s="8" cm="1">
        <f t="array" ref="H3">'pkm 0'!H2/_xlfn._xlws.FILTER(_xlfn._xlws.FILTER('Occupancy rates'!$C$2:$G$9,('Occupancy rates'!$C$1:$G$1='vkm 0'!H$1)),'Occupancy rates'!$A$2:$A$9='vkm 0'!$A3)</f>
        <v>47928571428.571426</v>
      </c>
      <c r="I3" s="8" cm="1">
        <f t="array" ref="I3">'pkm 0'!I2/_xlfn._xlws.FILTER(_xlfn._xlws.FILTER('Occupancy rates'!$C$2:$G$9,('Occupancy rates'!$C$1:$G$1='vkm 0'!I$1)),'Occupancy rates'!$A$2:$A$9='vkm 0'!$A3)</f>
        <v>34400000000</v>
      </c>
      <c r="J3" s="8" cm="1">
        <f t="array" ref="J3">'pkm 0'!J2/_xlfn._xlws.FILTER(_xlfn._xlws.FILTER('Occupancy rates'!$C$2:$G$9,('Occupancy rates'!$C$1:$G$1='vkm 0'!J$1)),'Occupancy rates'!$A$2:$A$9='vkm 0'!$A3)</f>
        <v>6025328823.0155382</v>
      </c>
      <c r="K3" s="8" cm="1">
        <f t="array" ref="K3">'pkm 0'!K2/_xlfn._xlws.FILTER(_xlfn._xlws.FILTER('Occupancy rates'!$C$2:$G$9,('Occupancy rates'!$C$1:$G$1='vkm 0'!K$1)),'Occupancy rates'!$A$2:$A$9='vkm 0'!$A3)</f>
        <v>47092533490.740639</v>
      </c>
      <c r="L3" s="8" cm="1">
        <f t="array" ref="L3">'pkm 0'!L2/_xlfn._xlws.FILTER(_xlfn._xlws.FILTER('Occupancy rates'!$C$2:$G$9,('Occupancy rates'!$C$1:$G$1='vkm 0'!L$1)),'Occupancy rates'!$A$2:$A$9='vkm 0'!$A3)</f>
        <v>433589681904.76868</v>
      </c>
      <c r="M3" s="8" cm="1">
        <f t="array" ref="M3">'pkm 0'!M2/_xlfn._xlws.FILTER(_xlfn._xlws.FILTER('Occupancy rates'!$C$2:$G$9,('Occupancy rates'!$C$1:$G$1='vkm 0'!M$1)),'Occupancy rates'!$A$2:$A$9='vkm 0'!$A3)</f>
        <v>648472070762.14697</v>
      </c>
      <c r="N3" s="8" cm="1">
        <f t="array" ref="N3">'pkm 0'!N2/_xlfn._xlws.FILTER(_xlfn._xlws.FILTER('Occupancy rates'!$C$2:$G$9,('Occupancy rates'!$C$1:$G$1='vkm 0'!N$1)),'Occupancy rates'!$A$2:$A$9='vkm 0'!$A3)</f>
        <v>75285714285.714294</v>
      </c>
      <c r="O3" s="8" cm="1">
        <f t="array" ref="O3">'pkm 0'!O2/_xlfn._xlws.FILTER(_xlfn._xlws.FILTER('Occupancy rates'!$C$2:$G$9,('Occupancy rates'!$C$1:$G$1='vkm 0'!O$1)),'Occupancy rates'!$A$2:$A$9='vkm 0'!$A3)</f>
        <v>31472105891.09087</v>
      </c>
      <c r="P3" s="8" cm="1">
        <f t="array" ref="P3">'pkm 0'!P2/_xlfn._xlws.FILTER(_xlfn._xlws.FILTER('Occupancy rates'!$C$2:$G$9,('Occupancy rates'!$C$1:$G$1='vkm 0'!P$1)),'Occupancy rates'!$A$2:$A$9='vkm 0'!$A3)</f>
        <v>27201727210.701218</v>
      </c>
      <c r="Q3" s="8" cm="1">
        <f t="array" ref="Q3">'pkm 0'!Q2/_xlfn._xlws.FILTER(_xlfn._xlws.FILTER('Occupancy rates'!$C$2:$G$9,('Occupancy rates'!$C$1:$G$1='vkm 0'!Q$1)),'Occupancy rates'!$A$2:$A$9='vkm 0'!$A3)</f>
        <v>338399189165.56274</v>
      </c>
      <c r="R3" s="8" cm="1">
        <f t="array" ref="R3">'pkm 0'!R2/_xlfn._xlws.FILTER(_xlfn._xlws.FILTER('Occupancy rates'!$C$2:$G$9,('Occupancy rates'!$C$1:$G$1='vkm 0'!R$1)),'Occupancy rates'!$A$2:$A$9='vkm 0'!$A3)</f>
        <v>12071428571.428572</v>
      </c>
      <c r="S3" s="8" cm="1">
        <f t="array" ref="S3">'pkm 0'!S2/_xlfn._xlws.FILTER(_xlfn._xlws.FILTER('Occupancy rates'!$C$2:$G$9,('Occupancy rates'!$C$1:$G$1='vkm 0'!S$1)),'Occupancy rates'!$A$2:$A$9='vkm 0'!$A3)</f>
        <v>21857142857.14286</v>
      </c>
      <c r="T3" s="8" cm="1">
        <f t="array" ref="T3">'pkm 0'!T2/_xlfn._xlws.FILTER(_xlfn._xlws.FILTER('Occupancy rates'!$C$2:$G$9,('Occupancy rates'!$C$1:$G$1='vkm 0'!T$1)),'Occupancy rates'!$A$2:$A$9='vkm 0'!$A3)</f>
        <v>4466666666.666667</v>
      </c>
      <c r="U3" s="8" cm="1">
        <f t="array" ref="U3">'pkm 0'!U2/_xlfn._xlws.FILTER(_xlfn._xlws.FILTER('Occupancy rates'!$C$2:$G$9,('Occupancy rates'!$C$1:$G$1='vkm 0'!U$1)),'Occupancy rates'!$A$2:$A$9='vkm 0'!$A3)</f>
        <v>1345461776.0131786</v>
      </c>
      <c r="V3" s="8" cm="1">
        <f t="array" ref="V3">'pkm 0'!V2/_xlfn._xlws.FILTER(_xlfn._xlws.FILTER('Occupancy rates'!$C$2:$G$9,('Occupancy rates'!$C$1:$G$1='vkm 0'!V$1)),'Occupancy rates'!$A$2:$A$9='vkm 0'!$A3)</f>
        <v>110384325077.23073</v>
      </c>
      <c r="W3" s="8" cm="1">
        <f t="array" ref="W3">'pkm 0'!W2/_xlfn._xlws.FILTER(_xlfn._xlws.FILTER('Occupancy rates'!$C$2:$G$9,('Occupancy rates'!$C$1:$G$1='vkm 0'!W$1)),'Occupancy rates'!$A$2:$A$9='vkm 0'!$A3)</f>
        <v>138604286392.86319</v>
      </c>
      <c r="X3" s="8" cm="1">
        <f t="array" ref="X3">'pkm 0'!X2/_xlfn._xlws.FILTER(_xlfn._xlws.FILTER('Occupancy rates'!$C$2:$G$9,('Occupancy rates'!$C$1:$G$1='vkm 0'!X$1)),'Occupancy rates'!$A$2:$A$9='vkm 0'!$A3)</f>
        <v>50016079064.837723</v>
      </c>
      <c r="Y3" s="8" cm="1">
        <f t="array" ref="Y3">'pkm 0'!Y2/_xlfn._xlws.FILTER(_xlfn._xlws.FILTER('Occupancy rates'!$C$2:$G$9,('Occupancy rates'!$C$1:$G$1='vkm 0'!Y$1)),'Occupancy rates'!$A$2:$A$9='vkm 0'!$A3)</f>
        <v>55928571428.571434</v>
      </c>
      <c r="Z3" s="8" cm="1">
        <f t="array" ref="Z3">'pkm 0'!Z2/_xlfn._xlws.FILTER(_xlfn._xlws.FILTER('Occupancy rates'!$C$2:$G$9,('Occupancy rates'!$C$1:$G$1='vkm 0'!Z$1)),'Occupancy rates'!$A$2:$A$9='vkm 0'!$A3)</f>
        <v>16028544635.983084</v>
      </c>
      <c r="AA3" s="8" cm="1">
        <f t="array" ref="AA3">'pkm 0'!AA2/_xlfn._xlws.FILTER(_xlfn._xlws.FILTER('Occupancy rates'!$C$2:$G$9,('Occupancy rates'!$C$1:$G$1='vkm 0'!AA$1)),'Occupancy rates'!$A$2:$A$9='vkm 0'!$A3)</f>
        <v>15209567902.757669</v>
      </c>
      <c r="AB3" s="8" cm="1">
        <f t="array" ref="AB3">'pkm 0'!AB2/_xlfn._xlws.FILTER(_xlfn._xlws.FILTER('Occupancy rates'!$C$2:$G$9,('Occupancy rates'!$C$1:$G$1='vkm 0'!AB$1)),'Occupancy rates'!$A$2:$A$9='vkm 0'!$A3)</f>
        <v>205797153391.92877</v>
      </c>
      <c r="AC3" s="8" cm="1">
        <f t="array" ref="AC3">'pkm 0'!AC2/_xlfn._xlws.FILTER(_xlfn._xlws.FILTER('Occupancy rates'!$C$2:$G$9,('Occupancy rates'!$C$1:$G$1='vkm 0'!AC$1)),'Occupancy rates'!$A$2:$A$9='vkm 0'!$A3)</f>
        <v>66733333333.333336</v>
      </c>
    </row>
    <row r="4" spans="1:29" x14ac:dyDescent="0.25">
      <c r="A4" s="2">
        <v>2020</v>
      </c>
      <c r="B4" s="2" t="s">
        <v>27</v>
      </c>
      <c r="C4" s="8" cm="1">
        <f t="array" ref="C4">'pkm 0'!C3/_xlfn._xlws.FILTER(_xlfn._xlws.FILTER('Occupancy rates'!$C$2:$G$9,('Occupancy rates'!$C$1:$G$1='vkm 0'!C$1)),'Occupancy rates'!$A$2:$A$9='vkm 0'!$A4)</f>
        <v>57342506533.62635</v>
      </c>
      <c r="D4" s="8" cm="1">
        <f t="array" ref="D4">'pkm 0'!D3/_xlfn._xlws.FILTER(_xlfn._xlws.FILTER('Occupancy rates'!$C$2:$G$9,('Occupancy rates'!$C$1:$G$1='vkm 0'!D$1)),'Occupancy rates'!$A$2:$A$9='vkm 0'!$A4)</f>
        <v>84221806471.263702</v>
      </c>
      <c r="E4" s="8" cm="1">
        <f t="array" ref="E4">'pkm 0'!E3/_xlfn._xlws.FILTER(_xlfn._xlws.FILTER('Occupancy rates'!$C$2:$G$9,('Occupancy rates'!$C$1:$G$1='vkm 0'!E$1)),'Occupancy rates'!$A$2:$A$9='vkm 0'!$A4)</f>
        <v>35714285714.285713</v>
      </c>
      <c r="F4" s="8" cm="1">
        <f t="array" ref="F4">'pkm 0'!F3/_xlfn._xlws.FILTER(_xlfn._xlws.FILTER('Occupancy rates'!$C$2:$G$9,('Occupancy rates'!$C$1:$G$1='vkm 0'!F$1)),'Occupancy rates'!$A$2:$A$9='vkm 0'!$A4)</f>
        <v>21571428571.428574</v>
      </c>
      <c r="G4" s="8" cm="1">
        <f t="array" ref="G4">'pkm 0'!G3/_xlfn._xlws.FILTER(_xlfn._xlws.FILTER('Occupancy rates'!$C$2:$G$9,('Occupancy rates'!$C$1:$G$1='vkm 0'!G$1)),'Occupancy rates'!$A$2:$A$9='vkm 0'!$A4)</f>
        <v>3860890313.776947</v>
      </c>
      <c r="H4" s="8" cm="1">
        <f t="array" ref="H4">'pkm 0'!H3/_xlfn._xlws.FILTER(_xlfn._xlws.FILTER('Occupancy rates'!$C$2:$G$9,('Occupancy rates'!$C$1:$G$1='vkm 0'!H$1)),'Occupancy rates'!$A$2:$A$9='vkm 0'!$A4)</f>
        <v>55142857142.857147</v>
      </c>
      <c r="I4" s="8" cm="1">
        <f t="array" ref="I4">'pkm 0'!I3/_xlfn._xlws.FILTER(_xlfn._xlws.FILTER('Occupancy rates'!$C$2:$G$9,('Occupancy rates'!$C$1:$G$1='vkm 0'!I$1)),'Occupancy rates'!$A$2:$A$9='vkm 0'!$A4)</f>
        <v>35933333333.333336</v>
      </c>
      <c r="J4" s="8" cm="1">
        <f t="array" ref="J4">'pkm 0'!J3/_xlfn._xlws.FILTER(_xlfn._xlws.FILTER('Occupancy rates'!$C$2:$G$9,('Occupancy rates'!$C$1:$G$1='vkm 0'!J$1)),'Occupancy rates'!$A$2:$A$9='vkm 0'!$A4)</f>
        <v>6668810541.978363</v>
      </c>
      <c r="K4" s="8" cm="1">
        <f t="array" ref="K4">'pkm 0'!K3/_xlfn._xlws.FILTER(_xlfn._xlws.FILTER('Occupancy rates'!$C$2:$G$9,('Occupancy rates'!$C$1:$G$1='vkm 0'!K$1)),'Occupancy rates'!$A$2:$A$9='vkm 0'!$A4)</f>
        <v>49959658817.421959</v>
      </c>
      <c r="L4" s="8" cm="1">
        <f t="array" ref="L4">'pkm 0'!L3/_xlfn._xlws.FILTER(_xlfn._xlws.FILTER('Occupancy rates'!$C$2:$G$9,('Occupancy rates'!$C$1:$G$1='vkm 0'!L$1)),'Occupancy rates'!$A$2:$A$9='vkm 0'!$A4)</f>
        <v>457807993873.00586</v>
      </c>
      <c r="M4" s="8" cm="1">
        <f t="array" ref="M4">'pkm 0'!M3/_xlfn._xlws.FILTER(_xlfn._xlws.FILTER('Occupancy rates'!$C$2:$G$9,('Occupancy rates'!$C$1:$G$1='vkm 0'!M$1)),'Occupancy rates'!$A$2:$A$9='vkm 0'!$A4)</f>
        <v>669330407513.75354</v>
      </c>
      <c r="N4" s="8" cm="1">
        <f t="array" ref="N4">'pkm 0'!N3/_xlfn._xlws.FILTER(_xlfn._xlws.FILTER('Occupancy rates'!$C$2:$G$9,('Occupancy rates'!$C$1:$G$1='vkm 0'!N$1)),'Occupancy rates'!$A$2:$A$9='vkm 0'!$A4)</f>
        <v>76642857142.857147</v>
      </c>
      <c r="O4" s="8" cm="1">
        <f t="array" ref="O4">'pkm 0'!O3/_xlfn._xlws.FILTER(_xlfn._xlws.FILTER('Occupancy rates'!$C$2:$G$9,('Occupancy rates'!$C$1:$G$1='vkm 0'!O$1)),'Occupancy rates'!$A$2:$A$9='vkm 0'!$A4)</f>
        <v>33636544400.329464</v>
      </c>
      <c r="P4" s="8" cm="1">
        <f t="array" ref="P4">'pkm 0'!P3/_xlfn._xlws.FILTER(_xlfn._xlws.FILTER('Occupancy rates'!$C$2:$G$9,('Occupancy rates'!$C$1:$G$1='vkm 0'!P$1)),'Occupancy rates'!$A$2:$A$9='vkm 0'!$A4)</f>
        <v>30243640791.25275</v>
      </c>
      <c r="Q4" s="8" cm="1">
        <f t="array" ref="Q4">'pkm 0'!Q3/_xlfn._xlws.FILTER(_xlfn._xlws.FILTER('Occupancy rates'!$C$2:$G$9,('Occupancy rates'!$C$1:$G$1='vkm 0'!Q$1)),'Occupancy rates'!$A$2:$A$9='vkm 0'!$A4)</f>
        <v>344888410618.83893</v>
      </c>
      <c r="R4" s="8" cm="1">
        <f t="array" ref="R4">'pkm 0'!R3/_xlfn._xlws.FILTER(_xlfn._xlws.FILTER('Occupancy rates'!$C$2:$G$9,('Occupancy rates'!$C$1:$G$1='vkm 0'!R$1)),'Occupancy rates'!$A$2:$A$9='vkm 0'!$A4)</f>
        <v>13000000000</v>
      </c>
      <c r="S4" s="8" cm="1">
        <f t="array" ref="S4">'pkm 0'!S3/_xlfn._xlws.FILTER(_xlfn._xlws.FILTER('Occupancy rates'!$C$2:$G$9,('Occupancy rates'!$C$1:$G$1='vkm 0'!S$1)),'Occupancy rates'!$A$2:$A$9='vkm 0'!$A4)</f>
        <v>23785714285.714283</v>
      </c>
      <c r="T4" s="8" cm="1">
        <f t="array" ref="T4">'pkm 0'!T3/_xlfn._xlws.FILTER(_xlfn._xlws.FILTER('Occupancy rates'!$C$2:$G$9,('Occupancy rates'!$C$1:$G$1='vkm 0'!T$1)),'Occupancy rates'!$A$2:$A$9='vkm 0'!$A4)</f>
        <v>5133333333.333333</v>
      </c>
      <c r="U4" s="8" cm="1">
        <f t="array" ref="U4">'pkm 0'!U3/_xlfn._xlws.FILTER(_xlfn._xlws.FILTER('Occupancy rates'!$C$2:$G$9,('Occupancy rates'!$C$1:$G$1='vkm 0'!U$1)),'Occupancy rates'!$A$2:$A$9='vkm 0'!$A4)</f>
        <v>1345461776.0131786</v>
      </c>
      <c r="V4" s="8" cm="1">
        <f t="array" ref="V4">'pkm 0'!V3/_xlfn._xlws.FILTER(_xlfn._xlws.FILTER('Occupancy rates'!$C$2:$G$9,('Occupancy rates'!$C$1:$G$1='vkm 0'!V$1)),'Occupancy rates'!$A$2:$A$9='vkm 0'!$A4)</f>
        <v>114685013067.2527</v>
      </c>
      <c r="W4" s="8" cm="1">
        <f t="array" ref="W4">'pkm 0'!W3/_xlfn._xlws.FILTER(_xlfn._xlws.FILTER('Occupancy rates'!$C$2:$G$9,('Occupancy rates'!$C$1:$G$1='vkm 0'!W$1)),'Occupancy rates'!$A$2:$A$9='vkm 0'!$A4)</f>
        <v>165520845801.17062</v>
      </c>
      <c r="X4" s="8" cm="1">
        <f t="array" ref="X4">'pkm 0'!X3/_xlfn._xlws.FILTER(_xlfn._xlws.FILTER('Occupancy rates'!$C$2:$G$9,('Occupancy rates'!$C$1:$G$1='vkm 0'!X$1)),'Occupancy rates'!$A$2:$A$9='vkm 0'!$A4)</f>
        <v>50367069093.3629</v>
      </c>
      <c r="Y4" s="8" cm="1">
        <f t="array" ref="Y4">'pkm 0'!Y3/_xlfn._xlws.FILTER(_xlfn._xlws.FILTER('Occupancy rates'!$C$2:$G$9,('Occupancy rates'!$C$1:$G$1='vkm 0'!Y$1)),'Occupancy rates'!$A$2:$A$9='vkm 0'!$A4)</f>
        <v>65571428571.428574</v>
      </c>
      <c r="Z4" s="8" cm="1">
        <f t="array" ref="Z4">'pkm 0'!Z3/_xlfn._xlws.FILTER(_xlfn._xlws.FILTER('Occupancy rates'!$C$2:$G$9,('Occupancy rates'!$C$1:$G$1='vkm 0'!Z$1)),'Occupancy rates'!$A$2:$A$9='vkm 0'!$A4)</f>
        <v>19596943259.322384</v>
      </c>
      <c r="AA4" s="8" cm="1">
        <f t="array" ref="AA4">'pkm 0'!AA3/_xlfn._xlws.FILTER(_xlfn._xlws.FILTER('Occupancy rates'!$C$2:$G$9,('Occupancy rates'!$C$1:$G$1='vkm 0'!AA$1)),'Occupancy rates'!$A$2:$A$9='vkm 0'!$A4)</f>
        <v>17315508073.908733</v>
      </c>
      <c r="AB4" s="8" cm="1">
        <f t="array" ref="AB4">'pkm 0'!AB3/_xlfn._xlws.FILTER(_xlfn._xlws.FILTER('Occupancy rates'!$C$2:$G$9,('Occupancy rates'!$C$1:$G$1='vkm 0'!AB$1)),'Occupancy rates'!$A$2:$A$9='vkm 0'!$A4)</f>
        <v>218198801066.48505</v>
      </c>
      <c r="AC4" s="8" cm="1">
        <f t="array" ref="AC4">'pkm 0'!AC3/_xlfn._xlws.FILTER(_xlfn._xlws.FILTER('Occupancy rates'!$C$2:$G$9,('Occupancy rates'!$C$1:$G$1='vkm 0'!AC$1)),'Occupancy rates'!$A$2:$A$9='vkm 0'!$A4)</f>
        <v>72466666666.666672</v>
      </c>
    </row>
    <row r="5" spans="1:29" x14ac:dyDescent="0.25">
      <c r="A5" s="2">
        <v>2025</v>
      </c>
      <c r="B5" s="2" t="s">
        <v>27</v>
      </c>
      <c r="C5" s="8" cm="1">
        <f t="array" ref="C5">'pkm 0'!C4/_xlfn._xlws.FILTER(_xlfn._xlws.FILTER('Occupancy rates'!$C$2:$G$9,('Occupancy rates'!$C$1:$G$1='vkm 0'!C$1)),'Occupancy rates'!$A$2:$A$9='vkm 0'!$A5)</f>
        <v>56188954085.468796</v>
      </c>
      <c r="D5" s="8" cm="1">
        <f t="array" ref="D5">'pkm 0'!D4/_xlfn._xlws.FILTER(_xlfn._xlws.FILTER('Occupancy rates'!$C$2:$G$9,('Occupancy rates'!$C$1:$G$1='vkm 0'!D$1)),'Occupancy rates'!$A$2:$A$9='vkm 0'!$A5)</f>
        <v>83876264794.250519</v>
      </c>
      <c r="E5" s="8" cm="1">
        <f t="array" ref="E5">'pkm 0'!E4/_xlfn._xlws.FILTER(_xlfn._xlws.FILTER('Occupancy rates'!$C$2:$G$9,('Occupancy rates'!$C$1:$G$1='vkm 0'!E$1)),'Occupancy rates'!$A$2:$A$9='vkm 0'!$A5)</f>
        <v>34484243744.94532</v>
      </c>
      <c r="F5" s="8" cm="1">
        <f t="array" ref="F5">'pkm 0'!F4/_xlfn._xlws.FILTER(_xlfn._xlws.FILTER('Occupancy rates'!$C$2:$G$9,('Occupancy rates'!$C$1:$G$1='vkm 0'!F$1)),'Occupancy rates'!$A$2:$A$9='vkm 0'!$A5)</f>
        <v>21747430731.095184</v>
      </c>
      <c r="G5" s="8" cm="1">
        <f t="array" ref="G5">'pkm 0'!G4/_xlfn._xlws.FILTER(_xlfn._xlws.FILTER('Occupancy rates'!$C$2:$G$9,('Occupancy rates'!$C$1:$G$1='vkm 0'!G$1)),'Occupancy rates'!$A$2:$A$9='vkm 0'!$A5)</f>
        <v>3838377701.6081853</v>
      </c>
      <c r="H5" s="8" cm="1">
        <f t="array" ref="H5">'pkm 0'!H4/_xlfn._xlws.FILTER(_xlfn._xlws.FILTER('Occupancy rates'!$C$2:$G$9,('Occupancy rates'!$C$1:$G$1='vkm 0'!H$1)),'Occupancy rates'!$A$2:$A$9='vkm 0'!$A5)</f>
        <v>55892929449.076408</v>
      </c>
      <c r="I5" s="8" cm="1">
        <f t="array" ref="I5">'pkm 0'!I4/_xlfn._xlws.FILTER(_xlfn._xlws.FILTER('Occupancy rates'!$C$2:$G$9,('Occupancy rates'!$C$1:$G$1='vkm 0'!I$1)),'Occupancy rates'!$A$2:$A$9='vkm 0'!$A5)</f>
        <v>36943664451.54052</v>
      </c>
      <c r="J5" s="8" cm="1">
        <f t="array" ref="J5">'pkm 0'!J4/_xlfn._xlws.FILTER(_xlfn._xlws.FILTER('Occupancy rates'!$C$2:$G$9,('Occupancy rates'!$C$1:$G$1='vkm 0'!J$1)),'Occupancy rates'!$A$2:$A$9='vkm 0'!$A5)</f>
        <v>6450606970.7581997</v>
      </c>
      <c r="K5" s="8" cm="1">
        <f t="array" ref="K5">'pkm 0'!K4/_xlfn._xlws.FILTER(_xlfn._xlws.FILTER('Occupancy rates'!$C$2:$G$9,('Occupancy rates'!$C$1:$G$1='vkm 0'!K$1)),'Occupancy rates'!$A$2:$A$9='vkm 0'!$A5)</f>
        <v>48045627406.415344</v>
      </c>
      <c r="L5" s="8" cm="1">
        <f t="array" ref="L5">'pkm 0'!L4/_xlfn._xlws.FILTER(_xlfn._xlws.FILTER('Occupancy rates'!$C$2:$G$9,('Occupancy rates'!$C$1:$G$1='vkm 0'!L$1)),'Occupancy rates'!$A$2:$A$9='vkm 0'!$A5)</f>
        <v>440027354848.24945</v>
      </c>
      <c r="M5" s="8" cm="1">
        <f t="array" ref="M5">'pkm 0'!M4/_xlfn._xlws.FILTER(_xlfn._xlws.FILTER('Occupancy rates'!$C$2:$G$9,('Occupancy rates'!$C$1:$G$1='vkm 0'!M$1)),'Occupancy rates'!$A$2:$A$9='vkm 0'!$A5)</f>
        <v>638436811637.79041</v>
      </c>
      <c r="N5" s="8" cm="1">
        <f t="array" ref="N5">'pkm 0'!N4/_xlfn._xlws.FILTER(_xlfn._xlws.FILTER('Occupancy rates'!$C$2:$G$9,('Occupancy rates'!$C$1:$G$1='vkm 0'!N$1)),'Occupancy rates'!$A$2:$A$9='vkm 0'!$A5)</f>
        <v>74456156926.709061</v>
      </c>
      <c r="O5" s="8" cm="1">
        <f t="array" ref="O5">'pkm 0'!O4/_xlfn._xlws.FILTER(_xlfn._xlws.FILTER('Occupancy rates'!$C$2:$G$9,('Occupancy rates'!$C$1:$G$1='vkm 0'!O$1)),'Occupancy rates'!$A$2:$A$9='vkm 0'!$A5)</f>
        <v>33585804889.071621</v>
      </c>
      <c r="P5" s="8" cm="1">
        <f t="array" ref="P5">'pkm 0'!P4/_xlfn._xlws.FILTER(_xlfn._xlws.FILTER('Occupancy rates'!$C$2:$G$9,('Occupancy rates'!$C$1:$G$1='vkm 0'!P$1)),'Occupancy rates'!$A$2:$A$9='vkm 0'!$A5)</f>
        <v>29960670393.108334</v>
      </c>
      <c r="Q5" s="8" cm="1">
        <f t="array" ref="Q5">'pkm 0'!Q4/_xlfn._xlws.FILTER(_xlfn._xlws.FILTER('Occupancy rates'!$C$2:$G$9,('Occupancy rates'!$C$1:$G$1='vkm 0'!Q$1)),'Occupancy rates'!$A$2:$A$9='vkm 0'!$A5)</f>
        <v>402879964417.56671</v>
      </c>
      <c r="R5" s="8" cm="1">
        <f t="array" ref="R5">'pkm 0'!R4/_xlfn._xlws.FILTER(_xlfn._xlws.FILTER('Occupancy rates'!$C$2:$G$9,('Occupancy rates'!$C$1:$G$1='vkm 0'!R$1)),'Occupancy rates'!$A$2:$A$9='vkm 0'!$A5)</f>
        <v>12872311024.635778</v>
      </c>
      <c r="S5" s="8" cm="1">
        <f t="array" ref="S5">'pkm 0'!S4/_xlfn._xlws.FILTER(_xlfn._xlws.FILTER('Occupancy rates'!$C$2:$G$9,('Occupancy rates'!$C$1:$G$1='vkm 0'!S$1)),'Occupancy rates'!$A$2:$A$9='vkm 0'!$A5)</f>
        <v>23441155865.91568</v>
      </c>
      <c r="T5" s="8" cm="1">
        <f t="array" ref="T5">'pkm 0'!T4/_xlfn._xlws.FILTER(_xlfn._xlws.FILTER('Occupancy rates'!$C$2:$G$9,('Occupancy rates'!$C$1:$G$1='vkm 0'!T$1)),'Occupancy rates'!$A$2:$A$9='vkm 0'!$A5)</f>
        <v>5411278156.554759</v>
      </c>
      <c r="U5" s="8" cm="1">
        <f t="array" ref="U5">'pkm 0'!U4/_xlfn._xlws.FILTER(_xlfn._xlws.FILTER('Occupancy rates'!$C$2:$G$9,('Occupancy rates'!$C$1:$G$1='vkm 0'!U$1)),'Occupancy rates'!$A$2:$A$9='vkm 0'!$A5)</f>
        <v>1279459233.869395</v>
      </c>
      <c r="V5" s="8" cm="1">
        <f t="array" ref="V5">'pkm 0'!V4/_xlfn._xlws.FILTER(_xlfn._xlws.FILTER('Occupancy rates'!$C$2:$G$9,('Occupancy rates'!$C$1:$G$1='vkm 0'!V$1)),'Occupancy rates'!$A$2:$A$9='vkm 0'!$A5)</f>
        <v>111767158670.00858</v>
      </c>
      <c r="W5" s="8" cm="1">
        <f t="array" ref="W5">'pkm 0'!W4/_xlfn._xlws.FILTER(_xlfn._xlws.FILTER('Occupancy rates'!$C$2:$G$9,('Occupancy rates'!$C$1:$G$1='vkm 0'!W$1)),'Occupancy rates'!$A$2:$A$9='vkm 0'!$A5)</f>
        <v>197776505487.95721</v>
      </c>
      <c r="X5" s="8" cm="1">
        <f t="array" ref="X5">'pkm 0'!X4/_xlfn._xlws.FILTER(_xlfn._xlws.FILTER('Occupancy rates'!$C$2:$G$9,('Occupancy rates'!$C$1:$G$1='vkm 0'!X$1)),'Occupancy rates'!$A$2:$A$9='vkm 0'!$A5)</f>
        <v>49472423709.616608</v>
      </c>
      <c r="Y5" s="8" cm="1">
        <f t="array" ref="Y5">'pkm 0'!Y4/_xlfn._xlws.FILTER(_xlfn._xlws.FILTER('Occupancy rates'!$C$2:$G$9,('Occupancy rates'!$C$1:$G$1='vkm 0'!Y$1)),'Occupancy rates'!$A$2:$A$9='vkm 0'!$A5)</f>
        <v>68494244452.140907</v>
      </c>
      <c r="Z5" s="8" cm="1">
        <f t="array" ref="Z5">'pkm 0'!Z4/_xlfn._xlws.FILTER(_xlfn._xlws.FILTER('Occupancy rates'!$C$2:$G$9,('Occupancy rates'!$C$1:$G$1='vkm 0'!Z$1)),'Occupancy rates'!$A$2:$A$9='vkm 0'!$A5)</f>
        <v>20044861330.620522</v>
      </c>
      <c r="AA5" s="8" cm="1">
        <f t="array" ref="AA5">'pkm 0'!AA4/_xlfn._xlws.FILTER(_xlfn._xlws.FILTER('Occupancy rates'!$C$2:$G$9,('Occupancy rates'!$C$1:$G$1='vkm 0'!AA$1)),'Occupancy rates'!$A$2:$A$9='vkm 0'!$A5)</f>
        <v>16739591643.124584</v>
      </c>
      <c r="AB5" s="8" cm="1">
        <f t="array" ref="AB5">'pkm 0'!AB4/_xlfn._xlws.FILTER(_xlfn._xlws.FILTER('Occupancy rates'!$C$2:$G$9,('Occupancy rates'!$C$1:$G$1='vkm 0'!AB$1)),'Occupancy rates'!$A$2:$A$9='vkm 0'!$A5)</f>
        <v>226624216799.11661</v>
      </c>
      <c r="AC5" s="8" cm="1">
        <f t="array" ref="AC5">'pkm 0'!AC4/_xlfn._xlws.FILTER(_xlfn._xlws.FILTER('Occupancy rates'!$C$2:$G$9,('Occupancy rates'!$C$1:$G$1='vkm 0'!AC$1)),'Occupancy rates'!$A$2:$A$9='vkm 0'!$A5)</f>
        <v>76158729610.770691</v>
      </c>
    </row>
    <row r="6" spans="1:29" x14ac:dyDescent="0.25">
      <c r="A6" s="2">
        <v>2030</v>
      </c>
      <c r="B6" s="2" t="s">
        <v>27</v>
      </c>
      <c r="C6" s="8" cm="1">
        <f t="array" ref="C6">'pkm 0'!C5/_xlfn._xlws.FILTER(_xlfn._xlws.FILTER('Occupancy rates'!$C$2:$G$9,('Occupancy rates'!$C$1:$G$1='vkm 0'!C$1)),'Occupancy rates'!$A$2:$A$9='vkm 0'!$A6)</f>
        <v>55023190142.680305</v>
      </c>
      <c r="D6" s="8" cm="1">
        <f t="array" ref="D6">'pkm 0'!D5/_xlfn._xlws.FILTER(_xlfn._xlws.FILTER('Occupancy rates'!$C$2:$G$9,('Occupancy rates'!$C$1:$G$1='vkm 0'!D$1)),'Occupancy rates'!$A$2:$A$9='vkm 0'!$A6)</f>
        <v>83372374759.517929</v>
      </c>
      <c r="E6" s="8" cm="1">
        <f t="array" ref="E6">'pkm 0'!E5/_xlfn._xlws.FILTER(_xlfn._xlws.FILTER('Occupancy rates'!$C$2:$G$9,('Occupancy rates'!$C$1:$G$1='vkm 0'!E$1)),'Occupancy rates'!$A$2:$A$9='vkm 0'!$A6)</f>
        <v>33374721889.822479</v>
      </c>
      <c r="F6" s="8" cm="1">
        <f t="array" ref="F6">'pkm 0'!F5/_xlfn._xlws.FILTER(_xlfn._xlws.FILTER('Occupancy rates'!$C$2:$G$9,('Occupancy rates'!$C$1:$G$1='vkm 0'!F$1)),'Occupancy rates'!$A$2:$A$9='vkm 0'!$A6)</f>
        <v>21970618078.04916</v>
      </c>
      <c r="G6" s="8" cm="1">
        <f t="array" ref="G6">'pkm 0'!G5/_xlfn._xlws.FILTER(_xlfn._xlws.FILTER('Occupancy rates'!$C$2:$G$9,('Occupancy rates'!$C$1:$G$1='vkm 0'!G$1)),'Occupancy rates'!$A$2:$A$9='vkm 0'!$A6)</f>
        <v>3770564254.7918706</v>
      </c>
      <c r="H6" s="8" cm="1">
        <f t="array" ref="H6">'pkm 0'!H5/_xlfn._xlws.FILTER(_xlfn._xlws.FILTER('Occupancy rates'!$C$2:$G$9,('Occupancy rates'!$C$1:$G$1='vkm 0'!H$1)),'Occupancy rates'!$A$2:$A$9='vkm 0'!$A6)</f>
        <v>56956089093.828323</v>
      </c>
      <c r="I6" s="8" cm="1">
        <f t="array" ref="I6">'pkm 0'!I5/_xlfn._xlws.FILTER(_xlfn._xlws.FILTER('Occupancy rates'!$C$2:$G$9,('Occupancy rates'!$C$1:$G$1='vkm 0'!I$1)),'Occupancy rates'!$A$2:$A$9='vkm 0'!$A6)</f>
        <v>37757387484.000412</v>
      </c>
      <c r="J6" s="8" cm="1">
        <f t="array" ref="J6">'pkm 0'!J5/_xlfn._xlws.FILTER(_xlfn._xlws.FILTER('Occupancy rates'!$C$2:$G$9,('Occupancy rates'!$C$1:$G$1='vkm 0'!J$1)),'Occupancy rates'!$A$2:$A$9='vkm 0'!$A6)</f>
        <v>6267950969.0046682</v>
      </c>
      <c r="K6" s="8" cm="1">
        <f t="array" ref="K6">'pkm 0'!K5/_xlfn._xlws.FILTER(_xlfn._xlws.FILTER('Occupancy rates'!$C$2:$G$9,('Occupancy rates'!$C$1:$G$1='vkm 0'!K$1)),'Occupancy rates'!$A$2:$A$9='vkm 0'!$A6)</f>
        <v>46196284932.437675</v>
      </c>
      <c r="L6" s="8" cm="1">
        <f t="array" ref="L6">'pkm 0'!L5/_xlfn._xlws.FILTER(_xlfn._xlws.FILTER('Occupancy rates'!$C$2:$G$9,('Occupancy rates'!$C$1:$G$1='vkm 0'!L$1)),'Occupancy rates'!$A$2:$A$9='vkm 0'!$A6)</f>
        <v>424653678150.06622</v>
      </c>
      <c r="M6" s="8" cm="1">
        <f t="array" ref="M6">'pkm 0'!M5/_xlfn._xlws.FILTER(_xlfn._xlws.FILTER('Occupancy rates'!$C$2:$G$9,('Occupancy rates'!$C$1:$G$1='vkm 0'!M$1)),'Occupancy rates'!$A$2:$A$9='vkm 0'!$A6)</f>
        <v>607123560555.59314</v>
      </c>
      <c r="N6" s="8" cm="1">
        <f t="array" ref="N6">'pkm 0'!N5/_xlfn._xlws.FILTER(_xlfn._xlws.FILTER('Occupancy rates'!$C$2:$G$9,('Occupancy rates'!$C$1:$G$1='vkm 0'!N$1)),'Occupancy rates'!$A$2:$A$9='vkm 0'!$A6)</f>
        <v>72097130877.821152</v>
      </c>
      <c r="O6" s="8" cm="1">
        <f t="array" ref="O6">'pkm 0'!O5/_xlfn._xlws.FILTER(_xlfn._xlws.FILTER('Occupancy rates'!$C$2:$G$9,('Occupancy rates'!$C$1:$G$1='vkm 0'!O$1)),'Occupancy rates'!$A$2:$A$9='vkm 0'!$A6)</f>
        <v>33788173192.290787</v>
      </c>
      <c r="P6" s="8" cm="1">
        <f t="array" ref="P6">'pkm 0'!P5/_xlfn._xlws.FILTER(_xlfn._xlws.FILTER('Occupancy rates'!$C$2:$G$9,('Occupancy rates'!$C$1:$G$1='vkm 0'!P$1)),'Occupancy rates'!$A$2:$A$9='vkm 0'!$A6)</f>
        <v>29919672203.608219</v>
      </c>
      <c r="Q6" s="8" cm="1">
        <f t="array" ref="Q6">'pkm 0'!Q5/_xlfn._xlws.FILTER(_xlfn._xlws.FILTER('Occupancy rates'!$C$2:$G$9,('Occupancy rates'!$C$1:$G$1='vkm 0'!Q$1)),'Occupancy rates'!$A$2:$A$9='vkm 0'!$A6)</f>
        <v>476925692801.66461</v>
      </c>
      <c r="R6" s="8" cm="1">
        <f t="array" ref="R6">'pkm 0'!R5/_xlfn._xlws.FILTER(_xlfn._xlws.FILTER('Occupancy rates'!$C$2:$G$9,('Occupancy rates'!$C$1:$G$1='vkm 0'!R$1)),'Occupancy rates'!$A$2:$A$9='vkm 0'!$A6)</f>
        <v>12757133077.576933</v>
      </c>
      <c r="S6" s="8" cm="1">
        <f t="array" ref="S6">'pkm 0'!S5/_xlfn._xlws.FILTER(_xlfn._xlws.FILTER('Occupancy rates'!$C$2:$G$9,('Occupancy rates'!$C$1:$G$1='vkm 0'!S$1)),'Occupancy rates'!$A$2:$A$9='vkm 0'!$A6)</f>
        <v>23001497518.661438</v>
      </c>
      <c r="T6" s="8" cm="1">
        <f t="array" ref="T6">'pkm 0'!T5/_xlfn._xlws.FILTER(_xlfn._xlws.FILTER('Occupancy rates'!$C$2:$G$9,('Occupancy rates'!$C$1:$G$1='vkm 0'!T$1)),'Occupancy rates'!$A$2:$A$9='vkm 0'!$A6)</f>
        <v>5690386411.5958071</v>
      </c>
      <c r="U6" s="8" cm="1">
        <f t="array" ref="U6">'pkm 0'!U5/_xlfn._xlws.FILTER(_xlfn._xlws.FILTER('Occupancy rates'!$C$2:$G$9,('Occupancy rates'!$C$1:$G$1='vkm 0'!U$1)),'Occupancy rates'!$A$2:$A$9='vkm 0'!$A6)</f>
        <v>1175240806.6883752</v>
      </c>
      <c r="V6" s="8" cm="1">
        <f t="array" ref="V6">'pkm 0'!V5/_xlfn._xlws.FILTER(_xlfn._xlws.FILTER('Occupancy rates'!$C$2:$G$9,('Occupancy rates'!$C$1:$G$1='vkm 0'!V$1)),'Occupancy rates'!$A$2:$A$9='vkm 0'!$A6)</f>
        <v>109015500844.74832</v>
      </c>
      <c r="W6" s="8" cm="1">
        <f t="array" ref="W6">'pkm 0'!W5/_xlfn._xlws.FILTER(_xlfn._xlws.FILTER('Occupancy rates'!$C$2:$G$9,('Occupancy rates'!$C$1:$G$1='vkm 0'!W$1)),'Occupancy rates'!$A$2:$A$9='vkm 0'!$A6)</f>
        <v>239454012266.06802</v>
      </c>
      <c r="X6" s="8" cm="1">
        <f t="array" ref="X6">'pkm 0'!X5/_xlfn._xlws.FILTER(_xlfn._xlws.FILTER('Occupancy rates'!$C$2:$G$9,('Occupancy rates'!$C$1:$G$1='vkm 0'!X$1)),'Occupancy rates'!$A$2:$A$9='vkm 0'!$A6)</f>
        <v>48968366945.348969</v>
      </c>
      <c r="Y6" s="8" cm="1">
        <f t="array" ref="Y6">'pkm 0'!Y5/_xlfn._xlws.FILTER(_xlfn._xlws.FILTER('Occupancy rates'!$C$2:$G$9,('Occupancy rates'!$C$1:$G$1='vkm 0'!Y$1)),'Occupancy rates'!$A$2:$A$9='vkm 0'!$A6)</f>
        <v>71581691157.515015</v>
      </c>
      <c r="Z6" s="8" cm="1">
        <f t="array" ref="Z6">'pkm 0'!Z5/_xlfn._xlws.FILTER(_xlfn._xlws.FILTER('Occupancy rates'!$C$2:$G$9,('Occupancy rates'!$C$1:$G$1='vkm 0'!Z$1)),'Occupancy rates'!$A$2:$A$9='vkm 0'!$A6)</f>
        <v>20664650850.937263</v>
      </c>
      <c r="AA6" s="8" cm="1">
        <f t="array" ref="AA6">'pkm 0'!AA5/_xlfn._xlws.FILTER(_xlfn._xlws.FILTER('Occupancy rates'!$C$2:$G$9,('Occupancy rates'!$C$1:$G$1='vkm 0'!AA$1)),'Occupancy rates'!$A$2:$A$9='vkm 0'!$A6)</f>
        <v>16257497825.85586</v>
      </c>
      <c r="AB6" s="8" cm="1">
        <f t="array" ref="AB6">'pkm 0'!AB5/_xlfn._xlws.FILTER(_xlfn._xlws.FILTER('Occupancy rates'!$C$2:$G$9,('Occupancy rates'!$C$1:$G$1='vkm 0'!AB$1)),'Occupancy rates'!$A$2:$A$9='vkm 0'!$A6)</f>
        <v>236615149079.92621</v>
      </c>
      <c r="AC6" s="8" cm="1">
        <f t="array" ref="AC6">'pkm 0'!AC5/_xlfn._xlws.FILTER(_xlfn._xlws.FILTER('Occupancy rates'!$C$2:$G$9,('Occupancy rates'!$C$1:$G$1='vkm 0'!AC$1)),'Occupancy rates'!$A$2:$A$9='vkm 0'!$A6)</f>
        <v>79062898259.937042</v>
      </c>
    </row>
    <row r="7" spans="1:29" x14ac:dyDescent="0.25">
      <c r="A7" s="2">
        <v>2035</v>
      </c>
      <c r="B7" s="2" t="s">
        <v>27</v>
      </c>
      <c r="C7" s="8" cm="1">
        <f t="array" ref="C7">'pkm 0'!C6/_xlfn._xlws.FILTER(_xlfn._xlws.FILTER('Occupancy rates'!$C$2:$G$9,('Occupancy rates'!$C$1:$G$1='vkm 0'!C$1)),'Occupancy rates'!$A$2:$A$9='vkm 0'!$A7)</f>
        <v>55076412484.090813</v>
      </c>
      <c r="D7" s="8" cm="1">
        <f t="array" ref="D7">'pkm 0'!D6/_xlfn._xlws.FILTER(_xlfn._xlws.FILTER('Occupancy rates'!$C$2:$G$9,('Occupancy rates'!$C$1:$G$1='vkm 0'!D$1)),'Occupancy rates'!$A$2:$A$9='vkm 0'!$A7)</f>
        <v>84521350372.861252</v>
      </c>
      <c r="E7" s="8" cm="1">
        <f t="array" ref="E7">'pkm 0'!E6/_xlfn._xlws.FILTER(_xlfn._xlws.FILTER('Occupancy rates'!$C$2:$G$9,('Occupancy rates'!$C$1:$G$1='vkm 0'!E$1)),'Occupancy rates'!$A$2:$A$9='vkm 0'!$A7)</f>
        <v>33070853807.132847</v>
      </c>
      <c r="F7" s="8" cm="1">
        <f t="array" ref="F7">'pkm 0'!F6/_xlfn._xlws.FILTER(_xlfn._xlws.FILTER('Occupancy rates'!$C$2:$G$9,('Occupancy rates'!$C$1:$G$1='vkm 0'!F$1)),'Occupancy rates'!$A$2:$A$9='vkm 0'!$A7)</f>
        <v>21943042885.262058</v>
      </c>
      <c r="G7" s="8" cm="1">
        <f t="array" ref="G7">'pkm 0'!G6/_xlfn._xlws.FILTER(_xlfn._xlws.FILTER('Occupancy rates'!$C$2:$G$9,('Occupancy rates'!$C$1:$G$1='vkm 0'!G$1)),'Occupancy rates'!$A$2:$A$9='vkm 0'!$A7)</f>
        <v>3833655308.3798985</v>
      </c>
      <c r="H7" s="8" cm="1">
        <f t="array" ref="H7">'pkm 0'!H6/_xlfn._xlws.FILTER(_xlfn._xlws.FILTER('Occupancy rates'!$C$2:$G$9,('Occupancy rates'!$C$1:$G$1='vkm 0'!H$1)),'Occupancy rates'!$A$2:$A$9='vkm 0'!$A7)</f>
        <v>58827359985.845009</v>
      </c>
      <c r="I7" s="8" cm="1">
        <f t="array" ref="I7">'pkm 0'!I6/_xlfn._xlws.FILTER(_xlfn._xlws.FILTER('Occupancy rates'!$C$2:$G$9,('Occupancy rates'!$C$1:$G$1='vkm 0'!I$1)),'Occupancy rates'!$A$2:$A$9='vkm 0'!$A7)</f>
        <v>36724510622.73597</v>
      </c>
      <c r="J7" s="8" cm="1">
        <f t="array" ref="J7">'pkm 0'!J6/_xlfn._xlws.FILTER(_xlfn._xlws.FILTER('Occupancy rates'!$C$2:$G$9,('Occupancy rates'!$C$1:$G$1='vkm 0'!J$1)),'Occupancy rates'!$A$2:$A$9='vkm 0'!$A7)</f>
        <v>6342096436.0852642</v>
      </c>
      <c r="K7" s="8" cm="1">
        <f t="array" ref="K7">'pkm 0'!K6/_xlfn._xlws.FILTER(_xlfn._xlws.FILTER('Occupancy rates'!$C$2:$G$9,('Occupancy rates'!$C$1:$G$1='vkm 0'!K$1)),'Occupancy rates'!$A$2:$A$9='vkm 0'!$A7)</f>
        <v>45574012146.313507</v>
      </c>
      <c r="L7" s="8" cm="1">
        <f t="array" ref="L7">'pkm 0'!L6/_xlfn._xlws.FILTER(_xlfn._xlws.FILTER('Occupancy rates'!$C$2:$G$9,('Occupancy rates'!$C$1:$G$1='vkm 0'!L$1)),'Occupancy rates'!$A$2:$A$9='vkm 0'!$A7)</f>
        <v>424494499516.78162</v>
      </c>
      <c r="M7" s="8" cm="1">
        <f t="array" ref="M7">'pkm 0'!M6/_xlfn._xlws.FILTER(_xlfn._xlws.FILTER('Occupancy rates'!$C$2:$G$9,('Occupancy rates'!$C$1:$G$1='vkm 0'!M$1)),'Occupancy rates'!$A$2:$A$9='vkm 0'!$A7)</f>
        <v>590461652567.80676</v>
      </c>
      <c r="N7" s="8" cm="1">
        <f t="array" ref="N7">'pkm 0'!N6/_xlfn._xlws.FILTER(_xlfn._xlws.FILTER('Occupancy rates'!$C$2:$G$9,('Occupancy rates'!$C$1:$G$1='vkm 0'!N$1)),'Occupancy rates'!$A$2:$A$9='vkm 0'!$A7)</f>
        <v>71455549908.41748</v>
      </c>
      <c r="O7" s="8" cm="1">
        <f t="array" ref="O7">'pkm 0'!O6/_xlfn._xlws.FILTER(_xlfn._xlws.FILTER('Occupancy rates'!$C$2:$G$9,('Occupancy rates'!$C$1:$G$1='vkm 0'!O$1)),'Occupancy rates'!$A$2:$A$9='vkm 0'!$A7)</f>
        <v>34455568697.537857</v>
      </c>
      <c r="P7" s="8" cm="1">
        <f t="array" ref="P7">'pkm 0'!P6/_xlfn._xlws.FILTER(_xlfn._xlws.FILTER('Occupancy rates'!$C$2:$G$9,('Occupancy rates'!$C$1:$G$1='vkm 0'!P$1)),'Occupancy rates'!$A$2:$A$9='vkm 0'!$A7)</f>
        <v>30716571544.920425</v>
      </c>
      <c r="Q7" s="8" cm="1">
        <f t="array" ref="Q7">'pkm 0'!Q6/_xlfn._xlws.FILTER(_xlfn._xlws.FILTER('Occupancy rates'!$C$2:$G$9,('Occupancy rates'!$C$1:$G$1='vkm 0'!Q$1)),'Occupancy rates'!$A$2:$A$9='vkm 0'!$A7)</f>
        <v>476233309621.28168</v>
      </c>
      <c r="R7" s="8" cm="1">
        <f t="array" ref="R7">'pkm 0'!R6/_xlfn._xlws.FILTER(_xlfn._xlws.FILTER('Occupancy rates'!$C$2:$G$9,('Occupancy rates'!$C$1:$G$1='vkm 0'!R$1)),'Occupancy rates'!$A$2:$A$9='vkm 0'!$A7)</f>
        <v>12878253089.356081</v>
      </c>
      <c r="S7" s="8" cm="1">
        <f t="array" ref="S7">'pkm 0'!S6/_xlfn._xlws.FILTER(_xlfn._xlws.FILTER('Occupancy rates'!$C$2:$G$9,('Occupancy rates'!$C$1:$G$1='vkm 0'!S$1)),'Occupancy rates'!$A$2:$A$9='vkm 0'!$A7)</f>
        <v>22755748177.308804</v>
      </c>
      <c r="T7" s="8" cm="1">
        <f t="array" ref="T7">'pkm 0'!T6/_xlfn._xlws.FILTER(_xlfn._xlws.FILTER('Occupancy rates'!$C$2:$G$9,('Occupancy rates'!$C$1:$G$1='vkm 0'!T$1)),'Occupancy rates'!$A$2:$A$9='vkm 0'!$A7)</f>
        <v>5610689122.9179955</v>
      </c>
      <c r="U7" s="8" cm="1">
        <f t="array" ref="U7">'pkm 0'!U6/_xlfn._xlws.FILTER(_xlfn._xlws.FILTER('Occupancy rates'!$C$2:$G$9,('Occupancy rates'!$C$1:$G$1='vkm 0'!U$1)),'Occupancy rates'!$A$2:$A$9='vkm 0'!$A7)</f>
        <v>1183226947.030833</v>
      </c>
      <c r="V7" s="8" cm="1">
        <f t="array" ref="V7">'pkm 0'!V6/_xlfn._xlws.FILTER(_xlfn._xlws.FILTER('Occupancy rates'!$C$2:$G$9,('Occupancy rates'!$C$1:$G$1='vkm 0'!V$1)),'Occupancy rates'!$A$2:$A$9='vkm 0'!$A7)</f>
        <v>107652193300.34549</v>
      </c>
      <c r="W7" s="8" cm="1">
        <f t="array" ref="W7">'pkm 0'!W6/_xlfn._xlws.FILTER(_xlfn._xlws.FILTER('Occupancy rates'!$C$2:$G$9,('Occupancy rates'!$C$1:$G$1='vkm 0'!W$1)),'Occupancy rates'!$A$2:$A$9='vkm 0'!$A7)</f>
        <v>243800986508.19733</v>
      </c>
      <c r="X7" s="8" cm="1">
        <f t="array" ref="X7">'pkm 0'!X6/_xlfn._xlws.FILTER(_xlfn._xlws.FILTER('Occupancy rates'!$C$2:$G$9,('Occupancy rates'!$C$1:$G$1='vkm 0'!X$1)),'Occupancy rates'!$A$2:$A$9='vkm 0'!$A7)</f>
        <v>49411557308.007584</v>
      </c>
      <c r="Y7" s="8" cm="1">
        <f t="array" ref="Y7">'pkm 0'!Y6/_xlfn._xlws.FILTER(_xlfn._xlws.FILTER('Occupancy rates'!$C$2:$G$9,('Occupancy rates'!$C$1:$G$1='vkm 0'!Y$1)),'Occupancy rates'!$A$2:$A$9='vkm 0'!$A7)</f>
        <v>75269013201.867584</v>
      </c>
      <c r="Z7" s="8" cm="1">
        <f t="array" ref="Z7">'pkm 0'!Z6/_xlfn._xlws.FILTER(_xlfn._xlws.FILTER('Occupancy rates'!$C$2:$G$9,('Occupancy rates'!$C$1:$G$1='vkm 0'!Z$1)),'Occupancy rates'!$A$2:$A$9='vkm 0'!$A7)</f>
        <v>21014110579.267593</v>
      </c>
      <c r="AA7" s="8" cm="1">
        <f t="array" ref="AA7">'pkm 0'!AA6/_xlfn._xlws.FILTER(_xlfn._xlws.FILTER('Occupancy rates'!$C$2:$G$9,('Occupancy rates'!$C$1:$G$1='vkm 0'!AA$1)),'Occupancy rates'!$A$2:$A$9='vkm 0'!$A7)</f>
        <v>16044557401.738094</v>
      </c>
      <c r="AB7" s="8" cm="1">
        <f t="array" ref="AB7">'pkm 0'!AB6/_xlfn._xlws.FILTER(_xlfn._xlws.FILTER('Occupancy rates'!$C$2:$G$9,('Occupancy rates'!$C$1:$G$1='vkm 0'!AB$1)),'Occupancy rates'!$A$2:$A$9='vkm 0'!$A7)</f>
        <v>239627121312.68427</v>
      </c>
      <c r="AC7" s="8" cm="1">
        <f t="array" ref="AC7">'pkm 0'!AC6/_xlfn._xlws.FILTER(_xlfn._xlws.FILTER('Occupancy rates'!$C$2:$G$9,('Occupancy rates'!$C$1:$G$1='vkm 0'!AC$1)),'Occupancy rates'!$A$2:$A$9='vkm 0'!$A7)</f>
        <v>76955701947.295685</v>
      </c>
    </row>
    <row r="8" spans="1:29" x14ac:dyDescent="0.25">
      <c r="A8" s="2">
        <v>2040</v>
      </c>
      <c r="B8" s="2" t="s">
        <v>27</v>
      </c>
      <c r="C8" s="8" cm="1">
        <f t="array" ref="C8">'pkm 0'!C7/_xlfn._xlws.FILTER(_xlfn._xlws.FILTER('Occupancy rates'!$C$2:$G$9,('Occupancy rates'!$C$1:$G$1='vkm 0'!C$1)),'Occupancy rates'!$A$2:$A$9='vkm 0'!$A8)</f>
        <v>55126563663.839333</v>
      </c>
      <c r="D8" s="8" cm="1">
        <f t="array" ref="D8">'pkm 0'!D7/_xlfn._xlws.FILTER(_xlfn._xlws.FILTER('Occupancy rates'!$C$2:$G$9,('Occupancy rates'!$C$1:$G$1='vkm 0'!D$1)),'Occupancy rates'!$A$2:$A$9='vkm 0'!$A8)</f>
        <v>85846873370.78064</v>
      </c>
      <c r="E8" s="8" cm="1">
        <f t="array" ref="E8">'pkm 0'!E7/_xlfn._xlws.FILTER(_xlfn._xlws.FILTER('Occupancy rates'!$C$2:$G$9,('Occupancy rates'!$C$1:$G$1='vkm 0'!E$1)),'Occupancy rates'!$A$2:$A$9='vkm 0'!$A8)</f>
        <v>32602384017.050358</v>
      </c>
      <c r="F8" s="8" cm="1">
        <f t="array" ref="F8">'pkm 0'!F7/_xlfn._xlws.FILTER(_xlfn._xlws.FILTER('Occupancy rates'!$C$2:$G$9,('Occupancy rates'!$C$1:$G$1='vkm 0'!F$1)),'Occupancy rates'!$A$2:$A$9='vkm 0'!$A8)</f>
        <v>21856346827.072865</v>
      </c>
      <c r="G8" s="8" cm="1">
        <f t="array" ref="G8">'pkm 0'!G7/_xlfn._xlws.FILTER(_xlfn._xlws.FILTER('Occupancy rates'!$C$2:$G$9,('Occupancy rates'!$C$1:$G$1='vkm 0'!G$1)),'Occupancy rates'!$A$2:$A$9='vkm 0'!$A8)</f>
        <v>3892659056.5147343</v>
      </c>
      <c r="H8" s="8" cm="1">
        <f t="array" ref="H8">'pkm 0'!H7/_xlfn._xlws.FILTER(_xlfn._xlws.FILTER('Occupancy rates'!$C$2:$G$9,('Occupancy rates'!$C$1:$G$1='vkm 0'!H$1)),'Occupancy rates'!$A$2:$A$9='vkm 0'!$A8)</f>
        <v>60408514147.048615</v>
      </c>
      <c r="I8" s="8" cm="1">
        <f t="array" ref="I8">'pkm 0'!I7/_xlfn._xlws.FILTER(_xlfn._xlws.FILTER('Occupancy rates'!$C$2:$G$9,('Occupancy rates'!$C$1:$G$1='vkm 0'!I$1)),'Occupancy rates'!$A$2:$A$9='vkm 0'!$A8)</f>
        <v>35785531657.950104</v>
      </c>
      <c r="J8" s="8" cm="1">
        <f t="array" ref="J8">'pkm 0'!J7/_xlfn._xlws.FILTER(_xlfn._xlws.FILTER('Occupancy rates'!$C$2:$G$9,('Occupancy rates'!$C$1:$G$1='vkm 0'!J$1)),'Occupancy rates'!$A$2:$A$9='vkm 0'!$A8)</f>
        <v>6365642457.124095</v>
      </c>
      <c r="K8" s="8" cm="1">
        <f t="array" ref="K8">'pkm 0'!K7/_xlfn._xlws.FILTER(_xlfn._xlws.FILTER('Occupancy rates'!$C$2:$G$9,('Occupancy rates'!$C$1:$G$1='vkm 0'!K$1)),'Occupancy rates'!$A$2:$A$9='vkm 0'!$A8)</f>
        <v>44866223070.01902</v>
      </c>
      <c r="L8" s="8" cm="1">
        <f t="array" ref="L8">'pkm 0'!L7/_xlfn._xlws.FILTER(_xlfn._xlws.FILTER('Occupancy rates'!$C$2:$G$9,('Occupancy rates'!$C$1:$G$1='vkm 0'!L$1)),'Occupancy rates'!$A$2:$A$9='vkm 0'!$A8)</f>
        <v>424391429137.90637</v>
      </c>
      <c r="M8" s="8" cm="1">
        <f t="array" ref="M8">'pkm 0'!M7/_xlfn._xlws.FILTER(_xlfn._xlws.FILTER('Occupancy rates'!$C$2:$G$9,('Occupancy rates'!$C$1:$G$1='vkm 0'!M$1)),'Occupancy rates'!$A$2:$A$9='vkm 0'!$A8)</f>
        <v>574700497402.97705</v>
      </c>
      <c r="N8" s="8" cm="1">
        <f t="array" ref="N8">'pkm 0'!N7/_xlfn._xlws.FILTER(_xlfn._xlws.FILTER('Occupancy rates'!$C$2:$G$9,('Occupancy rates'!$C$1:$G$1='vkm 0'!N$1)),'Occupancy rates'!$A$2:$A$9='vkm 0'!$A8)</f>
        <v>70790278889.908218</v>
      </c>
      <c r="O8" s="8" cm="1">
        <f t="array" ref="O8">'pkm 0'!O7/_xlfn._xlws.FILTER(_xlfn._xlws.FILTER('Occupancy rates'!$C$2:$G$9,('Occupancy rates'!$C$1:$G$1='vkm 0'!O$1)),'Occupancy rates'!$A$2:$A$9='vkm 0'!$A8)</f>
        <v>35125523486.432953</v>
      </c>
      <c r="P8" s="8" cm="1">
        <f t="array" ref="P8">'pkm 0'!P7/_xlfn._xlws.FILTER(_xlfn._xlws.FILTER('Occupancy rates'!$C$2:$G$9,('Occupancy rates'!$C$1:$G$1='vkm 0'!P$1)),'Occupancy rates'!$A$2:$A$9='vkm 0'!$A8)</f>
        <v>31599232341.119606</v>
      </c>
      <c r="Q8" s="8" cm="1">
        <f t="array" ref="Q8">'pkm 0'!Q7/_xlfn._xlws.FILTER(_xlfn._xlws.FILTER('Occupancy rates'!$C$2:$G$9,('Occupancy rates'!$C$1:$G$1='vkm 0'!Q$1)),'Occupancy rates'!$A$2:$A$9='vkm 0'!$A8)</f>
        <v>475685676449.94379</v>
      </c>
      <c r="R8" s="8" cm="1">
        <f t="array" ref="R8">'pkm 0'!R7/_xlfn._xlws.FILTER(_xlfn._xlws.FILTER('Occupancy rates'!$C$2:$G$9,('Occupancy rates'!$C$1:$G$1='vkm 0'!R$1)),'Occupancy rates'!$A$2:$A$9='vkm 0'!$A8)</f>
        <v>12810247723.645485</v>
      </c>
      <c r="S8" s="8" cm="1">
        <f t="array" ref="S8">'pkm 0'!S7/_xlfn._xlws.FILTER(_xlfn._xlws.FILTER('Occupancy rates'!$C$2:$G$9,('Occupancy rates'!$C$1:$G$1='vkm 0'!S$1)),'Occupancy rates'!$A$2:$A$9='vkm 0'!$A8)</f>
        <v>22524179646.788979</v>
      </c>
      <c r="T8" s="8" cm="1">
        <f t="array" ref="T8">'pkm 0'!T7/_xlfn._xlws.FILTER(_xlfn._xlws.FILTER('Occupancy rates'!$C$2:$G$9,('Occupancy rates'!$C$1:$G$1='vkm 0'!T$1)),'Occupancy rates'!$A$2:$A$9='vkm 0'!$A8)</f>
        <v>5599096790.0194044</v>
      </c>
      <c r="U8" s="8" cm="1">
        <f t="array" ref="U8">'pkm 0'!U7/_xlfn._xlws.FILTER(_xlfn._xlws.FILTER('Occupancy rates'!$C$2:$G$9,('Occupancy rates'!$C$1:$G$1='vkm 0'!U$1)),'Occupancy rates'!$A$2:$A$9='vkm 0'!$A8)</f>
        <v>1144899722.5043335</v>
      </c>
      <c r="V8" s="8" cm="1">
        <f t="array" ref="V8">'pkm 0'!V7/_xlfn._xlws.FILTER(_xlfn._xlws.FILTER('Occupancy rates'!$C$2:$G$9,('Occupancy rates'!$C$1:$G$1='vkm 0'!V$1)),'Occupancy rates'!$A$2:$A$9='vkm 0'!$A8)</f>
        <v>106306842483.90163</v>
      </c>
      <c r="W8" s="8" cm="1">
        <f t="array" ref="W8">'pkm 0'!W7/_xlfn._xlws.FILTER(_xlfn._xlws.FILTER('Occupancy rates'!$C$2:$G$9,('Occupancy rates'!$C$1:$G$1='vkm 0'!W$1)),'Occupancy rates'!$A$2:$A$9='vkm 0'!$A8)</f>
        <v>248268217937.32785</v>
      </c>
      <c r="X8" s="8" cm="1">
        <f t="array" ref="X8">'pkm 0'!X7/_xlfn._xlws.FILTER(_xlfn._xlws.FILTER('Occupancy rates'!$C$2:$G$9,('Occupancy rates'!$C$1:$G$1='vkm 0'!X$1)),'Occupancy rates'!$A$2:$A$9='vkm 0'!$A8)</f>
        <v>49871831912.288773</v>
      </c>
      <c r="Y8" s="8" cm="1">
        <f t="array" ref="Y8">'pkm 0'!Y7/_xlfn._xlws.FILTER(_xlfn._xlws.FILTER('Occupancy rates'!$C$2:$G$9,('Occupancy rates'!$C$1:$G$1='vkm 0'!Y$1)),'Occupancy rates'!$A$2:$A$9='vkm 0'!$A8)</f>
        <v>79107833099.099854</v>
      </c>
      <c r="Z8" s="8" cm="1">
        <f t="array" ref="Z8">'pkm 0'!Z7/_xlfn._xlws.FILTER(_xlfn._xlws.FILTER('Occupancy rates'!$C$2:$G$9,('Occupancy rates'!$C$1:$G$1='vkm 0'!Z$1)),'Occupancy rates'!$A$2:$A$9='vkm 0'!$A8)</f>
        <v>21386726816.380951</v>
      </c>
      <c r="AA8" s="8" cm="1">
        <f t="array" ref="AA8">'pkm 0'!AA7/_xlfn._xlws.FILTER(_xlfn._xlws.FILTER('Occupancy rates'!$C$2:$G$9,('Occupancy rates'!$C$1:$G$1='vkm 0'!AA$1)),'Occupancy rates'!$A$2:$A$9='vkm 0'!$A8)</f>
        <v>15891208148.360149</v>
      </c>
      <c r="AB8" s="8" cm="1">
        <f t="array" ref="AB8">'pkm 0'!AB7/_xlfn._xlws.FILTER(_xlfn._xlws.FILTER('Occupancy rates'!$C$2:$G$9,('Occupancy rates'!$C$1:$G$1='vkm 0'!AB$1)),'Occupancy rates'!$A$2:$A$9='vkm 0'!$A8)</f>
        <v>242443965237.51767</v>
      </c>
      <c r="AC8" s="8" cm="1">
        <f t="array" ref="AC8">'pkm 0'!AC7/_xlfn._xlws.FILTER(_xlfn._xlws.FILTER('Occupancy rates'!$C$2:$G$9,('Occupancy rates'!$C$1:$G$1='vkm 0'!AC$1)),'Occupancy rates'!$A$2:$A$9='vkm 0'!$A8)</f>
        <v>74553190954.062714</v>
      </c>
    </row>
    <row r="9" spans="1:29" x14ac:dyDescent="0.25">
      <c r="A9" s="2">
        <v>2045</v>
      </c>
      <c r="B9" s="2" t="s">
        <v>27</v>
      </c>
      <c r="C9" s="8" cm="1">
        <f t="array" ref="C9">'pkm 0'!C8/_xlfn._xlws.FILTER(_xlfn._xlws.FILTER('Occupancy rates'!$C$2:$G$9,('Occupancy rates'!$C$1:$G$1='vkm 0'!C$1)),'Occupancy rates'!$A$2:$A$9='vkm 0'!$A9)</f>
        <v>55984516175.186455</v>
      </c>
      <c r="D9" s="8" cm="1">
        <f t="array" ref="D9">'pkm 0'!D8/_xlfn._xlws.FILTER(_xlfn._xlws.FILTER('Occupancy rates'!$C$2:$G$9,('Occupancy rates'!$C$1:$G$1='vkm 0'!D$1)),'Occupancy rates'!$A$2:$A$9='vkm 0'!$A9)</f>
        <v>88637139465.332794</v>
      </c>
      <c r="E9" s="8" cm="1">
        <f t="array" ref="E9">'pkm 0'!E8/_xlfn._xlws.FILTER(_xlfn._xlws.FILTER('Occupancy rates'!$C$2:$G$9,('Occupancy rates'!$C$1:$G$1='vkm 0'!E$1)),'Occupancy rates'!$A$2:$A$9='vkm 0'!$A9)</f>
        <v>32472222056.499123</v>
      </c>
      <c r="F9" s="8" cm="1">
        <f t="array" ref="F9">'pkm 0'!F8/_xlfn._xlws.FILTER(_xlfn._xlws.FILTER('Occupancy rates'!$C$2:$G$9,('Occupancy rates'!$C$1:$G$1='vkm 0'!F$1)),'Occupancy rates'!$A$2:$A$9='vkm 0'!$A9)</f>
        <v>21828549271.313301</v>
      </c>
      <c r="G9" s="8" cm="1">
        <f t="array" ref="G9">'pkm 0'!G8/_xlfn._xlws.FILTER(_xlfn._xlws.FILTER('Occupancy rates'!$C$2:$G$9,('Occupancy rates'!$C$1:$G$1='vkm 0'!G$1)),'Occupancy rates'!$A$2:$A$9='vkm 0'!$A9)</f>
        <v>4030864445.8964262</v>
      </c>
      <c r="H9" s="8" cm="1">
        <f t="array" ref="H9">'pkm 0'!H8/_xlfn._xlws.FILTER(_xlfn._xlws.FILTER('Occupancy rates'!$C$2:$G$9,('Occupancy rates'!$C$1:$G$1='vkm 0'!H$1)),'Occupancy rates'!$A$2:$A$9='vkm 0'!$A9)</f>
        <v>62178291863.740913</v>
      </c>
      <c r="I9" s="8" cm="1">
        <f t="array" ref="I9">'pkm 0'!I8/_xlfn._xlws.FILTER(_xlfn._xlws.FILTER('Occupancy rates'!$C$2:$G$9,('Occupancy rates'!$C$1:$G$1='vkm 0'!I$1)),'Occupancy rates'!$A$2:$A$9='vkm 0'!$A9)</f>
        <v>34986416709.658112</v>
      </c>
      <c r="J9" s="8" cm="1">
        <f t="array" ref="J9">'pkm 0'!J8/_xlfn._xlws.FILTER(_xlfn._xlws.FILTER('Occupancy rates'!$C$2:$G$9,('Occupancy rates'!$C$1:$G$1='vkm 0'!J$1)),'Occupancy rates'!$A$2:$A$9='vkm 0'!$A9)</f>
        <v>6532780308.866622</v>
      </c>
      <c r="K9" s="8" cm="1">
        <f t="array" ref="K9">'pkm 0'!K8/_xlfn._xlws.FILTER(_xlfn._xlws.FILTER('Occupancy rates'!$C$2:$G$9,('Occupancy rates'!$C$1:$G$1='vkm 0'!K$1)),'Occupancy rates'!$A$2:$A$9='vkm 0'!$A9)</f>
        <v>44919907178.15712</v>
      </c>
      <c r="L9" s="8" cm="1">
        <f t="array" ref="L9">'pkm 0'!L8/_xlfn._xlws.FILTER(_xlfn._xlws.FILTER('Occupancy rates'!$C$2:$G$9,('Occupancy rates'!$C$1:$G$1='vkm 0'!L$1)),'Occupancy rates'!$A$2:$A$9='vkm 0'!$A9)</f>
        <v>440429855433.2348</v>
      </c>
      <c r="M9" s="8" cm="1">
        <f t="array" ref="M9">'pkm 0'!M8/_xlfn._xlws.FILTER(_xlfn._xlws.FILTER('Occupancy rates'!$C$2:$G$9,('Occupancy rates'!$C$1:$G$1='vkm 0'!M$1)),'Occupancy rates'!$A$2:$A$9='vkm 0'!$A9)</f>
        <v>570128032069.75586</v>
      </c>
      <c r="N9" s="8" cm="1">
        <f t="array" ref="N9">'pkm 0'!N8/_xlfn._xlws.FILTER(_xlfn._xlws.FILTER('Occupancy rates'!$C$2:$G$9,('Occupancy rates'!$C$1:$G$1='vkm 0'!N$1)),'Occupancy rates'!$A$2:$A$9='vkm 0'!$A9)</f>
        <v>71318621035.199921</v>
      </c>
      <c r="O9" s="8" cm="1">
        <f t="array" ref="O9">'pkm 0'!O8/_xlfn._xlws.FILTER(_xlfn._xlws.FILTER('Occupancy rates'!$C$2:$G$9,('Occupancy rates'!$C$1:$G$1='vkm 0'!O$1)),'Occupancy rates'!$A$2:$A$9='vkm 0'!$A9)</f>
        <v>36463107114.028587</v>
      </c>
      <c r="P9" s="8" cm="1">
        <f t="array" ref="P9">'pkm 0'!P8/_xlfn._xlws.FILTER(_xlfn._xlws.FILTER('Occupancy rates'!$C$2:$G$9,('Occupancy rates'!$C$1:$G$1='vkm 0'!P$1)),'Occupancy rates'!$A$2:$A$9='vkm 0'!$A9)</f>
        <v>33497873498.656506</v>
      </c>
      <c r="Q9" s="8" cm="1">
        <f t="array" ref="Q9">'pkm 0'!Q8/_xlfn._xlws.FILTER(_xlfn._xlws.FILTER('Occupancy rates'!$C$2:$G$9,('Occupancy rates'!$C$1:$G$1='vkm 0'!Q$1)),'Occupancy rates'!$A$2:$A$9='vkm 0'!$A9)</f>
        <v>483932150486.43231</v>
      </c>
      <c r="R9" s="8" cm="1">
        <f t="array" ref="R9">'pkm 0'!R8/_xlfn._xlws.FILTER(_xlfn._xlws.FILTER('Occupancy rates'!$C$2:$G$9,('Occupancy rates'!$C$1:$G$1='vkm 0'!R$1)),'Occupancy rates'!$A$2:$A$9='vkm 0'!$A9)</f>
        <v>12808487588.952433</v>
      </c>
      <c r="S9" s="8" cm="1">
        <f t="array" ref="S9">'pkm 0'!S8/_xlfn._xlws.FILTER(_xlfn._xlws.FILTER('Occupancy rates'!$C$2:$G$9,('Occupancy rates'!$C$1:$G$1='vkm 0'!S$1)),'Occupancy rates'!$A$2:$A$9='vkm 0'!$A9)</f>
        <v>22490020461.353096</v>
      </c>
      <c r="T9" s="8" cm="1">
        <f t="array" ref="T9">'pkm 0'!T8/_xlfn._xlws.FILTER(_xlfn._xlws.FILTER('Occupancy rates'!$C$2:$G$9,('Occupancy rates'!$C$1:$G$1='vkm 0'!T$1)),'Occupancy rates'!$A$2:$A$9='vkm 0'!$A9)</f>
        <v>5530298814.3386364</v>
      </c>
      <c r="U9" s="8" cm="1">
        <f t="array" ref="U9">'pkm 0'!U8/_xlfn._xlws.FILTER(_xlfn._xlws.FILTER('Occupancy rates'!$C$2:$G$9,('Occupancy rates'!$C$1:$G$1='vkm 0'!U$1)),'Occupancy rates'!$A$2:$A$9='vkm 0'!$A9)</f>
        <v>1204626156.244909</v>
      </c>
      <c r="V9" s="8" cm="1">
        <f t="array" ref="V9">'pkm 0'!V8/_xlfn._xlws.FILTER(_xlfn._xlws.FILTER('Occupancy rates'!$C$2:$G$9,('Occupancy rates'!$C$1:$G$1='vkm 0'!V$1)),'Occupancy rates'!$A$2:$A$9='vkm 0'!$A9)</f>
        <v>106797530319.15268</v>
      </c>
      <c r="W9" s="8" cm="1">
        <f t="array" ref="W9">'pkm 0'!W8/_xlfn._xlws.FILTER(_xlfn._xlws.FILTER('Occupancy rates'!$C$2:$G$9,('Occupancy rates'!$C$1:$G$1='vkm 0'!W$1)),'Occupancy rates'!$A$2:$A$9='vkm 0'!$A9)</f>
        <v>253477727496.32434</v>
      </c>
      <c r="X9" s="8" cm="1">
        <f t="array" ref="X9">'pkm 0'!X8/_xlfn._xlws.FILTER(_xlfn._xlws.FILTER('Occupancy rates'!$C$2:$G$9,('Occupancy rates'!$C$1:$G$1='vkm 0'!X$1)),'Occupancy rates'!$A$2:$A$9='vkm 0'!$A9)</f>
        <v>51752592943.290894</v>
      </c>
      <c r="Y9" s="8" cm="1">
        <f t="array" ref="Y9">'pkm 0'!Y8/_xlfn._xlws.FILTER(_xlfn._xlws.FILTER('Occupancy rates'!$C$2:$G$9,('Occupancy rates'!$C$1:$G$1='vkm 0'!Y$1)),'Occupancy rates'!$A$2:$A$9='vkm 0'!$A9)</f>
        <v>81060287652.149673</v>
      </c>
      <c r="Z9" s="8" cm="1">
        <f t="array" ref="Z9">'pkm 0'!Z8/_xlfn._xlws.FILTER(_xlfn._xlws.FILTER('Occupancy rates'!$C$2:$G$9,('Occupancy rates'!$C$1:$G$1='vkm 0'!Z$1)),'Occupancy rates'!$A$2:$A$9='vkm 0'!$A9)</f>
        <v>22100256789.570061</v>
      </c>
      <c r="AA9" s="8" cm="1">
        <f t="array" ref="AA9">'pkm 0'!AA8/_xlfn._xlws.FILTER(_xlfn._xlws.FILTER('Occupancy rates'!$C$2:$G$9,('Occupancy rates'!$C$1:$G$1='vkm 0'!AA$1)),'Occupancy rates'!$A$2:$A$9='vkm 0'!$A9)</f>
        <v>16308784884.546459</v>
      </c>
      <c r="AB9" s="8" cm="1">
        <f t="array" ref="AB9">'pkm 0'!AB8/_xlfn._xlws.FILTER(_xlfn._xlws.FILTER('Occupancy rates'!$C$2:$G$9,('Occupancy rates'!$C$1:$G$1='vkm 0'!AB$1)),'Occupancy rates'!$A$2:$A$9='vkm 0'!$A9)</f>
        <v>252925161036.1907</v>
      </c>
      <c r="AC9" s="8" cm="1">
        <f t="array" ref="AC9">'pkm 0'!AC8/_xlfn._xlws.FILTER(_xlfn._xlws.FILTER('Occupancy rates'!$C$2:$G$9,('Occupancy rates'!$C$1:$G$1='vkm 0'!AC$1)),'Occupancy rates'!$A$2:$A$9='vkm 0'!$A9)</f>
        <v>72534234975.430969</v>
      </c>
    </row>
    <row r="10" spans="1:29" x14ac:dyDescent="0.25">
      <c r="A10" s="2">
        <v>2050</v>
      </c>
      <c r="B10" s="2" t="s">
        <v>27</v>
      </c>
      <c r="C10" s="8" cm="1">
        <f t="array" ref="C10">'pkm 0'!C9/_xlfn._xlws.FILTER(_xlfn._xlws.FILTER('Occupancy rates'!$C$2:$G$9,('Occupancy rates'!$C$1:$G$1='vkm 0'!C$1)),'Occupancy rates'!$A$2:$A$9='vkm 0'!$A10)</f>
        <v>56885843911.432755</v>
      </c>
      <c r="D10" s="8" cm="1">
        <f t="array" ref="D10">'pkm 0'!D9/_xlfn._xlws.FILTER(_xlfn._xlws.FILTER('Occupancy rates'!$C$2:$G$9,('Occupancy rates'!$C$1:$G$1='vkm 0'!D$1)),'Occupancy rates'!$A$2:$A$9='vkm 0'!$A10)</f>
        <v>91434314559.213913</v>
      </c>
      <c r="E10" s="8" cm="1">
        <f t="array" ref="E10">'pkm 0'!E9/_xlfn._xlws.FILTER(_xlfn._xlws.FILTER('Occupancy rates'!$C$2:$G$9,('Occupancy rates'!$C$1:$G$1='vkm 0'!E$1)),'Occupancy rates'!$A$2:$A$9='vkm 0'!$A10)</f>
        <v>32225383828.361382</v>
      </c>
      <c r="F10" s="8" cm="1">
        <f t="array" ref="F10">'pkm 0'!F9/_xlfn._xlws.FILTER(_xlfn._xlws.FILTER('Occupancy rates'!$C$2:$G$9,('Occupancy rates'!$C$1:$G$1='vkm 0'!F$1)),'Occupancy rates'!$A$2:$A$9='vkm 0'!$A10)</f>
        <v>21682143647.917824</v>
      </c>
      <c r="G10" s="8" cm="1">
        <f t="array" ref="G10">'pkm 0'!G9/_xlfn._xlws.FILTER(_xlfn._xlws.FILTER('Occupancy rates'!$C$2:$G$9,('Occupancy rates'!$C$1:$G$1='vkm 0'!G$1)),'Occupancy rates'!$A$2:$A$9='vkm 0'!$A10)</f>
        <v>4125461715.2634711</v>
      </c>
      <c r="H10" s="8" cm="1">
        <f t="array" ref="H10">'pkm 0'!H9/_xlfn._xlws.FILTER(_xlfn._xlws.FILTER('Occupancy rates'!$C$2:$G$9,('Occupancy rates'!$C$1:$G$1='vkm 0'!H$1)),'Occupancy rates'!$A$2:$A$9='vkm 0'!$A10)</f>
        <v>64093369684.504341</v>
      </c>
      <c r="I10" s="8" cm="1">
        <f t="array" ref="I10">'pkm 0'!I9/_xlfn._xlws.FILTER(_xlfn._xlws.FILTER('Occupancy rates'!$C$2:$G$9,('Occupancy rates'!$C$1:$G$1='vkm 0'!I$1)),'Occupancy rates'!$A$2:$A$9='vkm 0'!$A10)</f>
        <v>34253894673.723782</v>
      </c>
      <c r="J10" s="8" cm="1">
        <f t="array" ref="J10">'pkm 0'!J9/_xlfn._xlws.FILTER(_xlfn._xlws.FILTER('Occupancy rates'!$C$2:$G$9,('Occupancy rates'!$C$1:$G$1='vkm 0'!J$1)),'Occupancy rates'!$A$2:$A$9='vkm 0'!$A10)</f>
        <v>6656995040.5387831</v>
      </c>
      <c r="K10" s="8" cm="1">
        <f t="array" ref="K10">'pkm 0'!K9/_xlfn._xlws.FILTER(_xlfn._xlws.FILTER('Occupancy rates'!$C$2:$G$9,('Occupancy rates'!$C$1:$G$1='vkm 0'!K$1)),'Occupancy rates'!$A$2:$A$9='vkm 0'!$A10)</f>
        <v>44913011842.115494</v>
      </c>
      <c r="L10" s="8" cm="1">
        <f t="array" ref="L10">'pkm 0'!L9/_xlfn._xlws.FILTER(_xlfn._xlws.FILTER('Occupancy rates'!$C$2:$G$9,('Occupancy rates'!$C$1:$G$1='vkm 0'!L$1)),'Occupancy rates'!$A$2:$A$9='vkm 0'!$A10)</f>
        <v>457035525705.72253</v>
      </c>
      <c r="M10" s="8" cm="1">
        <f t="array" ref="M10">'pkm 0'!M9/_xlfn._xlws.FILTER(_xlfn._xlws.FILTER('Occupancy rates'!$C$2:$G$9,('Occupancy rates'!$C$1:$G$1='vkm 0'!M$1)),'Occupancy rates'!$A$2:$A$9='vkm 0'!$A10)</f>
        <v>565522724706.95557</v>
      </c>
      <c r="N10" s="8" cm="1">
        <f t="array" ref="N10">'pkm 0'!N9/_xlfn._xlws.FILTER(_xlfn._xlws.FILTER('Occupancy rates'!$C$2:$G$9,('Occupancy rates'!$C$1:$G$1='vkm 0'!N$1)),'Occupancy rates'!$A$2:$A$9='vkm 0'!$A10)</f>
        <v>71777426087.2005</v>
      </c>
      <c r="O10" s="8" cm="1">
        <f t="array" ref="O10">'pkm 0'!O9/_xlfn._xlws.FILTER(_xlfn._xlws.FILTER('Occupancy rates'!$C$2:$G$9,('Occupancy rates'!$C$1:$G$1='vkm 0'!O$1)),'Occupancy rates'!$A$2:$A$9='vkm 0'!$A10)</f>
        <v>37832359138.836609</v>
      </c>
      <c r="P10" s="8" cm="1">
        <f t="array" ref="P10">'pkm 0'!P9/_xlfn._xlws.FILTER(_xlfn._xlws.FILTER('Occupancy rates'!$C$2:$G$9,('Occupancy rates'!$C$1:$G$1='vkm 0'!P$1)),'Occupancy rates'!$A$2:$A$9='vkm 0'!$A10)</f>
        <v>35535227047.38308</v>
      </c>
      <c r="Q10" s="8" cm="1">
        <f t="array" ref="Q10">'pkm 0'!Q9/_xlfn._xlws.FILTER(_xlfn._xlws.FILTER('Occupancy rates'!$C$2:$G$9,('Occupancy rates'!$C$1:$G$1='vkm 0'!Q$1)),'Occupancy rates'!$A$2:$A$9='vkm 0'!$A10)</f>
        <v>492090837402.26831</v>
      </c>
      <c r="R10" s="8" cm="1">
        <f t="array" ref="R10">'pkm 0'!R9/_xlfn._xlws.FILTER(_xlfn._xlws.FILTER('Occupancy rates'!$C$2:$G$9,('Occupancy rates'!$C$1:$G$1='vkm 0'!R$1)),'Occupancy rates'!$A$2:$A$9='vkm 0'!$A10)</f>
        <v>12747194342.457184</v>
      </c>
      <c r="S10" s="8" cm="1">
        <f t="array" ref="S10">'pkm 0'!S9/_xlfn._xlws.FILTER(_xlfn._xlws.FILTER('Occupancy rates'!$C$2:$G$9,('Occupancy rates'!$C$1:$G$1='vkm 0'!S$1)),'Occupancy rates'!$A$2:$A$9='vkm 0'!$A10)</f>
        <v>22337373263.651608</v>
      </c>
      <c r="T10" s="8" cm="1">
        <f t="array" ref="T10">'pkm 0'!T9/_xlfn._xlws.FILTER(_xlfn._xlws.FILTER('Occupancy rates'!$C$2:$G$9,('Occupancy rates'!$C$1:$G$1='vkm 0'!T$1)),'Occupancy rates'!$A$2:$A$9='vkm 0'!$A10)</f>
        <v>5411445901.223464</v>
      </c>
      <c r="U10" s="8" cm="1">
        <f t="array" ref="U10">'pkm 0'!U9/_xlfn._xlws.FILTER(_xlfn._xlws.FILTER('Occupancy rates'!$C$2:$G$9,('Occupancy rates'!$C$1:$G$1='vkm 0'!U$1)),'Occupancy rates'!$A$2:$A$9='vkm 0'!$A10)</f>
        <v>1218886415.8732984</v>
      </c>
      <c r="V10" s="8" cm="1">
        <f t="array" ref="V10">'pkm 0'!V9/_xlfn._xlws.FILTER(_xlfn._xlws.FILTER('Occupancy rates'!$C$2:$G$9,('Occupancy rates'!$C$1:$G$1='vkm 0'!V$1)),'Occupancy rates'!$A$2:$A$9='vkm 0'!$A10)</f>
        <v>107159825336.82463</v>
      </c>
      <c r="W10" s="8" cm="1">
        <f t="array" ref="W10">'pkm 0'!W9/_xlfn._xlws.FILTER(_xlfn._xlws.FILTER('Occupancy rates'!$C$2:$G$9,('Occupancy rates'!$C$1:$G$1='vkm 0'!W$1)),'Occupancy rates'!$A$2:$A$9='vkm 0'!$A10)</f>
        <v>258721908451.25433</v>
      </c>
      <c r="X10" s="8" cm="1">
        <f t="array" ref="X10">'pkm 0'!X9/_xlfn._xlws.FILTER(_xlfn._xlws.FILTER('Occupancy rates'!$C$2:$G$9,('Occupancy rates'!$C$1:$G$1='vkm 0'!X$1)),'Occupancy rates'!$A$2:$A$9='vkm 0'!$A10)</f>
        <v>53724762791.953842</v>
      </c>
      <c r="Y10" s="8" cm="1">
        <f t="array" ref="Y10">'pkm 0'!Y9/_xlfn._xlws.FILTER(_xlfn._xlws.FILTER('Occupancy rates'!$C$2:$G$9,('Occupancy rates'!$C$1:$G$1='vkm 0'!Y$1)),'Occupancy rates'!$A$2:$A$9='vkm 0'!$A10)</f>
        <v>82916329554.674759</v>
      </c>
      <c r="Z10" s="8" cm="1">
        <f t="array" ref="Z10">'pkm 0'!Z9/_xlfn._xlws.FILTER(_xlfn._xlws.FILTER('Occupancy rates'!$C$2:$G$9,('Occupancy rates'!$C$1:$G$1='vkm 0'!Z$1)),'Occupancy rates'!$A$2:$A$9='vkm 0'!$A10)</f>
        <v>22830680174.242165</v>
      </c>
      <c r="AA10" s="8" cm="1">
        <f t="array" ref="AA10">'pkm 0'!AA9/_xlfn._xlws.FILTER(_xlfn._xlws.FILTER('Occupancy rates'!$C$2:$G$9,('Occupancy rates'!$C$1:$G$1='vkm 0'!AA$1)),'Occupancy rates'!$A$2:$A$9='vkm 0'!$A10)</f>
        <v>16736248094.875673</v>
      </c>
      <c r="AB10" s="8" cm="1">
        <f t="array" ref="AB10">'pkm 0'!AB9/_xlfn._xlws.FILTER(_xlfn._xlws.FILTER('Occupancy rates'!$C$2:$G$9,('Occupancy rates'!$C$1:$G$1='vkm 0'!AB$1)),'Occupancy rates'!$A$2:$A$9='vkm 0'!$A10)</f>
        <v>263888909036.56909</v>
      </c>
      <c r="AC10" s="8" cm="1">
        <f t="array" ref="AC10">'pkm 0'!AC9/_xlfn._xlws.FILTER(_xlfn._xlws.FILTER('Occupancy rates'!$C$2:$G$9,('Occupancy rates'!$C$1:$G$1='vkm 0'!AC$1)),'Occupancy rates'!$A$2:$A$9='vkm 0'!$A10)</f>
        <v>70739313430.426315</v>
      </c>
    </row>
    <row r="11" spans="1:29" x14ac:dyDescent="0.25">
      <c r="F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3825-BC42-4518-9C73-B2F42C72E4DD}">
  <dimension ref="A1:AC14"/>
  <sheetViews>
    <sheetView zoomScale="130" zoomScaleNormal="130" workbookViewId="0">
      <selection activeCell="C3" sqref="C3:L9"/>
    </sheetView>
  </sheetViews>
  <sheetFormatPr defaultColWidth="8.7109375" defaultRowHeight="15" x14ac:dyDescent="0.25"/>
  <cols>
    <col min="2" max="2" width="22.28515625" bestFit="1" customWidth="1"/>
    <col min="3" max="29" width="8.5703125" customWidth="1"/>
    <col min="16378" max="16381" width="8.7109375" bestFit="1" customWidth="1"/>
    <col min="16382" max="16384" width="8.7109375" customWidth="1"/>
  </cols>
  <sheetData>
    <row r="1" spans="1:29" x14ac:dyDescent="0.25">
      <c r="C1" s="7" t="s">
        <v>2</v>
      </c>
      <c r="D1" s="7" t="s">
        <v>2</v>
      </c>
      <c r="E1" s="7" t="s">
        <v>4</v>
      </c>
      <c r="F1" s="7" t="s">
        <v>4</v>
      </c>
      <c r="G1" s="7" t="s">
        <v>1</v>
      </c>
      <c r="H1" s="7" t="s">
        <v>4</v>
      </c>
      <c r="I1" s="7" t="s">
        <v>0</v>
      </c>
      <c r="J1" s="7" t="s">
        <v>1</v>
      </c>
      <c r="K1" s="7" t="s">
        <v>2</v>
      </c>
      <c r="L1" s="7" t="s">
        <v>1</v>
      </c>
      <c r="M1" s="7" t="s">
        <v>2</v>
      </c>
      <c r="N1" s="7" t="s">
        <v>4</v>
      </c>
      <c r="O1" s="7" t="s">
        <v>1</v>
      </c>
      <c r="P1" s="7" t="s">
        <v>1</v>
      </c>
      <c r="Q1" s="7" t="s">
        <v>3</v>
      </c>
      <c r="R1" s="7" t="s">
        <v>4</v>
      </c>
      <c r="S1" s="7" t="s">
        <v>4</v>
      </c>
      <c r="T1" s="7" t="s">
        <v>0</v>
      </c>
      <c r="U1" s="7" t="s">
        <v>1</v>
      </c>
      <c r="V1" s="7" t="s">
        <v>2</v>
      </c>
      <c r="W1" s="7" t="s">
        <v>3</v>
      </c>
      <c r="X1" s="7" t="s">
        <v>1</v>
      </c>
      <c r="Y1" s="7" t="s">
        <v>4</v>
      </c>
      <c r="Z1" s="7" t="s">
        <v>1</v>
      </c>
      <c r="AA1" s="7" t="s">
        <v>1</v>
      </c>
      <c r="AB1" s="7" t="s">
        <v>1</v>
      </c>
      <c r="AC1" s="7" t="s">
        <v>0</v>
      </c>
    </row>
    <row r="2" spans="1:29" x14ac:dyDescent="0.25">
      <c r="C2" s="7" t="s">
        <v>25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26</v>
      </c>
      <c r="I2" s="7" t="s">
        <v>0</v>
      </c>
      <c r="J2" s="7" t="s">
        <v>9</v>
      </c>
      <c r="K2" s="7" t="s">
        <v>10</v>
      </c>
      <c r="L2" s="7" t="s">
        <v>1</v>
      </c>
      <c r="M2" s="7" t="s">
        <v>2</v>
      </c>
      <c r="N2" s="7" t="s">
        <v>11</v>
      </c>
      <c r="O2" s="7" t="s">
        <v>12</v>
      </c>
      <c r="P2" s="7" t="s">
        <v>13</v>
      </c>
      <c r="Q2" s="7" t="s">
        <v>3</v>
      </c>
      <c r="R2" s="7" t="s">
        <v>4</v>
      </c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7" t="s">
        <v>19</v>
      </c>
      <c r="Y2" s="7" t="s">
        <v>20</v>
      </c>
      <c r="Z2" s="7" t="s">
        <v>21</v>
      </c>
      <c r="AA2" s="7" t="s">
        <v>22</v>
      </c>
      <c r="AB2" s="7" t="s">
        <v>23</v>
      </c>
      <c r="AC2" s="7" t="s">
        <v>24</v>
      </c>
    </row>
    <row r="3" spans="1:29" x14ac:dyDescent="0.25">
      <c r="A3" s="2">
        <v>2011</v>
      </c>
      <c r="B3" s="2" t="s">
        <v>27</v>
      </c>
      <c r="C3" s="8" cm="1">
        <f t="array" ref="C3">'vkm 0'!C3-_xlfn._xlws.FILTER(_xlfn._xlws.FILTER('Car_km_reductions (B)'!$C$2:$G$9,('Car_km_reductions (B)'!$C$1:$G$1='vkm B'!C$1)),'Car_km_reductions (B)'!$A$2:$A$9='vkm B'!$A3)</f>
        <v>53471887342.606575</v>
      </c>
      <c r="D3" s="8" cm="1">
        <f t="array" ref="D3">'vkm 0'!D3-_xlfn._xlws.FILTER(_xlfn._xlws.FILTER('Car_km_reductions (B)'!$C$2:$G$9,('Car_km_reductions (B)'!$C$1:$G$1='vkm B'!D$1)),'Car_km_reductions (B)'!$A$2:$A$9='vkm B'!$A3)</f>
        <v>79204337149.571396</v>
      </c>
      <c r="E3" s="8" cm="1">
        <f t="array" ref="E3">'vkm 0'!E3-_xlfn._xlws.FILTER(_xlfn._xlws.FILTER('Car_km_reductions (B)'!$C$2:$G$9,('Car_km_reductions (B)'!$C$1:$G$1='vkm B'!E$1)),'Car_km_reductions (B)'!$A$2:$A$9='vkm B'!$A3)</f>
        <v>34214285714.285717</v>
      </c>
      <c r="F3" s="8" cm="1">
        <f t="array" ref="F3">'vkm 0'!F3-_xlfn._xlws.FILTER(_xlfn._xlws.FILTER('Car_km_reductions (B)'!$C$2:$G$9,('Car_km_reductions (B)'!$C$1:$G$1='vkm B'!F$1)),'Car_km_reductions (B)'!$A$2:$A$9='vkm B'!$A3)</f>
        <v>18571428571.428574</v>
      </c>
      <c r="G3" s="8" cm="1">
        <f t="array" ref="G3">'vkm 0'!G3-_xlfn._xlws.FILTER(_xlfn._xlws.FILTER('Car_km_reductions (B)'!$C$2:$G$9,('Car_km_reductions (B)'!$C$1:$G$1='vkm B'!G$1)),'Car_km_reductions (B)'!$A$2:$A$9='vkm B'!$A3)</f>
        <v>3509900285.25177</v>
      </c>
      <c r="H3" s="8" cm="1">
        <f t="array" ref="H3">'vkm 0'!H3-_xlfn._xlws.FILTER(_xlfn._xlws.FILTER('Car_km_reductions (B)'!$C$2:$G$9,('Car_km_reductions (B)'!$C$1:$G$1='vkm B'!H$1)),'Car_km_reductions (B)'!$A$2:$A$9='vkm B'!$A3)</f>
        <v>47928571428.571426</v>
      </c>
      <c r="I3" s="8" cm="1">
        <f t="array" ref="I3">'vkm 0'!I3-_xlfn._xlws.FILTER(_xlfn._xlws.FILTER('Car_km_reductions (B)'!$C$2:$G$9,('Car_km_reductions (B)'!$C$1:$G$1='vkm B'!I$1)),'Car_km_reductions (B)'!$A$2:$A$9='vkm B'!$A3)</f>
        <v>34400000000</v>
      </c>
      <c r="J3" s="8" cm="1">
        <f t="array" ref="J3">'vkm 0'!J3-_xlfn._xlws.FILTER(_xlfn._xlws.FILTER('Car_km_reductions (B)'!$C$2:$G$9,('Car_km_reductions (B)'!$C$1:$G$1='vkm B'!J$1)),'Car_km_reductions (B)'!$A$2:$A$9='vkm B'!$A3)</f>
        <v>6025328823.0155382</v>
      </c>
      <c r="K3" s="8" cm="1">
        <f t="array" ref="K3">'vkm 0'!K3-_xlfn._xlws.FILTER(_xlfn._xlws.FILTER('Car_km_reductions (B)'!$C$2:$G$9,('Car_km_reductions (B)'!$C$1:$G$1='vkm B'!K$1)),'Car_km_reductions (B)'!$A$2:$A$9='vkm B'!$A3)</f>
        <v>47092533490.740639</v>
      </c>
      <c r="L3" s="8" cm="1">
        <f t="array" ref="L3">'vkm 0'!L3-_xlfn._xlws.FILTER(_xlfn._xlws.FILTER('Car_km_reductions (B)'!$C$2:$G$9,('Car_km_reductions (B)'!$C$1:$G$1='vkm B'!L$1)),'Car_km_reductions (B)'!$A$2:$A$9='vkm B'!$A3)</f>
        <v>433589681904.76868</v>
      </c>
      <c r="M3" s="8" cm="1">
        <f t="array" ref="M3">'vkm 0'!M3-_xlfn._xlws.FILTER(_xlfn._xlws.FILTER('Car_km_reductions (B)'!$C$2:$G$9,('Car_km_reductions (B)'!$C$1:$G$1='vkm B'!M$1)),'Car_km_reductions (B)'!$A$2:$A$9='vkm B'!$A3)</f>
        <v>648472070762.14697</v>
      </c>
      <c r="N3" s="8" cm="1">
        <f t="array" ref="N3">'vkm 0'!N3-_xlfn._xlws.FILTER(_xlfn._xlws.FILTER('Car_km_reductions (B)'!$C$2:$G$9,('Car_km_reductions (B)'!$C$1:$G$1='vkm B'!N$1)),'Car_km_reductions (B)'!$A$2:$A$9='vkm B'!$A3)</f>
        <v>75285714285.714294</v>
      </c>
      <c r="O3" s="8" cm="1">
        <f t="array" ref="O3">'vkm 0'!O3-_xlfn._xlws.FILTER(_xlfn._xlws.FILTER('Car_km_reductions (B)'!$C$2:$G$9,('Car_km_reductions (B)'!$C$1:$G$1='vkm B'!O$1)),'Car_km_reductions (B)'!$A$2:$A$9='vkm B'!$A3)</f>
        <v>31472105891.09087</v>
      </c>
      <c r="P3" s="8" cm="1">
        <f t="array" ref="P3">'vkm 0'!P3-_xlfn._xlws.FILTER(_xlfn._xlws.FILTER('Car_km_reductions (B)'!$C$2:$G$9,('Car_km_reductions (B)'!$C$1:$G$1='vkm B'!P$1)),'Car_km_reductions (B)'!$A$2:$A$9='vkm B'!$A3)</f>
        <v>27201727210.701218</v>
      </c>
      <c r="Q3" s="8" cm="1">
        <f t="array" ref="Q3">'vkm 0'!Q3-_xlfn._xlws.FILTER(_xlfn._xlws.FILTER('Car_km_reductions (B)'!$C$2:$G$9,('Car_km_reductions (B)'!$C$1:$G$1='vkm B'!Q$1)),'Car_km_reductions (B)'!$A$2:$A$9='vkm B'!$A3)</f>
        <v>338399189165.56274</v>
      </c>
      <c r="R3" s="8" cm="1">
        <f t="array" ref="R3">'vkm 0'!R3-_xlfn._xlws.FILTER(_xlfn._xlws.FILTER('Car_km_reductions (B)'!$C$2:$G$9,('Car_km_reductions (B)'!$C$1:$G$1='vkm B'!R$1)),'Car_km_reductions (B)'!$A$2:$A$9='vkm B'!$A3)</f>
        <v>12071428571.428572</v>
      </c>
      <c r="S3" s="8" cm="1">
        <f t="array" ref="S3">'vkm 0'!S3-_xlfn._xlws.FILTER(_xlfn._xlws.FILTER('Car_km_reductions (B)'!$C$2:$G$9,('Car_km_reductions (B)'!$C$1:$G$1='vkm B'!S$1)),'Car_km_reductions (B)'!$A$2:$A$9='vkm B'!$A3)</f>
        <v>21857142857.14286</v>
      </c>
      <c r="T3" s="8" cm="1">
        <f t="array" ref="T3">'vkm 0'!T3-_xlfn._xlws.FILTER(_xlfn._xlws.FILTER('Car_km_reductions (B)'!$C$2:$G$9,('Car_km_reductions (B)'!$C$1:$G$1='vkm B'!T$1)),'Car_km_reductions (B)'!$A$2:$A$9='vkm B'!$A3)</f>
        <v>4466666666.666667</v>
      </c>
      <c r="U3" s="8" cm="1">
        <f t="array" ref="U3">'vkm 0'!U3-_xlfn._xlws.FILTER(_xlfn._xlws.FILTER('Car_km_reductions (B)'!$C$2:$G$9,('Car_km_reductions (B)'!$C$1:$G$1='vkm B'!U$1)),'Car_km_reductions (B)'!$A$2:$A$9='vkm B'!$A3)</f>
        <v>1345461776.0131786</v>
      </c>
      <c r="V3" s="8" cm="1">
        <f t="array" ref="V3">'vkm 0'!V3-_xlfn._xlws.FILTER(_xlfn._xlws.FILTER('Car_km_reductions (B)'!$C$2:$G$9,('Car_km_reductions (B)'!$C$1:$G$1='vkm B'!V$1)),'Car_km_reductions (B)'!$A$2:$A$9='vkm B'!$A3)</f>
        <v>110384325077.23073</v>
      </c>
      <c r="W3" s="8" cm="1">
        <f t="array" ref="W3">'vkm 0'!W3-_xlfn._xlws.FILTER(_xlfn._xlws.FILTER('Car_km_reductions (B)'!$C$2:$G$9,('Car_km_reductions (B)'!$C$1:$G$1='vkm B'!W$1)),'Car_km_reductions (B)'!$A$2:$A$9='vkm B'!$A3)</f>
        <v>138604286392.86319</v>
      </c>
      <c r="X3" s="8" cm="1">
        <f t="array" ref="X3">'vkm 0'!X3-_xlfn._xlws.FILTER(_xlfn._xlws.FILTER('Car_km_reductions (B)'!$C$2:$G$9,('Car_km_reductions (B)'!$C$1:$G$1='vkm B'!X$1)),'Car_km_reductions (B)'!$A$2:$A$9='vkm B'!$A3)</f>
        <v>50016079064.837723</v>
      </c>
      <c r="Y3" s="8" cm="1">
        <f t="array" ref="Y3">'vkm 0'!Y3-_xlfn._xlws.FILTER(_xlfn._xlws.FILTER('Car_km_reductions (B)'!$C$2:$G$9,('Car_km_reductions (B)'!$C$1:$G$1='vkm B'!Y$1)),'Car_km_reductions (B)'!$A$2:$A$9='vkm B'!$A3)</f>
        <v>55928571428.571434</v>
      </c>
      <c r="Z3" s="8" cm="1">
        <f t="array" ref="Z3">'vkm 0'!Z3-_xlfn._xlws.FILTER(_xlfn._xlws.FILTER('Car_km_reductions (B)'!$C$2:$G$9,('Car_km_reductions (B)'!$C$1:$G$1='vkm B'!Z$1)),'Car_km_reductions (B)'!$A$2:$A$9='vkm B'!$A3)</f>
        <v>16028544635.983084</v>
      </c>
      <c r="AA3" s="8" cm="1">
        <f t="array" ref="AA3">'vkm 0'!AA3-_xlfn._xlws.FILTER(_xlfn._xlws.FILTER('Car_km_reductions (B)'!$C$2:$G$9,('Car_km_reductions (B)'!$C$1:$G$1='vkm B'!AA$1)),'Car_km_reductions (B)'!$A$2:$A$9='vkm B'!$A3)</f>
        <v>15209567902.757669</v>
      </c>
      <c r="AB3" s="8" cm="1">
        <f t="array" ref="AB3">'vkm 0'!AB3-_xlfn._xlws.FILTER(_xlfn._xlws.FILTER('Car_km_reductions (B)'!$C$2:$G$9,('Car_km_reductions (B)'!$C$1:$G$1='vkm B'!AB$1)),'Car_km_reductions (B)'!$A$2:$A$9='vkm B'!$A3)</f>
        <v>205797153391.92877</v>
      </c>
      <c r="AC3" s="8" cm="1">
        <f t="array" ref="AC3">'vkm 0'!AC3-_xlfn._xlws.FILTER(_xlfn._xlws.FILTER('Car_km_reductions (B)'!$C$2:$G$9,('Car_km_reductions (B)'!$C$1:$G$1='vkm B'!AC$1)),'Car_km_reductions (B)'!$A$2:$A$9='vkm B'!$A3)</f>
        <v>66733333333.333336</v>
      </c>
    </row>
    <row r="4" spans="1:29" x14ac:dyDescent="0.25">
      <c r="A4" s="2">
        <v>2020</v>
      </c>
      <c r="B4" s="2" t="s">
        <v>27</v>
      </c>
      <c r="C4" s="8" cm="1">
        <f t="array" ref="C4">'vkm 0'!C4-_xlfn._xlws.FILTER(_xlfn._xlws.FILTER('Car_km_reductions (B)'!$C$2:$G$9,('Car_km_reductions (B)'!$C$1:$G$1='vkm B'!C$1)),'Car_km_reductions (B)'!$A$2:$A$9='vkm B'!$A4)</f>
        <v>57342506533.62635</v>
      </c>
      <c r="D4" s="8" cm="1">
        <f t="array" ref="D4">'vkm 0'!D4-_xlfn._xlws.FILTER(_xlfn._xlws.FILTER('Car_km_reductions (B)'!$C$2:$G$9,('Car_km_reductions (B)'!$C$1:$G$1='vkm B'!D$1)),'Car_km_reductions (B)'!$A$2:$A$9='vkm B'!$A4)</f>
        <v>84221806471.263702</v>
      </c>
      <c r="E4" s="8" cm="1">
        <f t="array" ref="E4">'vkm 0'!E4-_xlfn._xlws.FILTER(_xlfn._xlws.FILTER('Car_km_reductions (B)'!$C$2:$G$9,('Car_km_reductions (B)'!$C$1:$G$1='vkm B'!E$1)),'Car_km_reductions (B)'!$A$2:$A$9='vkm B'!$A4)</f>
        <v>35714285714.285713</v>
      </c>
      <c r="F4" s="8" cm="1">
        <f t="array" ref="F4">'vkm 0'!F4-_xlfn._xlws.FILTER(_xlfn._xlws.FILTER('Car_km_reductions (B)'!$C$2:$G$9,('Car_km_reductions (B)'!$C$1:$G$1='vkm B'!F$1)),'Car_km_reductions (B)'!$A$2:$A$9='vkm B'!$A4)</f>
        <v>21571428571.428574</v>
      </c>
      <c r="G4" s="8" cm="1">
        <f t="array" ref="G4">'vkm 0'!G4-_xlfn._xlws.FILTER(_xlfn._xlws.FILTER('Car_km_reductions (B)'!$C$2:$G$9,('Car_km_reductions (B)'!$C$1:$G$1='vkm B'!G$1)),'Car_km_reductions (B)'!$A$2:$A$9='vkm B'!$A4)</f>
        <v>3860890313.776947</v>
      </c>
      <c r="H4" s="8" cm="1">
        <f t="array" ref="H4">'vkm 0'!H4-_xlfn._xlws.FILTER(_xlfn._xlws.FILTER('Car_km_reductions (B)'!$C$2:$G$9,('Car_km_reductions (B)'!$C$1:$G$1='vkm B'!H$1)),'Car_km_reductions (B)'!$A$2:$A$9='vkm B'!$A4)</f>
        <v>55142857142.857147</v>
      </c>
      <c r="I4" s="8" cm="1">
        <f t="array" ref="I4">'vkm 0'!I4-_xlfn._xlws.FILTER(_xlfn._xlws.FILTER('Car_km_reductions (B)'!$C$2:$G$9,('Car_km_reductions (B)'!$C$1:$G$1='vkm B'!I$1)),'Car_km_reductions (B)'!$A$2:$A$9='vkm B'!$A4)</f>
        <v>35933333333.333336</v>
      </c>
      <c r="J4" s="8" cm="1">
        <f t="array" ref="J4">'vkm 0'!J4-_xlfn._xlws.FILTER(_xlfn._xlws.FILTER('Car_km_reductions (B)'!$C$2:$G$9,('Car_km_reductions (B)'!$C$1:$G$1='vkm B'!J$1)),'Car_km_reductions (B)'!$A$2:$A$9='vkm B'!$A4)</f>
        <v>6668810541.978363</v>
      </c>
      <c r="K4" s="8" cm="1">
        <f t="array" ref="K4">'vkm 0'!K4-_xlfn._xlws.FILTER(_xlfn._xlws.FILTER('Car_km_reductions (B)'!$C$2:$G$9,('Car_km_reductions (B)'!$C$1:$G$1='vkm B'!K$1)),'Car_km_reductions (B)'!$A$2:$A$9='vkm B'!$A4)</f>
        <v>49959658817.421959</v>
      </c>
      <c r="L4" s="8" cm="1">
        <f t="array" ref="L4">'vkm 0'!L4-_xlfn._xlws.FILTER(_xlfn._xlws.FILTER('Car_km_reductions (B)'!$C$2:$G$9,('Car_km_reductions (B)'!$C$1:$G$1='vkm B'!L$1)),'Car_km_reductions (B)'!$A$2:$A$9='vkm B'!$A4)</f>
        <v>457807993873.00586</v>
      </c>
      <c r="M4" s="8" cm="1">
        <f t="array" ref="M4">'vkm 0'!M4-_xlfn._xlws.FILTER(_xlfn._xlws.FILTER('Car_km_reductions (B)'!$C$2:$G$9,('Car_km_reductions (B)'!$C$1:$G$1='vkm B'!M$1)),'Car_km_reductions (B)'!$A$2:$A$9='vkm B'!$A4)</f>
        <v>669330407513.75354</v>
      </c>
      <c r="N4" s="8" cm="1">
        <f t="array" ref="N4">'vkm 0'!N4-_xlfn._xlws.FILTER(_xlfn._xlws.FILTER('Car_km_reductions (B)'!$C$2:$G$9,('Car_km_reductions (B)'!$C$1:$G$1='vkm B'!N$1)),'Car_km_reductions (B)'!$A$2:$A$9='vkm B'!$A4)</f>
        <v>76642857142.857147</v>
      </c>
      <c r="O4" s="8" cm="1">
        <f t="array" ref="O4">'vkm 0'!O4-_xlfn._xlws.FILTER(_xlfn._xlws.FILTER('Car_km_reductions (B)'!$C$2:$G$9,('Car_km_reductions (B)'!$C$1:$G$1='vkm B'!O$1)),'Car_km_reductions (B)'!$A$2:$A$9='vkm B'!$A4)</f>
        <v>33636544400.329464</v>
      </c>
      <c r="P4" s="8" cm="1">
        <f t="array" ref="P4">'vkm 0'!P4-_xlfn._xlws.FILTER(_xlfn._xlws.FILTER('Car_km_reductions (B)'!$C$2:$G$9,('Car_km_reductions (B)'!$C$1:$G$1='vkm B'!P$1)),'Car_km_reductions (B)'!$A$2:$A$9='vkm B'!$A4)</f>
        <v>30243640791.25275</v>
      </c>
      <c r="Q4" s="8" cm="1">
        <f t="array" ref="Q4">'vkm 0'!Q4-_xlfn._xlws.FILTER(_xlfn._xlws.FILTER('Car_km_reductions (B)'!$C$2:$G$9,('Car_km_reductions (B)'!$C$1:$G$1='vkm B'!Q$1)),'Car_km_reductions (B)'!$A$2:$A$9='vkm B'!$A4)</f>
        <v>344888410618.83893</v>
      </c>
      <c r="R4" s="8" cm="1">
        <f t="array" ref="R4">'vkm 0'!R4-_xlfn._xlws.FILTER(_xlfn._xlws.FILTER('Car_km_reductions (B)'!$C$2:$G$9,('Car_km_reductions (B)'!$C$1:$G$1='vkm B'!R$1)),'Car_km_reductions (B)'!$A$2:$A$9='vkm B'!$A4)</f>
        <v>13000000000</v>
      </c>
      <c r="S4" s="8" cm="1">
        <f t="array" ref="S4">'vkm 0'!S4-_xlfn._xlws.FILTER(_xlfn._xlws.FILTER('Car_km_reductions (B)'!$C$2:$G$9,('Car_km_reductions (B)'!$C$1:$G$1='vkm B'!S$1)),'Car_km_reductions (B)'!$A$2:$A$9='vkm B'!$A4)</f>
        <v>23785714285.714283</v>
      </c>
      <c r="T4" s="8" cm="1">
        <f t="array" ref="T4">'vkm 0'!T4-_xlfn._xlws.FILTER(_xlfn._xlws.FILTER('Car_km_reductions (B)'!$C$2:$G$9,('Car_km_reductions (B)'!$C$1:$G$1='vkm B'!T$1)),'Car_km_reductions (B)'!$A$2:$A$9='vkm B'!$A4)</f>
        <v>5133333333.333333</v>
      </c>
      <c r="U4" s="8" cm="1">
        <f t="array" ref="U4">'vkm 0'!U4-_xlfn._xlws.FILTER(_xlfn._xlws.FILTER('Car_km_reductions (B)'!$C$2:$G$9,('Car_km_reductions (B)'!$C$1:$G$1='vkm B'!U$1)),'Car_km_reductions (B)'!$A$2:$A$9='vkm B'!$A4)</f>
        <v>1345461776.0131786</v>
      </c>
      <c r="V4" s="8" cm="1">
        <f t="array" ref="V4">'vkm 0'!V4-_xlfn._xlws.FILTER(_xlfn._xlws.FILTER('Car_km_reductions (B)'!$C$2:$G$9,('Car_km_reductions (B)'!$C$1:$G$1='vkm B'!V$1)),'Car_km_reductions (B)'!$A$2:$A$9='vkm B'!$A4)</f>
        <v>114685013067.2527</v>
      </c>
      <c r="W4" s="8" cm="1">
        <f t="array" ref="W4">'vkm 0'!W4-_xlfn._xlws.FILTER(_xlfn._xlws.FILTER('Car_km_reductions (B)'!$C$2:$G$9,('Car_km_reductions (B)'!$C$1:$G$1='vkm B'!W$1)),'Car_km_reductions (B)'!$A$2:$A$9='vkm B'!$A4)</f>
        <v>165520845801.17062</v>
      </c>
      <c r="X4" s="8" cm="1">
        <f t="array" ref="X4">'vkm 0'!X4-_xlfn._xlws.FILTER(_xlfn._xlws.FILTER('Car_km_reductions (B)'!$C$2:$G$9,('Car_km_reductions (B)'!$C$1:$G$1='vkm B'!X$1)),'Car_km_reductions (B)'!$A$2:$A$9='vkm B'!$A4)</f>
        <v>50367069093.3629</v>
      </c>
      <c r="Y4" s="8" cm="1">
        <f t="array" ref="Y4">'vkm 0'!Y4-_xlfn._xlws.FILTER(_xlfn._xlws.FILTER('Car_km_reductions (B)'!$C$2:$G$9,('Car_km_reductions (B)'!$C$1:$G$1='vkm B'!Y$1)),'Car_km_reductions (B)'!$A$2:$A$9='vkm B'!$A4)</f>
        <v>65571428571.428574</v>
      </c>
      <c r="Z4" s="8" cm="1">
        <f t="array" ref="Z4">'vkm 0'!Z4-_xlfn._xlws.FILTER(_xlfn._xlws.FILTER('Car_km_reductions (B)'!$C$2:$G$9,('Car_km_reductions (B)'!$C$1:$G$1='vkm B'!Z$1)),'Car_km_reductions (B)'!$A$2:$A$9='vkm B'!$A4)</f>
        <v>19596943259.322384</v>
      </c>
      <c r="AA4" s="8" cm="1">
        <f t="array" ref="AA4">'vkm 0'!AA4-_xlfn._xlws.FILTER(_xlfn._xlws.FILTER('Car_km_reductions (B)'!$C$2:$G$9,('Car_km_reductions (B)'!$C$1:$G$1='vkm B'!AA$1)),'Car_km_reductions (B)'!$A$2:$A$9='vkm B'!$A4)</f>
        <v>17315508073.908733</v>
      </c>
      <c r="AB4" s="8" cm="1">
        <f t="array" ref="AB4">'vkm 0'!AB4-_xlfn._xlws.FILTER(_xlfn._xlws.FILTER('Car_km_reductions (B)'!$C$2:$G$9,('Car_km_reductions (B)'!$C$1:$G$1='vkm B'!AB$1)),'Car_km_reductions (B)'!$A$2:$A$9='vkm B'!$A4)</f>
        <v>218198801066.48505</v>
      </c>
      <c r="AC4" s="8" cm="1">
        <f t="array" ref="AC4">'vkm 0'!AC4-_xlfn._xlws.FILTER(_xlfn._xlws.FILTER('Car_km_reductions (B)'!$C$2:$G$9,('Car_km_reductions (B)'!$C$1:$G$1='vkm B'!AC$1)),'Car_km_reductions (B)'!$A$2:$A$9='vkm B'!$A4)</f>
        <v>72466666666.666672</v>
      </c>
    </row>
    <row r="5" spans="1:29" x14ac:dyDescent="0.25">
      <c r="A5" s="2">
        <v>2025</v>
      </c>
      <c r="B5" s="2" t="s">
        <v>27</v>
      </c>
      <c r="C5" s="8" cm="1">
        <f t="array" ref="C5">'vkm 0'!C5-_xlfn._xlws.FILTER(_xlfn._xlws.FILTER('Car_km_reductions (B)'!$C$2:$G$9,('Car_km_reductions (B)'!$C$1:$G$1='vkm B'!C$1)),'Car_km_reductions (B)'!$A$2:$A$9='vkm B'!$A5)</f>
        <v>52667763315.468796</v>
      </c>
      <c r="D5" s="8" cm="1">
        <f t="array" ref="D5">'vkm 0'!D5-_xlfn._xlws.FILTER(_xlfn._xlws.FILTER('Car_km_reductions (B)'!$C$2:$G$9,('Car_km_reductions (B)'!$C$1:$G$1='vkm B'!D$1)),'Car_km_reductions (B)'!$A$2:$A$9='vkm B'!$A5)</f>
        <v>80355074024.250519</v>
      </c>
      <c r="E5" s="8" cm="1">
        <f t="array" ref="E5">'vkm 0'!E5-_xlfn._xlws.FILTER(_xlfn._xlws.FILTER('Car_km_reductions (B)'!$C$2:$G$9,('Car_km_reductions (B)'!$C$1:$G$1='vkm B'!E$1)),'Car_km_reductions (B)'!$A$2:$A$9='vkm B'!$A5)</f>
        <v>34445531990.94532</v>
      </c>
      <c r="F5" s="8" cm="1">
        <f t="array" ref="F5">'vkm 0'!F5-_xlfn._xlws.FILTER(_xlfn._xlws.FILTER('Car_km_reductions (B)'!$C$2:$G$9,('Car_km_reductions (B)'!$C$1:$G$1='vkm B'!F$1)),'Car_km_reductions (B)'!$A$2:$A$9='vkm B'!$A5)</f>
        <v>21708718977.095184</v>
      </c>
      <c r="G5" s="8" cm="1">
        <f t="array" ref="G5">'vkm 0'!G5-_xlfn._xlws.FILTER(_xlfn._xlws.FILTER('Car_km_reductions (B)'!$C$2:$G$9,('Car_km_reductions (B)'!$C$1:$G$1='vkm B'!G$1)),'Car_km_reductions (B)'!$A$2:$A$9='vkm B'!$A5)</f>
        <v>3117139161.6081853</v>
      </c>
      <c r="H5" s="8" cm="1">
        <f t="array" ref="H5">'vkm 0'!H5-_xlfn._xlws.FILTER(_xlfn._xlws.FILTER('Car_km_reductions (B)'!$C$2:$G$9,('Car_km_reductions (B)'!$C$1:$G$1='vkm B'!H$1)),'Car_km_reductions (B)'!$A$2:$A$9='vkm B'!$A5)</f>
        <v>55854217695.076408</v>
      </c>
      <c r="I5" s="8" cm="1">
        <f t="array" ref="I5">'vkm 0'!I5-_xlfn._xlws.FILTER(_xlfn._xlws.FILTER('Car_km_reductions (B)'!$C$2:$G$9,('Car_km_reductions (B)'!$C$1:$G$1='vkm B'!I$1)),'Car_km_reductions (B)'!$A$2:$A$9='vkm B'!$A5)</f>
        <v>36836383651.54052</v>
      </c>
      <c r="J5" s="8" cm="1">
        <f t="array" ref="J5">'vkm 0'!J5-_xlfn._xlws.FILTER(_xlfn._xlws.FILTER('Car_km_reductions (B)'!$C$2:$G$9,('Car_km_reductions (B)'!$C$1:$G$1='vkm B'!J$1)),'Car_km_reductions (B)'!$A$2:$A$9='vkm B'!$A5)</f>
        <v>5729368430.7581997</v>
      </c>
      <c r="K5" s="8" cm="1">
        <f t="array" ref="K5">'vkm 0'!K5-_xlfn._xlws.FILTER(_xlfn._xlws.FILTER('Car_km_reductions (B)'!$C$2:$G$9,('Car_km_reductions (B)'!$C$1:$G$1='vkm B'!K$1)),'Car_km_reductions (B)'!$A$2:$A$9='vkm B'!$A5)</f>
        <v>44524436636.415344</v>
      </c>
      <c r="L5" s="8" cm="1">
        <f t="array" ref="L5">'vkm 0'!L5-_xlfn._xlws.FILTER(_xlfn._xlws.FILTER('Car_km_reductions (B)'!$C$2:$G$9,('Car_km_reductions (B)'!$C$1:$G$1='vkm B'!L$1)),'Car_km_reductions (B)'!$A$2:$A$9='vkm B'!$A5)</f>
        <v>439306116308.24945</v>
      </c>
      <c r="M5" s="8" cm="1">
        <f t="array" ref="M5">'vkm 0'!M5-_xlfn._xlws.FILTER(_xlfn._xlws.FILTER('Car_km_reductions (B)'!$C$2:$G$9,('Car_km_reductions (B)'!$C$1:$G$1='vkm B'!M$1)),'Car_km_reductions (B)'!$A$2:$A$9='vkm B'!$A5)</f>
        <v>634915620867.79041</v>
      </c>
      <c r="N5" s="8" cm="1">
        <f t="array" ref="N5">'vkm 0'!N5-_xlfn._xlws.FILTER(_xlfn._xlws.FILTER('Car_km_reductions (B)'!$C$2:$G$9,('Car_km_reductions (B)'!$C$1:$G$1='vkm B'!N$1)),'Car_km_reductions (B)'!$A$2:$A$9='vkm B'!$A5)</f>
        <v>74417445172.709061</v>
      </c>
      <c r="O5" s="8" cm="1">
        <f t="array" ref="O5">'vkm 0'!O5-_xlfn._xlws.FILTER(_xlfn._xlws.FILTER('Car_km_reductions (B)'!$C$2:$G$9,('Car_km_reductions (B)'!$C$1:$G$1='vkm B'!O$1)),'Car_km_reductions (B)'!$A$2:$A$9='vkm B'!$A5)</f>
        <v>32864566349.071621</v>
      </c>
      <c r="P5" s="8" cm="1">
        <f t="array" ref="P5">'vkm 0'!P5-_xlfn._xlws.FILTER(_xlfn._xlws.FILTER('Car_km_reductions (B)'!$C$2:$G$9,('Car_km_reductions (B)'!$C$1:$G$1='vkm B'!P$1)),'Car_km_reductions (B)'!$A$2:$A$9='vkm B'!$A5)</f>
        <v>29239431853.108334</v>
      </c>
      <c r="Q5" s="8" cm="1">
        <f t="array" ref="Q5">'vkm 0'!Q5-_xlfn._xlws.FILTER(_xlfn._xlws.FILTER('Car_km_reductions (B)'!$C$2:$G$9,('Car_km_reductions (B)'!$C$1:$G$1='vkm B'!Q$1)),'Car_km_reductions (B)'!$A$2:$A$9='vkm B'!$A5)</f>
        <v>400474212917.56671</v>
      </c>
      <c r="R5" s="8" cm="1">
        <f t="array" ref="R5">'vkm 0'!R5-_xlfn._xlws.FILTER(_xlfn._xlws.FILTER('Car_km_reductions (B)'!$C$2:$G$9,('Car_km_reductions (B)'!$C$1:$G$1='vkm B'!R$1)),'Car_km_reductions (B)'!$A$2:$A$9='vkm B'!$A5)</f>
        <v>12833599270.635778</v>
      </c>
      <c r="S5" s="8" cm="1">
        <f t="array" ref="S5">'vkm 0'!S5-_xlfn._xlws.FILTER(_xlfn._xlws.FILTER('Car_km_reductions (B)'!$C$2:$G$9,('Car_km_reductions (B)'!$C$1:$G$1='vkm B'!S$1)),'Car_km_reductions (B)'!$A$2:$A$9='vkm B'!$A5)</f>
        <v>23402444111.91568</v>
      </c>
      <c r="T5" s="8" cm="1">
        <f t="array" ref="T5">'vkm 0'!T5-_xlfn._xlws.FILTER(_xlfn._xlws.FILTER('Car_km_reductions (B)'!$C$2:$G$9,('Car_km_reductions (B)'!$C$1:$G$1='vkm B'!T$1)),'Car_km_reductions (B)'!$A$2:$A$9='vkm B'!$A5)</f>
        <v>5303997356.554759</v>
      </c>
      <c r="U5" s="8" cm="1">
        <f t="array" ref="U5">'vkm 0'!U5-_xlfn._xlws.FILTER(_xlfn._xlws.FILTER('Car_km_reductions (B)'!$C$2:$G$9,('Car_km_reductions (B)'!$C$1:$G$1='vkm B'!U$1)),'Car_km_reductions (B)'!$A$2:$A$9='vkm B'!$A5)</f>
        <v>558220693.86939502</v>
      </c>
      <c r="V5" s="8" cm="1">
        <f t="array" ref="V5">'vkm 0'!V5-_xlfn._xlws.FILTER(_xlfn._xlws.FILTER('Car_km_reductions (B)'!$C$2:$G$9,('Car_km_reductions (B)'!$C$1:$G$1='vkm B'!V$1)),'Car_km_reductions (B)'!$A$2:$A$9='vkm B'!$A5)</f>
        <v>108245967900.00858</v>
      </c>
      <c r="W5" s="8" cm="1">
        <f t="array" ref="W5">'vkm 0'!W5-_xlfn._xlws.FILTER(_xlfn._xlws.FILTER('Car_km_reductions (B)'!$C$2:$G$9,('Car_km_reductions (B)'!$C$1:$G$1='vkm B'!W$1)),'Car_km_reductions (B)'!$A$2:$A$9='vkm B'!$A5)</f>
        <v>195370753987.95721</v>
      </c>
      <c r="X5" s="8" cm="1">
        <f t="array" ref="X5">'vkm 0'!X5-_xlfn._xlws.FILTER(_xlfn._xlws.FILTER('Car_km_reductions (B)'!$C$2:$G$9,('Car_km_reductions (B)'!$C$1:$G$1='vkm B'!X$1)),'Car_km_reductions (B)'!$A$2:$A$9='vkm B'!$A5)</f>
        <v>48751185169.616608</v>
      </c>
      <c r="Y5" s="8" cm="1">
        <f t="array" ref="Y5">'vkm 0'!Y5-_xlfn._xlws.FILTER(_xlfn._xlws.FILTER('Car_km_reductions (B)'!$C$2:$G$9,('Car_km_reductions (B)'!$C$1:$G$1='vkm B'!Y$1)),'Car_km_reductions (B)'!$A$2:$A$9='vkm B'!$A5)</f>
        <v>68455532698.140907</v>
      </c>
      <c r="Z5" s="8" cm="1">
        <f t="array" ref="Z5">'vkm 0'!Z5-_xlfn._xlws.FILTER(_xlfn._xlws.FILTER('Car_km_reductions (B)'!$C$2:$G$9,('Car_km_reductions (B)'!$C$1:$G$1='vkm B'!Z$1)),'Car_km_reductions (B)'!$A$2:$A$9='vkm B'!$A5)</f>
        <v>19323622790.620522</v>
      </c>
      <c r="AA5" s="8" cm="1">
        <f t="array" ref="AA5">'vkm 0'!AA5-_xlfn._xlws.FILTER(_xlfn._xlws.FILTER('Car_km_reductions (B)'!$C$2:$G$9,('Car_km_reductions (B)'!$C$1:$G$1='vkm B'!AA$1)),'Car_km_reductions (B)'!$A$2:$A$9='vkm B'!$A5)</f>
        <v>16018353103.124584</v>
      </c>
      <c r="AB5" s="8" cm="1">
        <f t="array" ref="AB5">'vkm 0'!AB5-_xlfn._xlws.FILTER(_xlfn._xlws.FILTER('Car_km_reductions (B)'!$C$2:$G$9,('Car_km_reductions (B)'!$C$1:$G$1='vkm B'!AB$1)),'Car_km_reductions (B)'!$A$2:$A$9='vkm B'!$A5)</f>
        <v>225902978259.11661</v>
      </c>
      <c r="AC5" s="8" cm="1">
        <f t="array" ref="AC5">'vkm 0'!AC5-_xlfn._xlws.FILTER(_xlfn._xlws.FILTER('Car_km_reductions (B)'!$C$2:$G$9,('Car_km_reductions (B)'!$C$1:$G$1='vkm B'!AC$1)),'Car_km_reductions (B)'!$A$2:$A$9='vkm B'!$A5)</f>
        <v>76051448810.770691</v>
      </c>
    </row>
    <row r="6" spans="1:29" x14ac:dyDescent="0.25">
      <c r="A6" s="2">
        <v>2030</v>
      </c>
      <c r="B6" s="2" t="s">
        <v>27</v>
      </c>
      <c r="C6" s="8" cm="1">
        <f t="array" ref="C6">'vkm 0'!C6-_xlfn._xlws.FILTER(_xlfn._xlws.FILTER('Car_km_reductions (B)'!$C$2:$G$9,('Car_km_reductions (B)'!$C$1:$G$1='vkm B'!C$1)),'Car_km_reductions (B)'!$A$2:$A$9='vkm B'!$A6)</f>
        <v>47980808602.680313</v>
      </c>
      <c r="D6" s="8" cm="1">
        <f t="array" ref="D6">'vkm 0'!D6-_xlfn._xlws.FILTER(_xlfn._xlws.FILTER('Car_km_reductions (B)'!$C$2:$G$9,('Car_km_reductions (B)'!$C$1:$G$1='vkm B'!D$1)),'Car_km_reductions (B)'!$A$2:$A$9='vkm B'!$A6)</f>
        <v>76329993219.517929</v>
      </c>
      <c r="E6" s="8" cm="1">
        <f t="array" ref="E6">'vkm 0'!E6-_xlfn._xlws.FILTER(_xlfn._xlws.FILTER('Car_km_reductions (B)'!$C$2:$G$9,('Car_km_reductions (B)'!$C$1:$G$1='vkm B'!E$1)),'Car_km_reductions (B)'!$A$2:$A$9='vkm B'!$A6)</f>
        <v>33297298381.822479</v>
      </c>
      <c r="F6" s="8" cm="1">
        <f t="array" ref="F6">'vkm 0'!F6-_xlfn._xlws.FILTER(_xlfn._xlws.FILTER('Car_km_reductions (B)'!$C$2:$G$9,('Car_km_reductions (B)'!$C$1:$G$1='vkm B'!F$1)),'Car_km_reductions (B)'!$A$2:$A$9='vkm B'!$A6)</f>
        <v>21893194570.04916</v>
      </c>
      <c r="G6" s="8" cm="1">
        <f t="array" ref="G6">'vkm 0'!G6-_xlfn._xlws.FILTER(_xlfn._xlws.FILTER('Car_km_reductions (B)'!$C$2:$G$9,('Car_km_reductions (B)'!$C$1:$G$1='vkm B'!G$1)),'Car_km_reductions (B)'!$A$2:$A$9='vkm B'!$A6)</f>
        <v>2328087174.7918706</v>
      </c>
      <c r="H6" s="8" cm="1">
        <f t="array" ref="H6">'vkm 0'!H6-_xlfn._xlws.FILTER(_xlfn._xlws.FILTER('Car_km_reductions (B)'!$C$2:$G$9,('Car_km_reductions (B)'!$C$1:$G$1='vkm B'!H$1)),'Car_km_reductions (B)'!$A$2:$A$9='vkm B'!$A6)</f>
        <v>56878665585.828323</v>
      </c>
      <c r="I6" s="8" cm="1">
        <f t="array" ref="I6">'vkm 0'!I6-_xlfn._xlws.FILTER(_xlfn._xlws.FILTER('Car_km_reductions (B)'!$C$2:$G$9,('Car_km_reductions (B)'!$C$1:$G$1='vkm B'!I$1)),'Car_km_reductions (B)'!$A$2:$A$9='vkm B'!$A6)</f>
        <v>37542825884.000412</v>
      </c>
      <c r="J6" s="8" cm="1">
        <f t="array" ref="J6">'vkm 0'!J6-_xlfn._xlws.FILTER(_xlfn._xlws.FILTER('Car_km_reductions (B)'!$C$2:$G$9,('Car_km_reductions (B)'!$C$1:$G$1='vkm B'!J$1)),'Car_km_reductions (B)'!$A$2:$A$9='vkm B'!$A6)</f>
        <v>4825473889.0046682</v>
      </c>
      <c r="K6" s="8" cm="1">
        <f t="array" ref="K6">'vkm 0'!K6-_xlfn._xlws.FILTER(_xlfn._xlws.FILTER('Car_km_reductions (B)'!$C$2:$G$9,('Car_km_reductions (B)'!$C$1:$G$1='vkm B'!K$1)),'Car_km_reductions (B)'!$A$2:$A$9='vkm B'!$A6)</f>
        <v>39153903392.437683</v>
      </c>
      <c r="L6" s="8" cm="1">
        <f t="array" ref="L6">'vkm 0'!L6-_xlfn._xlws.FILTER(_xlfn._xlws.FILTER('Car_km_reductions (B)'!$C$2:$G$9,('Car_km_reductions (B)'!$C$1:$G$1='vkm B'!L$1)),'Car_km_reductions (B)'!$A$2:$A$9='vkm B'!$A6)</f>
        <v>423211201070.06622</v>
      </c>
      <c r="M6" s="8" cm="1">
        <f t="array" ref="M6">'vkm 0'!M6-_xlfn._xlws.FILTER(_xlfn._xlws.FILTER('Car_km_reductions (B)'!$C$2:$G$9,('Car_km_reductions (B)'!$C$1:$G$1='vkm B'!M$1)),'Car_km_reductions (B)'!$A$2:$A$9='vkm B'!$A6)</f>
        <v>600081179015.59314</v>
      </c>
      <c r="N6" s="8" cm="1">
        <f t="array" ref="N6">'vkm 0'!N6-_xlfn._xlws.FILTER(_xlfn._xlws.FILTER('Car_km_reductions (B)'!$C$2:$G$9,('Car_km_reductions (B)'!$C$1:$G$1='vkm B'!N$1)),'Car_km_reductions (B)'!$A$2:$A$9='vkm B'!$A6)</f>
        <v>72019707369.821152</v>
      </c>
      <c r="O6" s="8" cm="1">
        <f t="array" ref="O6">'vkm 0'!O6-_xlfn._xlws.FILTER(_xlfn._xlws.FILTER('Car_km_reductions (B)'!$C$2:$G$9,('Car_km_reductions (B)'!$C$1:$G$1='vkm B'!O$1)),'Car_km_reductions (B)'!$A$2:$A$9='vkm B'!$A6)</f>
        <v>32345696112.290787</v>
      </c>
      <c r="P6" s="8" cm="1">
        <f t="array" ref="P6">'vkm 0'!P6-_xlfn._xlws.FILTER(_xlfn._xlws.FILTER('Car_km_reductions (B)'!$C$2:$G$9,('Car_km_reductions (B)'!$C$1:$G$1='vkm B'!P$1)),'Car_km_reductions (B)'!$A$2:$A$9='vkm B'!$A6)</f>
        <v>28477195123.608219</v>
      </c>
      <c r="Q6" s="8" cm="1">
        <f t="array" ref="Q6">'vkm 0'!Q6-_xlfn._xlws.FILTER(_xlfn._xlws.FILTER('Car_km_reductions (B)'!$C$2:$G$9,('Car_km_reductions (B)'!$C$1:$G$1='vkm B'!Q$1)),'Car_km_reductions (B)'!$A$2:$A$9='vkm B'!$A6)</f>
        <v>472114189801.66461</v>
      </c>
      <c r="R6" s="8" cm="1">
        <f t="array" ref="R6">'vkm 0'!R6-_xlfn._xlws.FILTER(_xlfn._xlws.FILTER('Car_km_reductions (B)'!$C$2:$G$9,('Car_km_reductions (B)'!$C$1:$G$1='vkm B'!R$1)),'Car_km_reductions (B)'!$A$2:$A$9='vkm B'!$A6)</f>
        <v>12679709569.576933</v>
      </c>
      <c r="S6" s="8" cm="1">
        <f t="array" ref="S6">'vkm 0'!S6-_xlfn._xlws.FILTER(_xlfn._xlws.FILTER('Car_km_reductions (B)'!$C$2:$G$9,('Car_km_reductions (B)'!$C$1:$G$1='vkm B'!S$1)),'Car_km_reductions (B)'!$A$2:$A$9='vkm B'!$A6)</f>
        <v>22924074010.661438</v>
      </c>
      <c r="T6" s="8" cm="1">
        <f t="array" ref="T6">'vkm 0'!T6-_xlfn._xlws.FILTER(_xlfn._xlws.FILTER('Car_km_reductions (B)'!$C$2:$G$9,('Car_km_reductions (B)'!$C$1:$G$1='vkm B'!T$1)),'Car_km_reductions (B)'!$A$2:$A$9='vkm B'!$A6)</f>
        <v>5475824811.5958061</v>
      </c>
      <c r="U6" s="8" cm="1">
        <f t="array" ref="U6">'vkm 0'!U6-_xlfn._xlws.FILTER(_xlfn._xlws.FILTER('Car_km_reductions (B)'!$C$2:$G$9,('Car_km_reductions (B)'!$C$1:$G$1='vkm B'!U$1)),'Car_km_reductions (B)'!$A$2:$A$9='vkm B'!$A6)</f>
        <v>-267236273.31162477</v>
      </c>
      <c r="V6" s="8" cm="1">
        <f t="array" ref="V6">'vkm 0'!V6-_xlfn._xlws.FILTER(_xlfn._xlws.FILTER('Car_km_reductions (B)'!$C$2:$G$9,('Car_km_reductions (B)'!$C$1:$G$1='vkm B'!V$1)),'Car_km_reductions (B)'!$A$2:$A$9='vkm B'!$A6)</f>
        <v>101973119304.74832</v>
      </c>
      <c r="W6" s="8" cm="1">
        <f t="array" ref="W6">'vkm 0'!W6-_xlfn._xlws.FILTER(_xlfn._xlws.FILTER('Car_km_reductions (B)'!$C$2:$G$9,('Car_km_reductions (B)'!$C$1:$G$1='vkm B'!W$1)),'Car_km_reductions (B)'!$A$2:$A$9='vkm B'!$A6)</f>
        <v>234642509266.06802</v>
      </c>
      <c r="X6" s="8" cm="1">
        <f t="array" ref="X6">'vkm 0'!X6-_xlfn._xlws.FILTER(_xlfn._xlws.FILTER('Car_km_reductions (B)'!$C$2:$G$9,('Car_km_reductions (B)'!$C$1:$G$1='vkm B'!X$1)),'Car_km_reductions (B)'!$A$2:$A$9='vkm B'!$A6)</f>
        <v>47525889865.348969</v>
      </c>
      <c r="Y6" s="8" cm="1">
        <f t="array" ref="Y6">'vkm 0'!Y6-_xlfn._xlws.FILTER(_xlfn._xlws.FILTER('Car_km_reductions (B)'!$C$2:$G$9,('Car_km_reductions (B)'!$C$1:$G$1='vkm B'!Y$1)),'Car_km_reductions (B)'!$A$2:$A$9='vkm B'!$A6)</f>
        <v>71504267649.515015</v>
      </c>
      <c r="Z6" s="8" cm="1">
        <f t="array" ref="Z6">'vkm 0'!Z6-_xlfn._xlws.FILTER(_xlfn._xlws.FILTER('Car_km_reductions (B)'!$C$2:$G$9,('Car_km_reductions (B)'!$C$1:$G$1='vkm B'!Z$1)),'Car_km_reductions (B)'!$A$2:$A$9='vkm B'!$A6)</f>
        <v>19222173770.937263</v>
      </c>
      <c r="AA6" s="8" cm="1">
        <f t="array" ref="AA6">'vkm 0'!AA6-_xlfn._xlws.FILTER(_xlfn._xlws.FILTER('Car_km_reductions (B)'!$C$2:$G$9,('Car_km_reductions (B)'!$C$1:$G$1='vkm B'!AA$1)),'Car_km_reductions (B)'!$A$2:$A$9='vkm B'!$A6)</f>
        <v>14815020745.85586</v>
      </c>
      <c r="AB6" s="8" cm="1">
        <f t="array" ref="AB6">'vkm 0'!AB6-_xlfn._xlws.FILTER(_xlfn._xlws.FILTER('Car_km_reductions (B)'!$C$2:$G$9,('Car_km_reductions (B)'!$C$1:$G$1='vkm B'!AB$1)),'Car_km_reductions (B)'!$A$2:$A$9='vkm B'!$A6)</f>
        <v>235172671999.92621</v>
      </c>
      <c r="AC6" s="8" cm="1">
        <f t="array" ref="AC6">'vkm 0'!AC6-_xlfn._xlws.FILTER(_xlfn._xlws.FILTER('Car_km_reductions (B)'!$C$2:$G$9,('Car_km_reductions (B)'!$C$1:$G$1='vkm B'!AC$1)),'Car_km_reductions (B)'!$A$2:$A$9='vkm B'!$A6)</f>
        <v>78848336659.937042</v>
      </c>
    </row>
    <row r="7" spans="1:29" x14ac:dyDescent="0.25">
      <c r="A7" s="2">
        <v>2035</v>
      </c>
      <c r="B7" s="2" t="s">
        <v>27</v>
      </c>
      <c r="C7" s="8" cm="1">
        <f t="array" ref="C7">'vkm 0'!C7-_xlfn._xlws.FILTER(_xlfn._xlws.FILTER('Car_km_reductions (B)'!$C$2:$G$9,('Car_km_reductions (B)'!$C$1:$G$1='vkm B'!C$1)),'Car_km_reductions (B)'!$A$2:$A$9='vkm B'!$A7)</f>
        <v>44936355580.454453</v>
      </c>
      <c r="D7" s="8" cm="1">
        <f t="array" ref="D7">'vkm 0'!D7-_xlfn._xlws.FILTER(_xlfn._xlws.FILTER('Car_km_reductions (B)'!$C$2:$G$9,('Car_km_reductions (B)'!$C$1:$G$1='vkm B'!D$1)),'Car_km_reductions (B)'!$A$2:$A$9='vkm B'!$A7)</f>
        <v>74381293469.224899</v>
      </c>
      <c r="E7" s="8" cm="1">
        <f t="array" ref="E7">'vkm 0'!E7-_xlfn._xlws.FILTER(_xlfn._xlws.FILTER('Car_km_reductions (B)'!$C$2:$G$9,('Car_km_reductions (B)'!$C$1:$G$1='vkm B'!E$1)),'Car_km_reductions (B)'!$A$2:$A$9='vkm B'!$A7)</f>
        <v>32966198246.405575</v>
      </c>
      <c r="F7" s="8" cm="1">
        <f t="array" ref="F7">'vkm 0'!F7-_xlfn._xlws.FILTER(_xlfn._xlws.FILTER('Car_km_reductions (B)'!$C$2:$G$9,('Car_km_reductions (B)'!$C$1:$G$1='vkm B'!F$1)),'Car_km_reductions (B)'!$A$2:$A$9='vkm B'!$A7)</f>
        <v>21838387324.534786</v>
      </c>
      <c r="G7" s="8" cm="1">
        <f t="array" ref="G7">'vkm 0'!G7-_xlfn._xlws.FILTER(_xlfn._xlws.FILTER('Car_km_reductions (B)'!$C$2:$G$9,('Car_km_reductions (B)'!$C$1:$G$1='vkm B'!G$1)),'Car_km_reductions (B)'!$A$2:$A$9='vkm B'!$A7)</f>
        <v>1717543076.8647468</v>
      </c>
      <c r="H7" s="8" cm="1">
        <f t="array" ref="H7">'vkm 0'!H7-_xlfn._xlws.FILTER(_xlfn._xlws.FILTER('Car_km_reductions (B)'!$C$2:$G$9,('Car_km_reductions (B)'!$C$1:$G$1='vkm B'!H$1)),'Car_km_reductions (B)'!$A$2:$A$9='vkm B'!$A7)</f>
        <v>58722704425.117737</v>
      </c>
      <c r="I7" s="8" cm="1">
        <f t="array" ref="I7">'vkm 0'!I7-_xlfn._xlws.FILTER(_xlfn._xlws.FILTER('Car_km_reductions (B)'!$C$2:$G$9,('Car_km_reductions (B)'!$C$1:$G$1='vkm B'!I$1)),'Car_km_reductions (B)'!$A$2:$A$9='vkm B'!$A7)</f>
        <v>36420037356.069305</v>
      </c>
      <c r="J7" s="8" cm="1">
        <f t="array" ref="J7">'vkm 0'!J7-_xlfn._xlws.FILTER(_xlfn._xlws.FILTER('Car_km_reductions (B)'!$C$2:$G$9,('Car_km_reductions (B)'!$C$1:$G$1='vkm B'!J$1)),'Car_km_reductions (B)'!$A$2:$A$9='vkm B'!$A7)</f>
        <v>4225984204.5701122</v>
      </c>
      <c r="K7" s="8" cm="1">
        <f t="array" ref="K7">'vkm 0'!K7-_xlfn._xlws.FILTER(_xlfn._xlws.FILTER('Car_km_reductions (B)'!$C$2:$G$9,('Car_km_reductions (B)'!$C$1:$G$1='vkm B'!K$1)),'Car_km_reductions (B)'!$A$2:$A$9='vkm B'!$A7)</f>
        <v>35433955242.677147</v>
      </c>
      <c r="L7" s="8" cm="1">
        <f t="array" ref="L7">'vkm 0'!L7-_xlfn._xlws.FILTER(_xlfn._xlws.FILTER('Car_km_reductions (B)'!$C$2:$G$9,('Car_km_reductions (B)'!$C$1:$G$1='vkm B'!L$1)),'Car_km_reductions (B)'!$A$2:$A$9='vkm B'!$A7)</f>
        <v>422378387285.26648</v>
      </c>
      <c r="M7" s="8" cm="1">
        <f t="array" ref="M7">'vkm 0'!M7-_xlfn._xlws.FILTER(_xlfn._xlws.FILTER('Car_km_reductions (B)'!$C$2:$G$9,('Car_km_reductions (B)'!$C$1:$G$1='vkm B'!M$1)),'Car_km_reductions (B)'!$A$2:$A$9='vkm B'!$A7)</f>
        <v>580321595664.17041</v>
      </c>
      <c r="N7" s="8" cm="1">
        <f t="array" ref="N7">'vkm 0'!N7-_xlfn._xlws.FILTER(_xlfn._xlws.FILTER('Car_km_reductions (B)'!$C$2:$G$9,('Car_km_reductions (B)'!$C$1:$G$1='vkm B'!N$1)),'Car_km_reductions (B)'!$A$2:$A$9='vkm B'!$A7)</f>
        <v>71350894347.690201</v>
      </c>
      <c r="O7" s="8" cm="1">
        <f t="array" ref="O7">'vkm 0'!O7-_xlfn._xlws.FILTER(_xlfn._xlws.FILTER('Car_km_reductions (B)'!$C$2:$G$9,('Car_km_reductions (B)'!$C$1:$G$1='vkm B'!O$1)),'Car_km_reductions (B)'!$A$2:$A$9='vkm B'!$A7)</f>
        <v>32339456466.022705</v>
      </c>
      <c r="P7" s="8" cm="1">
        <f t="array" ref="P7">'vkm 0'!P7-_xlfn._xlws.FILTER(_xlfn._xlws.FILTER('Car_km_reductions (B)'!$C$2:$G$9,('Car_km_reductions (B)'!$C$1:$G$1='vkm B'!P$1)),'Car_km_reductions (B)'!$A$2:$A$9='vkm B'!$A7)</f>
        <v>28600459313.405273</v>
      </c>
      <c r="Q7" s="8" cm="1">
        <f t="array" ref="Q7">'vkm 0'!Q7-_xlfn._xlws.FILTER(_xlfn._xlws.FILTER('Car_km_reductions (B)'!$C$2:$G$9,('Car_km_reductions (B)'!$C$1:$G$1='vkm B'!Q$1)),'Car_km_reductions (B)'!$A$2:$A$9='vkm B'!$A7)</f>
        <v>469282834399.94836</v>
      </c>
      <c r="R7" s="8" cm="1">
        <f t="array" ref="R7">'vkm 0'!R7-_xlfn._xlws.FILTER(_xlfn._xlws.FILTER('Car_km_reductions (B)'!$C$2:$G$9,('Car_km_reductions (B)'!$C$1:$G$1='vkm B'!R$1)),'Car_km_reductions (B)'!$A$2:$A$9='vkm B'!$A7)</f>
        <v>12773597528.628809</v>
      </c>
      <c r="S7" s="8" cm="1">
        <f t="array" ref="S7">'vkm 0'!S7-_xlfn._xlws.FILTER(_xlfn._xlws.FILTER('Car_km_reductions (B)'!$C$2:$G$9,('Car_km_reductions (B)'!$C$1:$G$1='vkm B'!S$1)),'Car_km_reductions (B)'!$A$2:$A$9='vkm B'!$A7)</f>
        <v>22651092616.581532</v>
      </c>
      <c r="T7" s="8" cm="1">
        <f t="array" ref="T7">'vkm 0'!T7-_xlfn._xlws.FILTER(_xlfn._xlws.FILTER('Car_km_reductions (B)'!$C$2:$G$9,('Car_km_reductions (B)'!$C$1:$G$1='vkm B'!T$1)),'Car_km_reductions (B)'!$A$2:$A$9='vkm B'!$A7)</f>
        <v>5306215856.2513285</v>
      </c>
      <c r="U7" s="8" cm="1">
        <f t="array" ref="U7">'vkm 0'!U7-_xlfn._xlws.FILTER(_xlfn._xlws.FILTER('Car_km_reductions (B)'!$C$2:$G$9,('Car_km_reductions (B)'!$C$1:$G$1='vkm B'!U$1)),'Car_km_reductions (B)'!$A$2:$A$9='vkm B'!$A7)</f>
        <v>-932885284.48431873</v>
      </c>
      <c r="V7" s="8" cm="1">
        <f t="array" ref="V7">'vkm 0'!V7-_xlfn._xlws.FILTER(_xlfn._xlws.FILTER('Car_km_reductions (B)'!$C$2:$G$9,('Car_km_reductions (B)'!$C$1:$G$1='vkm B'!V$1)),'Car_km_reductions (B)'!$A$2:$A$9='vkm B'!$A7)</f>
        <v>97512136396.709137</v>
      </c>
      <c r="W7" s="8" cm="1">
        <f t="array" ref="W7">'vkm 0'!W7-_xlfn._xlws.FILTER(_xlfn._xlws.FILTER('Car_km_reductions (B)'!$C$2:$G$9,('Car_km_reductions (B)'!$C$1:$G$1='vkm B'!W$1)),'Car_km_reductions (B)'!$A$2:$A$9='vkm B'!$A7)</f>
        <v>236850511286.86398</v>
      </c>
      <c r="X7" s="8" cm="1">
        <f t="array" ref="X7">'vkm 0'!X7-_xlfn._xlws.FILTER(_xlfn._xlws.FILTER('Car_km_reductions (B)'!$C$2:$G$9,('Car_km_reductions (B)'!$C$1:$G$1='vkm B'!X$1)),'Car_km_reductions (B)'!$A$2:$A$9='vkm B'!$A7)</f>
        <v>47295445076.492432</v>
      </c>
      <c r="Y7" s="8" cm="1">
        <f t="array" ref="Y7">'vkm 0'!Y7-_xlfn._xlws.FILTER(_xlfn._xlws.FILTER('Car_km_reductions (B)'!$C$2:$G$9,('Car_km_reductions (B)'!$C$1:$G$1='vkm B'!Y$1)),'Car_km_reductions (B)'!$A$2:$A$9='vkm B'!$A7)</f>
        <v>75164357641.140305</v>
      </c>
      <c r="Z7" s="8" cm="1">
        <f t="array" ref="Z7">'vkm 0'!Z7-_xlfn._xlws.FILTER(_xlfn._xlws.FILTER('Car_km_reductions (B)'!$C$2:$G$9,('Car_km_reductions (B)'!$C$1:$G$1='vkm B'!Z$1)),'Car_km_reductions (B)'!$A$2:$A$9='vkm B'!$A7)</f>
        <v>18897998347.752441</v>
      </c>
      <c r="AA7" s="8" cm="1">
        <f t="array" ref="AA7">'vkm 0'!AA7-_xlfn._xlws.FILTER(_xlfn._xlws.FILTER('Car_km_reductions (B)'!$C$2:$G$9,('Car_km_reductions (B)'!$C$1:$G$1='vkm B'!AA$1)),'Car_km_reductions (B)'!$A$2:$A$9='vkm B'!$A7)</f>
        <v>13928445170.222942</v>
      </c>
      <c r="AB7" s="8" cm="1">
        <f t="array" ref="AB7">'vkm 0'!AB7-_xlfn._xlws.FILTER(_xlfn._xlws.FILTER('Car_km_reductions (B)'!$C$2:$G$9,('Car_km_reductions (B)'!$C$1:$G$1='vkm B'!AB$1)),'Car_km_reductions (B)'!$A$2:$A$9='vkm B'!$A7)</f>
        <v>237511009081.16913</v>
      </c>
      <c r="AC7" s="8" cm="1">
        <f t="array" ref="AC7">'vkm 0'!AC7-_xlfn._xlws.FILTER(_xlfn._xlws.FILTER('Car_km_reductions (B)'!$C$2:$G$9,('Car_km_reductions (B)'!$C$1:$G$1='vkm B'!AC$1)),'Car_km_reductions (B)'!$A$2:$A$9='vkm B'!$A7)</f>
        <v>76651228680.629013</v>
      </c>
    </row>
    <row r="8" spans="1:29" x14ac:dyDescent="0.25">
      <c r="A8" s="2">
        <v>2040</v>
      </c>
      <c r="B8" s="2" t="s">
        <v>27</v>
      </c>
      <c r="C8" s="8" cm="1">
        <f t="array" ref="C8">'vkm 0'!C8-_xlfn._xlws.FILTER(_xlfn._xlws.FILTER('Car_km_reductions (B)'!$C$2:$G$9,('Car_km_reductions (B)'!$C$1:$G$1='vkm B'!C$1)),'Car_km_reductions (B)'!$A$2:$A$9='vkm B'!$A8)</f>
        <v>41888831396.566612</v>
      </c>
      <c r="D8" s="8" cm="1">
        <f t="array" ref="D8">'vkm 0'!D8-_xlfn._xlws.FILTER(_xlfn._xlws.FILTER('Car_km_reductions (B)'!$C$2:$G$9,('Car_km_reductions (B)'!$C$1:$G$1='vkm B'!D$1)),'Car_km_reductions (B)'!$A$2:$A$9='vkm B'!$A8)</f>
        <v>72609141103.507919</v>
      </c>
      <c r="E8" s="8" cm="1">
        <f t="array" ref="E8">'vkm 0'!E8-_xlfn._xlws.FILTER(_xlfn._xlws.FILTER('Car_km_reductions (B)'!$C$2:$G$9,('Car_km_reductions (B)'!$C$1:$G$1='vkm B'!E$1)),'Car_km_reductions (B)'!$A$2:$A$9='vkm B'!$A8)</f>
        <v>32470496403.595814</v>
      </c>
      <c r="F8" s="8" cm="1">
        <f t="array" ref="F8">'vkm 0'!F8-_xlfn._xlws.FILTER(_xlfn._xlws.FILTER('Car_km_reductions (B)'!$C$2:$G$9,('Car_km_reductions (B)'!$C$1:$G$1='vkm B'!F$1)),'Car_km_reductions (B)'!$A$2:$A$9='vkm B'!$A8)</f>
        <v>21724459213.61832</v>
      </c>
      <c r="G8" s="8" cm="1">
        <f t="array" ref="G8">'vkm 0'!G8-_xlfn._xlws.FILTER(_xlfn._xlws.FILTER('Car_km_reductions (B)'!$C$2:$G$9,('Car_km_reductions (B)'!$C$1:$G$1='vkm B'!G$1)),'Car_km_reductions (B)'!$A$2:$A$9='vkm B'!$A8)</f>
        <v>1102911673.4844308</v>
      </c>
      <c r="H8" s="8" cm="1">
        <f t="array" ref="H8">'vkm 0'!H8-_xlfn._xlws.FILTER(_xlfn._xlws.FILTER('Car_km_reductions (B)'!$C$2:$G$9,('Car_km_reductions (B)'!$C$1:$G$1='vkm B'!H$1)),'Car_km_reductions (B)'!$A$2:$A$9='vkm B'!$A8)</f>
        <v>60276626533.59407</v>
      </c>
      <c r="I8" s="8" cm="1">
        <f t="array" ref="I8">'vkm 0'!I8-_xlfn._xlws.FILTER(_xlfn._xlws.FILTER('Car_km_reductions (B)'!$C$2:$G$9,('Car_km_reductions (B)'!$C$1:$G$1='vkm B'!I$1)),'Car_km_reductions (B)'!$A$2:$A$9='vkm B'!$A8)</f>
        <v>35391146724.616768</v>
      </c>
      <c r="J8" s="8" cm="1">
        <f t="array" ref="J8">'vkm 0'!J8-_xlfn._xlws.FILTER(_xlfn._xlws.FILTER('Car_km_reductions (B)'!$C$2:$G$9,('Car_km_reductions (B)'!$C$1:$G$1='vkm B'!J$1)),'Car_km_reductions (B)'!$A$2:$A$9='vkm B'!$A8)</f>
        <v>3575895074.0937915</v>
      </c>
      <c r="K8" s="8" cm="1">
        <f t="array" ref="K8">'vkm 0'!K8-_xlfn._xlws.FILTER(_xlfn._xlws.FILTER('Car_km_reductions (B)'!$C$2:$G$9,('Car_km_reductions (B)'!$C$1:$G$1='vkm B'!K$1)),'Car_km_reductions (B)'!$A$2:$A$9='vkm B'!$A8)</f>
        <v>31628490802.7463</v>
      </c>
      <c r="L8" s="8" cm="1">
        <f t="array" ref="L8">'vkm 0'!L8-_xlfn._xlws.FILTER(_xlfn._xlws.FILTER('Car_km_reductions (B)'!$C$2:$G$9,('Car_km_reductions (B)'!$C$1:$G$1='vkm B'!L$1)),'Car_km_reductions (B)'!$A$2:$A$9='vkm B'!$A8)</f>
        <v>421601681754.8761</v>
      </c>
      <c r="M8" s="8" cm="1">
        <f t="array" ref="M8">'vkm 0'!M8-_xlfn._xlws.FILTER(_xlfn._xlws.FILTER('Car_km_reductions (B)'!$C$2:$G$9,('Car_km_reductions (B)'!$C$1:$G$1='vkm B'!M$1)),'Car_km_reductions (B)'!$A$2:$A$9='vkm B'!$A8)</f>
        <v>561462765135.70435</v>
      </c>
      <c r="N8" s="8" cm="1">
        <f t="array" ref="N8">'vkm 0'!N8-_xlfn._xlws.FILTER(_xlfn._xlws.FILTER('Car_km_reductions (B)'!$C$2:$G$9,('Car_km_reductions (B)'!$C$1:$G$1='vkm B'!N$1)),'Car_km_reductions (B)'!$A$2:$A$9='vkm B'!$A8)</f>
        <v>70658391276.453674</v>
      </c>
      <c r="O8" s="8" cm="1">
        <f t="array" ref="O8">'vkm 0'!O8-_xlfn._xlws.FILTER(_xlfn._xlws.FILTER('Car_km_reductions (B)'!$C$2:$G$9,('Car_km_reductions (B)'!$C$1:$G$1='vkm B'!O$1)),'Car_km_reductions (B)'!$A$2:$A$9='vkm B'!$A8)</f>
        <v>32335776103.402649</v>
      </c>
      <c r="P8" s="8" cm="1">
        <f t="array" ref="P8">'vkm 0'!P8-_xlfn._xlws.FILTER(_xlfn._xlws.FILTER('Car_km_reductions (B)'!$C$2:$G$9,('Car_km_reductions (B)'!$C$1:$G$1='vkm B'!P$1)),'Car_km_reductions (B)'!$A$2:$A$9='vkm B'!$A8)</f>
        <v>28809484958.089302</v>
      </c>
      <c r="Q8" s="8" cm="1">
        <f t="array" ref="Q8">'vkm 0'!Q8-_xlfn._xlws.FILTER(_xlfn._xlws.FILTER('Car_km_reductions (B)'!$C$2:$G$9,('Car_km_reductions (B)'!$C$1:$G$1='vkm B'!Q$1)),'Car_km_reductions (B)'!$A$2:$A$9='vkm B'!$A8)</f>
        <v>466596229007.2771</v>
      </c>
      <c r="R8" s="8" cm="1">
        <f t="array" ref="R8">'vkm 0'!R8-_xlfn._xlws.FILTER(_xlfn._xlws.FILTER('Car_km_reductions (B)'!$C$2:$G$9,('Car_km_reductions (B)'!$C$1:$G$1='vkm B'!R$1)),'Car_km_reductions (B)'!$A$2:$A$9='vkm B'!$A8)</f>
        <v>12678360110.190939</v>
      </c>
      <c r="S8" s="8" cm="1">
        <f t="array" ref="S8">'vkm 0'!S8-_xlfn._xlws.FILTER(_xlfn._xlws.FILTER('Car_km_reductions (B)'!$C$2:$G$9,('Car_km_reductions (B)'!$C$1:$G$1='vkm B'!S$1)),'Car_km_reductions (B)'!$A$2:$A$9='vkm B'!$A8)</f>
        <v>22392292033.334435</v>
      </c>
      <c r="T8" s="8" cm="1">
        <f t="array" ref="T8">'vkm 0'!T8-_xlfn._xlws.FILTER(_xlfn._xlws.FILTER('Car_km_reductions (B)'!$C$2:$G$9,('Car_km_reductions (B)'!$C$1:$G$1='vkm B'!T$1)),'Car_km_reductions (B)'!$A$2:$A$9='vkm B'!$A8)</f>
        <v>5204711856.6860704</v>
      </c>
      <c r="U8" s="8" cm="1">
        <f t="array" ref="U8">'vkm 0'!U8-_xlfn._xlws.FILTER(_xlfn._xlws.FILTER('Car_km_reductions (B)'!$C$2:$G$9,('Car_km_reductions (B)'!$C$1:$G$1='vkm B'!U$1)),'Car_km_reductions (B)'!$A$2:$A$9='vkm B'!$A8)</f>
        <v>-1644847660.52597</v>
      </c>
      <c r="V8" s="8" cm="1">
        <f t="array" ref="V8">'vkm 0'!V8-_xlfn._xlws.FILTER(_xlfn._xlws.FILTER('Car_km_reductions (B)'!$C$2:$G$9,('Car_km_reductions (B)'!$C$1:$G$1='vkm B'!V$1)),'Car_km_reductions (B)'!$A$2:$A$9='vkm B'!$A8)</f>
        <v>93069110216.628906</v>
      </c>
      <c r="W8" s="8" cm="1">
        <f t="array" ref="W8">'vkm 0'!W8-_xlfn._xlws.FILTER(_xlfn._xlws.FILTER('Car_km_reductions (B)'!$C$2:$G$9,('Car_km_reductions (B)'!$C$1:$G$1='vkm B'!W$1)),'Car_km_reductions (B)'!$A$2:$A$9='vkm B'!$A8)</f>
        <v>239178770494.66119</v>
      </c>
      <c r="X8" s="8" cm="1">
        <f t="array" ref="X8">'vkm 0'!X8-_xlfn._xlws.FILTER(_xlfn._xlws.FILTER('Car_km_reductions (B)'!$C$2:$G$9,('Car_km_reductions (B)'!$C$1:$G$1='vkm B'!X$1)),'Car_km_reductions (B)'!$A$2:$A$9='vkm B'!$A8)</f>
        <v>47082084529.258469</v>
      </c>
      <c r="Y8" s="8" cm="1">
        <f t="array" ref="Y8">'vkm 0'!Y8-_xlfn._xlws.FILTER(_xlfn._xlws.FILTER('Car_km_reductions (B)'!$C$2:$G$9,('Car_km_reductions (B)'!$C$1:$G$1='vkm B'!Y$1)),'Car_km_reductions (B)'!$A$2:$A$9='vkm B'!$A8)</f>
        <v>78975945485.645309</v>
      </c>
      <c r="Z8" s="8" cm="1">
        <f t="array" ref="Z8">'vkm 0'!Z8-_xlfn._xlws.FILTER(_xlfn._xlws.FILTER('Car_km_reductions (B)'!$C$2:$G$9,('Car_km_reductions (B)'!$C$1:$G$1='vkm B'!Z$1)),'Car_km_reductions (B)'!$A$2:$A$9='vkm B'!$A8)</f>
        <v>18596979433.350647</v>
      </c>
      <c r="AA8" s="8" cm="1">
        <f t="array" ref="AA8">'vkm 0'!AA8-_xlfn._xlws.FILTER(_xlfn._xlws.FILTER('Car_km_reductions (B)'!$C$2:$G$9,('Car_km_reductions (B)'!$C$1:$G$1='vkm B'!AA$1)),'Car_km_reductions (B)'!$A$2:$A$9='vkm B'!$A8)</f>
        <v>13101460765.329845</v>
      </c>
      <c r="AB8" s="8" cm="1">
        <f t="array" ref="AB8">'vkm 0'!AB8-_xlfn._xlws.FILTER(_xlfn._xlws.FILTER('Car_km_reductions (B)'!$C$2:$G$9,('Car_km_reductions (B)'!$C$1:$G$1='vkm B'!AB$1)),'Car_km_reductions (B)'!$A$2:$A$9='vkm B'!$A8)</f>
        <v>239654217854.48737</v>
      </c>
      <c r="AC8" s="8" cm="1">
        <f t="array" ref="AC8">'vkm 0'!AC8-_xlfn._xlws.FILTER(_xlfn._xlws.FILTER('Car_km_reductions (B)'!$C$2:$G$9,('Car_km_reductions (B)'!$C$1:$G$1='vkm B'!AC$1)),'Car_km_reductions (B)'!$A$2:$A$9='vkm B'!$A8)</f>
        <v>74158806020.729385</v>
      </c>
    </row>
    <row r="9" spans="1:29" x14ac:dyDescent="0.25">
      <c r="A9" s="2">
        <v>2045</v>
      </c>
      <c r="B9" s="2" t="s">
        <v>27</v>
      </c>
      <c r="C9" s="8" cm="1">
        <f t="array" ref="C9">'vkm 0'!C9-_xlfn._xlws.FILTER(_xlfn._xlws.FILTER('Car_km_reductions (B)'!$C$2:$G$9,('Car_km_reductions (B)'!$C$1:$G$1='vkm B'!C$1)),'Car_km_reductions (B)'!$A$2:$A$9='vkm B'!$A9)</f>
        <v>39980019424.580399</v>
      </c>
      <c r="D9" s="8" cm="1">
        <f t="array" ref="D9">'vkm 0'!D9-_xlfn._xlws.FILTER(_xlfn._xlws.FILTER('Car_km_reductions (B)'!$C$2:$G$9,('Car_km_reductions (B)'!$C$1:$G$1='vkm B'!D$1)),'Car_km_reductions (B)'!$A$2:$A$9='vkm B'!$A9)</f>
        <v>72632642714.72673</v>
      </c>
      <c r="E9" s="8" cm="1">
        <f t="array" ref="E9">'vkm 0'!E9-_xlfn._xlws.FILTER(_xlfn._xlws.FILTER('Car_km_reductions (B)'!$C$2:$G$9,('Car_km_reductions (B)'!$C$1:$G$1='vkm B'!E$1)),'Car_km_reductions (B)'!$A$2:$A$9='vkm B'!$A9)</f>
        <v>32319782242.044579</v>
      </c>
      <c r="F9" s="8" cm="1">
        <f t="array" ref="F9">'vkm 0'!F9-_xlfn._xlws.FILTER(_xlfn._xlws.FILTER('Car_km_reductions (B)'!$C$2:$G$9,('Car_km_reductions (B)'!$C$1:$G$1='vkm B'!F$1)),'Car_km_reductions (B)'!$A$2:$A$9='vkm B'!$A9)</f>
        <v>21676109456.858757</v>
      </c>
      <c r="G9" s="8" cm="1">
        <f t="array" ref="G9">'vkm 0'!G9-_xlfn._xlws.FILTER(_xlfn._xlws.FILTER('Car_km_reductions (B)'!$C$2:$G$9,('Car_km_reductions (B)'!$C$1:$G$1='vkm B'!G$1)),'Car_km_reductions (B)'!$A$2:$A$9='vkm B'!$A9)</f>
        <v>630292401.75501204</v>
      </c>
      <c r="H9" s="8" cm="1">
        <f t="array" ref="H9">'vkm 0'!H9-_xlfn._xlws.FILTER(_xlfn._xlws.FILTER('Car_km_reductions (B)'!$C$2:$G$9,('Car_km_reductions (B)'!$C$1:$G$1='vkm B'!H$1)),'Car_km_reductions (B)'!$A$2:$A$9='vkm B'!$A9)</f>
        <v>62025852049.286369</v>
      </c>
      <c r="I9" s="8" cm="1">
        <f t="array" ref="I9">'vkm 0'!I9-_xlfn._xlws.FILTER(_xlfn._xlws.FILTER('Car_km_reductions (B)'!$C$2:$G$9,('Car_km_reductions (B)'!$C$1:$G$1='vkm B'!I$1)),'Car_km_reductions (B)'!$A$2:$A$9='vkm B'!$A9)</f>
        <v>34516761679.102554</v>
      </c>
      <c r="J9" s="8" cm="1">
        <f t="array" ref="J9">'vkm 0'!J9-_xlfn._xlws.FILTER(_xlfn._xlws.FILTER('Car_km_reductions (B)'!$C$2:$G$9,('Car_km_reductions (B)'!$C$1:$G$1='vkm B'!J$1)),'Car_km_reductions (B)'!$A$2:$A$9='vkm B'!$A9)</f>
        <v>3132208264.7252078</v>
      </c>
      <c r="K9" s="8" cm="1">
        <f t="array" ref="K9">'vkm 0'!K9-_xlfn._xlws.FILTER(_xlfn._xlws.FILTER('Car_km_reductions (B)'!$C$2:$G$9,('Car_km_reductions (B)'!$C$1:$G$1='vkm B'!K$1)),'Car_km_reductions (B)'!$A$2:$A$9='vkm B'!$A9)</f>
        <v>28915410427.55106</v>
      </c>
      <c r="L9" s="8" cm="1">
        <f t="array" ref="L9">'vkm 0'!L9-_xlfn._xlws.FILTER(_xlfn._xlws.FILTER('Car_km_reductions (B)'!$C$2:$G$9,('Car_km_reductions (B)'!$C$1:$G$1='vkm B'!L$1)),'Car_km_reductions (B)'!$A$2:$A$9='vkm B'!$A9)</f>
        <v>437029283389.09338</v>
      </c>
      <c r="M9" s="8" cm="1">
        <f t="array" ref="M9">'vkm 0'!M9-_xlfn._xlws.FILTER(_xlfn._xlws.FILTER('Car_km_reductions (B)'!$C$2:$G$9,('Car_km_reductions (B)'!$C$1:$G$1='vkm B'!M$1)),'Car_km_reductions (B)'!$A$2:$A$9='vkm B'!$A9)</f>
        <v>554123535319.14978</v>
      </c>
      <c r="N9" s="8" cm="1">
        <f t="array" ref="N9">'vkm 0'!N9-_xlfn._xlws.FILTER(_xlfn._xlws.FILTER('Car_km_reductions (B)'!$C$2:$G$9,('Car_km_reductions (B)'!$C$1:$G$1='vkm B'!N$1)),'Car_km_reductions (B)'!$A$2:$A$9='vkm B'!$A9)</f>
        <v>71166181220.745377</v>
      </c>
      <c r="O9" s="8" cm="1">
        <f t="array" ref="O9">'vkm 0'!O9-_xlfn._xlws.FILTER(_xlfn._xlws.FILTER('Car_km_reductions (B)'!$C$2:$G$9,('Car_km_reductions (B)'!$C$1:$G$1='vkm B'!O$1)),'Car_km_reductions (B)'!$A$2:$A$9='vkm B'!$A9)</f>
        <v>33062535069.887173</v>
      </c>
      <c r="P9" s="8" cm="1">
        <f t="array" ref="P9">'vkm 0'!P9-_xlfn._xlws.FILTER(_xlfn._xlws.FILTER('Car_km_reductions (B)'!$C$2:$G$9,('Car_km_reductions (B)'!$C$1:$G$1='vkm B'!P$1)),'Car_km_reductions (B)'!$A$2:$A$9='vkm B'!$A9)</f>
        <v>30097301454.515091</v>
      </c>
      <c r="Q9" s="8" cm="1">
        <f t="array" ref="Q9">'vkm 0'!Q9-_xlfn._xlws.FILTER(_xlfn._xlws.FILTER('Car_km_reductions (B)'!$C$2:$G$9,('Car_km_reductions (B)'!$C$1:$G$1='vkm B'!Q$1)),'Car_km_reductions (B)'!$A$2:$A$9='vkm B'!$A9)</f>
        <v>473006854432.65454</v>
      </c>
      <c r="R9" s="8" cm="1">
        <f t="array" ref="R9">'vkm 0'!R9-_xlfn._xlws.FILTER(_xlfn._xlws.FILTER('Car_km_reductions (B)'!$C$2:$G$9,('Car_km_reductions (B)'!$C$1:$G$1='vkm B'!R$1)),'Car_km_reductions (B)'!$A$2:$A$9='vkm B'!$A9)</f>
        <v>12656047774.497887</v>
      </c>
      <c r="S9" s="8" cm="1">
        <f t="array" ref="S9">'vkm 0'!S9-_xlfn._xlws.FILTER(_xlfn._xlws.FILTER('Car_km_reductions (B)'!$C$2:$G$9,('Car_km_reductions (B)'!$C$1:$G$1='vkm B'!S$1)),'Car_km_reductions (B)'!$A$2:$A$9='vkm B'!$A9)</f>
        <v>22337580646.898552</v>
      </c>
      <c r="T9" s="8" cm="1">
        <f t="array" ref="T9">'vkm 0'!T9-_xlfn._xlws.FILTER(_xlfn._xlws.FILTER('Car_km_reductions (B)'!$C$2:$G$9,('Car_km_reductions (B)'!$C$1:$G$1='vkm B'!T$1)),'Car_km_reductions (B)'!$A$2:$A$9='vkm B'!$A9)</f>
        <v>5060643783.7830801</v>
      </c>
      <c r="U9" s="8" cm="1">
        <f t="array" ref="U9">'vkm 0'!U9-_xlfn._xlws.FILTER(_xlfn._xlws.FILTER('Car_km_reductions (B)'!$C$2:$G$9,('Car_km_reductions (B)'!$C$1:$G$1='vkm B'!U$1)),'Car_km_reductions (B)'!$A$2:$A$9='vkm B'!$A9)</f>
        <v>-2195945887.8965054</v>
      </c>
      <c r="V9" s="8" cm="1">
        <f t="array" ref="V9">'vkm 0'!V9-_xlfn._xlws.FILTER(_xlfn._xlws.FILTER('Car_km_reductions (B)'!$C$2:$G$9,('Car_km_reductions (B)'!$C$1:$G$1='vkm B'!V$1)),'Car_km_reductions (B)'!$A$2:$A$9='vkm B'!$A9)</f>
        <v>90793033568.546616</v>
      </c>
      <c r="W9" s="8" cm="1">
        <f t="array" ref="W9">'vkm 0'!W9-_xlfn._xlws.FILTER(_xlfn._xlws.FILTER('Car_km_reductions (B)'!$C$2:$G$9,('Car_km_reductions (B)'!$C$1:$G$1='vkm B'!W$1)),'Car_km_reductions (B)'!$A$2:$A$9='vkm B'!$A9)</f>
        <v>242552431442.54657</v>
      </c>
      <c r="X9" s="8" cm="1">
        <f t="array" ref="X9">'vkm 0'!X9-_xlfn._xlws.FILTER(_xlfn._xlws.FILTER('Car_km_reductions (B)'!$C$2:$G$9,('Car_km_reductions (B)'!$C$1:$G$1='vkm B'!X$1)),'Car_km_reductions (B)'!$A$2:$A$9='vkm B'!$A9)</f>
        <v>48352020899.149483</v>
      </c>
      <c r="Y9" s="8" cm="1">
        <f t="array" ref="Y9">'vkm 0'!Y9-_xlfn._xlws.FILTER(_xlfn._xlws.FILTER('Car_km_reductions (B)'!$C$2:$G$9,('Car_km_reductions (B)'!$C$1:$G$1='vkm B'!Y$1)),'Car_km_reductions (B)'!$A$2:$A$9='vkm B'!$A9)</f>
        <v>80907847837.695129</v>
      </c>
      <c r="Z9" s="8" cm="1">
        <f t="array" ref="Z9">'vkm 0'!Z9-_xlfn._xlws.FILTER(_xlfn._xlws.FILTER('Car_km_reductions (B)'!$C$2:$G$9,('Car_km_reductions (B)'!$C$1:$G$1='vkm B'!Z$1)),'Car_km_reductions (B)'!$A$2:$A$9='vkm B'!$A9)</f>
        <v>18699684745.428646</v>
      </c>
      <c r="AA9" s="8" cm="1">
        <f t="array" ref="AA9">'vkm 0'!AA9-_xlfn._xlws.FILTER(_xlfn._xlws.FILTER('Car_km_reductions (B)'!$C$2:$G$9,('Car_km_reductions (B)'!$C$1:$G$1='vkm B'!AA$1)),'Car_km_reductions (B)'!$A$2:$A$9='vkm B'!$A9)</f>
        <v>12908212840.405045</v>
      </c>
      <c r="AB9" s="8" cm="1">
        <f t="array" ref="AB9">'vkm 0'!AB9-_xlfn._xlws.FILTER(_xlfn._xlws.FILTER('Car_km_reductions (B)'!$C$2:$G$9,('Car_km_reductions (B)'!$C$1:$G$1='vkm B'!AB$1)),'Car_km_reductions (B)'!$A$2:$A$9='vkm B'!$A9)</f>
        <v>249524588992.04929</v>
      </c>
      <c r="AC9" s="8" cm="1">
        <f t="array" ref="AC9">'vkm 0'!AC9-_xlfn._xlws.FILTER(_xlfn._xlws.FILTER('Car_km_reductions (B)'!$C$2:$G$9,('Car_km_reductions (B)'!$C$1:$G$1='vkm B'!AC$1)),'Car_km_reductions (B)'!$A$2:$A$9='vkm B'!$A9)</f>
        <v>72064579944.875412</v>
      </c>
    </row>
    <row r="10" spans="1:29" x14ac:dyDescent="0.25">
      <c r="A10" s="2">
        <v>2050</v>
      </c>
      <c r="B10" s="2" t="s">
        <v>27</v>
      </c>
      <c r="C10" s="8" cm="1">
        <f t="array" ref="C10">'vkm 0'!C10-_xlfn._xlws.FILTER(_xlfn._xlws.FILTER('Car_km_reductions (B)'!$C$2:$G$9,('Car_km_reductions (B)'!$C$1:$G$1='vkm B'!C$1)),'Car_km_reductions (B)'!$A$2:$A$9='vkm B'!$A10)</f>
        <v>38114582677.493355</v>
      </c>
      <c r="D10" s="8" cm="1">
        <f t="array" ref="D10">'vkm 0'!D10-_xlfn._xlws.FILTER(_xlfn._xlws.FILTER('Car_km_reductions (B)'!$C$2:$G$9,('Car_km_reductions (B)'!$C$1:$G$1='vkm B'!D$1)),'Car_km_reductions (B)'!$A$2:$A$9='vkm B'!$A10)</f>
        <v>72663053325.274506</v>
      </c>
      <c r="E10" s="8" cm="1">
        <f t="array" ref="E10">'vkm 0'!E10-_xlfn._xlws.FILTER(_xlfn._xlws.FILTER('Car_km_reductions (B)'!$C$2:$G$9,('Car_km_reductions (B)'!$C$1:$G$1='vkm B'!E$1)),'Car_km_reductions (B)'!$A$2:$A$9='vkm B'!$A10)</f>
        <v>32052391812.906837</v>
      </c>
      <c r="F10" s="8" cm="1">
        <f t="array" ref="F10">'vkm 0'!F10-_xlfn._xlws.FILTER(_xlfn._xlws.FILTER('Car_km_reductions (B)'!$C$2:$G$9,('Car_km_reductions (B)'!$C$1:$G$1='vkm B'!F$1)),'Car_km_reductions (B)'!$A$2:$A$9='vkm B'!$A10)</f>
        <v>21509151632.46328</v>
      </c>
      <c r="G10" s="8" cm="1">
        <f t="array" ref="G10">'vkm 0'!G10-_xlfn._xlws.FILTER(_xlfn._xlws.FILTER('Car_km_reductions (B)'!$C$2:$G$9,('Car_km_reductions (B)'!$C$1:$G$1='vkm B'!G$1)),'Car_km_reductions (B)'!$A$2:$A$9='vkm B'!$A10)</f>
        <v>114065010.01094627</v>
      </c>
      <c r="H10" s="8" cm="1">
        <f t="array" ref="H10">'vkm 0'!H10-_xlfn._xlws.FILTER(_xlfn._xlws.FILTER('Car_km_reductions (B)'!$C$2:$G$9,('Car_km_reductions (B)'!$C$1:$G$1='vkm B'!H$1)),'Car_km_reductions (B)'!$A$2:$A$9='vkm B'!$A10)</f>
        <v>63920377669.049797</v>
      </c>
      <c r="I10" s="8" cm="1">
        <f t="array" ref="I10">'vkm 0'!I10-_xlfn._xlws.FILTER(_xlfn._xlws.FILTER('Car_km_reductions (B)'!$C$2:$G$9,('Car_km_reductions (B)'!$C$1:$G$1='vkm B'!I$1)),'Car_km_reductions (B)'!$A$2:$A$9='vkm B'!$A10)</f>
        <v>33708969545.946003</v>
      </c>
      <c r="J10" s="8" cm="1">
        <f t="array" ref="J10">'vkm 0'!J10-_xlfn._xlws.FILTER(_xlfn._xlws.FILTER('Car_km_reductions (B)'!$C$2:$G$9,('Car_km_reductions (B)'!$C$1:$G$1='vkm B'!J$1)),'Car_km_reductions (B)'!$A$2:$A$9='vkm B'!$A10)</f>
        <v>2645598335.2862582</v>
      </c>
      <c r="K10" s="8" cm="1">
        <f t="array" ref="K10">'vkm 0'!K10-_xlfn._xlws.FILTER(_xlfn._xlws.FILTER('Car_km_reductions (B)'!$C$2:$G$9,('Car_km_reductions (B)'!$C$1:$G$1='vkm B'!K$1)),'Car_km_reductions (B)'!$A$2:$A$9='vkm B'!$A10)</f>
        <v>26141750608.176094</v>
      </c>
      <c r="L10" s="8" cm="1">
        <f t="array" ref="L10">'vkm 0'!L10-_xlfn._xlws.FILTER(_xlfn._xlws.FILTER('Car_km_reductions (B)'!$C$2:$G$9,('Car_km_reductions (B)'!$C$1:$G$1='vkm B'!L$1)),'Car_km_reductions (B)'!$A$2:$A$9='vkm B'!$A10)</f>
        <v>453024129000.47003</v>
      </c>
      <c r="M10" s="8" cm="1">
        <f t="array" ref="M10">'vkm 0'!M10-_xlfn._xlws.FILTER(_xlfn._xlws.FILTER('Car_km_reductions (B)'!$C$2:$G$9,('Car_km_reductions (B)'!$C$1:$G$1='vkm B'!M$1)),'Car_km_reductions (B)'!$A$2:$A$9='vkm B'!$A10)</f>
        <v>546751463473.01617</v>
      </c>
      <c r="N10" s="8" cm="1">
        <f t="array" ref="N10">'vkm 0'!N10-_xlfn._xlws.FILTER(_xlfn._xlws.FILTER('Car_km_reductions (B)'!$C$2:$G$9,('Car_km_reductions (B)'!$C$1:$G$1='vkm B'!N$1)),'Car_km_reductions (B)'!$A$2:$A$9='vkm B'!$A10)</f>
        <v>71604434071.745956</v>
      </c>
      <c r="O10" s="8" cm="1">
        <f t="array" ref="O10">'vkm 0'!O10-_xlfn._xlws.FILTER(_xlfn._xlws.FILTER('Car_km_reductions (B)'!$C$2:$G$9,('Car_km_reductions (B)'!$C$1:$G$1='vkm B'!O$1)),'Car_km_reductions (B)'!$A$2:$A$9='vkm B'!$A10)</f>
        <v>33820962433.584084</v>
      </c>
      <c r="P10" s="8" cm="1">
        <f t="array" ref="P10">'vkm 0'!P10-_xlfn._xlws.FILTER(_xlfn._xlws.FILTER('Car_km_reductions (B)'!$C$2:$G$9,('Car_km_reductions (B)'!$C$1:$G$1='vkm B'!P$1)),'Car_km_reductions (B)'!$A$2:$A$9='vkm B'!$A10)</f>
        <v>31523830342.130554</v>
      </c>
      <c r="Q10" s="8" cm="1">
        <f t="array" ref="Q10">'vkm 0'!Q10-_xlfn._xlws.FILTER(_xlfn._xlws.FILTER('Car_km_reductions (B)'!$C$2:$G$9,('Car_km_reductions (B)'!$C$1:$G$1='vkm B'!Q$1)),'Car_km_reductions (B)'!$A$2:$A$9='vkm B'!$A10)</f>
        <v>479329692737.37939</v>
      </c>
      <c r="R10" s="8" cm="1">
        <f t="array" ref="R10">'vkm 0'!R10-_xlfn._xlws.FILTER(_xlfn._xlws.FILTER('Car_km_reductions (B)'!$C$2:$G$9,('Car_km_reductions (B)'!$C$1:$G$1='vkm B'!R$1)),'Car_km_reductions (B)'!$A$2:$A$9='vkm B'!$A10)</f>
        <v>12574202327.002638</v>
      </c>
      <c r="S10" s="8" cm="1">
        <f t="array" ref="S10">'vkm 0'!S10-_xlfn._xlws.FILTER(_xlfn._xlws.FILTER('Car_km_reductions (B)'!$C$2:$G$9,('Car_km_reductions (B)'!$C$1:$G$1='vkm B'!S$1)),'Car_km_reductions (B)'!$A$2:$A$9='vkm B'!$A10)</f>
        <v>22164381248.197063</v>
      </c>
      <c r="T10" s="8" cm="1">
        <f t="array" ref="T10">'vkm 0'!T10-_xlfn._xlws.FILTER(_xlfn._xlws.FILTER('Car_km_reductions (B)'!$C$2:$G$9,('Car_km_reductions (B)'!$C$1:$G$1='vkm B'!T$1)),'Car_km_reductions (B)'!$A$2:$A$9='vkm B'!$A10)</f>
        <v>4866520773.4456863</v>
      </c>
      <c r="U10" s="8" cm="1">
        <f t="array" ref="U10">'vkm 0'!U10-_xlfn._xlws.FILTER(_xlfn._xlws.FILTER('Car_km_reductions (B)'!$C$2:$G$9,('Car_km_reductions (B)'!$C$1:$G$1='vkm B'!U$1)),'Car_km_reductions (B)'!$A$2:$A$9='vkm B'!$A10)</f>
        <v>-2792510289.3792267</v>
      </c>
      <c r="V10" s="8" cm="1">
        <f t="array" ref="V10">'vkm 0'!V10-_xlfn._xlws.FILTER(_xlfn._xlws.FILTER('Car_km_reductions (B)'!$C$2:$G$9,('Car_km_reductions (B)'!$C$1:$G$1='vkm B'!V$1)),'Car_km_reductions (B)'!$A$2:$A$9='vkm B'!$A10)</f>
        <v>88388564102.885223</v>
      </c>
      <c r="W10" s="8" cm="1">
        <f t="array" ref="W10">'vkm 0'!W10-_xlfn._xlws.FILTER(_xlfn._xlws.FILTER('Car_km_reductions (B)'!$C$2:$G$9,('Car_km_reductions (B)'!$C$1:$G$1='vkm B'!W$1)),'Car_km_reductions (B)'!$A$2:$A$9='vkm B'!$A10)</f>
        <v>245960763786.36545</v>
      </c>
      <c r="X10" s="8" cm="1">
        <f t="array" ref="X10">'vkm 0'!X10-_xlfn._xlws.FILTER(_xlfn._xlws.FILTER('Car_km_reductions (B)'!$C$2:$G$9,('Car_km_reductions (B)'!$C$1:$G$1='vkm B'!X$1)),'Car_km_reductions (B)'!$A$2:$A$9='vkm B'!$A10)</f>
        <v>49713366086.701317</v>
      </c>
      <c r="Y10" s="8" cm="1">
        <f t="array" ref="Y10">'vkm 0'!Y10-_xlfn._xlws.FILTER(_xlfn._xlws.FILTER('Car_km_reductions (B)'!$C$2:$G$9,('Car_km_reductions (B)'!$C$1:$G$1='vkm B'!Y$1)),'Car_km_reductions (B)'!$A$2:$A$9='vkm B'!$A10)</f>
        <v>82743337539.220215</v>
      </c>
      <c r="Z10" s="8" cm="1">
        <f t="array" ref="Z10">'vkm 0'!Z10-_xlfn._xlws.FILTER(_xlfn._xlws.FILTER('Car_km_reductions (B)'!$C$2:$G$9,('Car_km_reductions (B)'!$C$1:$G$1='vkm B'!Z$1)),'Car_km_reductions (B)'!$A$2:$A$9='vkm B'!$A10)</f>
        <v>18819283468.989639</v>
      </c>
      <c r="AA10" s="8" cm="1">
        <f t="array" ref="AA10">'vkm 0'!AA10-_xlfn._xlws.FILTER(_xlfn._xlws.FILTER('Car_km_reductions (B)'!$C$2:$G$9,('Car_km_reductions (B)'!$C$1:$G$1='vkm B'!AA$1)),'Car_km_reductions (B)'!$A$2:$A$9='vkm B'!$A10)</f>
        <v>12724851389.623148</v>
      </c>
      <c r="AB10" s="8" cm="1">
        <f t="array" ref="AB10">'vkm 0'!AB10-_xlfn._xlws.FILTER(_xlfn._xlws.FILTER('Car_km_reductions (B)'!$C$2:$G$9,('Car_km_reductions (B)'!$C$1:$G$1='vkm B'!AB$1)),'Car_km_reductions (B)'!$A$2:$A$9='vkm B'!$A10)</f>
        <v>259877512331.31656</v>
      </c>
      <c r="AC10" s="8" cm="1">
        <f t="array" ref="AC10">'vkm 0'!AC10-_xlfn._xlws.FILTER(_xlfn._xlws.FILTER('Car_km_reductions (B)'!$C$2:$G$9,('Car_km_reductions (B)'!$C$1:$G$1='vkm B'!AC$1)),'Car_km_reductions (B)'!$A$2:$A$9='vkm B'!$A10)</f>
        <v>70194388302.648544</v>
      </c>
    </row>
    <row r="12" spans="1:29" x14ac:dyDescent="0.25">
      <c r="F12" s="3"/>
    </row>
    <row r="14" spans="1:29" x14ac:dyDescent="0.25">
      <c r="C1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D010-FE45-4021-9976-53CA1D48F702}">
  <dimension ref="A1:AC12"/>
  <sheetViews>
    <sheetView zoomScale="130" zoomScaleNormal="130" workbookViewId="0">
      <selection activeCell="I15" sqref="I15"/>
    </sheetView>
  </sheetViews>
  <sheetFormatPr defaultColWidth="8.7109375" defaultRowHeight="15" x14ac:dyDescent="0.25"/>
  <cols>
    <col min="2" max="2" width="22.28515625" bestFit="1" customWidth="1"/>
    <col min="3" max="29" width="9.28515625" customWidth="1"/>
    <col min="16378" max="16381" width="8.7109375" bestFit="1" customWidth="1"/>
    <col min="16382" max="16384" width="8.7109375" customWidth="1"/>
  </cols>
  <sheetData>
    <row r="1" spans="1:29" x14ac:dyDescent="0.25">
      <c r="C1" s="7" t="s">
        <v>2</v>
      </c>
      <c r="D1" s="7" t="s">
        <v>2</v>
      </c>
      <c r="E1" s="7" t="s">
        <v>4</v>
      </c>
      <c r="F1" s="7" t="s">
        <v>4</v>
      </c>
      <c r="G1" s="7" t="s">
        <v>1</v>
      </c>
      <c r="H1" s="7" t="s">
        <v>4</v>
      </c>
      <c r="I1" s="7" t="s">
        <v>0</v>
      </c>
      <c r="J1" s="7" t="s">
        <v>1</v>
      </c>
      <c r="K1" s="7" t="s">
        <v>2</v>
      </c>
      <c r="L1" s="7" t="s">
        <v>1</v>
      </c>
      <c r="M1" s="7" t="s">
        <v>2</v>
      </c>
      <c r="N1" s="7" t="s">
        <v>4</v>
      </c>
      <c r="O1" s="7" t="s">
        <v>1</v>
      </c>
      <c r="P1" s="7" t="s">
        <v>1</v>
      </c>
      <c r="Q1" s="7" t="s">
        <v>3</v>
      </c>
      <c r="R1" s="7" t="s">
        <v>4</v>
      </c>
      <c r="S1" s="7" t="s">
        <v>4</v>
      </c>
      <c r="T1" s="7" t="s">
        <v>0</v>
      </c>
      <c r="U1" s="7" t="s">
        <v>1</v>
      </c>
      <c r="V1" s="7" t="s">
        <v>2</v>
      </c>
      <c r="W1" s="7" t="s">
        <v>3</v>
      </c>
      <c r="X1" s="7" t="s">
        <v>1</v>
      </c>
      <c r="Y1" s="7" t="s">
        <v>4</v>
      </c>
      <c r="Z1" s="7" t="s">
        <v>1</v>
      </c>
      <c r="AA1" s="7" t="s">
        <v>1</v>
      </c>
      <c r="AB1" s="7" t="s">
        <v>1</v>
      </c>
      <c r="AC1" s="7" t="s">
        <v>0</v>
      </c>
    </row>
    <row r="2" spans="1:29" x14ac:dyDescent="0.25">
      <c r="C2" s="7" t="s">
        <v>25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26</v>
      </c>
      <c r="I2" s="7" t="s">
        <v>0</v>
      </c>
      <c r="J2" s="7" t="s">
        <v>9</v>
      </c>
      <c r="K2" s="7" t="s">
        <v>10</v>
      </c>
      <c r="L2" s="7" t="s">
        <v>1</v>
      </c>
      <c r="M2" s="7" t="s">
        <v>2</v>
      </c>
      <c r="N2" s="7" t="s">
        <v>11</v>
      </c>
      <c r="O2" s="7" t="s">
        <v>12</v>
      </c>
      <c r="P2" s="7" t="s">
        <v>13</v>
      </c>
      <c r="Q2" s="7" t="s">
        <v>3</v>
      </c>
      <c r="R2" s="7" t="s">
        <v>4</v>
      </c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7" t="s">
        <v>19</v>
      </c>
      <c r="Y2" s="7" t="s">
        <v>20</v>
      </c>
      <c r="Z2" s="7" t="s">
        <v>21</v>
      </c>
      <c r="AA2" s="7" t="s">
        <v>22</v>
      </c>
      <c r="AB2" s="7" t="s">
        <v>23</v>
      </c>
      <c r="AC2" s="7" t="s">
        <v>24</v>
      </c>
    </row>
    <row r="3" spans="1:29" x14ac:dyDescent="0.25">
      <c r="A3" s="2">
        <v>2011</v>
      </c>
      <c r="B3" s="2" t="s">
        <v>29</v>
      </c>
      <c r="C3" s="13" cm="1">
        <f t="array" ref="C3">'vkm 0'!C3/_xlfn._xlws.FILTER(_xlfn._xlws.FILTER([2]Population_no_world!$B$2:$I$44,[2]Population_no_world!$A$2:$A$44='vkm pc 0'!C$2),[2]Population_no_world!$B$1:$I$1='vkm pc 0'!$A3)</f>
        <v>6374.4019327580454</v>
      </c>
      <c r="D3" s="13" cm="1">
        <f t="array" ref="D3">'vkm 0'!D3/_xlfn._xlws.FILTER(_xlfn._xlws.FILTER([2]Population_no_world!$B$2:$I$44,[2]Population_no_world!$A$2:$A$44='vkm pc 0'!D$2),[2]Population_no_world!$B$1:$I$1='vkm pc 0'!$A3)</f>
        <v>7175.6058298216522</v>
      </c>
      <c r="E3" s="13" cm="1">
        <f t="array" ref="E3">'vkm 0'!E3/_xlfn._xlws.FILTER(_xlfn._xlws.FILTER([2]Population_no_world!$B$2:$I$44,[2]Population_no_world!$A$2:$A$44='vkm pc 0'!E$2),[2]Population_no_world!$B$1:$I$1='vkm pc 0'!$A3)</f>
        <v>4656.0640344695712</v>
      </c>
      <c r="F3" s="13" cm="1">
        <f t="array" ref="F3">'vkm 0'!F3/_xlfn._xlws.FILTER(_xlfn._xlws.FILTER([2]Population_no_world!$B$2:$I$44,[2]Population_no_world!$A$2:$A$44='vkm pc 0'!F$2),[2]Population_no_world!$B$1:$I$1='vkm pc 0'!$A3)</f>
        <v>4258.3182315898821</v>
      </c>
      <c r="G3" s="13" cm="1">
        <f t="array" ref="G3">'vkm 0'!G3/_xlfn._xlws.FILTER(_xlfn._xlws.FILTER([2]Population_no_world!$B$2:$I$44,[2]Population_no_world!$A$2:$A$44='vkm pc 0'!G$2),[2]Population_no_world!$B$1:$I$1='vkm pc 0'!$A3)</f>
        <v>4125.01414444279</v>
      </c>
      <c r="H3" s="13" cm="1">
        <f t="array" ref="H3">'vkm 0'!H3/_xlfn._xlws.FILTER(_xlfn._xlws.FILTER([2]Population_no_world!$B$2:$I$44,[2]Population_no_world!$A$2:$A$44='vkm pc 0'!H$2),[2]Population_no_world!$B$1:$I$1='vkm pc 0'!$A3)</f>
        <v>4566.073078073834</v>
      </c>
      <c r="I3" s="13" cm="1">
        <f t="array" ref="I3">'vkm 0'!I3/_xlfn._xlws.FILTER(_xlfn._xlws.FILTER([2]Population_no_world!$B$2:$I$44,[2]Population_no_world!$A$2:$A$44='vkm pc 0'!I$2),[2]Population_no_world!$B$1:$I$1='vkm pc 0'!$A3)</f>
        <v>6175.9425493716335</v>
      </c>
      <c r="J3" s="13" cm="1">
        <f t="array" ref="J3">'vkm 0'!J3/_xlfn._xlws.FILTER(_xlfn._xlws.FILTER([2]Population_no_world!$B$2:$I$44,[2]Population_no_world!$A$2:$A$44='vkm pc 0'!J$2),[2]Population_no_world!$B$1:$I$1='vkm pc 0'!$A3)</f>
        <v>4531.4808469951249</v>
      </c>
      <c r="K3" s="13" cm="1">
        <f t="array" ref="K3">'vkm 0'!K3/_xlfn._xlws.FILTER(_xlfn._xlws.FILTER([2]Population_no_world!$B$2:$I$44,[2]Population_no_world!$A$2:$A$44='vkm pc 0'!K$2),[2]Population_no_world!$B$1:$I$1='vkm pc 0'!$A3)</f>
        <v>8739.775716040429</v>
      </c>
      <c r="L3" s="13" cm="1">
        <f t="array" ref="L3">'vkm 0'!L3/_xlfn._xlws.FILTER(_xlfn._xlws.FILTER([2]Population_no_world!$B$2:$I$44,[2]Population_no_world!$A$2:$A$44='vkm pc 0'!L$2),[2]Population_no_world!$B$1:$I$1='vkm pc 0'!$A3)</f>
        <v>6636.9357001669787</v>
      </c>
      <c r="M3" s="13" cm="1">
        <f t="array" ref="M3">'vkm 0'!M3/_xlfn._xlws.FILTER(_xlfn._xlws.FILTER([2]Population_no_world!$B$2:$I$44,[2]Population_no_world!$A$2:$A$44='vkm pc 0'!M$2),[2]Population_no_world!$B$1:$I$1='vkm pc 0'!$A3)</f>
        <v>8078.0819896748944</v>
      </c>
      <c r="N3" s="13" cm="1">
        <f t="array" ref="N3">'vkm 0'!N3/_xlfn._xlws.FILTER(_xlfn._xlws.FILTER([2]Population_no_world!$B$2:$I$44,[2]Population_no_world!$A$2:$A$44='vkm pc 0'!N$2),[2]Population_no_world!$B$1:$I$1='vkm pc 0'!$A3)</f>
        <v>6779.4771667209034</v>
      </c>
      <c r="O3" s="13" cm="1">
        <f t="array" ref="O3">'vkm 0'!O3/_xlfn._xlws.FILTER(_xlfn._xlws.FILTER([2]Population_no_world!$B$2:$I$44,[2]Population_no_world!$A$2:$A$44='vkm pc 0'!O$2),[2]Population_no_world!$B$1:$I$1='vkm pc 0'!$A3)</f>
        <v>3156.1339265596489</v>
      </c>
      <c r="P3" s="13" cm="1">
        <f t="array" ref="P3">'vkm 0'!P3/_xlfn._xlws.FILTER(_xlfn._xlws.FILTER([2]Population_no_world!$B$2:$I$44,[2]Population_no_world!$A$2:$A$44='vkm pc 0'!P$2),[2]Population_no_world!$B$1:$I$1='vkm pc 0'!$A3)</f>
        <v>5941.1317553862045</v>
      </c>
      <c r="Q3" s="13" cm="1">
        <f t="array" ref="Q3">'vkm 0'!Q3/_xlfn._xlws.FILTER(_xlfn._xlws.FILTER([2]Population_no_world!$B$2:$I$44,[2]Population_no_world!$A$2:$A$44='vkm pc 0'!Q$2),[2]Population_no_world!$B$1:$I$1='vkm pc 0'!$A3)</f>
        <v>5637.4684168665117</v>
      </c>
      <c r="R3" s="13" cm="1">
        <f t="array" ref="R3">'vkm 0'!R3/_xlfn._xlws.FILTER(_xlfn._xlws.FILTER([2]Population_no_world!$B$2:$I$44,[2]Population_no_world!$A$2:$A$44='vkm pc 0'!R$2),[2]Population_no_world!$B$1:$I$1='vkm pc 0'!$A3)</f>
        <v>5863.2611180787935</v>
      </c>
      <c r="S3" s="13" cm="1">
        <f t="array" ref="S3">'vkm 0'!S3/_xlfn._xlws.FILTER(_xlfn._xlws.FILTER([2]Population_no_world!$B$2:$I$44,[2]Population_no_world!$A$2:$A$44='vkm pc 0'!S$2),[2]Population_no_world!$B$1:$I$1='vkm pc 0'!$A3)</f>
        <v>7218.0689495421611</v>
      </c>
      <c r="T3" s="13" cm="1">
        <f t="array" ref="T3">'vkm 0'!T3/_xlfn._xlws.FILTER(_xlfn._xlws.FILTER([2]Population_no_world!$B$2:$I$44,[2]Population_no_world!$A$2:$A$44='vkm pc 0'!T$2),[2]Population_no_world!$B$1:$I$1='vkm pc 0'!$A3)</f>
        <v>8599.252378431278</v>
      </c>
      <c r="U3" s="13" cm="1">
        <f t="array" ref="U3">'vkm 0'!U3/_xlfn._xlws.FILTER(_xlfn._xlws.FILTER([2]Population_no_world!$B$2:$I$44,[2]Population_no_world!$A$2:$A$44='vkm pc 0'!U$2),[2]Population_no_world!$B$1:$I$1='vkm pc 0'!$A3)</f>
        <v>3232.2318913314111</v>
      </c>
      <c r="V3" s="13" cm="1">
        <f t="array" ref="V3">'vkm 0'!V3/_xlfn._xlws.FILTER(_xlfn._xlws.FILTER([2]Population_no_world!$B$2:$I$44,[2]Population_no_world!$A$2:$A$44='vkm pc 0'!V$2),[2]Population_no_world!$B$1:$I$1='vkm pc 0'!$A3)</f>
        <v>6612.6115783400664</v>
      </c>
      <c r="W3" s="13" cm="1">
        <f t="array" ref="W3">'vkm 0'!W3/_xlfn._xlws.FILTER(_xlfn._xlws.FILTER([2]Population_no_world!$B$2:$I$44,[2]Population_no_world!$A$2:$A$44='vkm pc 0'!W$2),[2]Population_no_world!$B$1:$I$1='vkm pc 0'!$A3)</f>
        <v>3597.6817316322272</v>
      </c>
      <c r="X3" s="13" cm="1">
        <f t="array" ref="X3">'vkm 0'!X3/_xlfn._xlws.FILTER(_xlfn._xlws.FILTER([2]Population_no_world!$B$2:$I$44,[2]Population_no_world!$A$2:$A$44='vkm pc 0'!X$2),[2]Population_no_world!$B$1:$I$1='vkm pc 0'!$A3)</f>
        <v>4737.4478162496898</v>
      </c>
      <c r="Y3" s="13" cm="1">
        <f t="array" ref="Y3">'vkm 0'!Y3/_xlfn._xlws.FILTER(_xlfn._xlws.FILTER([2]Population_no_world!$B$2:$I$44,[2]Population_no_world!$A$2:$A$44='vkm pc 0'!Y$2),[2]Population_no_world!$B$1:$I$1='vkm pc 0'!$A3)</f>
        <v>2775.9338518007271</v>
      </c>
      <c r="Z3" s="13" cm="1">
        <f t="array" ref="Z3">'vkm 0'!Z3/_xlfn._xlws.FILTER(_xlfn._xlws.FILTER([2]Population_no_world!$B$2:$I$44,[2]Population_no_world!$A$2:$A$44='vkm pc 0'!Z$2),[2]Population_no_world!$B$1:$I$1='vkm pc 0'!$A3)</f>
        <v>2969.2893576755196</v>
      </c>
      <c r="AA3" s="13" cm="1">
        <f t="array" ref="AA3">'vkm 0'!AA3/_xlfn._xlws.FILTER(_xlfn._xlws.FILTER([2]Population_no_world!$B$2:$I$44,[2]Population_no_world!$A$2:$A$44='vkm pc 0'!AA$2),[2]Population_no_world!$B$1:$I$1='vkm pc 0'!$A3)</f>
        <v>7409.0407980156597</v>
      </c>
      <c r="AB3" s="13" cm="1">
        <f t="array" ref="AB3">'vkm 0'!AB3/_xlfn._xlws.FILTER(_xlfn._xlws.FILTER([2]Population_no_world!$B$2:$I$44,[2]Population_no_world!$A$2:$A$44='vkm pc 0'!AB$2),[2]Population_no_world!$B$1:$I$1='vkm pc 0'!$A3)</f>
        <v>4403.3725976799724</v>
      </c>
      <c r="AC3" s="13" cm="1">
        <f t="array" ref="AC3">'vkm 0'!AC3/_xlfn._xlws.FILTER(_xlfn._xlws.FILTER([2]Population_no_world!$B$2:$I$44,[2]Population_no_world!$A$2:$A$44='vkm pc 0'!AC$2),[2]Population_no_world!$B$1:$I$1='vkm pc 0'!$A3)</f>
        <v>7062.3169214718509</v>
      </c>
    </row>
    <row r="4" spans="1:29" x14ac:dyDescent="0.25">
      <c r="A4" s="2">
        <v>2020</v>
      </c>
      <c r="B4" s="2" t="s">
        <v>29</v>
      </c>
      <c r="C4" s="13" cm="1">
        <f t="array" ref="C4">'vkm 0'!C4/_xlfn._xlws.FILTER(_xlfn._xlws.FILTER([2]Population_no_world!$B$2:$I$44,[2]Population_no_world!$A$2:$A$44='vkm pc 0'!C$2),[2]Population_no_world!$B$1:$I$1='vkm pc 0'!$A4)</f>
        <v>6430.8066960484739</v>
      </c>
      <c r="D4" s="13" cm="1">
        <f t="array" ref="D4">'vkm 0'!D4/_xlfn._xlws.FILTER(_xlfn._xlws.FILTER([2]Population_no_world!$B$2:$I$44,[2]Population_no_world!$A$2:$A$44='vkm pc 0'!D$2),[2]Population_no_world!$B$1:$I$1='vkm pc 0'!$A4)</f>
        <v>7295.7212812944999</v>
      </c>
      <c r="E4" s="13" cm="1">
        <f t="array" ref="E4">'vkm 0'!E4/_xlfn._xlws.FILTER(_xlfn._xlws.FILTER([2]Population_no_world!$B$2:$I$44,[2]Population_no_world!$A$2:$A$44='vkm pc 0'!E$2),[2]Population_no_world!$B$1:$I$1='vkm pc 0'!$A4)</f>
        <v>5150.5925087104242</v>
      </c>
      <c r="F4" s="13" cm="1">
        <f t="array" ref="F4">'vkm 0'!F4/_xlfn._xlws.FILTER(_xlfn._xlws.FILTER([2]Population_no_world!$B$2:$I$44,[2]Population_no_world!$A$2:$A$44='vkm pc 0'!F$2),[2]Population_no_world!$B$1:$I$1='vkm pc 0'!$A4)</f>
        <v>5242.6053832252537</v>
      </c>
      <c r="G4" s="13" cm="1">
        <f t="array" ref="G4">'vkm 0'!G4/_xlfn._xlws.FILTER(_xlfn._xlws.FILTER([2]Population_no_world!$B$2:$I$44,[2]Population_no_world!$A$2:$A$44='vkm pc 0'!G$2),[2]Population_no_world!$B$1:$I$1='vkm pc 0'!$A4)</f>
        <v>4328.3232554231108</v>
      </c>
      <c r="H4" s="13" cm="1">
        <f t="array" ref="H4">'vkm 0'!H4/_xlfn._xlws.FILTER(_xlfn._xlws.FILTER([2]Population_no_world!$B$2:$I$44,[2]Population_no_world!$A$2:$A$44='vkm pc 0'!H$2),[2]Population_no_world!$B$1:$I$1='vkm pc 0'!$A4)</f>
        <v>5153.4633977598596</v>
      </c>
      <c r="I4" s="13" cm="1">
        <f t="array" ref="I4">'vkm 0'!I4/_xlfn._xlws.FILTER(_xlfn._xlws.FILTER([2]Population_no_world!$B$2:$I$44,[2]Population_no_world!$A$2:$A$44='vkm pc 0'!I$2),[2]Population_no_world!$B$1:$I$1='vkm pc 0'!$A4)</f>
        <v>6163.5220125786163</v>
      </c>
      <c r="J4" s="13" cm="1">
        <f t="array" ref="J4">'vkm 0'!J4/_xlfn._xlws.FILTER(_xlfn._xlws.FILTER([2]Population_no_world!$B$2:$I$44,[2]Population_no_world!$A$2:$A$44='vkm pc 0'!J$2),[2]Population_no_world!$B$1:$I$1='vkm pc 0'!$A4)</f>
        <v>5018.335272530936</v>
      </c>
      <c r="K4" s="13" cm="1">
        <f t="array" ref="K4">'vkm 0'!K4/_xlfn._xlws.FILTER(_xlfn._xlws.FILTER([2]Population_no_world!$B$2:$I$44,[2]Population_no_world!$A$2:$A$44='vkm pc 0'!K$2),[2]Population_no_world!$B$1:$I$1='vkm pc 0'!$A4)</f>
        <v>9033.1529132699216</v>
      </c>
      <c r="L4" s="13" cm="1">
        <f t="array" ref="L4">'vkm 0'!L4/_xlfn._xlws.FILTER(_xlfn._xlws.FILTER([2]Population_no_world!$B$2:$I$44,[2]Population_no_world!$A$2:$A$44='vkm pc 0'!L$2),[2]Population_no_world!$B$1:$I$1='vkm pc 0'!$A4)</f>
        <v>6732.2279399198978</v>
      </c>
      <c r="M4" s="13" cm="1">
        <f t="array" ref="M4">'vkm 0'!M4/_xlfn._xlws.FILTER(_xlfn._xlws.FILTER([2]Population_no_world!$B$2:$I$44,[2]Population_no_world!$A$2:$A$44='vkm pc 0'!M$2),[2]Population_no_world!$B$1:$I$1='vkm pc 0'!$A4)</f>
        <v>8048.6094144340923</v>
      </c>
      <c r="N4" s="13" cm="1">
        <f t="array" ref="N4">'vkm 0'!N4/_xlfn._xlws.FILTER(_xlfn._xlws.FILTER([2]Population_no_world!$B$2:$I$44,[2]Population_no_world!$A$2:$A$44='vkm pc 0'!N$2),[2]Population_no_world!$B$1:$I$1='vkm pc 0'!$A4)</f>
        <v>7163.8278635649322</v>
      </c>
      <c r="O4" s="13" cm="1">
        <f t="array" ref="O4">'vkm 0'!O4/_xlfn._xlws.FILTER(_xlfn._xlws.FILTER([2]Population_no_world!$B$2:$I$44,[2]Population_no_world!$A$2:$A$44='vkm pc 0'!O$2),[2]Population_no_world!$B$1:$I$1='vkm pc 0'!$A4)</f>
        <v>3449.8492690039366</v>
      </c>
      <c r="P4" s="13" cm="1">
        <f t="array" ref="P4">'vkm 0'!P4/_xlfn._xlws.FILTER(_xlfn._xlws.FILTER([2]Population_no_world!$B$2:$I$44,[2]Population_no_world!$A$2:$A$44='vkm pc 0'!P$2),[2]Population_no_world!$B$1:$I$1='vkm pc 0'!$A4)</f>
        <v>6072.6227141060144</v>
      </c>
      <c r="Q4" s="13" cm="1">
        <f t="array" ref="Q4">'vkm 0'!Q4/_xlfn._xlws.FILTER(_xlfn._xlws.FILTER([2]Population_no_world!$B$2:$I$44,[2]Population_no_world!$A$2:$A$44='vkm pc 0'!Q$2),[2]Population_no_world!$B$1:$I$1='vkm pc 0'!$A4)</f>
        <v>5802.4023092425823</v>
      </c>
      <c r="R4" s="13" cm="1">
        <f t="array" ref="R4">'vkm 0'!R4/_xlfn._xlws.FILTER(_xlfn._xlws.FILTER([2]Population_no_world!$B$2:$I$44,[2]Population_no_world!$A$2:$A$44='vkm pc 0'!R$2),[2]Population_no_world!$B$1:$I$1='vkm pc 0'!$A4)</f>
        <v>6838.9989178599408</v>
      </c>
      <c r="S4" s="13" cm="1">
        <f t="array" ref="S4">'vkm 0'!S4/_xlfn._xlws.FILTER(_xlfn._xlws.FILTER([2]Population_no_world!$B$2:$I$44,[2]Population_no_world!$A$2:$A$44='vkm pc 0'!S$2),[2]Population_no_world!$B$1:$I$1='vkm pc 0'!$A4)</f>
        <v>8510.4447180167645</v>
      </c>
      <c r="T4" s="13" cm="1">
        <f t="array" ref="T4">'vkm 0'!T4/_xlfn._xlws.FILTER(_xlfn._xlws.FILTER([2]Population_no_world!$B$2:$I$44,[2]Population_no_world!$A$2:$A$44='vkm pc 0'!T$2),[2]Population_no_world!$B$1:$I$1='vkm pc 0'!$A4)</f>
        <v>8134.1006853772105</v>
      </c>
      <c r="U4" s="13" cm="1">
        <f t="array" ref="U4">'vkm 0'!U4/_xlfn._xlws.FILTER(_xlfn._xlws.FILTER([2]Population_no_world!$B$2:$I$44,[2]Population_no_world!$A$2:$A$44='vkm pc 0'!U$2),[2]Population_no_world!$B$1:$I$1='vkm pc 0'!$A4)</f>
        <v>2610.8741505698845</v>
      </c>
      <c r="V4" s="13" cm="1">
        <f t="array" ref="V4">'vkm 0'!V4/_xlfn._xlws.FILTER(_xlfn._xlws.FILTER([2]Population_no_world!$B$2:$I$44,[2]Population_no_world!$A$2:$A$44='vkm pc 0'!V$2),[2]Population_no_world!$B$1:$I$1='vkm pc 0'!$A4)</f>
        <v>6575.2214807506425</v>
      </c>
      <c r="W4" s="13" cm="1">
        <f t="array" ref="W4">'vkm 0'!W4/_xlfn._xlws.FILTER(_xlfn._xlws.FILTER([2]Population_no_world!$B$2:$I$44,[2]Population_no_world!$A$2:$A$44='vkm pc 0'!W$2),[2]Population_no_world!$B$1:$I$1='vkm pc 0'!$A4)</f>
        <v>4315.6084320063255</v>
      </c>
      <c r="X4" s="13" cm="1">
        <f t="array" ref="X4">'vkm 0'!X4/_xlfn._xlws.FILTER(_xlfn._xlws.FILTER([2]Population_no_world!$B$2:$I$44,[2]Population_no_world!$A$2:$A$44='vkm pc 0'!X$2),[2]Population_no_world!$B$1:$I$1='vkm pc 0'!$A4)</f>
        <v>4891.3838938500066</v>
      </c>
      <c r="Y4" s="13" cm="1">
        <f t="array" ref="Y4">'vkm 0'!Y4/_xlfn._xlws.FILTER(_xlfn._xlws.FILTER([2]Population_no_world!$B$2:$I$44,[2]Population_no_world!$A$2:$A$44='vkm pc 0'!Y$2),[2]Population_no_world!$B$1:$I$1='vkm pc 0'!$A4)</f>
        <v>3402.8662216152584</v>
      </c>
      <c r="Z4" s="13" cm="1">
        <f t="array" ref="Z4">'vkm 0'!Z4/_xlfn._xlws.FILTER(_xlfn._xlws.FILTER([2]Population_no_world!$B$2:$I$44,[2]Population_no_world!$A$2:$A$44='vkm pc 0'!Z$2),[2]Population_no_world!$B$1:$I$1='vkm pc 0'!$A4)</f>
        <v>3588.8488536321352</v>
      </c>
      <c r="AA4" s="13" cm="1">
        <f t="array" ref="AA4">'vkm 0'!AA4/_xlfn._xlws.FILTER(_xlfn._xlws.FILTER([2]Population_no_world!$B$2:$I$44,[2]Population_no_world!$A$2:$A$44='vkm pc 0'!AA$2),[2]Population_no_world!$B$1:$I$1='vkm pc 0'!$A4)</f>
        <v>8234.500700926732</v>
      </c>
      <c r="AB4" s="13" cm="1">
        <f t="array" ref="AB4">'vkm 0'!AB4/_xlfn._xlws.FILTER(_xlfn._xlws.FILTER([2]Population_no_world!$B$2:$I$44,[2]Population_no_world!$A$2:$A$44='vkm pc 0'!AB$2),[2]Population_no_world!$B$1:$I$1='vkm pc 0'!$A4)</f>
        <v>4607.6578102749318</v>
      </c>
      <c r="AC4" s="13" cm="1">
        <f t="array" ref="AC4">'vkm 0'!AC4/_xlfn._xlws.FILTER(_xlfn._xlws.FILTER([2]Population_no_world!$B$2:$I$44,[2]Population_no_world!$A$2:$A$44='vkm pc 0'!AC$2),[2]Population_no_world!$B$1:$I$1='vkm pc 0'!$A4)</f>
        <v>6999.2826218243817</v>
      </c>
    </row>
    <row r="5" spans="1:29" x14ac:dyDescent="0.25">
      <c r="A5" s="2">
        <v>2025</v>
      </c>
      <c r="B5" s="2" t="s">
        <v>29</v>
      </c>
      <c r="C5" s="13" cm="1">
        <f t="array" ref="C5">'vkm 0'!C5/_xlfn._xlws.FILTER(_xlfn._xlws.FILTER([2]Population_no_world!$B$2:$I$44,[2]Population_no_world!$A$2:$A$44='vkm pc 0'!C$2),[2]Population_no_world!$B$1:$I$1='vkm pc 0'!$A5)</f>
        <v>6155.6768334934923</v>
      </c>
      <c r="D5" s="13" cm="1">
        <f t="array" ref="D5">'vkm 0'!D5/_xlfn._xlws.FILTER(_xlfn._xlws.FILTER([2]Population_no_world!$B$2:$I$44,[2]Population_no_world!$A$2:$A$44='vkm pc 0'!D$2),[2]Population_no_world!$B$1:$I$1='vkm pc 0'!$A5)</f>
        <v>7075.0975205915483</v>
      </c>
      <c r="E5" s="13" cm="1">
        <f t="array" ref="E5">'vkm 0'!E5/_xlfn._xlws.FILTER(_xlfn._xlws.FILTER([2]Population_no_world!$B$2:$I$44,[2]Population_no_world!$A$2:$A$44='vkm pc 0'!E$2),[2]Population_no_world!$B$1:$I$1='vkm pc 0'!$A5)</f>
        <v>5209.4104357477054</v>
      </c>
      <c r="F5" s="13" cm="1">
        <f t="array" ref="F5">'vkm 0'!F5/_xlfn._xlws.FILTER(_xlfn._xlws.FILTER([2]Population_no_world!$B$2:$I$44,[2]Population_no_world!$A$2:$A$44='vkm pc 0'!F$2),[2]Population_no_world!$B$1:$I$1='vkm pc 0'!$A5)</f>
        <v>5470.2743710697205</v>
      </c>
      <c r="G5" s="13" cm="1">
        <f t="array" ref="G5">'vkm 0'!G5/_xlfn._xlws.FILTER(_xlfn._xlws.FILTER([2]Population_no_world!$B$2:$I$44,[2]Population_no_world!$A$2:$A$44='vkm pc 0'!G$2),[2]Population_no_world!$B$1:$I$1='vkm pc 0'!$A5)</f>
        <v>4065.6387780220625</v>
      </c>
      <c r="H5" s="13" cm="1">
        <f t="array" ref="H5">'vkm 0'!H5/_xlfn._xlws.FILTER(_xlfn._xlws.FILTER([2]Population_no_world!$B$2:$I$44,[2]Population_no_world!$A$2:$A$44='vkm pc 0'!H$2),[2]Population_no_world!$B$1:$I$1='vkm pc 0'!$A5)</f>
        <v>5224.2216797531446</v>
      </c>
      <c r="I5" s="13" cm="1">
        <f t="array" ref="I5">'vkm 0'!I5/_xlfn._xlws.FILTER(_xlfn._xlws.FILTER([2]Population_no_world!$B$2:$I$44,[2]Population_no_world!$A$2:$A$44='vkm pc 0'!I$2),[2]Population_no_world!$B$1:$I$1='vkm pc 0'!$A5)</f>
        <v>6170.4190355728015</v>
      </c>
      <c r="J5" s="13" cm="1">
        <f t="array" ref="J5">'vkm 0'!J5/_xlfn._xlws.FILTER(_xlfn._xlws.FILTER([2]Population_no_world!$B$2:$I$44,[2]Population_no_world!$A$2:$A$44='vkm pc 0'!J$2),[2]Population_no_world!$B$1:$I$1='vkm pc 0'!$A5)</f>
        <v>4734.5886898392282</v>
      </c>
      <c r="K5" s="13" cm="1">
        <f t="array" ref="K5">'vkm 0'!K5/_xlfn._xlws.FILTER(_xlfn._xlws.FILTER([2]Population_no_world!$B$2:$I$44,[2]Population_no_world!$A$2:$A$44='vkm pc 0'!K$2),[2]Population_no_world!$B$1:$I$1='vkm pc 0'!$A5)</f>
        <v>8579.3637462494371</v>
      </c>
      <c r="L5" s="13" cm="1">
        <f t="array" ref="L5">'vkm 0'!L5/_xlfn._xlws.FILTER(_xlfn._xlws.FILTER([2]Population_no_world!$B$2:$I$44,[2]Population_no_world!$A$2:$A$44='vkm pc 0'!L$2),[2]Population_no_world!$B$1:$I$1='vkm pc 0'!$A5)</f>
        <v>6373.7729119389296</v>
      </c>
      <c r="M5" s="13" cm="1">
        <f t="array" ref="M5">'vkm 0'!M5/_xlfn._xlws.FILTER(_xlfn._xlws.FILTER([2]Population_no_world!$B$2:$I$44,[2]Population_no_world!$A$2:$A$44='vkm pc 0'!M$2),[2]Population_no_world!$B$1:$I$1='vkm pc 0'!$A5)</f>
        <v>7540.3245764603989</v>
      </c>
      <c r="N5" s="13" cm="1">
        <f t="array" ref="N5">'vkm 0'!N5/_xlfn._xlws.FILTER(_xlfn._xlws.FILTER([2]Population_no_world!$B$2:$I$44,[2]Population_no_world!$A$2:$A$44='vkm pc 0'!N$2),[2]Population_no_world!$B$1:$I$1='vkm pc 0'!$A5)</f>
        <v>7136.0480365119629</v>
      </c>
      <c r="O5" s="13" cm="1">
        <f t="array" ref="O5">'vkm 0'!O5/_xlfn._xlws.FILTER(_xlfn._xlws.FILTER([2]Population_no_world!$B$2:$I$44,[2]Population_no_world!$A$2:$A$44='vkm pc 0'!O$2),[2]Population_no_world!$B$1:$I$1='vkm pc 0'!$A5)</f>
        <v>3492.5791775424414</v>
      </c>
      <c r="P5" s="13" cm="1">
        <f t="array" ref="P5">'vkm 0'!P5/_xlfn._xlws.FILTER(_xlfn._xlws.FILTER([2]Population_no_world!$B$2:$I$44,[2]Population_no_world!$A$2:$A$44='vkm pc 0'!P$2),[2]Population_no_world!$B$1:$I$1='vkm pc 0'!$A5)</f>
        <v>5706.5131581971491</v>
      </c>
      <c r="Q5" s="13" cm="1">
        <f t="array" ref="Q5">'vkm 0'!Q5/_xlfn._xlws.FILTER(_xlfn._xlws.FILTER([2]Population_no_world!$B$2:$I$44,[2]Population_no_world!$A$2:$A$44='vkm pc 0'!Q$2),[2]Population_no_world!$B$1:$I$1='vkm pc 0'!$A5)</f>
        <v>6832.523962201818</v>
      </c>
      <c r="R5" s="13" cm="1">
        <f t="array" ref="R5">'vkm 0'!R5/_xlfn._xlws.FILTER(_xlfn._xlws.FILTER([2]Population_no_world!$B$2:$I$44,[2]Population_no_world!$A$2:$A$44='vkm pc 0'!R$2),[2]Population_no_world!$B$1:$I$1='vkm pc 0'!$A5)</f>
        <v>7008.459912962101</v>
      </c>
      <c r="S5" s="13" cm="1">
        <f t="array" ref="S5">'vkm 0'!S5/_xlfn._xlws.FILTER(_xlfn._xlws.FILTER([2]Population_no_world!$B$2:$I$44,[2]Population_no_world!$A$2:$A$44='vkm pc 0'!S$2),[2]Population_no_world!$B$1:$I$1='vkm pc 0'!$A5)</f>
        <v>8354.8531185419561</v>
      </c>
      <c r="T5" s="13" cm="1">
        <f t="array" ref="T5">'vkm 0'!T5/_xlfn._xlws.FILTER(_xlfn._xlws.FILTER([2]Population_no_world!$B$2:$I$44,[2]Population_no_world!$A$2:$A$44='vkm pc 0'!T$2),[2]Population_no_world!$B$1:$I$1='vkm pc 0'!$A5)</f>
        <v>7835.6928876011525</v>
      </c>
      <c r="U5" s="13" cm="1">
        <f t="array" ref="U5">'vkm 0'!U5/_xlfn._xlws.FILTER(_xlfn._xlws.FILTER([2]Population_no_world!$B$2:$I$44,[2]Population_no_world!$A$2:$A$44='vkm pc 0'!U$2),[2]Population_no_world!$B$1:$I$1='vkm pc 0'!$A5)</f>
        <v>2289.6263537668551</v>
      </c>
      <c r="V5" s="13" cm="1">
        <f t="array" ref="V5">'vkm 0'!V5/_xlfn._xlws.FILTER(_xlfn._xlws.FILTER([2]Population_no_world!$B$2:$I$44,[2]Population_no_world!$A$2:$A$44='vkm pc 0'!V$2),[2]Population_no_world!$B$1:$I$1='vkm pc 0'!$A5)</f>
        <v>6189.2992101767059</v>
      </c>
      <c r="W5" s="13" cm="1">
        <f t="array" ref="W5">'vkm 0'!W5/_xlfn._xlws.FILTER(_xlfn._xlws.FILTER([2]Population_no_world!$B$2:$I$44,[2]Population_no_world!$A$2:$A$44='vkm pc 0'!W$2),[2]Population_no_world!$B$1:$I$1='vkm pc 0'!$A5)</f>
        <v>5257.5256415806689</v>
      </c>
      <c r="X5" s="13" cm="1">
        <f t="array" ref="X5">'vkm 0'!X5/_xlfn._xlws.FILTER(_xlfn._xlws.FILTER([2]Population_no_world!$B$2:$I$44,[2]Population_no_world!$A$2:$A$44='vkm pc 0'!X$2),[2]Population_no_world!$B$1:$I$1='vkm pc 0'!$A5)</f>
        <v>4817.6685358909981</v>
      </c>
      <c r="Y5" s="13" cm="1">
        <f t="array" ref="Y5">'vkm 0'!Y5/_xlfn._xlws.FILTER(_xlfn._xlws.FILTER([2]Population_no_world!$B$2:$I$44,[2]Population_no_world!$A$2:$A$44='vkm pc 0'!Y$2),[2]Population_no_world!$B$1:$I$1='vkm pc 0'!$A5)</f>
        <v>3660.3665936412649</v>
      </c>
      <c r="Z5" s="13" cm="1">
        <f t="array" ref="Z5">'vkm 0'!Z5/_xlfn._xlws.FILTER(_xlfn._xlws.FILTER([2]Population_no_world!$B$2:$I$44,[2]Population_no_world!$A$2:$A$44='vkm pc 0'!Z$2),[2]Population_no_world!$B$1:$I$1='vkm pc 0'!$A5)</f>
        <v>3663.3517120747842</v>
      </c>
      <c r="AA5" s="13" cm="1">
        <f t="array" ref="AA5">'vkm 0'!AA5/_xlfn._xlws.FILTER(_xlfn._xlws.FILTER([2]Population_no_world!$B$2:$I$44,[2]Population_no_world!$A$2:$A$44='vkm pc 0'!AA$2),[2]Population_no_world!$B$1:$I$1='vkm pc 0'!$A5)</f>
        <v>7887.4495290309787</v>
      </c>
      <c r="AB5" s="13" cm="1">
        <f t="array" ref="AB5">'vkm 0'!AB5/_xlfn._xlws.FILTER(_xlfn._xlws.FILTER([2]Population_no_world!$B$2:$I$44,[2]Population_no_world!$A$2:$A$44='vkm pc 0'!AB$2),[2]Population_no_world!$B$1:$I$1='vkm pc 0'!$A5)</f>
        <v>4665.0138568753609</v>
      </c>
      <c r="AC5" s="13" cm="1">
        <f t="array" ref="AC5">'vkm 0'!AC5/_xlfn._xlws.FILTER(_xlfn._xlws.FILTER([2]Population_no_world!$B$2:$I$44,[2]Population_no_world!$A$2:$A$44='vkm pc 0'!AC$2),[2]Population_no_world!$B$1:$I$1='vkm pc 0'!$A5)</f>
        <v>7110.0309240951992</v>
      </c>
    </row>
    <row r="6" spans="1:29" x14ac:dyDescent="0.25">
      <c r="A6" s="2">
        <v>2030</v>
      </c>
      <c r="B6" s="2" t="s">
        <v>29</v>
      </c>
      <c r="C6" s="13" cm="1">
        <f t="array" ref="C6">'vkm 0'!C6/_xlfn._xlws.FILTER(_xlfn._xlws.FILTER([2]Population_no_world!$B$2:$I$44,[2]Population_no_world!$A$2:$A$44='vkm pc 0'!C$2),[2]Population_no_world!$B$1:$I$1='vkm pc 0'!$A6)</f>
        <v>5929.0555409326544</v>
      </c>
      <c r="D6" s="13" cm="1">
        <f t="array" ref="D6">'vkm 0'!D6/_xlfn._xlws.FILTER(_xlfn._xlws.FILTER([2]Population_no_world!$B$2:$I$44,[2]Population_no_world!$A$2:$A$44='vkm pc 0'!D$2),[2]Population_no_world!$B$1:$I$1='vkm pc 0'!$A6)</f>
        <v>6903.2359814228548</v>
      </c>
      <c r="E6" s="13" cm="1">
        <f t="array" ref="E6">'vkm 0'!E6/_xlfn._xlws.FILTER(_xlfn._xlws.FILTER([2]Population_no_world!$B$2:$I$44,[2]Population_no_world!$A$2:$A$44='vkm pc 0'!E$2),[2]Population_no_world!$B$1:$I$1='vkm pc 0'!$A6)</f>
        <v>5252.173603331823</v>
      </c>
      <c r="F6" s="13" cm="1">
        <f t="array" ref="F6">'vkm 0'!F6/_xlfn._xlws.FILTER(_xlfn._xlws.FILTER([2]Population_no_world!$B$2:$I$44,[2]Population_no_world!$A$2:$A$44='vkm pc 0'!F$2),[2]Population_no_world!$B$1:$I$1='vkm pc 0'!$A6)</f>
        <v>5689.180334417917</v>
      </c>
      <c r="G6" s="13" cm="1">
        <f t="array" ref="G6">'vkm 0'!G6/_xlfn._xlws.FILTER(_xlfn._xlws.FILTER([2]Population_no_world!$B$2:$I$44,[2]Population_no_world!$A$2:$A$44='vkm pc 0'!G$2),[2]Population_no_world!$B$1:$I$1='vkm pc 0'!$A6)</f>
        <v>3932.4719916313152</v>
      </c>
      <c r="H6" s="13" cm="1">
        <f t="array" ref="H6">'vkm 0'!H6/_xlfn._xlws.FILTER(_xlfn._xlws.FILTER([2]Population_no_world!$B$2:$I$44,[2]Population_no_world!$A$2:$A$44='vkm pc 0'!H$2),[2]Population_no_world!$B$1:$I$1='vkm pc 0'!$A6)</f>
        <v>5401.417322514345</v>
      </c>
      <c r="I6" s="13" cm="1">
        <f t="array" ref="I6">'vkm 0'!I6/_xlfn._xlws.FILTER(_xlfn._xlws.FILTER([2]Population_no_world!$B$2:$I$44,[2]Population_no_world!$A$2:$A$44='vkm pc 0'!I$2),[2]Population_no_world!$B$1:$I$1='vkm pc 0'!$A6)</f>
        <v>6206.8247962287314</v>
      </c>
      <c r="J6" s="13" cm="1">
        <f t="array" ref="J6">'vkm 0'!J6/_xlfn._xlws.FILTER(_xlfn._xlws.FILTER([2]Population_no_world!$B$2:$I$44,[2]Population_no_world!$A$2:$A$44='vkm pc 0'!J$2),[2]Population_no_world!$B$1:$I$1='vkm pc 0'!$A6)</f>
        <v>4656.1891324811659</v>
      </c>
      <c r="K6" s="13" cm="1">
        <f t="array" ref="K6">'vkm 0'!K6/_xlfn._xlws.FILTER(_xlfn._xlws.FILTER([2]Population_no_world!$B$2:$I$44,[2]Population_no_world!$A$2:$A$44='vkm pc 0'!K$2),[2]Population_no_world!$B$1:$I$1='vkm pc 0'!$A6)</f>
        <v>8247.0776047231666</v>
      </c>
      <c r="L6" s="13" cm="1">
        <f t="array" ref="L6">'vkm 0'!L6/_xlfn._xlws.FILTER(_xlfn._xlws.FILTER([2]Population_no_world!$B$2:$I$44,[2]Population_no_world!$A$2:$A$44='vkm pc 0'!L$2),[2]Population_no_world!$B$1:$I$1='vkm pc 0'!$A6)</f>
        <v>6092.9695186271611</v>
      </c>
      <c r="M6" s="13" cm="1">
        <f t="array" ref="M6">'vkm 0'!M6/_xlfn._xlws.FILTER(_xlfn._xlws.FILTER([2]Population_no_world!$B$2:$I$44,[2]Population_no_world!$A$2:$A$44='vkm pc 0'!M$2),[2]Population_no_world!$B$1:$I$1='vkm pc 0'!$A6)</f>
        <v>7145.6248119634065</v>
      </c>
      <c r="N6" s="13" cm="1">
        <f t="array" ref="N6">'vkm 0'!N6/_xlfn._xlws.FILTER(_xlfn._xlws.FILTER([2]Population_no_world!$B$2:$I$44,[2]Population_no_world!$A$2:$A$44='vkm pc 0'!N$2),[2]Population_no_world!$B$1:$I$1='vkm pc 0'!$A6)</f>
        <v>7089.1977589368016</v>
      </c>
      <c r="O6" s="13" cm="1">
        <f t="array" ref="O6">'vkm 0'!O6/_xlfn._xlws.FILTER(_xlfn._xlws.FILTER([2]Population_no_world!$B$2:$I$44,[2]Population_no_world!$A$2:$A$44='vkm pc 0'!O$2),[2]Population_no_world!$B$1:$I$1='vkm pc 0'!$A6)</f>
        <v>3548.7663911108398</v>
      </c>
      <c r="P6" s="13" cm="1">
        <f t="array" ref="P6">'vkm 0'!P6/_xlfn._xlws.FILTER(_xlfn._xlws.FILTER([2]Population_no_world!$B$2:$I$44,[2]Population_no_world!$A$2:$A$44='vkm pc 0'!P$2),[2]Population_no_world!$B$1:$I$1='vkm pc 0'!$A6)</f>
        <v>5497.0983229578551</v>
      </c>
      <c r="Q6" s="13" cm="1">
        <f t="array" ref="Q6">'vkm 0'!Q6/_xlfn._xlws.FILTER(_xlfn._xlws.FILTER([2]Population_no_world!$B$2:$I$44,[2]Population_no_world!$A$2:$A$44='vkm pc 0'!Q$2),[2]Population_no_world!$B$1:$I$1='vkm pc 0'!$A6)</f>
        <v>8065.2598583204854</v>
      </c>
      <c r="R6" s="13" cm="1">
        <f t="array" ref="R6">'vkm 0'!R6/_xlfn._xlws.FILTER(_xlfn._xlws.FILTER([2]Population_no_world!$B$2:$I$44,[2]Population_no_world!$A$2:$A$44='vkm pc 0'!R$2),[2]Population_no_world!$B$1:$I$1='vkm pc 0'!$A6)</f>
        <v>7378.4888099545915</v>
      </c>
      <c r="S6" s="13" cm="1">
        <f t="array" ref="S6">'vkm 0'!S6/_xlfn._xlws.FILTER(_xlfn._xlws.FILTER([2]Population_no_world!$B$2:$I$44,[2]Population_no_world!$A$2:$A$44='vkm pc 0'!S$2),[2]Population_no_world!$B$1:$I$1='vkm pc 0'!$A6)</f>
        <v>8542.5350574876175</v>
      </c>
      <c r="T6" s="13" cm="1">
        <f t="array" ref="T6">'vkm 0'!T6/_xlfn._xlws.FILTER(_xlfn._xlws.FILTER([2]Population_no_world!$B$2:$I$44,[2]Population_no_world!$A$2:$A$44='vkm pc 0'!T$2),[2]Population_no_world!$B$1:$I$1='vkm pc 0'!$A6)</f>
        <v>7664.4000762979658</v>
      </c>
      <c r="U6" s="13" cm="1">
        <f t="array" ref="U6">'vkm 0'!U6/_xlfn._xlws.FILTER(_xlfn._xlws.FILTER([2]Population_no_world!$B$2:$I$44,[2]Population_no_world!$A$2:$A$44='vkm pc 0'!U$2),[2]Population_no_world!$B$1:$I$1='vkm pc 0'!$A6)</f>
        <v>1928.2870256784952</v>
      </c>
      <c r="V6" s="13" cm="1">
        <f t="array" ref="V6">'vkm 0'!V6/_xlfn._xlws.FILTER(_xlfn._xlws.FILTER([2]Population_no_world!$B$2:$I$44,[2]Population_no_world!$A$2:$A$44='vkm pc 0'!V$2),[2]Population_no_world!$B$1:$I$1='vkm pc 0'!$A6)</f>
        <v>5921.1362455894068</v>
      </c>
      <c r="W6" s="13" cm="1">
        <f t="array" ref="W6">'vkm 0'!W6/_xlfn._xlws.FILTER(_xlfn._xlws.FILTER([2]Population_no_world!$B$2:$I$44,[2]Population_no_world!$A$2:$A$44='vkm pc 0'!W$2),[2]Population_no_world!$B$1:$I$1='vkm pc 0'!$A6)</f>
        <v>6504.280830241717</v>
      </c>
      <c r="X6" s="13" cm="1">
        <f t="array" ref="X6">'vkm 0'!X6/_xlfn._xlws.FILTER(_xlfn._xlws.FILTER([2]Population_no_world!$B$2:$I$44,[2]Population_no_world!$A$2:$A$44='vkm pc 0'!X$2),[2]Population_no_world!$B$1:$I$1='vkm pc 0'!$A6)</f>
        <v>4814.9805119569282</v>
      </c>
      <c r="Y6" s="13" cm="1">
        <f t="array" ref="Y6">'vkm 0'!Y6/_xlfn._xlws.FILTER(_xlfn._xlws.FILTER([2]Population_no_world!$B$2:$I$44,[2]Population_no_world!$A$2:$A$44='vkm pc 0'!Y$2),[2]Population_no_world!$B$1:$I$1='vkm pc 0'!$A6)</f>
        <v>3925.5660983422281</v>
      </c>
      <c r="Z6" s="13" cm="1">
        <f t="array" ref="Z6">'vkm 0'!Z6/_xlfn._xlws.FILTER(_xlfn._xlws.FILTER([2]Population_no_world!$B$2:$I$44,[2]Population_no_world!$A$2:$A$44='vkm pc 0'!Z$2),[2]Population_no_world!$B$1:$I$1='vkm pc 0'!$A6)</f>
        <v>3812.0781629848252</v>
      </c>
      <c r="AA6" s="13" cm="1">
        <f t="array" ref="AA6">'vkm 0'!AA6/_xlfn._xlws.FILTER(_xlfn._xlws.FILTER([2]Population_no_world!$B$2:$I$44,[2]Population_no_world!$A$2:$A$44='vkm pc 0'!AA$2),[2]Population_no_world!$B$1:$I$1='vkm pc 0'!$A6)</f>
        <v>7622.8491444895126</v>
      </c>
      <c r="AB6" s="13" cm="1">
        <f t="array" ref="AB6">'vkm 0'!AB6/_xlfn._xlws.FILTER(_xlfn._xlws.FILTER([2]Population_no_world!$B$2:$I$44,[2]Population_no_world!$A$2:$A$44='vkm pc 0'!AB$2),[2]Population_no_world!$B$1:$I$1='vkm pc 0'!$A6)</f>
        <v>4794.6859430271406</v>
      </c>
      <c r="AC6" s="13" cm="1">
        <f t="array" ref="AC6">'vkm 0'!AC6/_xlfn._xlws.FILTER(_xlfn._xlws.FILTER([2]Population_no_world!$B$2:$I$44,[2]Population_no_world!$A$2:$A$44='vkm pc 0'!AC$2),[2]Population_no_world!$B$1:$I$1='vkm pc 0'!$A6)</f>
        <v>7156.0281097338493</v>
      </c>
    </row>
    <row r="7" spans="1:29" x14ac:dyDescent="0.25">
      <c r="A7" s="2">
        <v>2035</v>
      </c>
      <c r="B7" s="2" t="s">
        <v>29</v>
      </c>
      <c r="C7" s="13" cm="1">
        <f t="array" ref="C7">'vkm 0'!C7/_xlfn._xlws.FILTER(_xlfn._xlws.FILTER([2]Population_no_world!$B$2:$I$44,[2]Population_no_world!$A$2:$A$44='vkm pc 0'!C$2),[2]Population_no_world!$B$1:$I$1='vkm pc 0'!$A7)</f>
        <v>5847.7847801525186</v>
      </c>
      <c r="D7" s="13" cm="1">
        <f t="array" ref="D7">'vkm 0'!D7/_xlfn._xlws.FILTER(_xlfn._xlws.FILTER([2]Population_no_world!$B$2:$I$44,[2]Population_no_world!$A$2:$A$44='vkm pc 0'!D$2),[2]Population_no_world!$B$1:$I$1='vkm pc 0'!$A7)</f>
        <v>6875.1941187546499</v>
      </c>
      <c r="E7" s="13" cm="1">
        <f t="array" ref="E7">'vkm 0'!E7/_xlfn._xlws.FILTER(_xlfn._xlws.FILTER([2]Population_no_world!$B$2:$I$44,[2]Population_no_world!$A$2:$A$44='vkm pc 0'!E$2),[2]Population_no_world!$B$1:$I$1='vkm pc 0'!$A7)</f>
        <v>5400.7961656487114</v>
      </c>
      <c r="F7" s="13" cm="1">
        <f t="array" ref="F7">'vkm 0'!F7/_xlfn._xlws.FILTER(_xlfn._xlws.FILTER([2]Population_no_world!$B$2:$I$44,[2]Population_no_world!$A$2:$A$44='vkm pc 0'!F$2),[2]Population_no_world!$B$1:$I$1='vkm pc 0'!$A7)</f>
        <v>5864.2201445558449</v>
      </c>
      <c r="G7" s="13" cm="1">
        <f t="array" ref="G7">'vkm 0'!G7/_xlfn._xlws.FILTER(_xlfn._xlws.FILTER([2]Population_no_world!$B$2:$I$44,[2]Population_no_world!$A$2:$A$44='vkm pc 0'!G$2),[2]Population_no_world!$B$1:$I$1='vkm pc 0'!$A7)</f>
        <v>3960.1790694704086</v>
      </c>
      <c r="H7" s="13" cm="1">
        <f t="array" ref="H7">'vkm 0'!H7/_xlfn._xlws.FILTER(_xlfn._xlws.FILTER([2]Population_no_world!$B$2:$I$44,[2]Population_no_world!$A$2:$A$44='vkm pc 0'!H$2),[2]Population_no_world!$B$1:$I$1='vkm pc 0'!$A7)</f>
        <v>5637.9301224839282</v>
      </c>
      <c r="I7" s="13" cm="1">
        <f t="array" ref="I7">'vkm 0'!I7/_xlfn._xlws.FILTER(_xlfn._xlws.FILTER([2]Population_no_world!$B$2:$I$44,[2]Population_no_world!$A$2:$A$44='vkm pc 0'!I$2),[2]Population_no_world!$B$1:$I$1='vkm pc 0'!$A7)</f>
        <v>5971.7960319898039</v>
      </c>
      <c r="J7" s="13" cm="1">
        <f t="array" ref="J7">'vkm 0'!J7/_xlfn._xlws.FILTER(_xlfn._xlws.FILTER([2]Population_no_world!$B$2:$I$44,[2]Population_no_world!$A$2:$A$44='vkm pc 0'!J$2),[2]Population_no_world!$B$1:$I$1='vkm pc 0'!$A7)</f>
        <v>4752.8136881287328</v>
      </c>
      <c r="K7" s="13" cm="1">
        <f t="array" ref="K7">'vkm 0'!K7/_xlfn._xlws.FILTER(_xlfn._xlws.FILTER([2]Population_no_world!$B$2:$I$44,[2]Population_no_world!$A$2:$A$44='vkm pc 0'!K$2),[2]Population_no_world!$B$1:$I$1='vkm pc 0'!$A7)</f>
        <v>8153.2112591703208</v>
      </c>
      <c r="L7" s="13" cm="1">
        <f t="array" ref="L7">'vkm 0'!L7/_xlfn._xlws.FILTER(_xlfn._xlws.FILTER([2]Population_no_world!$B$2:$I$44,[2]Population_no_world!$A$2:$A$44='vkm pc 0'!L$2),[2]Population_no_world!$B$1:$I$1='vkm pc 0'!$A7)</f>
        <v>6039.7691378474483</v>
      </c>
      <c r="M7" s="13" cm="1">
        <f t="array" ref="M7">'vkm 0'!M7/_xlfn._xlws.FILTER(_xlfn._xlws.FILTER([2]Population_no_world!$B$2:$I$44,[2]Population_no_world!$A$2:$A$44='vkm pc 0'!M$2),[2]Population_no_world!$B$1:$I$1='vkm pc 0'!$A7)</f>
        <v>6935.7267806339441</v>
      </c>
      <c r="N7" s="13" cm="1">
        <f t="array" ref="N7">'vkm 0'!N7/_xlfn._xlws.FILTER(_xlfn._xlws.FILTER([2]Population_no_world!$B$2:$I$44,[2]Population_no_world!$A$2:$A$44='vkm pc 0'!N$2),[2]Population_no_world!$B$1:$I$1='vkm pc 0'!$A7)</f>
        <v>7201.8820271013756</v>
      </c>
      <c r="O7" s="13" cm="1">
        <f t="array" ref="O7">'vkm 0'!O7/_xlfn._xlws.FILTER(_xlfn._xlws.FILTER([2]Population_no_world!$B$2:$I$44,[2]Population_no_world!$A$2:$A$44='vkm pc 0'!O$2),[2]Population_no_world!$B$1:$I$1='vkm pc 0'!$A7)</f>
        <v>3658.5611744040698</v>
      </c>
      <c r="P7" s="13" cm="1">
        <f t="array" ref="P7">'vkm 0'!P7/_xlfn._xlws.FILTER(_xlfn._xlws.FILTER([2]Population_no_world!$B$2:$I$44,[2]Population_no_world!$A$2:$A$44='vkm pc 0'!P$2),[2]Population_no_world!$B$1:$I$1='vkm pc 0'!$A7)</f>
        <v>5449.0324572160589</v>
      </c>
      <c r="Q7" s="13" cm="1">
        <f t="array" ref="Q7">'vkm 0'!Q7/_xlfn._xlws.FILTER(_xlfn._xlws.FILTER([2]Population_no_world!$B$2:$I$44,[2]Population_no_world!$A$2:$A$44='vkm pc 0'!Q$2),[2]Population_no_world!$B$1:$I$1='vkm pc 0'!$A7)</f>
        <v>8027.4113850389831</v>
      </c>
      <c r="R7" s="13" cm="1">
        <f t="array" ref="R7">'vkm 0'!R7/_xlfn._xlws.FILTER(_xlfn._xlws.FILTER([2]Population_no_world!$B$2:$I$44,[2]Population_no_world!$A$2:$A$44='vkm pc 0'!R$2),[2]Population_no_world!$B$1:$I$1='vkm pc 0'!$A7)</f>
        <v>7896.7336360509771</v>
      </c>
      <c r="S7" s="13" cm="1">
        <f t="array" ref="S7">'vkm 0'!S7/_xlfn._xlws.FILTER(_xlfn._xlws.FILTER([2]Population_no_world!$B$2:$I$44,[2]Population_no_world!$A$2:$A$44='vkm pc 0'!S$2),[2]Population_no_world!$B$1:$I$1='vkm pc 0'!$A7)</f>
        <v>8808.7825768319653</v>
      </c>
      <c r="T7" s="13" cm="1">
        <f t="array" ref="T7">'vkm 0'!T7/_xlfn._xlws.FILTER(_xlfn._xlws.FILTER([2]Population_no_world!$B$2:$I$44,[2]Population_no_world!$A$2:$A$44='vkm pc 0'!T$2),[2]Population_no_world!$B$1:$I$1='vkm pc 0'!$A7)</f>
        <v>7106.0581696931695</v>
      </c>
      <c r="U7" s="13" cm="1">
        <f t="array" ref="U7">'vkm 0'!U7/_xlfn._xlws.FILTER(_xlfn._xlws.FILTER([2]Population_no_world!$B$2:$I$44,[2]Population_no_world!$A$2:$A$44='vkm pc 0'!U$2),[2]Population_no_world!$B$1:$I$1='vkm pc 0'!$A7)</f>
        <v>1811.9833614815798</v>
      </c>
      <c r="V7" s="13" cm="1">
        <f t="array" ref="V7">'vkm 0'!V7/_xlfn._xlws.FILTER(_xlfn._xlws.FILTER([2]Population_no_world!$B$2:$I$44,[2]Population_no_world!$A$2:$A$44='vkm pc 0'!V$2),[2]Population_no_world!$B$1:$I$1='vkm pc 0'!$A7)</f>
        <v>5755.2753356900894</v>
      </c>
      <c r="W7" s="13" cm="1">
        <f t="array" ref="W7">'vkm 0'!W7/_xlfn._xlws.FILTER(_xlfn._xlws.FILTER([2]Population_no_world!$B$2:$I$44,[2]Population_no_world!$A$2:$A$44='vkm pc 0'!W$2),[2]Population_no_world!$B$1:$I$1='vkm pc 0'!$A7)</f>
        <v>6765.6286723107551</v>
      </c>
      <c r="X7" s="13" cm="1">
        <f t="array" ref="X7">'vkm 0'!X7/_xlfn._xlws.FILTER(_xlfn._xlws.FILTER([2]Population_no_world!$B$2:$I$44,[2]Population_no_world!$A$2:$A$44='vkm pc 0'!X$2),[2]Population_no_world!$B$1:$I$1='vkm pc 0'!$A7)</f>
        <v>4902.8280655043573</v>
      </c>
      <c r="Y7" s="13" cm="1">
        <f t="array" ref="Y7">'vkm 0'!Y7/_xlfn._xlws.FILTER(_xlfn._xlws.FILTER([2]Population_no_world!$B$2:$I$44,[2]Population_no_world!$A$2:$A$44='vkm pc 0'!Y$2),[2]Population_no_world!$B$1:$I$1='vkm pc 0'!$A7)</f>
        <v>4231.2431222081923</v>
      </c>
      <c r="Z7" s="13" cm="1">
        <f t="array" ref="Z7">'vkm 0'!Z7/_xlfn._xlws.FILTER(_xlfn._xlws.FILTER([2]Population_no_world!$B$2:$I$44,[2]Population_no_world!$A$2:$A$44='vkm pc 0'!Z$2),[2]Population_no_world!$B$1:$I$1='vkm pc 0'!$A7)</f>
        <v>3923.7910622133381</v>
      </c>
      <c r="AA7" s="13" cm="1">
        <f t="array" ref="AA7">'vkm 0'!AA7/_xlfn._xlws.FILTER(_xlfn._xlws.FILTER([2]Population_no_world!$B$2:$I$44,[2]Population_no_world!$A$2:$A$44='vkm pc 0'!AA$2),[2]Population_no_world!$B$1:$I$1='vkm pc 0'!$A7)</f>
        <v>7502.5339581047947</v>
      </c>
      <c r="AB7" s="13" cm="1">
        <f t="array" ref="AB7">'vkm 0'!AB7/_xlfn._xlws.FILTER(_xlfn._xlws.FILTER([2]Population_no_world!$B$2:$I$44,[2]Population_no_world!$A$2:$A$44='vkm pc 0'!AB$2),[2]Population_no_world!$B$1:$I$1='vkm pc 0'!$A7)</f>
        <v>4782.7601464351674</v>
      </c>
      <c r="AC7" s="13" cm="1">
        <f t="array" ref="AC7">'vkm 0'!AC7/_xlfn._xlws.FILTER(_xlfn._xlws.FILTER([2]Population_no_world!$B$2:$I$44,[2]Population_no_world!$A$2:$A$44='vkm pc 0'!AC$2),[2]Population_no_world!$B$1:$I$1='vkm pc 0'!$A7)</f>
        <v>6784.9630444755367</v>
      </c>
    </row>
    <row r="8" spans="1:29" x14ac:dyDescent="0.25">
      <c r="A8" s="2">
        <v>2040</v>
      </c>
      <c r="B8" s="2" t="s">
        <v>29</v>
      </c>
      <c r="C8" s="13" cm="1">
        <f t="array" ref="C8">'vkm 0'!C8/_xlfn._xlws.FILTER(_xlfn._xlws.FILTER([2]Population_no_world!$B$2:$I$44,[2]Population_no_world!$A$2:$A$44='vkm pc 0'!C$2),[2]Population_no_world!$B$1:$I$1='vkm pc 0'!$A8)</f>
        <v>5782.3883236115007</v>
      </c>
      <c r="D8" s="13" cm="1">
        <f t="array" ref="D8">'vkm 0'!D8/_xlfn._xlws.FILTER(_xlfn._xlws.FILTER([2]Population_no_world!$B$2:$I$44,[2]Population_no_world!$A$2:$A$44='vkm pc 0'!D$2),[2]Population_no_world!$B$1:$I$1='vkm pc 0'!$A8)</f>
        <v>6871.029288759647</v>
      </c>
      <c r="E8" s="13" cm="1">
        <f t="array" ref="E8">'vkm 0'!E8/_xlfn._xlws.FILTER(_xlfn._xlws.FILTER([2]Population_no_world!$B$2:$I$44,[2]Population_no_world!$A$2:$A$44='vkm pc 0'!E$2),[2]Population_no_world!$B$1:$I$1='vkm pc 0'!$A8)</f>
        <v>5501.1898748533531</v>
      </c>
      <c r="F8" s="13" cm="1">
        <f t="array" ref="F8">'vkm 0'!F8/_xlfn._xlws.FILTER(_xlfn._xlws.FILTER([2]Population_no_world!$B$2:$I$44,[2]Population_no_world!$A$2:$A$44='vkm pc 0'!F$2),[2]Population_no_world!$B$1:$I$1='vkm pc 0'!$A8)</f>
        <v>6047.4797910169891</v>
      </c>
      <c r="G8" s="13" cm="1">
        <f t="array" ref="G8">'vkm 0'!G8/_xlfn._xlws.FILTER(_xlfn._xlws.FILTER([2]Population_no_world!$B$2:$I$44,[2]Population_no_world!$A$2:$A$44='vkm pc 0'!G$2),[2]Population_no_world!$B$1:$I$1='vkm pc 0'!$A8)</f>
        <v>3995.1383503392872</v>
      </c>
      <c r="H8" s="13" cm="1">
        <f t="array" ref="H8">'vkm 0'!H8/_xlfn._xlws.FILTER(_xlfn._xlws.FILTER([2]Population_no_world!$B$2:$I$44,[2]Population_no_world!$A$2:$A$44='vkm pc 0'!H$2),[2]Population_no_world!$B$1:$I$1='vkm pc 0'!$A8)</f>
        <v>5811.5118574027201</v>
      </c>
      <c r="I8" s="13" cm="1">
        <f t="array" ref="I8">'vkm 0'!I8/_xlfn._xlws.FILTER(_xlfn._xlws.FILTER([2]Population_no_world!$B$2:$I$44,[2]Population_no_world!$A$2:$A$44='vkm pc 0'!I$2),[2]Population_no_world!$B$1:$I$1='vkm pc 0'!$A8)</f>
        <v>5785.3595259940512</v>
      </c>
      <c r="J8" s="13" cm="1">
        <f t="array" ref="J8">'vkm 0'!J8/_xlfn._xlws.FILTER(_xlfn._xlws.FILTER([2]Population_no_world!$B$2:$I$44,[2]Population_no_world!$A$2:$A$44='vkm pc 0'!J$2),[2]Population_no_world!$B$1:$I$1='vkm pc 0'!$A8)</f>
        <v>4784.4246588026826</v>
      </c>
      <c r="K8" s="13" cm="1">
        <f t="array" ref="K8">'vkm 0'!K8/_xlfn._xlws.FILTER(_xlfn._xlws.FILTER([2]Population_no_world!$B$2:$I$44,[2]Population_no_world!$A$2:$A$44='vkm pc 0'!K$2),[2]Population_no_world!$B$1:$I$1='vkm pc 0'!$A8)</f>
        <v>8067.7395777356805</v>
      </c>
      <c r="L8" s="13" cm="1">
        <f t="array" ref="L8">'vkm 0'!L8/_xlfn._xlws.FILTER(_xlfn._xlws.FILTER([2]Population_no_world!$B$2:$I$44,[2]Population_no_world!$A$2:$A$44='vkm pc 0'!L$2),[2]Population_no_world!$B$1:$I$1='vkm pc 0'!$A8)</f>
        <v>6004.5052319488987</v>
      </c>
      <c r="M8" s="13" cm="1">
        <f t="array" ref="M8">'vkm 0'!M8/_xlfn._xlws.FILTER(_xlfn._xlws.FILTER([2]Population_no_world!$B$2:$I$44,[2]Population_no_world!$A$2:$A$44='vkm pc 0'!M$2),[2]Population_no_world!$B$1:$I$1='vkm pc 0'!$A8)</f>
        <v>6747.2516915146953</v>
      </c>
      <c r="N8" s="13" cm="1">
        <f t="array" ref="N8">'vkm 0'!N8/_xlfn._xlws.FILTER(_xlfn._xlws.FILTER([2]Population_no_world!$B$2:$I$44,[2]Population_no_world!$A$2:$A$44='vkm pc 0'!N$2),[2]Population_no_world!$B$1:$I$1='vkm pc 0'!$A8)</f>
        <v>7310.3075231845705</v>
      </c>
      <c r="O8" s="13" cm="1">
        <f t="array" ref="O8">'vkm 0'!O8/_xlfn._xlws.FILTER(_xlfn._xlws.FILTER([2]Population_no_world!$B$2:$I$44,[2]Population_no_world!$A$2:$A$44='vkm pc 0'!O$2),[2]Population_no_world!$B$1:$I$1='vkm pc 0'!$A8)</f>
        <v>3771.1783140008079</v>
      </c>
      <c r="P8" s="13" cm="1">
        <f t="array" ref="P8">'vkm 0'!P8/_xlfn._xlws.FILTER(_xlfn._xlws.FILTER([2]Population_no_world!$B$2:$I$44,[2]Population_no_world!$A$2:$A$44='vkm pc 0'!P$2),[2]Population_no_world!$B$1:$I$1='vkm pc 0'!$A8)</f>
        <v>5422.5613222478523</v>
      </c>
      <c r="Q8" s="13" cm="1">
        <f t="array" ref="Q8">'vkm 0'!Q8/_xlfn._xlws.FILTER(_xlfn._xlws.FILTER([2]Population_no_world!$B$2:$I$44,[2]Population_no_world!$A$2:$A$44='vkm pc 0'!Q$2),[2]Population_no_world!$B$1:$I$1='vkm pc 0'!$A8)</f>
        <v>8001.5185780937063</v>
      </c>
      <c r="R8" s="13" cm="1">
        <f t="array" ref="R8">'vkm 0'!R8/_xlfn._xlws.FILTER(_xlfn._xlws.FILTER([2]Population_no_world!$B$2:$I$44,[2]Population_no_world!$A$2:$A$44='vkm pc 0'!R$2),[2]Population_no_world!$B$1:$I$1='vkm pc 0'!$A8)</f>
        <v>8274.6621583666511</v>
      </c>
      <c r="S8" s="13" cm="1">
        <f t="array" ref="S8">'vkm 0'!S8/_xlfn._xlws.FILTER(_xlfn._xlws.FILTER([2]Population_no_world!$B$2:$I$44,[2]Population_no_world!$A$2:$A$44='vkm pc 0'!S$2),[2]Population_no_world!$B$1:$I$1='vkm pc 0'!$A8)</f>
        <v>9070.7925741211857</v>
      </c>
      <c r="T8" s="13" cm="1">
        <f t="array" ref="T8">'vkm 0'!T8/_xlfn._xlws.FILTER(_xlfn._xlws.FILTER([2]Population_no_world!$B$2:$I$44,[2]Population_no_world!$A$2:$A$44='vkm pc 0'!T$2),[2]Population_no_world!$B$1:$I$1='vkm pc 0'!$A8)</f>
        <v>6737.6732232294808</v>
      </c>
      <c r="U8" s="13" cm="1">
        <f t="array" ref="U8">'vkm 0'!U8/_xlfn._xlws.FILTER(_xlfn._xlws.FILTER([2]Population_no_world!$B$2:$I$44,[2]Population_no_world!$A$2:$A$44='vkm pc 0'!U$2),[2]Population_no_world!$B$1:$I$1='vkm pc 0'!$A8)</f>
        <v>1660.8612029522885</v>
      </c>
      <c r="V8" s="13" cm="1">
        <f t="array" ref="V8">'vkm 0'!V8/_xlfn._xlws.FILTER(_xlfn._xlws.FILTER([2]Population_no_world!$B$2:$I$44,[2]Population_no_world!$A$2:$A$44='vkm pc 0'!V$2),[2]Population_no_world!$B$1:$I$1='vkm pc 0'!$A8)</f>
        <v>5626.0512255090634</v>
      </c>
      <c r="W8" s="13" cm="1">
        <f t="array" ref="W8">'vkm 0'!W8/_xlfn._xlws.FILTER(_xlfn._xlws.FILTER([2]Population_no_world!$B$2:$I$44,[2]Population_no_world!$A$2:$A$44='vkm pc 0'!W$2),[2]Population_no_world!$B$1:$I$1='vkm pc 0'!$A8)</f>
        <v>7022.7545557988233</v>
      </c>
      <c r="X8" s="13" cm="1">
        <f t="array" ref="X8">'vkm 0'!X8/_xlfn._xlws.FILTER(_xlfn._xlws.FILTER([2]Population_no_world!$B$2:$I$44,[2]Population_no_world!$A$2:$A$44='vkm pc 0'!X$2),[2]Population_no_world!$B$1:$I$1='vkm pc 0'!$A8)</f>
        <v>4995.0547408121038</v>
      </c>
      <c r="Y8" s="13" cm="1">
        <f t="array" ref="Y8">'vkm 0'!Y8/_xlfn._xlws.FILTER(_xlfn._xlws.FILTER([2]Population_no_world!$B$2:$I$44,[2]Population_no_world!$A$2:$A$44='vkm pc 0'!Y$2),[2]Population_no_world!$B$1:$I$1='vkm pc 0'!$A8)</f>
        <v>4558.6101527429728</v>
      </c>
      <c r="Z8" s="13" cm="1">
        <f t="array" ref="Z8">'vkm 0'!Z8/_xlfn._xlws.FILTER(_xlfn._xlws.FILTER([2]Population_no_world!$B$2:$I$44,[2]Population_no_world!$A$2:$A$44='vkm pc 0'!Z$2),[2]Population_no_world!$B$1:$I$1='vkm pc 0'!$A8)</f>
        <v>4041.8903721655561</v>
      </c>
      <c r="AA8" s="13" cm="1">
        <f t="array" ref="AA8">'vkm 0'!AA8/_xlfn._xlws.FILTER(_xlfn._xlws.FILTER([2]Population_no_world!$B$2:$I$44,[2]Population_no_world!$A$2:$A$44='vkm pc 0'!AA$2),[2]Population_no_world!$B$1:$I$1='vkm pc 0'!$A8)</f>
        <v>7415.3256066502709</v>
      </c>
      <c r="AB8" s="13" cm="1">
        <f t="array" ref="AB8">'vkm 0'!AB8/_xlfn._xlws.FILTER(_xlfn._xlws.FILTER([2]Population_no_world!$B$2:$I$44,[2]Population_no_world!$A$2:$A$44='vkm pc 0'!AB$2),[2]Population_no_world!$B$1:$I$1='vkm pc 0'!$A8)</f>
        <v>4770.6779547814685</v>
      </c>
      <c r="AC8" s="13" cm="1">
        <f t="array" ref="AC8">'vkm 0'!AC8/_xlfn._xlws.FILTER(_xlfn._xlws.FILTER([2]Population_no_world!$B$2:$I$44,[2]Population_no_world!$A$2:$A$44='vkm pc 0'!AC$2),[2]Population_no_world!$B$1:$I$1='vkm pc 0'!$A8)</f>
        <v>6418.7023194641324</v>
      </c>
    </row>
    <row r="9" spans="1:29" x14ac:dyDescent="0.25">
      <c r="A9" s="2">
        <v>2045</v>
      </c>
      <c r="B9" s="2" t="s">
        <v>29</v>
      </c>
      <c r="C9" s="13" cm="1">
        <f t="array" ref="C9">'vkm 0'!C9/_xlfn._xlws.FILTER(_xlfn._xlws.FILTER([2]Population_no_world!$B$2:$I$44,[2]Population_no_world!$A$2:$A$44='vkm pc 0'!C$2),[2]Population_no_world!$B$1:$I$1='vkm pc 0'!$A9)</f>
        <v>5817.2023514674202</v>
      </c>
      <c r="D9" s="13" cm="1">
        <f t="array" ref="D9">'vkm 0'!D9/_xlfn._xlws.FILTER(_xlfn._xlws.FILTER([2]Population_no_world!$B$2:$I$44,[2]Population_no_world!$A$2:$A$44='vkm pc 0'!D$2),[2]Population_no_world!$B$1:$I$1='vkm pc 0'!$A9)</f>
        <v>7003.3258121828103</v>
      </c>
      <c r="E9" s="13" cm="1">
        <f t="array" ref="E9">'vkm 0'!E9/_xlfn._xlws.FILTER(_xlfn._xlws.FILTER([2]Population_no_world!$B$2:$I$44,[2]Population_no_world!$A$2:$A$44='vkm pc 0'!E$2),[2]Population_no_world!$B$1:$I$1='vkm pc 0'!$A9)</f>
        <v>5652.9680379699475</v>
      </c>
      <c r="F9" s="13" cm="1">
        <f t="array" ref="F9">'vkm 0'!F9/_xlfn._xlws.FILTER(_xlfn._xlws.FILTER([2]Population_no_world!$B$2:$I$44,[2]Population_no_world!$A$2:$A$44='vkm pc 0'!F$2),[2]Population_no_world!$B$1:$I$1='vkm pc 0'!$A9)</f>
        <v>6270.6457357949976</v>
      </c>
      <c r="G9" s="13" cm="1">
        <f t="array" ref="G9">'vkm 0'!G9/_xlfn._xlws.FILTER(_xlfn._xlws.FILTER([2]Population_no_world!$B$2:$I$44,[2]Population_no_world!$A$2:$A$44='vkm pc 0'!G$2),[2]Population_no_world!$B$1:$I$1='vkm pc 0'!$A9)</f>
        <v>4118.6535462344127</v>
      </c>
      <c r="H9" s="13" cm="1">
        <f t="array" ref="H9">'vkm 0'!H9/_xlfn._xlws.FILTER(_xlfn._xlws.FILTER([2]Population_no_world!$B$2:$I$44,[2]Population_no_world!$A$2:$A$44='vkm pc 0'!H$2),[2]Population_no_world!$B$1:$I$1='vkm pc 0'!$A9)</f>
        <v>5994.5368092292829</v>
      </c>
      <c r="I9" s="13" cm="1">
        <f t="array" ref="I9">'vkm 0'!I9/_xlfn._xlws.FILTER(_xlfn._xlws.FILTER([2]Population_no_world!$B$2:$I$44,[2]Population_no_world!$A$2:$A$44='vkm pc 0'!I$2),[2]Population_no_world!$B$1:$I$1='vkm pc 0'!$A9)</f>
        <v>5646.2821127920688</v>
      </c>
      <c r="J9" s="13" cm="1">
        <f t="array" ref="J9">'vkm 0'!J9/_xlfn._xlws.FILTER(_xlfn._xlws.FILTER([2]Population_no_world!$B$2:$I$44,[2]Population_no_world!$A$2:$A$44='vkm pc 0'!J$2),[2]Population_no_world!$B$1:$I$1='vkm pc 0'!$A9)</f>
        <v>4921.1008088784638</v>
      </c>
      <c r="K9" s="13" cm="1">
        <f t="array" ref="K9">'vkm 0'!K9/_xlfn._xlws.FILTER(_xlfn._xlws.FILTER([2]Population_no_world!$B$2:$I$44,[2]Population_no_world!$A$2:$A$44='vkm pc 0'!K$2),[2]Population_no_world!$B$1:$I$1='vkm pc 0'!$A9)</f>
        <v>8137.4606298082645</v>
      </c>
      <c r="L9" s="13" cm="1">
        <f t="array" ref="L9">'vkm 0'!L9/_xlfn._xlws.FILTER(_xlfn._xlws.FILTER([2]Population_no_world!$B$2:$I$44,[2]Population_no_world!$A$2:$A$44='vkm pc 0'!L$2),[2]Population_no_world!$B$1:$I$1='vkm pc 0'!$A9)</f>
        <v>6222.4110658633199</v>
      </c>
      <c r="M9" s="13" cm="1">
        <f t="array" ref="M9">'vkm 0'!M9/_xlfn._xlws.FILTER(_xlfn._xlws.FILTER([2]Population_no_world!$B$2:$I$44,[2]Population_no_world!$A$2:$A$44='vkm pc 0'!M$2),[2]Population_no_world!$B$1:$I$1='vkm pc 0'!$A9)</f>
        <v>6702.6519006061826</v>
      </c>
      <c r="N9" s="13" cm="1">
        <f t="array" ref="N9">'vkm 0'!N9/_xlfn._xlws.FILTER(_xlfn._xlws.FILTER([2]Population_no_world!$B$2:$I$44,[2]Population_no_world!$A$2:$A$44='vkm pc 0'!N$2),[2]Population_no_world!$B$1:$I$1='vkm pc 0'!$A9)</f>
        <v>7551.1985349741317</v>
      </c>
      <c r="O9" s="13" cm="1">
        <f t="array" ref="O9">'vkm 0'!O9/_xlfn._xlws.FILTER(_xlfn._xlws.FILTER([2]Population_no_world!$B$2:$I$44,[2]Population_no_world!$A$2:$A$44='vkm pc 0'!O$2),[2]Population_no_world!$B$1:$I$1='vkm pc 0'!$A9)</f>
        <v>3955.4543068906623</v>
      </c>
      <c r="P9" s="13" cm="1">
        <f t="array" ref="P9">'vkm 0'!P9/_xlfn._xlws.FILTER(_xlfn._xlws.FILTER([2]Population_no_world!$B$2:$I$44,[2]Population_no_world!$A$2:$A$44='vkm pc 0'!P$2),[2]Population_no_world!$B$1:$I$1='vkm pc 0'!$A9)</f>
        <v>5587.0239815437953</v>
      </c>
      <c r="Q9" s="13" cm="1">
        <f t="array" ref="Q9">'vkm 0'!Q9/_xlfn._xlws.FILTER(_xlfn._xlws.FILTER([2]Population_no_world!$B$2:$I$44,[2]Population_no_world!$A$2:$A$44='vkm pc 0'!Q$2),[2]Population_no_world!$B$1:$I$1='vkm pc 0'!$A9)</f>
        <v>8155.0031549077903</v>
      </c>
      <c r="R9" s="13" cm="1">
        <f t="array" ref="R9">'vkm 0'!R9/_xlfn._xlws.FILTER(_xlfn._xlws.FILTER([2]Population_no_world!$B$2:$I$44,[2]Population_no_world!$A$2:$A$44='vkm pc 0'!R$2),[2]Population_no_world!$B$1:$I$1='vkm pc 0'!$A9)</f>
        <v>8684.9944802122318</v>
      </c>
      <c r="S9" s="13" cm="1">
        <f t="array" ref="S9">'vkm 0'!S9/_xlfn._xlws.FILTER(_xlfn._xlws.FILTER([2]Population_no_world!$B$2:$I$44,[2]Population_no_world!$A$2:$A$44='vkm pc 0'!S$2),[2]Population_no_world!$B$1:$I$1='vkm pc 0'!$A9)</f>
        <v>9413.0364034168306</v>
      </c>
      <c r="T9" s="13" cm="1">
        <f t="array" ref="T9">'vkm 0'!T9/_xlfn._xlws.FILTER(_xlfn._xlws.FILTER([2]Population_no_world!$B$2:$I$44,[2]Population_no_world!$A$2:$A$44='vkm pc 0'!T$2),[2]Population_no_world!$B$1:$I$1='vkm pc 0'!$A9)</f>
        <v>6384.1213820811927</v>
      </c>
      <c r="U9" s="13" cm="1">
        <f t="array" ref="U9">'vkm 0'!U9/_xlfn._xlws.FILTER(_xlfn._xlws.FILTER([2]Population_no_world!$B$2:$I$44,[2]Population_no_world!$A$2:$A$44='vkm pc 0'!U$2),[2]Population_no_world!$B$1:$I$1='vkm pc 0'!$A9)</f>
        <v>1672.6342323626855</v>
      </c>
      <c r="V9" s="13" cm="1">
        <f t="array" ref="V9">'vkm 0'!V9/_xlfn._xlws.FILTER(_xlfn._xlws.FILTER([2]Population_no_world!$B$2:$I$44,[2]Population_no_world!$A$2:$A$44='vkm pc 0'!V$2),[2]Population_no_world!$B$1:$I$1='vkm pc 0'!$A9)</f>
        <v>5626.3731837794003</v>
      </c>
      <c r="W9" s="13" cm="1">
        <f t="array" ref="W9">'vkm 0'!W9/_xlfn._xlws.FILTER(_xlfn._xlws.FILTER([2]Population_no_world!$B$2:$I$44,[2]Population_no_world!$A$2:$A$44='vkm pc 0'!W$2),[2]Population_no_world!$B$1:$I$1='vkm pc 0'!$A9)</f>
        <v>7313.4678251911837</v>
      </c>
      <c r="X9" s="13" cm="1">
        <f t="array" ref="X9">'vkm 0'!X9/_xlfn._xlws.FILTER(_xlfn._xlws.FILTER([2]Population_no_world!$B$2:$I$44,[2]Population_no_world!$A$2:$A$44='vkm pc 0'!X$2),[2]Population_no_world!$B$1:$I$1='vkm pc 0'!$A9)</f>
        <v>5245.9201845735961</v>
      </c>
      <c r="Y9" s="13" cm="1">
        <f t="array" ref="Y9">'vkm 0'!Y9/_xlfn._xlws.FILTER(_xlfn._xlws.FILTER([2]Population_no_world!$B$2:$I$44,[2]Population_no_world!$A$2:$A$44='vkm pc 0'!Y$2),[2]Population_no_world!$B$1:$I$1='vkm pc 0'!$A9)</f>
        <v>4786.6781393531282</v>
      </c>
      <c r="Z9" s="13" cm="1">
        <f t="array" ref="Z9">'vkm 0'!Z9/_xlfn._xlws.FILTER(_xlfn._xlws.FILTER([2]Population_no_world!$B$2:$I$44,[2]Population_no_world!$A$2:$A$44='vkm pc 0'!Z$2),[2]Population_no_world!$B$1:$I$1='vkm pc 0'!$A9)</f>
        <v>4229.9732836316052</v>
      </c>
      <c r="AA9" s="13" cm="1">
        <f t="array" ref="AA9">'vkm 0'!AA9/_xlfn._xlws.FILTER(_xlfn._xlws.FILTER([2]Population_no_world!$B$2:$I$44,[2]Population_no_world!$A$2:$A$44='vkm pc 0'!AA$2),[2]Population_no_world!$B$1:$I$1='vkm pc 0'!$A9)</f>
        <v>7603.7690172507082</v>
      </c>
      <c r="AB9" s="13" cm="1">
        <f t="array" ref="AB9">'vkm 0'!AB9/_xlfn._xlws.FILTER(_xlfn._xlws.FILTER([2]Population_no_world!$B$2:$I$44,[2]Population_no_world!$A$2:$A$44='vkm pc 0'!AB$2),[2]Population_no_world!$B$1:$I$1='vkm pc 0'!$A9)</f>
        <v>4926.6522723603339</v>
      </c>
      <c r="AC9" s="13" cm="1">
        <f t="array" ref="AC9">'vkm 0'!AC9/_xlfn._xlws.FILTER(_xlfn._xlws.FILTER([2]Population_no_world!$B$2:$I$44,[2]Population_no_world!$A$2:$A$44='vkm pc 0'!AC$2),[2]Population_no_world!$B$1:$I$1='vkm pc 0'!$A9)</f>
        <v>6104.9537753054074</v>
      </c>
    </row>
    <row r="10" spans="1:29" x14ac:dyDescent="0.25">
      <c r="A10" s="2">
        <v>2050</v>
      </c>
      <c r="B10" s="2" t="s">
        <v>29</v>
      </c>
      <c r="C10" s="13" cm="1">
        <f t="array" ref="C10">'vkm 0'!C10/_xlfn._xlws.FILTER(_xlfn._xlws.FILTER([2]Population_no_world!$B$2:$I$44,[2]Population_no_world!$A$2:$A$44='vkm pc 0'!C$2),[2]Population_no_world!$B$1:$I$1='vkm pc 0'!$A10)</f>
        <v>5869.0609330521465</v>
      </c>
      <c r="D10" s="13" cm="1">
        <f t="array" ref="D10">'vkm 0'!D10/_xlfn._xlws.FILTER(_xlfn._xlws.FILTER([2]Population_no_world!$B$2:$I$44,[2]Population_no_world!$A$2:$A$44='vkm pc 0'!D$2),[2]Population_no_world!$B$1:$I$1='vkm pc 0'!$A10)</f>
        <v>7160.9709923685386</v>
      </c>
      <c r="E10" s="13" cm="1">
        <f t="array" ref="E10">'vkm 0'!E10/_xlfn._xlws.FILTER(_xlfn._xlws.FILTER([2]Population_no_world!$B$2:$I$44,[2]Population_no_world!$A$2:$A$44='vkm pc 0'!E$2),[2]Population_no_world!$B$1:$I$1='vkm pc 0'!$A10)</f>
        <v>5780.1874181571593</v>
      </c>
      <c r="F10" s="13" cm="1">
        <f t="array" ref="F10">'vkm 0'!F10/_xlfn._xlws.FILTER(_xlfn._xlws.FILTER([2]Population_no_world!$B$2:$I$44,[2]Population_no_world!$A$2:$A$44='vkm pc 0'!F$2),[2]Population_no_world!$B$1:$I$1='vkm pc 0'!$A10)</f>
        <v>6478.3000956088063</v>
      </c>
      <c r="G10" s="13" cm="1">
        <f t="array" ref="G10">'vkm 0'!G10/_xlfn._xlws.FILTER(_xlfn._xlws.FILTER([2]Population_no_world!$B$2:$I$44,[2]Population_no_world!$A$2:$A$44='vkm pc 0'!G$2),[2]Population_no_world!$B$1:$I$1='vkm pc 0'!$A10)</f>
        <v>4197.3283716427377</v>
      </c>
      <c r="H10" s="13" cm="1">
        <f t="array" ref="H10">'vkm 0'!H10/_xlfn._xlws.FILTER(_xlfn._xlws.FILTER([2]Population_no_world!$B$2:$I$44,[2]Population_no_world!$A$2:$A$44='vkm pc 0'!H$2),[2]Population_no_world!$B$1:$I$1='vkm pc 0'!$A10)</f>
        <v>6192.8051894825212</v>
      </c>
      <c r="I10" s="13" cm="1">
        <f t="array" ref="I10">'vkm 0'!I10/_xlfn._xlws.FILTER(_xlfn._xlws.FILTER([2]Population_no_world!$B$2:$I$44,[2]Population_no_world!$A$2:$A$44='vkm pc 0'!I$2),[2]Population_no_world!$B$1:$I$1='vkm pc 0'!$A10)</f>
        <v>5527.577981442234</v>
      </c>
      <c r="J10" s="13" cm="1">
        <f t="array" ref="J10">'vkm 0'!J10/_xlfn._xlws.FILTER(_xlfn._xlws.FILTER([2]Population_no_world!$B$2:$I$44,[2]Population_no_world!$A$2:$A$44='vkm pc 0'!J$2),[2]Population_no_world!$B$1:$I$1='vkm pc 0'!$A10)</f>
        <v>5028.9080204936563</v>
      </c>
      <c r="K10" s="13" cm="1">
        <f t="array" ref="K10">'vkm 0'!K10/_xlfn._xlws.FILTER(_xlfn._xlws.FILTER([2]Population_no_world!$B$2:$I$44,[2]Population_no_world!$A$2:$A$44='vkm pc 0'!K$2),[2]Population_no_world!$B$1:$I$1='vkm pc 0'!$A10)</f>
        <v>8207.49194954837</v>
      </c>
      <c r="L10" s="13" cm="1">
        <f t="array" ref="L10">'vkm 0'!L10/_xlfn._xlws.FILTER(_xlfn._xlws.FILTER([2]Population_no_world!$B$2:$I$44,[2]Population_no_world!$A$2:$A$44='vkm pc 0'!L$2),[2]Population_no_world!$B$1:$I$1='vkm pc 0'!$A10)</f>
        <v>6473.2499583256058</v>
      </c>
      <c r="M10" s="13" cm="1">
        <f t="array" ref="M10">'vkm 0'!M10/_xlfn._xlws.FILTER(_xlfn._xlws.FILTER([2]Population_no_world!$B$2:$I$44,[2]Population_no_world!$A$2:$A$44='vkm pc 0'!M$2),[2]Population_no_world!$B$1:$I$1='vkm pc 0'!$A10)</f>
        <v>6665.4517929713174</v>
      </c>
      <c r="N10" s="13" cm="1">
        <f t="array" ref="N10">'vkm 0'!N10/_xlfn._xlws.FILTER(_xlfn._xlws.FILTER([2]Population_no_world!$B$2:$I$44,[2]Population_no_world!$A$2:$A$44='vkm pc 0'!N$2),[2]Population_no_world!$B$1:$I$1='vkm pc 0'!$A10)</f>
        <v>7813.4887672199302</v>
      </c>
      <c r="O10" s="13" cm="1">
        <f t="array" ref="O10">'vkm 0'!O10/_xlfn._xlws.FILTER(_xlfn._xlws.FILTER([2]Population_no_world!$B$2:$I$44,[2]Population_no_world!$A$2:$A$44='vkm pc 0'!O$2),[2]Population_no_world!$B$1:$I$1='vkm pc 0'!$A10)</f>
        <v>4147.1884773304027</v>
      </c>
      <c r="P10" s="13" cm="1">
        <f t="array" ref="P10">'vkm 0'!P10/_xlfn._xlws.FILTER(_xlfn._xlws.FILTER([2]Population_no_world!$B$2:$I$44,[2]Population_no_world!$A$2:$A$44='vkm pc 0'!P$2),[2]Population_no_world!$B$1:$I$1='vkm pc 0'!$A10)</f>
        <v>5804.3339783027395</v>
      </c>
      <c r="Q10" s="13" cm="1">
        <f t="array" ref="Q10">'vkm 0'!Q10/_xlfn._xlws.FILTER(_xlfn._xlws.FILTER([2]Population_no_world!$B$2:$I$44,[2]Population_no_world!$A$2:$A$44='vkm pc 0'!Q$2),[2]Population_no_world!$B$1:$I$1='vkm pc 0'!$A10)</f>
        <v>8350.5416908007392</v>
      </c>
      <c r="R10" s="13" cm="1">
        <f t="array" ref="R10">'vkm 0'!R10/_xlfn._xlws.FILTER(_xlfn._xlws.FILTER([2]Population_no_world!$B$2:$I$44,[2]Population_no_world!$A$2:$A$44='vkm pc 0'!R$2),[2]Population_no_world!$B$1:$I$1='vkm pc 0'!$A10)</f>
        <v>9044.1213105139377</v>
      </c>
      <c r="S10" s="13" cm="1">
        <f t="array" ref="S10">'vkm 0'!S10/_xlfn._xlws.FILTER(_xlfn._xlws.FILTER([2]Population_no_world!$B$2:$I$44,[2]Population_no_world!$A$2:$A$44='vkm pc 0'!S$2),[2]Population_no_world!$B$1:$I$1='vkm pc 0'!$A10)</f>
        <v>9683.2645880381115</v>
      </c>
      <c r="T10" s="13" cm="1">
        <f t="array" ref="T10">'vkm 0'!T10/_xlfn._xlws.FILTER(_xlfn._xlws.FILTER([2]Population_no_world!$B$2:$I$44,[2]Population_no_world!$A$2:$A$44='vkm pc 0'!T$2),[2]Population_no_world!$B$1:$I$1='vkm pc 0'!$A10)</f>
        <v>6040.0827104401669</v>
      </c>
      <c r="U10" s="13" cm="1">
        <f t="array" ref="U10">'vkm 0'!U10/_xlfn._xlws.FILTER(_xlfn._xlws.FILTER([2]Population_no_world!$B$2:$I$44,[2]Population_no_world!$A$2:$A$44='vkm pc 0'!U$2),[2]Population_no_world!$B$1:$I$1='vkm pc 0'!$A10)</f>
        <v>1632.0779612433046</v>
      </c>
      <c r="V10" s="13" cm="1">
        <f t="array" ref="V10">'vkm 0'!V10/_xlfn._xlws.FILTER(_xlfn._xlws.FILTER([2]Population_no_world!$B$2:$I$44,[2]Population_no_world!$A$2:$A$44='vkm pc 0'!V$2),[2]Population_no_world!$B$1:$I$1='vkm pc 0'!$A10)</f>
        <v>5640.6805194287235</v>
      </c>
      <c r="W10" s="13" cm="1">
        <f t="array" ref="W10">'vkm 0'!W10/_xlfn._xlws.FILTER(_xlfn._xlws.FILTER([2]Population_no_world!$B$2:$I$44,[2]Population_no_world!$A$2:$A$44='vkm pc 0'!W$2),[2]Population_no_world!$B$1:$I$1='vkm pc 0'!$A10)</f>
        <v>7611.8021388242032</v>
      </c>
      <c r="X10" s="13" cm="1">
        <f t="array" ref="X10">'vkm 0'!X10/_xlfn._xlws.FILTER(_xlfn._xlws.FILTER([2]Population_no_world!$B$2:$I$44,[2]Population_no_world!$A$2:$A$44='vkm pc 0'!X$2),[2]Population_no_world!$B$1:$I$1='vkm pc 0'!$A10)</f>
        <v>5529.9167094922404</v>
      </c>
      <c r="Y10" s="13" cm="1">
        <f t="array" ref="Y10">'vkm 0'!Y10/_xlfn._xlws.FILTER(_xlfn._xlws.FILTER([2]Population_no_world!$B$2:$I$44,[2]Population_no_world!$A$2:$A$44='vkm pc 0'!Y$2),[2]Population_no_world!$B$1:$I$1='vkm pc 0'!$A10)</f>
        <v>5020.0389468484245</v>
      </c>
      <c r="Z10" s="13" cm="1">
        <f t="array" ref="Z10">'vkm 0'!Z10/_xlfn._xlws.FILTER(_xlfn._xlws.FILTER([2]Population_no_world!$B$2:$I$44,[2]Population_no_world!$A$2:$A$44='vkm pc 0'!Z$2),[2]Population_no_world!$B$1:$I$1='vkm pc 0'!$A10)</f>
        <v>4429.1155285542791</v>
      </c>
      <c r="AA10" s="13" cm="1">
        <f t="array" ref="AA10">'vkm 0'!AA10/_xlfn._xlws.FILTER(_xlfn._xlws.FILTER([2]Population_no_world!$B$2:$I$44,[2]Population_no_world!$A$2:$A$44='vkm pc 0'!AA$2),[2]Population_no_world!$B$1:$I$1='vkm pc 0'!$A10)</f>
        <v>7821.5859077797668</v>
      </c>
      <c r="AB10" s="13" cm="1">
        <f t="array" ref="AB10">'vkm 0'!AB10/_xlfn._xlws.FILTER(_xlfn._xlws.FILTER([2]Population_no_world!$B$2:$I$44,[2]Population_no_world!$A$2:$A$44='vkm pc 0'!AB$2),[2]Population_no_world!$B$1:$I$1='vkm pc 0'!$A10)</f>
        <v>5123.092155123164</v>
      </c>
      <c r="AC10" s="13" cm="1">
        <f t="array" ref="AC10">'vkm 0'!AC10/_xlfn._xlws.FILTER(_xlfn._xlws.FILTER([2]Population_no_world!$B$2:$I$44,[2]Population_no_world!$A$2:$A$44='vkm pc 0'!AC$2),[2]Population_no_world!$B$1:$I$1='vkm pc 0'!$A10)</f>
        <v>5829.5701311949169</v>
      </c>
    </row>
    <row r="12" spans="1:29" x14ac:dyDescent="0.25">
      <c r="C12" s="12"/>
      <c r="F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AD42-55B7-4636-9A93-F2ADC37C460E}">
  <dimension ref="A1:AC12"/>
  <sheetViews>
    <sheetView tabSelected="1" topLeftCell="I1" zoomScale="130" zoomScaleNormal="130" workbookViewId="0">
      <selection activeCell="L23" sqref="L23"/>
    </sheetView>
  </sheetViews>
  <sheetFormatPr defaultColWidth="8.7109375" defaultRowHeight="15" x14ac:dyDescent="0.25"/>
  <cols>
    <col min="2" max="2" width="22.28515625" bestFit="1" customWidth="1"/>
    <col min="3" max="29" width="9.28515625" customWidth="1"/>
    <col min="16378" max="16381" width="8.7109375" bestFit="1" customWidth="1"/>
    <col min="16382" max="16384" width="8.7109375" customWidth="1"/>
  </cols>
  <sheetData>
    <row r="1" spans="1:29" x14ac:dyDescent="0.25">
      <c r="C1" s="7" t="s">
        <v>2</v>
      </c>
      <c r="D1" s="7" t="s">
        <v>2</v>
      </c>
      <c r="E1" s="7" t="s">
        <v>4</v>
      </c>
      <c r="F1" s="7" t="s">
        <v>4</v>
      </c>
      <c r="G1" s="7" t="s">
        <v>1</v>
      </c>
      <c r="H1" s="7" t="s">
        <v>4</v>
      </c>
      <c r="I1" s="7" t="s">
        <v>0</v>
      </c>
      <c r="J1" s="7" t="s">
        <v>1</v>
      </c>
      <c r="K1" s="7" t="s">
        <v>2</v>
      </c>
      <c r="L1" s="7" t="s">
        <v>1</v>
      </c>
      <c r="M1" s="7" t="s">
        <v>2</v>
      </c>
      <c r="N1" s="7" t="s">
        <v>4</v>
      </c>
      <c r="O1" s="7" t="s">
        <v>1</v>
      </c>
      <c r="P1" s="7" t="s">
        <v>1</v>
      </c>
      <c r="Q1" s="7" t="s">
        <v>3</v>
      </c>
      <c r="R1" s="7" t="s">
        <v>4</v>
      </c>
      <c r="S1" s="7" t="s">
        <v>4</v>
      </c>
      <c r="T1" s="7" t="s">
        <v>0</v>
      </c>
      <c r="U1" s="7" t="s">
        <v>1</v>
      </c>
      <c r="V1" s="7" t="s">
        <v>2</v>
      </c>
      <c r="W1" s="7" t="s">
        <v>3</v>
      </c>
      <c r="X1" s="7" t="s">
        <v>1</v>
      </c>
      <c r="Y1" s="7" t="s">
        <v>4</v>
      </c>
      <c r="Z1" s="7" t="s">
        <v>1</v>
      </c>
      <c r="AA1" s="7" t="s">
        <v>1</v>
      </c>
      <c r="AB1" s="7" t="s">
        <v>1</v>
      </c>
      <c r="AC1" s="7" t="s">
        <v>0</v>
      </c>
    </row>
    <row r="2" spans="1:29" x14ac:dyDescent="0.25">
      <c r="C2" s="7" t="s">
        <v>25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26</v>
      </c>
      <c r="I2" s="7" t="s">
        <v>0</v>
      </c>
      <c r="J2" s="7" t="s">
        <v>9</v>
      </c>
      <c r="K2" s="7" t="s">
        <v>10</v>
      </c>
      <c r="L2" s="7" t="s">
        <v>1</v>
      </c>
      <c r="M2" s="7" t="s">
        <v>2</v>
      </c>
      <c r="N2" s="7" t="s">
        <v>11</v>
      </c>
      <c r="O2" s="7" t="s">
        <v>12</v>
      </c>
      <c r="P2" s="7" t="s">
        <v>13</v>
      </c>
      <c r="Q2" s="7" t="s">
        <v>3</v>
      </c>
      <c r="R2" s="7" t="s">
        <v>4</v>
      </c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7" t="s">
        <v>19</v>
      </c>
      <c r="Y2" s="7" t="s">
        <v>20</v>
      </c>
      <c r="Z2" s="7" t="s">
        <v>21</v>
      </c>
      <c r="AA2" s="7" t="s">
        <v>22</v>
      </c>
      <c r="AB2" s="7" t="s">
        <v>23</v>
      </c>
      <c r="AC2" s="7" t="s">
        <v>24</v>
      </c>
    </row>
    <row r="3" spans="1:29" x14ac:dyDescent="0.25">
      <c r="A3" s="2">
        <v>2011</v>
      </c>
      <c r="B3" s="2" t="s">
        <v>29</v>
      </c>
      <c r="C3" s="13" cm="1">
        <f t="array" ref="C3">'vkm B'!C3/_xlfn._xlws.FILTER(_xlfn._xlws.FILTER([2]Population_no_world!$B$2:$I$44,[2]Population_no_world!$A$2:$A$44='vkm pc B'!C$2),[2]Population_no_world!$B$1:$I$1='vkm pc B'!$A3)</f>
        <v>6374.4019327580454</v>
      </c>
      <c r="D3" s="13" cm="1">
        <f t="array" ref="D3">'vkm B'!D3/_xlfn._xlws.FILTER(_xlfn._xlws.FILTER([2]Population_no_world!$B$2:$I$44,[2]Population_no_world!$A$2:$A$44='vkm pc B'!D$2),[2]Population_no_world!$B$1:$I$1='vkm pc B'!$A3)</f>
        <v>7175.6058298216522</v>
      </c>
      <c r="E3" s="13" cm="1">
        <f t="array" ref="E3">'vkm B'!E3/_xlfn._xlws.FILTER(_xlfn._xlws.FILTER([2]Population_no_world!$B$2:$I$44,[2]Population_no_world!$A$2:$A$44='vkm pc B'!E$2),[2]Population_no_world!$B$1:$I$1='vkm pc B'!$A3)</f>
        <v>4656.0640344695712</v>
      </c>
      <c r="F3" s="13" cm="1">
        <f t="array" ref="F3">'vkm B'!F3/_xlfn._xlws.FILTER(_xlfn._xlws.FILTER([2]Population_no_world!$B$2:$I$44,[2]Population_no_world!$A$2:$A$44='vkm pc B'!F$2),[2]Population_no_world!$B$1:$I$1='vkm pc B'!$A3)</f>
        <v>4258.3182315898821</v>
      </c>
      <c r="G3" s="13" cm="1">
        <f t="array" ref="G3">'vkm B'!G3/_xlfn._xlws.FILTER(_xlfn._xlws.FILTER([2]Population_no_world!$B$2:$I$44,[2]Population_no_world!$A$2:$A$44='vkm pc B'!G$2),[2]Population_no_world!$B$1:$I$1='vkm pc B'!$A3)</f>
        <v>4125.01414444279</v>
      </c>
      <c r="H3" s="13" cm="1">
        <f t="array" ref="H3">'vkm B'!H3/_xlfn._xlws.FILTER(_xlfn._xlws.FILTER([2]Population_no_world!$B$2:$I$44,[2]Population_no_world!$A$2:$A$44='vkm pc B'!H$2),[2]Population_no_world!$B$1:$I$1='vkm pc B'!$A3)</f>
        <v>4566.073078073834</v>
      </c>
      <c r="I3" s="13" cm="1">
        <f t="array" ref="I3">'vkm B'!I3/_xlfn._xlws.FILTER(_xlfn._xlws.FILTER([2]Population_no_world!$B$2:$I$44,[2]Population_no_world!$A$2:$A$44='vkm pc B'!I$2),[2]Population_no_world!$B$1:$I$1='vkm pc B'!$A3)</f>
        <v>6175.9425493716335</v>
      </c>
      <c r="J3" s="13" cm="1">
        <f t="array" ref="J3">'vkm B'!J3/_xlfn._xlws.FILTER(_xlfn._xlws.FILTER([2]Population_no_world!$B$2:$I$44,[2]Population_no_world!$A$2:$A$44='vkm pc B'!J$2),[2]Population_no_world!$B$1:$I$1='vkm pc B'!$A3)</f>
        <v>4531.4808469951249</v>
      </c>
      <c r="K3" s="13" cm="1">
        <f t="array" ref="K3">'vkm B'!K3/_xlfn._xlws.FILTER(_xlfn._xlws.FILTER([2]Population_no_world!$B$2:$I$44,[2]Population_no_world!$A$2:$A$44='vkm pc B'!K$2),[2]Population_no_world!$B$1:$I$1='vkm pc B'!$A3)</f>
        <v>8739.775716040429</v>
      </c>
      <c r="L3" s="13" cm="1">
        <f t="array" ref="L3">'vkm B'!L3/_xlfn._xlws.FILTER(_xlfn._xlws.FILTER([2]Population_no_world!$B$2:$I$44,[2]Population_no_world!$A$2:$A$44='vkm pc B'!L$2),[2]Population_no_world!$B$1:$I$1='vkm pc B'!$A3)</f>
        <v>6636.9357001669787</v>
      </c>
      <c r="M3" s="13" cm="1">
        <f t="array" ref="M3">'vkm B'!M3/_xlfn._xlws.FILTER(_xlfn._xlws.FILTER([2]Population_no_world!$B$2:$I$44,[2]Population_no_world!$A$2:$A$44='vkm pc B'!M$2),[2]Population_no_world!$B$1:$I$1='vkm pc B'!$A3)</f>
        <v>8078.0819896748944</v>
      </c>
      <c r="N3" s="13" cm="1">
        <f t="array" ref="N3">'vkm B'!N3/_xlfn._xlws.FILTER(_xlfn._xlws.FILTER([2]Population_no_world!$B$2:$I$44,[2]Population_no_world!$A$2:$A$44='vkm pc B'!N$2),[2]Population_no_world!$B$1:$I$1='vkm pc B'!$A3)</f>
        <v>6779.4771667209034</v>
      </c>
      <c r="O3" s="13" cm="1">
        <f t="array" ref="O3">'vkm B'!O3/_xlfn._xlws.FILTER(_xlfn._xlws.FILTER([2]Population_no_world!$B$2:$I$44,[2]Population_no_world!$A$2:$A$44='vkm pc B'!O$2),[2]Population_no_world!$B$1:$I$1='vkm pc B'!$A3)</f>
        <v>3156.1339265596489</v>
      </c>
      <c r="P3" s="13" cm="1">
        <f t="array" ref="P3">'vkm B'!P3/_xlfn._xlws.FILTER(_xlfn._xlws.FILTER([2]Population_no_world!$B$2:$I$44,[2]Population_no_world!$A$2:$A$44='vkm pc B'!P$2),[2]Population_no_world!$B$1:$I$1='vkm pc B'!$A3)</f>
        <v>5941.1317553862045</v>
      </c>
      <c r="Q3" s="13" cm="1">
        <f t="array" ref="Q3">'vkm B'!Q3/_xlfn._xlws.FILTER(_xlfn._xlws.FILTER([2]Population_no_world!$B$2:$I$44,[2]Population_no_world!$A$2:$A$44='vkm pc B'!Q$2),[2]Population_no_world!$B$1:$I$1='vkm pc B'!$A3)</f>
        <v>5637.4684168665117</v>
      </c>
      <c r="R3" s="13" cm="1">
        <f t="array" ref="R3">'vkm B'!R3/_xlfn._xlws.FILTER(_xlfn._xlws.FILTER([2]Population_no_world!$B$2:$I$44,[2]Population_no_world!$A$2:$A$44='vkm pc B'!R$2),[2]Population_no_world!$B$1:$I$1='vkm pc B'!$A3)</f>
        <v>5863.2611180787935</v>
      </c>
      <c r="S3" s="13" cm="1">
        <f t="array" ref="S3">'vkm B'!S3/_xlfn._xlws.FILTER(_xlfn._xlws.FILTER([2]Population_no_world!$B$2:$I$44,[2]Population_no_world!$A$2:$A$44='vkm pc B'!S$2),[2]Population_no_world!$B$1:$I$1='vkm pc B'!$A3)</f>
        <v>7218.0689495421611</v>
      </c>
      <c r="T3" s="13" cm="1">
        <f t="array" ref="T3">'vkm B'!T3/_xlfn._xlws.FILTER(_xlfn._xlws.FILTER([2]Population_no_world!$B$2:$I$44,[2]Population_no_world!$A$2:$A$44='vkm pc B'!T$2),[2]Population_no_world!$B$1:$I$1='vkm pc B'!$A3)</f>
        <v>8599.252378431278</v>
      </c>
      <c r="U3" s="13" cm="1">
        <f t="array" ref="U3">'vkm B'!U3/_xlfn._xlws.FILTER(_xlfn._xlws.FILTER([2]Population_no_world!$B$2:$I$44,[2]Population_no_world!$A$2:$A$44='vkm pc B'!U$2),[2]Population_no_world!$B$1:$I$1='vkm pc B'!$A3)</f>
        <v>3232.2318913314111</v>
      </c>
      <c r="V3" s="13" cm="1">
        <f t="array" ref="V3">'vkm B'!V3/_xlfn._xlws.FILTER(_xlfn._xlws.FILTER([2]Population_no_world!$B$2:$I$44,[2]Population_no_world!$A$2:$A$44='vkm pc B'!V$2),[2]Population_no_world!$B$1:$I$1='vkm pc B'!$A3)</f>
        <v>6612.6115783400664</v>
      </c>
      <c r="W3" s="13" cm="1">
        <f t="array" ref="W3">'vkm B'!W3/_xlfn._xlws.FILTER(_xlfn._xlws.FILTER([2]Population_no_world!$B$2:$I$44,[2]Population_no_world!$A$2:$A$44='vkm pc B'!W$2),[2]Population_no_world!$B$1:$I$1='vkm pc B'!$A3)</f>
        <v>3597.6817316322272</v>
      </c>
      <c r="X3" s="13" cm="1">
        <f t="array" ref="X3">'vkm B'!X3/_xlfn._xlws.FILTER(_xlfn._xlws.FILTER([2]Population_no_world!$B$2:$I$44,[2]Population_no_world!$A$2:$A$44='vkm pc B'!X$2),[2]Population_no_world!$B$1:$I$1='vkm pc B'!$A3)</f>
        <v>4737.4478162496898</v>
      </c>
      <c r="Y3" s="13" cm="1">
        <f t="array" ref="Y3">'vkm B'!Y3/_xlfn._xlws.FILTER(_xlfn._xlws.FILTER([2]Population_no_world!$B$2:$I$44,[2]Population_no_world!$A$2:$A$44='vkm pc B'!Y$2),[2]Population_no_world!$B$1:$I$1='vkm pc B'!$A3)</f>
        <v>2775.9338518007271</v>
      </c>
      <c r="Z3" s="13" cm="1">
        <f t="array" ref="Z3">'vkm B'!Z3/_xlfn._xlws.FILTER(_xlfn._xlws.FILTER([2]Population_no_world!$B$2:$I$44,[2]Population_no_world!$A$2:$A$44='vkm pc B'!Z$2),[2]Population_no_world!$B$1:$I$1='vkm pc B'!$A3)</f>
        <v>2969.2893576755196</v>
      </c>
      <c r="AA3" s="13" cm="1">
        <f t="array" ref="AA3">'vkm B'!AA3/_xlfn._xlws.FILTER(_xlfn._xlws.FILTER([2]Population_no_world!$B$2:$I$44,[2]Population_no_world!$A$2:$A$44='vkm pc B'!AA$2),[2]Population_no_world!$B$1:$I$1='vkm pc B'!$A3)</f>
        <v>7409.0407980156597</v>
      </c>
      <c r="AB3" s="13" cm="1">
        <f t="array" ref="AB3">'vkm B'!AB3/_xlfn._xlws.FILTER(_xlfn._xlws.FILTER([2]Population_no_world!$B$2:$I$44,[2]Population_no_world!$A$2:$A$44='vkm pc B'!AB$2),[2]Population_no_world!$B$1:$I$1='vkm pc B'!$A3)</f>
        <v>4403.3725976799724</v>
      </c>
      <c r="AC3" s="13" cm="1">
        <f t="array" ref="AC3">'vkm B'!AC3/_xlfn._xlws.FILTER(_xlfn._xlws.FILTER([2]Population_no_world!$B$2:$I$44,[2]Population_no_world!$A$2:$A$44='vkm pc B'!AC$2),[2]Population_no_world!$B$1:$I$1='vkm pc B'!$A3)</f>
        <v>7062.3169214718509</v>
      </c>
    </row>
    <row r="4" spans="1:29" x14ac:dyDescent="0.25">
      <c r="A4" s="2">
        <v>2020</v>
      </c>
      <c r="B4" s="2" t="s">
        <v>29</v>
      </c>
      <c r="C4" s="13" cm="1">
        <f t="array" ref="C4">'vkm B'!C4/_xlfn._xlws.FILTER(_xlfn._xlws.FILTER([2]Population_no_world!$B$2:$I$44,[2]Population_no_world!$A$2:$A$44='vkm pc B'!C$2),[2]Population_no_world!$B$1:$I$1='vkm pc B'!$A4)</f>
        <v>6430.8066960484739</v>
      </c>
      <c r="D4" s="13" cm="1">
        <f t="array" ref="D4">'vkm B'!D4/_xlfn._xlws.FILTER(_xlfn._xlws.FILTER([2]Population_no_world!$B$2:$I$44,[2]Population_no_world!$A$2:$A$44='vkm pc B'!D$2),[2]Population_no_world!$B$1:$I$1='vkm pc B'!$A4)</f>
        <v>7295.7212812944999</v>
      </c>
      <c r="E4" s="13" cm="1">
        <f t="array" ref="E4">'vkm B'!E4/_xlfn._xlws.FILTER(_xlfn._xlws.FILTER([2]Population_no_world!$B$2:$I$44,[2]Population_no_world!$A$2:$A$44='vkm pc B'!E$2),[2]Population_no_world!$B$1:$I$1='vkm pc B'!$A4)</f>
        <v>5150.5925087104242</v>
      </c>
      <c r="F4" s="13" cm="1">
        <f t="array" ref="F4">'vkm B'!F4/_xlfn._xlws.FILTER(_xlfn._xlws.FILTER([2]Population_no_world!$B$2:$I$44,[2]Population_no_world!$A$2:$A$44='vkm pc B'!F$2),[2]Population_no_world!$B$1:$I$1='vkm pc B'!$A4)</f>
        <v>5242.6053832252537</v>
      </c>
      <c r="G4" s="13" cm="1">
        <f t="array" ref="G4">'vkm B'!G4/_xlfn._xlws.FILTER(_xlfn._xlws.FILTER([2]Population_no_world!$B$2:$I$44,[2]Population_no_world!$A$2:$A$44='vkm pc B'!G$2),[2]Population_no_world!$B$1:$I$1='vkm pc B'!$A4)</f>
        <v>4328.3232554231108</v>
      </c>
      <c r="H4" s="13" cm="1">
        <f t="array" ref="H4">'vkm B'!H4/_xlfn._xlws.FILTER(_xlfn._xlws.FILTER([2]Population_no_world!$B$2:$I$44,[2]Population_no_world!$A$2:$A$44='vkm pc B'!H$2),[2]Population_no_world!$B$1:$I$1='vkm pc B'!$A4)</f>
        <v>5153.4633977598596</v>
      </c>
      <c r="I4" s="13" cm="1">
        <f t="array" ref="I4">'vkm B'!I4/_xlfn._xlws.FILTER(_xlfn._xlws.FILTER([2]Population_no_world!$B$2:$I$44,[2]Population_no_world!$A$2:$A$44='vkm pc B'!I$2),[2]Population_no_world!$B$1:$I$1='vkm pc B'!$A4)</f>
        <v>6163.5220125786163</v>
      </c>
      <c r="J4" s="13" cm="1">
        <f t="array" ref="J4">'vkm B'!J4/_xlfn._xlws.FILTER(_xlfn._xlws.FILTER([2]Population_no_world!$B$2:$I$44,[2]Population_no_world!$A$2:$A$44='vkm pc B'!J$2),[2]Population_no_world!$B$1:$I$1='vkm pc B'!$A4)</f>
        <v>5018.335272530936</v>
      </c>
      <c r="K4" s="13" cm="1">
        <f t="array" ref="K4">'vkm B'!K4/_xlfn._xlws.FILTER(_xlfn._xlws.FILTER([2]Population_no_world!$B$2:$I$44,[2]Population_no_world!$A$2:$A$44='vkm pc B'!K$2),[2]Population_no_world!$B$1:$I$1='vkm pc B'!$A4)</f>
        <v>9033.1529132699216</v>
      </c>
      <c r="L4" s="13" cm="1">
        <f t="array" ref="L4">'vkm B'!L4/_xlfn._xlws.FILTER(_xlfn._xlws.FILTER([2]Population_no_world!$B$2:$I$44,[2]Population_no_world!$A$2:$A$44='vkm pc B'!L$2),[2]Population_no_world!$B$1:$I$1='vkm pc B'!$A4)</f>
        <v>6732.2279399198978</v>
      </c>
      <c r="M4" s="13" cm="1">
        <f t="array" ref="M4">'vkm B'!M4/_xlfn._xlws.FILTER(_xlfn._xlws.FILTER([2]Population_no_world!$B$2:$I$44,[2]Population_no_world!$A$2:$A$44='vkm pc B'!M$2),[2]Population_no_world!$B$1:$I$1='vkm pc B'!$A4)</f>
        <v>8048.6094144340923</v>
      </c>
      <c r="N4" s="13" cm="1">
        <f t="array" ref="N4">'vkm B'!N4/_xlfn._xlws.FILTER(_xlfn._xlws.FILTER([2]Population_no_world!$B$2:$I$44,[2]Population_no_world!$A$2:$A$44='vkm pc B'!N$2),[2]Population_no_world!$B$1:$I$1='vkm pc B'!$A4)</f>
        <v>7163.8278635649322</v>
      </c>
      <c r="O4" s="13" cm="1">
        <f t="array" ref="O4">'vkm B'!O4/_xlfn._xlws.FILTER(_xlfn._xlws.FILTER([2]Population_no_world!$B$2:$I$44,[2]Population_no_world!$A$2:$A$44='vkm pc B'!O$2),[2]Population_no_world!$B$1:$I$1='vkm pc B'!$A4)</f>
        <v>3449.8492690039366</v>
      </c>
      <c r="P4" s="13" cm="1">
        <f t="array" ref="P4">'vkm B'!P4/_xlfn._xlws.FILTER(_xlfn._xlws.FILTER([2]Population_no_world!$B$2:$I$44,[2]Population_no_world!$A$2:$A$44='vkm pc B'!P$2),[2]Population_no_world!$B$1:$I$1='vkm pc B'!$A4)</f>
        <v>6072.6227141060144</v>
      </c>
      <c r="Q4" s="13" cm="1">
        <f t="array" ref="Q4">'vkm B'!Q4/_xlfn._xlws.FILTER(_xlfn._xlws.FILTER([2]Population_no_world!$B$2:$I$44,[2]Population_no_world!$A$2:$A$44='vkm pc B'!Q$2),[2]Population_no_world!$B$1:$I$1='vkm pc B'!$A4)</f>
        <v>5802.4023092425823</v>
      </c>
      <c r="R4" s="13" cm="1">
        <f t="array" ref="R4">'vkm B'!R4/_xlfn._xlws.FILTER(_xlfn._xlws.FILTER([2]Population_no_world!$B$2:$I$44,[2]Population_no_world!$A$2:$A$44='vkm pc B'!R$2),[2]Population_no_world!$B$1:$I$1='vkm pc B'!$A4)</f>
        <v>6838.9989178599408</v>
      </c>
      <c r="S4" s="13" cm="1">
        <f t="array" ref="S4">'vkm B'!S4/_xlfn._xlws.FILTER(_xlfn._xlws.FILTER([2]Population_no_world!$B$2:$I$44,[2]Population_no_world!$A$2:$A$44='vkm pc B'!S$2),[2]Population_no_world!$B$1:$I$1='vkm pc B'!$A4)</f>
        <v>8510.4447180167645</v>
      </c>
      <c r="T4" s="13" cm="1">
        <f t="array" ref="T4">'vkm B'!T4/_xlfn._xlws.FILTER(_xlfn._xlws.FILTER([2]Population_no_world!$B$2:$I$44,[2]Population_no_world!$A$2:$A$44='vkm pc B'!T$2),[2]Population_no_world!$B$1:$I$1='vkm pc B'!$A4)</f>
        <v>8134.1006853772105</v>
      </c>
      <c r="U4" s="13" cm="1">
        <f t="array" ref="U4">'vkm B'!U4/_xlfn._xlws.FILTER(_xlfn._xlws.FILTER([2]Population_no_world!$B$2:$I$44,[2]Population_no_world!$A$2:$A$44='vkm pc B'!U$2),[2]Population_no_world!$B$1:$I$1='vkm pc B'!$A4)</f>
        <v>2610.8741505698845</v>
      </c>
      <c r="V4" s="13" cm="1">
        <f t="array" ref="V4">'vkm B'!V4/_xlfn._xlws.FILTER(_xlfn._xlws.FILTER([2]Population_no_world!$B$2:$I$44,[2]Population_no_world!$A$2:$A$44='vkm pc B'!V$2),[2]Population_no_world!$B$1:$I$1='vkm pc B'!$A4)</f>
        <v>6575.2214807506425</v>
      </c>
      <c r="W4" s="13" cm="1">
        <f t="array" ref="W4">'vkm B'!W4/_xlfn._xlws.FILTER(_xlfn._xlws.FILTER([2]Population_no_world!$B$2:$I$44,[2]Population_no_world!$A$2:$A$44='vkm pc B'!W$2),[2]Population_no_world!$B$1:$I$1='vkm pc B'!$A4)</f>
        <v>4315.6084320063255</v>
      </c>
      <c r="X4" s="13" cm="1">
        <f t="array" ref="X4">'vkm B'!X4/_xlfn._xlws.FILTER(_xlfn._xlws.FILTER([2]Population_no_world!$B$2:$I$44,[2]Population_no_world!$A$2:$A$44='vkm pc B'!X$2),[2]Population_no_world!$B$1:$I$1='vkm pc B'!$A4)</f>
        <v>4891.3838938500066</v>
      </c>
      <c r="Y4" s="13" cm="1">
        <f t="array" ref="Y4">'vkm B'!Y4/_xlfn._xlws.FILTER(_xlfn._xlws.FILTER([2]Population_no_world!$B$2:$I$44,[2]Population_no_world!$A$2:$A$44='vkm pc B'!Y$2),[2]Population_no_world!$B$1:$I$1='vkm pc B'!$A4)</f>
        <v>3402.8662216152584</v>
      </c>
      <c r="Z4" s="13" cm="1">
        <f t="array" ref="Z4">'vkm B'!Z4/_xlfn._xlws.FILTER(_xlfn._xlws.FILTER([2]Population_no_world!$B$2:$I$44,[2]Population_no_world!$A$2:$A$44='vkm pc B'!Z$2),[2]Population_no_world!$B$1:$I$1='vkm pc B'!$A4)</f>
        <v>3588.8488536321352</v>
      </c>
      <c r="AA4" s="13" cm="1">
        <f t="array" ref="AA4">'vkm B'!AA4/_xlfn._xlws.FILTER(_xlfn._xlws.FILTER([2]Population_no_world!$B$2:$I$44,[2]Population_no_world!$A$2:$A$44='vkm pc B'!AA$2),[2]Population_no_world!$B$1:$I$1='vkm pc B'!$A4)</f>
        <v>8234.500700926732</v>
      </c>
      <c r="AB4" s="13" cm="1">
        <f t="array" ref="AB4">'vkm B'!AB4/_xlfn._xlws.FILTER(_xlfn._xlws.FILTER([2]Population_no_world!$B$2:$I$44,[2]Population_no_world!$A$2:$A$44='vkm pc B'!AB$2),[2]Population_no_world!$B$1:$I$1='vkm pc B'!$A4)</f>
        <v>4607.6578102749318</v>
      </c>
      <c r="AC4" s="13" cm="1">
        <f t="array" ref="AC4">'vkm B'!AC4/_xlfn._xlws.FILTER(_xlfn._xlws.FILTER([2]Population_no_world!$B$2:$I$44,[2]Population_no_world!$A$2:$A$44='vkm pc B'!AC$2),[2]Population_no_world!$B$1:$I$1='vkm pc B'!$A4)</f>
        <v>6999.2826218243817</v>
      </c>
    </row>
    <row r="5" spans="1:29" x14ac:dyDescent="0.25">
      <c r="A5" s="2">
        <v>2025</v>
      </c>
      <c r="B5" s="2" t="s">
        <v>29</v>
      </c>
      <c r="C5" s="13" cm="1">
        <f t="array" ref="C5">'vkm B'!C5/_xlfn._xlws.FILTER(_xlfn._xlws.FILTER([2]Population_no_world!$B$2:$I$44,[2]Population_no_world!$A$2:$A$44='vkm pc B'!C$2),[2]Population_no_world!$B$1:$I$1='vkm pc B'!$A5)</f>
        <v>5769.9192980136559</v>
      </c>
      <c r="D5" s="13" cm="1">
        <f t="array" ref="D5">'vkm B'!D5/_xlfn._xlws.FILTER(_xlfn._xlws.FILTER([2]Population_no_world!$B$2:$I$44,[2]Population_no_world!$A$2:$A$44='vkm pc B'!D$2),[2]Population_no_world!$B$1:$I$1='vkm pc B'!$A5)</f>
        <v>6778.0794291509228</v>
      </c>
      <c r="E5" s="13" cm="1">
        <f t="array" ref="E5">'vkm B'!E5/_xlfn._xlws.FILTER(_xlfn._xlws.FILTER([2]Population_no_world!$B$2:$I$44,[2]Population_no_world!$A$2:$A$44='vkm pc B'!E$2),[2]Population_no_world!$B$1:$I$1='vkm pc B'!$A5)</f>
        <v>5203.5623905719058</v>
      </c>
      <c r="F5" s="13" cm="1">
        <f t="array" ref="F5">'vkm B'!F5/_xlfn._xlws.FILTER(_xlfn._xlws.FILTER([2]Population_no_world!$B$2:$I$44,[2]Population_no_world!$A$2:$A$44='vkm pc B'!F$2),[2]Population_no_world!$B$1:$I$1='vkm pc B'!$A5)</f>
        <v>5460.5369488250517</v>
      </c>
      <c r="G5" s="13" cm="1">
        <f t="array" ref="G5">'vkm B'!G5/_xlfn._xlws.FILTER(_xlfn._xlws.FILTER([2]Population_no_world!$B$2:$I$44,[2]Population_no_world!$A$2:$A$44='vkm pc B'!G$2),[2]Population_no_world!$B$1:$I$1='vkm pc B'!$A5)</f>
        <v>3301.6974454118149</v>
      </c>
      <c r="H5" s="13" cm="1">
        <f t="array" ref="H5">'vkm B'!H5/_xlfn._xlws.FILTER(_xlfn._xlws.FILTER([2]Population_no_world!$B$2:$I$44,[2]Population_no_world!$A$2:$A$44='vkm pc B'!H$2),[2]Population_no_world!$B$1:$I$1='vkm pc B'!$A5)</f>
        <v>5220.6033547431389</v>
      </c>
      <c r="I5" s="13" cm="1">
        <f t="array" ref="I5">'vkm B'!I5/_xlfn._xlws.FILTER(_xlfn._xlws.FILTER([2]Population_no_world!$B$2:$I$44,[2]Population_no_world!$A$2:$A$44='vkm pc B'!I$2),[2]Population_no_world!$B$1:$I$1='vkm pc B'!$A5)</f>
        <v>6152.5007402358624</v>
      </c>
      <c r="J5" s="13" cm="1">
        <f t="array" ref="J5">'vkm B'!J5/_xlfn._xlws.FILTER(_xlfn._xlws.FILTER([2]Population_no_world!$B$2:$I$44,[2]Population_no_world!$A$2:$A$44='vkm pc B'!J$2),[2]Population_no_world!$B$1:$I$1='vkm pc B'!$A5)</f>
        <v>4205.2171361792489</v>
      </c>
      <c r="K5" s="13" cm="1">
        <f t="array" ref="K5">'vkm B'!K5/_xlfn._xlws.FILTER(_xlfn._xlws.FILTER([2]Population_no_world!$B$2:$I$44,[2]Population_no_world!$A$2:$A$44='vkm pc B'!K$2),[2]Population_no_world!$B$1:$I$1='vkm pc B'!$A5)</f>
        <v>7950.5952595727003</v>
      </c>
      <c r="L5" s="13" cm="1">
        <f t="array" ref="L5">'vkm B'!L5/_xlfn._xlws.FILTER(_xlfn._xlws.FILTER([2]Population_no_world!$B$2:$I$44,[2]Population_no_world!$A$2:$A$44='vkm pc B'!L$2),[2]Population_no_world!$B$1:$I$1='vkm pc B'!$A5)</f>
        <v>6363.3258099152754</v>
      </c>
      <c r="M5" s="13" cm="1">
        <f t="array" ref="M5">'vkm B'!M5/_xlfn._xlws.FILTER(_xlfn._xlws.FILTER([2]Population_no_world!$B$2:$I$44,[2]Population_no_world!$A$2:$A$44='vkm pc B'!M$2),[2]Population_no_world!$B$1:$I$1='vkm pc B'!$A5)</f>
        <v>7498.7371854806634</v>
      </c>
      <c r="N5" s="13" cm="1">
        <f t="array" ref="N5">'vkm B'!N5/_xlfn._xlws.FILTER(_xlfn._xlws.FILTER([2]Population_no_world!$B$2:$I$44,[2]Population_no_world!$A$2:$A$44='vkm pc B'!N$2),[2]Population_no_world!$B$1:$I$1='vkm pc B'!$A5)</f>
        <v>7132.3378136435767</v>
      </c>
      <c r="O5" s="13" cm="1">
        <f t="array" ref="O5">'vkm B'!O5/_xlfn._xlws.FILTER(_xlfn._xlws.FILTER([2]Population_no_world!$B$2:$I$44,[2]Population_no_world!$A$2:$A$44='vkm pc B'!O$2),[2]Population_no_world!$B$1:$I$1='vkm pc B'!$A5)</f>
        <v>3417.5777680134779</v>
      </c>
      <c r="P5" s="13" cm="1">
        <f t="array" ref="P5">'vkm B'!P5/_xlfn._xlws.FILTER(_xlfn._xlws.FILTER([2]Population_no_world!$B$2:$I$44,[2]Population_no_world!$A$2:$A$44='vkm pc B'!P$2),[2]Population_no_world!$B$1:$I$1='vkm pc B'!$A5)</f>
        <v>5569.1411580146823</v>
      </c>
      <c r="Q5" s="13" cm="1">
        <f t="array" ref="Q5">'vkm B'!Q5/_xlfn._xlws.FILTER(_xlfn._xlws.FILTER([2]Population_no_world!$B$2:$I$44,[2]Population_no_world!$A$2:$A$44='vkm pc B'!Q$2),[2]Population_no_world!$B$1:$I$1='vkm pc B'!$A5)</f>
        <v>6791.7243290043325</v>
      </c>
      <c r="R5" s="13" cm="1">
        <f t="array" ref="R5">'vkm B'!R5/_xlfn._xlws.FILTER(_xlfn._xlws.FILTER([2]Population_no_world!$B$2:$I$44,[2]Population_no_world!$A$2:$A$44='vkm pc B'!R$2),[2]Population_no_world!$B$1:$I$1='vkm pc B'!$A5)</f>
        <v>6987.3829070110951</v>
      </c>
      <c r="S5" s="13" cm="1">
        <f t="array" ref="S5">'vkm B'!S5/_xlfn._xlws.FILTER(_xlfn._xlws.FILTER([2]Population_no_world!$B$2:$I$44,[2]Population_no_world!$A$2:$A$44='vkm pc B'!S$2),[2]Population_no_world!$B$1:$I$1='vkm pc B'!$A5)</f>
        <v>8341.0555472753695</v>
      </c>
      <c r="T5" s="13" cm="1">
        <f t="array" ref="T5">'vkm B'!T5/_xlfn._xlws.FILTER(_xlfn._xlws.FILTER([2]Population_no_world!$B$2:$I$44,[2]Population_no_world!$A$2:$A$44='vkm pc B'!T$2),[2]Population_no_world!$B$1:$I$1='vkm pc B'!$A5)</f>
        <v>7680.3470751671894</v>
      </c>
      <c r="U5" s="13" cm="1">
        <f t="array" ref="U5">'vkm B'!U5/_xlfn._xlws.FILTER(_xlfn._xlws.FILTER([2]Population_no_world!$B$2:$I$44,[2]Population_no_world!$A$2:$A$44='vkm pc B'!U$2),[2]Population_no_world!$B$1:$I$1='vkm pc B'!$A5)</f>
        <v>998.95078957385113</v>
      </c>
      <c r="V5" s="13" cm="1">
        <f t="array" ref="V5">'vkm B'!V5/_xlfn._xlws.FILTER(_xlfn._xlws.FILTER([2]Population_no_world!$B$2:$I$44,[2]Population_no_world!$A$2:$A$44='vkm pc B'!V$2),[2]Population_no_world!$B$1:$I$1='vkm pc B'!$A5)</f>
        <v>5994.3071972188727</v>
      </c>
      <c r="W5" s="13" cm="1">
        <f t="array" ref="W5">'vkm B'!W5/_xlfn._xlws.FILTER(_xlfn._xlws.FILTER([2]Population_no_world!$B$2:$I$44,[2]Population_no_world!$A$2:$A$44='vkm pc B'!W$2),[2]Population_no_world!$B$1:$I$1='vkm pc B'!$A5)</f>
        <v>5193.573150523579</v>
      </c>
      <c r="X5" s="13" cm="1">
        <f t="array" ref="X5">'vkm B'!X5/_xlfn._xlws.FILTER(_xlfn._xlws.FILTER([2]Population_no_world!$B$2:$I$44,[2]Population_no_world!$A$2:$A$44='vkm pc B'!X$2),[2]Population_no_world!$B$1:$I$1='vkm pc B'!$A5)</f>
        <v>4747.4336866459926</v>
      </c>
      <c r="Y5" s="13" cm="1">
        <f t="array" ref="Y5">'vkm B'!Y5/_xlfn._xlws.FILTER(_xlfn._xlws.FILTER([2]Population_no_world!$B$2:$I$44,[2]Population_no_world!$A$2:$A$44='vkm pc B'!Y$2),[2]Population_no_world!$B$1:$I$1='vkm pc B'!$A5)</f>
        <v>3658.2978181951485</v>
      </c>
      <c r="Z5" s="13" cm="1">
        <f t="array" ref="Z5">'vkm B'!Z5/_xlfn._xlws.FILTER(_xlfn._xlws.FILTER([2]Population_no_world!$B$2:$I$44,[2]Population_no_world!$A$2:$A$44='vkm pc B'!Z$2),[2]Population_no_world!$B$1:$I$1='vkm pc B'!$A5)</f>
        <v>3531.5398528284863</v>
      </c>
      <c r="AA5" s="13" cm="1">
        <f t="array" ref="AA5">'vkm B'!AA5/_xlfn._xlws.FILTER(_xlfn._xlws.FILTER([2]Population_no_world!$B$2:$I$44,[2]Population_no_world!$A$2:$A$44='vkm pc B'!AA$2),[2]Population_no_world!$B$1:$I$1='vkm pc B'!$A5)</f>
        <v>7547.6125303800281</v>
      </c>
      <c r="AB5" s="13" cm="1">
        <f t="array" ref="AB5">'vkm B'!AB5/_xlfn._xlws.FILTER(_xlfn._xlws.FILTER([2]Population_no_world!$B$2:$I$44,[2]Population_no_world!$A$2:$A$44='vkm pc B'!AB$2),[2]Population_no_world!$B$1:$I$1='vkm pc B'!$A5)</f>
        <v>4650.1673067990505</v>
      </c>
      <c r="AC5" s="13" cm="1">
        <f t="array" ref="AC5">'vkm B'!AC5/_xlfn._xlws.FILTER(_xlfn._xlws.FILTER([2]Population_no_world!$B$2:$I$44,[2]Population_no_world!$A$2:$A$44='vkm pc B'!AC$2),[2]Population_no_world!$B$1:$I$1='vkm pc B'!$A5)</f>
        <v>7100.0153971889595</v>
      </c>
    </row>
    <row r="6" spans="1:29" x14ac:dyDescent="0.25">
      <c r="A6" s="2">
        <v>2030</v>
      </c>
      <c r="B6" s="2" t="s">
        <v>29</v>
      </c>
      <c r="C6" s="13" cm="1">
        <f t="array" ref="C6">'vkm B'!C6/_xlfn._xlws.FILTER(_xlfn._xlws.FILTER([2]Population_no_world!$B$2:$I$44,[2]Population_no_world!$A$2:$A$44='vkm pc B'!C$2),[2]Population_no_world!$B$1:$I$1='vkm pc B'!$A6)</f>
        <v>5170.1996624780422</v>
      </c>
      <c r="D6" s="13" cm="1">
        <f t="array" ref="D6">'vkm B'!D6/_xlfn._xlws.FILTER(_xlfn._xlws.FILTER([2]Population_no_world!$B$2:$I$44,[2]Population_no_world!$A$2:$A$44='vkm pc B'!D$2),[2]Population_no_world!$B$1:$I$1='vkm pc B'!$A6)</f>
        <v>6320.1265068269413</v>
      </c>
      <c r="E6" s="13" cm="1">
        <f t="array" ref="E6">'vkm B'!E6/_xlfn._xlws.FILTER(_xlfn._xlws.FILTER([2]Population_no_world!$B$2:$I$44,[2]Population_no_world!$A$2:$A$44='vkm pc B'!E$2),[2]Population_no_world!$B$1:$I$1='vkm pc B'!$A6)</f>
        <v>5239.9894806794346</v>
      </c>
      <c r="F6" s="13" cm="1">
        <f t="array" ref="F6">'vkm B'!F6/_xlfn._xlws.FILTER(_xlfn._xlws.FILTER([2]Population_no_world!$B$2:$I$44,[2]Population_no_world!$A$2:$A$44='vkm pc B'!F$2),[2]Population_no_world!$B$1:$I$1='vkm pc B'!$A6)</f>
        <v>5669.131908944838</v>
      </c>
      <c r="G6" s="13" cm="1">
        <f t="array" ref="G6">'vkm B'!G6/_xlfn._xlws.FILTER(_xlfn._xlws.FILTER([2]Population_no_world!$B$2:$I$44,[2]Population_no_world!$A$2:$A$44='vkm pc B'!G$2),[2]Population_no_world!$B$1:$I$1='vkm pc B'!$A6)</f>
        <v>2428.0550576243818</v>
      </c>
      <c r="H6" s="13" cm="1">
        <f t="array" ref="H6">'vkm B'!H6/_xlfn._xlws.FILTER(_xlfn._xlws.FILTER([2]Population_no_world!$B$2:$I$44,[2]Population_no_world!$A$2:$A$44='vkm pc B'!H$2),[2]Population_no_world!$B$1:$I$1='vkm pc B'!$A6)</f>
        <v>5394.074882330433</v>
      </c>
      <c r="I6" s="13" cm="1">
        <f t="array" ref="I6">'vkm B'!I6/_xlfn._xlws.FILTER(_xlfn._xlws.FILTER([2]Population_no_world!$B$2:$I$44,[2]Population_no_world!$A$2:$A$44='vkm pc B'!I$2),[2]Population_no_world!$B$1:$I$1='vkm pc B'!$A6)</f>
        <v>6171.5536520119122</v>
      </c>
      <c r="J6" s="13" cm="1">
        <f t="array" ref="J6">'vkm B'!J6/_xlfn._xlws.FILTER(_xlfn._xlws.FILTER([2]Population_no_world!$B$2:$I$44,[2]Population_no_world!$A$2:$A$44='vkm pc B'!J$2),[2]Population_no_world!$B$1:$I$1='vkm pc B'!$A6)</f>
        <v>3584.6354242657812</v>
      </c>
      <c r="K6" s="13" cm="1">
        <f t="array" ref="K6">'vkm B'!K6/_xlfn._xlws.FILTER(_xlfn._xlws.FILTER([2]Population_no_world!$B$2:$I$44,[2]Population_no_world!$A$2:$A$44='vkm pc B'!K$2),[2]Population_no_world!$B$1:$I$1='vkm pc B'!$A6)</f>
        <v>6989.85384382138</v>
      </c>
      <c r="L6" s="13" cm="1">
        <f t="array" ref="L6">'vkm B'!L6/_xlfn._xlws.FILTER(_xlfn._xlws.FILTER([2]Population_no_world!$B$2:$I$44,[2]Population_no_world!$A$2:$A$44='vkm pc B'!L$2),[2]Population_no_world!$B$1:$I$1='vkm pc B'!$A6)</f>
        <v>6072.2727265540389</v>
      </c>
      <c r="M6" s="13" cm="1">
        <f t="array" ref="M6">'vkm B'!M6/_xlfn._xlws.FILTER(_xlfn._xlws.FILTER([2]Population_no_world!$B$2:$I$44,[2]Population_no_world!$A$2:$A$44='vkm pc B'!M$2),[2]Population_no_world!$B$1:$I$1='vkm pc B'!$A6)</f>
        <v>7062.7385272975871</v>
      </c>
      <c r="N6" s="13" cm="1">
        <f t="array" ref="N6">'vkm B'!N6/_xlfn._xlws.FILTER(_xlfn._xlws.FILTER([2]Population_no_world!$B$2:$I$44,[2]Population_no_world!$A$2:$A$44='vkm pc B'!N$2),[2]Population_no_world!$B$1:$I$1='vkm pc B'!$A6)</f>
        <v>7081.5848268725185</v>
      </c>
      <c r="O6" s="13" cm="1">
        <f t="array" ref="O6">'vkm B'!O6/_xlfn._xlws.FILTER(_xlfn._xlws.FILTER([2]Population_no_world!$B$2:$I$44,[2]Population_no_world!$A$2:$A$44='vkm pc B'!O$2),[2]Population_no_world!$B$1:$I$1='vkm pc B'!$A6)</f>
        <v>3397.2632556107628</v>
      </c>
      <c r="P6" s="13" cm="1">
        <f t="array" ref="P6">'vkm B'!P6/_xlfn._xlws.FILTER(_xlfn._xlws.FILTER([2]Population_no_world!$B$2:$I$44,[2]Population_no_world!$A$2:$A$44='vkm pc B'!P$2),[2]Population_no_world!$B$1:$I$1='vkm pc B'!$A6)</f>
        <v>5232.0740846101871</v>
      </c>
      <c r="Q6" s="13" cm="1">
        <f t="array" ref="Q6">'vkm B'!Q6/_xlfn._xlws.FILTER(_xlfn._xlws.FILTER([2]Population_no_world!$B$2:$I$44,[2]Population_no_world!$A$2:$A$44='vkm pc B'!Q$2),[2]Population_no_world!$B$1:$I$1='vkm pc B'!$A6)</f>
        <v>7983.8928391185518</v>
      </c>
      <c r="R6" s="13" cm="1">
        <f t="array" ref="R6">'vkm B'!R6/_xlfn._xlws.FILTER(_xlfn._xlws.FILTER([2]Population_no_world!$B$2:$I$44,[2]Population_no_world!$A$2:$A$44='vkm pc B'!R$2),[2]Population_no_world!$B$1:$I$1='vkm pc B'!$A6)</f>
        <v>7333.7084910591539</v>
      </c>
      <c r="S6" s="13" cm="1">
        <f t="array" ref="S6">'vkm B'!S6/_xlfn._xlws.FILTER(_xlfn._xlws.FILTER([2]Population_no_world!$B$2:$I$44,[2]Population_no_world!$A$2:$A$44='vkm pc B'!S$2),[2]Population_no_world!$B$1:$I$1='vkm pc B'!$A6)</f>
        <v>8513.7807109140049</v>
      </c>
      <c r="T6" s="13" cm="1">
        <f t="array" ref="T6">'vkm B'!T6/_xlfn._xlws.FILTER(_xlfn._xlws.FILTER([2]Population_no_world!$B$2:$I$44,[2]Population_no_world!$A$2:$A$44='vkm pc B'!T$2),[2]Population_no_world!$B$1:$I$1='vkm pc B'!$A6)</f>
        <v>7375.4063552284251</v>
      </c>
      <c r="U6" s="13" cm="1">
        <f t="array" ref="U6">'vkm B'!U6/_xlfn._xlws.FILTER(_xlfn._xlws.FILTER([2]Population_no_world!$B$2:$I$44,[2]Population_no_world!$A$2:$A$44='vkm pc B'!U$2),[2]Population_no_world!$B$1:$I$1='vkm pc B'!$A6)</f>
        <v>-438.47034215015697</v>
      </c>
      <c r="V6" s="13" cm="1">
        <f t="array" ref="V6">'vkm B'!V6/_xlfn._xlws.FILTER(_xlfn._xlws.FILTER([2]Population_no_world!$B$2:$I$44,[2]Population_no_world!$A$2:$A$44='vkm pc B'!V$2),[2]Population_no_world!$B$1:$I$1='vkm pc B'!$A6)</f>
        <v>5538.6319203453459</v>
      </c>
      <c r="W6" s="13" cm="1">
        <f t="array" ref="W6">'vkm B'!W6/_xlfn._xlws.FILTER(_xlfn._xlws.FILTER([2]Population_no_world!$B$2:$I$44,[2]Population_no_world!$A$2:$A$44='vkm pc B'!W$2),[2]Population_no_world!$B$1:$I$1='vkm pc B'!$A6)</f>
        <v>6373.5861451479595</v>
      </c>
      <c r="X6" s="13" cm="1">
        <f t="array" ref="X6">'vkm B'!X6/_xlfn._xlws.FILTER(_xlfn._xlws.FILTER([2]Population_no_world!$B$2:$I$44,[2]Population_no_world!$A$2:$A$44='vkm pc B'!X$2),[2]Population_no_world!$B$1:$I$1='vkm pc B'!$A6)</f>
        <v>4673.1440680972419</v>
      </c>
      <c r="Y6" s="13" cm="1">
        <f t="array" ref="Y6">'vkm B'!Y6/_xlfn._xlws.FILTER(_xlfn._xlws.FILTER([2]Population_no_world!$B$2:$I$44,[2]Population_no_world!$A$2:$A$44='vkm pc B'!Y$2),[2]Population_no_world!$B$1:$I$1='vkm pc B'!$A6)</f>
        <v>3921.3201648736999</v>
      </c>
      <c r="Z6" s="13" cm="1">
        <f t="array" ref="Z6">'vkm B'!Z6/_xlfn._xlws.FILTER(_xlfn._xlws.FILTER([2]Population_no_world!$B$2:$I$44,[2]Population_no_world!$A$2:$A$44='vkm pc B'!Z$2),[2]Population_no_world!$B$1:$I$1='vkm pc B'!$A6)</f>
        <v>3545.9795283193034</v>
      </c>
      <c r="AA6" s="13" cm="1">
        <f t="array" ref="AA6">'vkm B'!AA6/_xlfn._xlws.FILTER(_xlfn._xlws.FILTER([2]Population_no_world!$B$2:$I$44,[2]Population_no_world!$A$2:$A$44='vkm pc B'!AA$2),[2]Population_no_world!$B$1:$I$1='vkm pc B'!$A6)</f>
        <v>6946.4975131987439</v>
      </c>
      <c r="AB6" s="13" cm="1">
        <f t="array" ref="AB6">'vkm B'!AB6/_xlfn._xlws.FILTER(_xlfn._xlws.FILTER([2]Population_no_world!$B$2:$I$44,[2]Population_no_world!$A$2:$A$44='vkm pc B'!AB$2),[2]Population_no_world!$B$1:$I$1='vkm pc B'!$A6)</f>
        <v>4765.4560961407151</v>
      </c>
      <c r="AC6" s="13" cm="1">
        <f t="array" ref="AC6">'vkm B'!AC6/_xlfn._xlws.FILTER(_xlfn._xlws.FILTER([2]Population_no_world!$B$2:$I$44,[2]Population_no_world!$A$2:$A$44='vkm pc B'!AC$2),[2]Population_no_world!$B$1:$I$1='vkm pc B'!$A6)</f>
        <v>7136.6080166856354</v>
      </c>
    </row>
    <row r="7" spans="1:29" x14ac:dyDescent="0.25">
      <c r="A7" s="2">
        <v>2035</v>
      </c>
      <c r="B7" s="2" t="s">
        <v>29</v>
      </c>
      <c r="C7" s="13" cm="1">
        <f t="array" ref="C7">'vkm B'!C7/_xlfn._xlws.FILTER(_xlfn._xlws.FILTER([2]Population_no_world!$B$2:$I$44,[2]Population_no_world!$A$2:$A$44='vkm pc B'!C$2),[2]Population_no_world!$B$1:$I$1='vkm pc B'!$A7)</f>
        <v>4771.1556433492915</v>
      </c>
      <c r="D7" s="13" cm="1">
        <f t="array" ref="D7">'vkm B'!D7/_xlfn._xlws.FILTER(_xlfn._xlws.FILTER([2]Population_no_world!$B$2:$I$44,[2]Population_no_world!$A$2:$A$44='vkm pc B'!D$2),[2]Population_no_world!$B$1:$I$1='vkm pc B'!$A7)</f>
        <v>6050.3745994240317</v>
      </c>
      <c r="E7" s="13" cm="1">
        <f t="array" ref="E7">'vkm B'!E7/_xlfn._xlws.FILTER(_xlfn._xlws.FILTER([2]Population_no_world!$B$2:$I$44,[2]Population_no_world!$A$2:$A$44='vkm pc B'!E$2),[2]Population_no_world!$B$1:$I$1='vkm pc B'!$A7)</f>
        <v>5383.7048817530485</v>
      </c>
      <c r="F7" s="13" cm="1">
        <f t="array" ref="F7">'vkm B'!F7/_xlfn._xlws.FILTER(_xlfn._xlws.FILTER([2]Population_no_world!$B$2:$I$44,[2]Population_no_world!$A$2:$A$44='vkm pc B'!F$2),[2]Population_no_world!$B$1:$I$1='vkm pc B'!$A7)</f>
        <v>5836.2512228950818</v>
      </c>
      <c r="G7" s="13" cm="1">
        <f t="array" ref="G7">'vkm B'!G7/_xlfn._xlws.FILTER(_xlfn._xlws.FILTER([2]Population_no_world!$B$2:$I$44,[2]Population_no_world!$A$2:$A$44='vkm pc B'!G$2),[2]Population_no_world!$B$1:$I$1='vkm pc B'!$A7)</f>
        <v>1774.2278835151731</v>
      </c>
      <c r="H7" s="13" cm="1">
        <f t="array" ref="H7">'vkm B'!H7/_xlfn._xlws.FILTER(_xlfn._xlws.FILTER([2]Population_no_world!$B$2:$I$44,[2]Population_no_world!$A$2:$A$44='vkm pc B'!H$2),[2]Population_no_world!$B$1:$I$1='vkm pc B'!$A7)</f>
        <v>5627.9000830864152</v>
      </c>
      <c r="I7" s="13" cm="1">
        <f t="array" ref="I7">'vkm B'!I7/_xlfn._xlws.FILTER(_xlfn._xlws.FILTER([2]Population_no_world!$B$2:$I$44,[2]Population_no_world!$A$2:$A$44='vkm pc B'!I$2),[2]Population_no_world!$B$1:$I$1='vkm pc B'!$A7)</f>
        <v>5922.2854404286109</v>
      </c>
      <c r="J7" s="13" cm="1">
        <f t="array" ref="J7">'vkm B'!J7/_xlfn._xlws.FILTER(_xlfn._xlws.FILTER([2]Population_no_world!$B$2:$I$44,[2]Population_no_world!$A$2:$A$44='vkm pc B'!J$2),[2]Population_no_world!$B$1:$I$1='vkm pc B'!$A7)</f>
        <v>3166.9836268990175</v>
      </c>
      <c r="K7" s="13" cm="1">
        <f t="array" ref="K7">'vkm B'!K7/_xlfn._xlws.FILTER(_xlfn._xlws.FILTER([2]Population_no_world!$B$2:$I$44,[2]Population_no_world!$A$2:$A$44='vkm pc B'!K$2),[2]Population_no_world!$B$1:$I$1='vkm pc B'!$A7)</f>
        <v>6339.1505210037076</v>
      </c>
      <c r="L7" s="13" cm="1">
        <f t="array" ref="L7">'vkm B'!L7/_xlfn._xlws.FILTER(_xlfn._xlws.FILTER([2]Population_no_world!$B$2:$I$44,[2]Population_no_world!$A$2:$A$44='vkm pc B'!L$2),[2]Population_no_world!$B$1:$I$1='vkm pc B'!$A7)</f>
        <v>6009.6607869437839</v>
      </c>
      <c r="M7" s="13" cm="1">
        <f t="array" ref="M7">'vkm B'!M7/_xlfn._xlws.FILTER(_xlfn._xlws.FILTER([2]Population_no_world!$B$2:$I$44,[2]Population_no_world!$A$2:$A$44='vkm pc B'!M$2),[2]Population_no_world!$B$1:$I$1='vkm pc B'!$A7)</f>
        <v>6816.6188522564507</v>
      </c>
      <c r="N7" s="13" cm="1">
        <f t="array" ref="N7">'vkm B'!N7/_xlfn._xlws.FILTER(_xlfn._xlws.FILTER([2]Population_no_world!$B$2:$I$44,[2]Population_no_world!$A$2:$A$44='vkm pc B'!N$2),[2]Population_no_world!$B$1:$I$1='vkm pc B'!$A7)</f>
        <v>7191.3339730621301</v>
      </c>
      <c r="O7" s="13" cm="1">
        <f t="array" ref="O7">'vkm B'!O7/_xlfn._xlws.FILTER(_xlfn._xlws.FILTER([2]Population_no_world!$B$2:$I$44,[2]Population_no_world!$A$2:$A$44='vkm pc B'!O$2),[2]Population_no_world!$B$1:$I$1='vkm pc B'!$A7)</f>
        <v>3433.8681467293845</v>
      </c>
      <c r="P7" s="13" cm="1">
        <f t="array" ref="P7">'vkm B'!P7/_xlfn._xlws.FILTER(_xlfn._xlws.FILTER([2]Population_no_world!$B$2:$I$44,[2]Population_no_world!$A$2:$A$44='vkm pc B'!P$2),[2]Population_no_world!$B$1:$I$1='vkm pc B'!$A7)</f>
        <v>5073.6401639786709</v>
      </c>
      <c r="Q7" s="13" cm="1">
        <f t="array" ref="Q7">'vkm B'!Q7/_xlfn._xlws.FILTER(_xlfn._xlws.FILTER([2]Population_no_world!$B$2:$I$44,[2]Population_no_world!$A$2:$A$44='vkm pc B'!Q$2),[2]Population_no_world!$B$1:$I$1='vkm pc B'!$A7)</f>
        <v>7910.2538431452158</v>
      </c>
      <c r="R7" s="13" cm="1">
        <f t="array" ref="R7">'vkm B'!R7/_xlfn._xlws.FILTER(_xlfn._xlws.FILTER([2]Population_no_world!$B$2:$I$44,[2]Population_no_world!$A$2:$A$44='vkm pc B'!R$2),[2]Population_no_world!$B$1:$I$1='vkm pc B'!$A7)</f>
        <v>7832.5605621984469</v>
      </c>
      <c r="S7" s="13" cm="1">
        <f t="array" ref="S7">'vkm B'!S7/_xlfn._xlws.FILTER(_xlfn._xlws.FILTER([2]Population_no_world!$B$2:$I$44,[2]Population_no_world!$A$2:$A$44='vkm pc B'!S$2),[2]Population_no_world!$B$1:$I$1='vkm pc B'!$A7)</f>
        <v>8768.2702600002012</v>
      </c>
      <c r="T7" s="13" cm="1">
        <f t="array" ref="T7">'vkm B'!T7/_xlfn._xlws.FILTER(_xlfn._xlws.FILTER([2]Population_no_world!$B$2:$I$44,[2]Population_no_world!$A$2:$A$44='vkm pc B'!T$2),[2]Population_no_world!$B$1:$I$1='vkm pc B'!$A7)</f>
        <v>6720.4362439992019</v>
      </c>
      <c r="U7" s="13" cm="1">
        <f t="array" ref="U7">'vkm B'!U7/_xlfn._xlws.FILTER(_xlfn._xlws.FILTER([2]Population_no_world!$B$2:$I$44,[2]Population_no_world!$A$2:$A$44='vkm pc B'!U$2),[2]Population_no_world!$B$1:$I$1='vkm pc B'!$A7)</f>
        <v>-1428.612336710539</v>
      </c>
      <c r="V7" s="13" cm="1">
        <f t="array" ref="V7">'vkm B'!V7/_xlfn._xlws.FILTER(_xlfn._xlws.FILTER([2]Population_no_world!$B$2:$I$44,[2]Population_no_world!$A$2:$A$44='vkm pc B'!V$2),[2]Population_no_world!$B$1:$I$1='vkm pc B'!$A7)</f>
        <v>5213.1700834805642</v>
      </c>
      <c r="W7" s="13" cm="1">
        <f t="array" ref="W7">'vkm B'!W7/_xlfn._xlws.FILTER(_xlfn._xlws.FILTER([2]Population_no_world!$B$2:$I$44,[2]Population_no_world!$A$2:$A$44='vkm pc B'!W$2),[2]Population_no_world!$B$1:$I$1='vkm pc B'!$A7)</f>
        <v>6572.7486716301291</v>
      </c>
      <c r="X7" s="13" cm="1">
        <f t="array" ref="X7">'vkm B'!X7/_xlfn._xlws.FILTER(_xlfn._xlws.FILTER([2]Population_no_world!$B$2:$I$44,[2]Population_no_world!$A$2:$A$44='vkm pc B'!X$2),[2]Population_no_world!$B$1:$I$1='vkm pc B'!$A7)</f>
        <v>4692.8582729362488</v>
      </c>
      <c r="Y7" s="13" cm="1">
        <f t="array" ref="Y7">'vkm B'!Y7/_xlfn._xlws.FILTER(_xlfn._xlws.FILTER([2]Population_no_world!$B$2:$I$44,[2]Population_no_world!$A$2:$A$44='vkm pc B'!Y$2),[2]Population_no_world!$B$1:$I$1='vkm pc B'!$A7)</f>
        <v>4225.3599160561398</v>
      </c>
      <c r="Z7" s="13" cm="1">
        <f t="array" ref="Z7">'vkm B'!Z7/_xlfn._xlws.FILTER(_xlfn._xlws.FILTER([2]Population_no_world!$B$2:$I$44,[2]Population_no_world!$A$2:$A$44='vkm pc B'!Z$2),[2]Population_no_world!$B$1:$I$1='vkm pc B'!$A7)</f>
        <v>3528.6669274402325</v>
      </c>
      <c r="AA7" s="13" cm="1">
        <f t="array" ref="AA7">'vkm B'!AA7/_xlfn._xlws.FILTER(_xlfn._xlws.FILTER([2]Population_no_world!$B$2:$I$44,[2]Population_no_world!$A$2:$A$44='vkm pc B'!AA$2),[2]Population_no_world!$B$1:$I$1='vkm pc B'!$A7)</f>
        <v>6513.0268325057123</v>
      </c>
      <c r="AB7" s="13" cm="1">
        <f t="array" ref="AB7">'vkm B'!AB7/_xlfn._xlws.FILTER(_xlfn._xlws.FILTER([2]Population_no_world!$B$2:$I$44,[2]Population_no_world!$A$2:$A$44='vkm pc B'!AB$2),[2]Population_no_world!$B$1:$I$1='vkm pc B'!$A7)</f>
        <v>4740.5242876941693</v>
      </c>
      <c r="AC7" s="13" cm="1">
        <f t="array" ref="AC7">'vkm B'!AC7/_xlfn._xlws.FILTER(_xlfn._xlws.FILTER([2]Population_no_world!$B$2:$I$44,[2]Population_no_world!$A$2:$A$44='vkm pc B'!AC$2),[2]Population_no_world!$B$1:$I$1='vkm pc B'!$A7)</f>
        <v>6758.1185117107134</v>
      </c>
    </row>
    <row r="8" spans="1:29" x14ac:dyDescent="0.25">
      <c r="A8" s="2">
        <v>2040</v>
      </c>
      <c r="B8" s="2" t="s">
        <v>29</v>
      </c>
      <c r="C8" s="13" cm="1">
        <f t="array" ref="C8">'vkm B'!C8/_xlfn._xlws.FILTER(_xlfn._xlws.FILTER([2]Population_no_world!$B$2:$I$44,[2]Population_no_world!$A$2:$A$44='vkm pc B'!C$2),[2]Population_no_world!$B$1:$I$1='vkm pc B'!$A8)</f>
        <v>4393.8434297170224</v>
      </c>
      <c r="D8" s="13" cm="1">
        <f t="array" ref="D8">'vkm B'!D8/_xlfn._xlws.FILTER(_xlfn._xlws.FILTER([2]Population_no_world!$B$2:$I$44,[2]Population_no_world!$A$2:$A$44='vkm pc B'!D$2),[2]Population_no_world!$B$1:$I$1='vkm pc B'!$A8)</f>
        <v>5811.5050154370947</v>
      </c>
      <c r="E8" s="13" cm="1">
        <f t="array" ref="E8">'vkm B'!E8/_xlfn._xlws.FILTER(_xlfn._xlws.FILTER([2]Population_no_world!$B$2:$I$44,[2]Population_no_world!$A$2:$A$44='vkm pc B'!E$2),[2]Population_no_world!$B$1:$I$1='vkm pc B'!$A8)</f>
        <v>5478.9357107598544</v>
      </c>
      <c r="F8" s="13" cm="1">
        <f t="array" ref="F8">'vkm B'!F8/_xlfn._xlws.FILTER(_xlfn._xlws.FILTER([2]Population_no_world!$B$2:$I$44,[2]Population_no_world!$A$2:$A$44='vkm pc B'!F$2),[2]Population_no_world!$B$1:$I$1='vkm pc B'!$A8)</f>
        <v>6010.9875225074202</v>
      </c>
      <c r="G8" s="13" cm="1">
        <f t="array" ref="G8">'vkm B'!G8/_xlfn._xlws.FILTER(_xlfn._xlws.FILTER([2]Population_no_world!$B$2:$I$44,[2]Population_no_world!$A$2:$A$44='vkm pc B'!G$2),[2]Population_no_world!$B$1:$I$1='vkm pc B'!$A8)</f>
        <v>1131.9472524572107</v>
      </c>
      <c r="H8" s="13" cm="1">
        <f t="array" ref="H8">'vkm B'!H8/_xlfn._xlws.FILTER(_xlfn._xlws.FILTER([2]Population_no_world!$B$2:$I$44,[2]Population_no_world!$A$2:$A$44='vkm pc B'!H$2),[2]Population_no_world!$B$1:$I$1='vkm pc B'!$A8)</f>
        <v>5798.8238043979754</v>
      </c>
      <c r="I8" s="13" cm="1">
        <f t="array" ref="I8">'vkm B'!I8/_xlfn._xlws.FILTER(_xlfn._xlws.FILTER([2]Population_no_world!$B$2:$I$44,[2]Population_no_world!$A$2:$A$44='vkm pc B'!I$2),[2]Population_no_world!$B$1:$I$1='vkm pc B'!$A8)</f>
        <v>5721.6002767874897</v>
      </c>
      <c r="J8" s="13" cm="1">
        <f t="array" ref="J8">'vkm B'!J8/_xlfn._xlws.FILTER(_xlfn._xlws.FILTER([2]Population_no_world!$B$2:$I$44,[2]Population_no_world!$A$2:$A$44='vkm pc B'!J$2),[2]Population_no_world!$B$1:$I$1='vkm pc B'!$A8)</f>
        <v>2687.6471126081437</v>
      </c>
      <c r="K8" s="13" cm="1">
        <f t="array" ref="K8">'vkm B'!K8/_xlfn._xlws.FILTER(_xlfn._xlws.FILTER([2]Population_no_world!$B$2:$I$44,[2]Population_no_world!$A$2:$A$44='vkm pc B'!K$2),[2]Population_no_world!$B$1:$I$1='vkm pc B'!$A8)</f>
        <v>5687.3614396991215</v>
      </c>
      <c r="L8" s="13" cm="1">
        <f t="array" ref="L8">'vkm B'!L8/_xlfn._xlws.FILTER(_xlfn._xlws.FILTER([2]Population_no_world!$B$2:$I$44,[2]Population_no_world!$A$2:$A$44='vkm pc B'!L$2),[2]Population_no_world!$B$1:$I$1='vkm pc B'!$A8)</f>
        <v>5965.0344707432623</v>
      </c>
      <c r="M8" s="13" cm="1">
        <f t="array" ref="M8">'vkm B'!M8/_xlfn._xlws.FILTER(_xlfn._xlws.FILTER([2]Population_no_world!$B$2:$I$44,[2]Population_no_world!$A$2:$A$44='vkm pc B'!M$2),[2]Population_no_world!$B$1:$I$1='vkm pc B'!$A8)</f>
        <v>6591.8345449561029</v>
      </c>
      <c r="N8" s="13" cm="1">
        <f t="array" ref="N8">'vkm B'!N8/_xlfn._xlws.FILTER(_xlfn._xlws.FILTER([2]Population_no_world!$B$2:$I$44,[2]Population_no_world!$A$2:$A$44='vkm pc B'!N$2),[2]Population_no_world!$B$1:$I$1='vkm pc B'!$A8)</f>
        <v>7296.6878704869023</v>
      </c>
      <c r="O8" s="13" cm="1">
        <f t="array" ref="O8">'vkm B'!O8/_xlfn._xlws.FILTER(_xlfn._xlws.FILTER([2]Population_no_world!$B$2:$I$44,[2]Population_no_world!$A$2:$A$44='vkm pc B'!O$2),[2]Population_no_world!$B$1:$I$1='vkm pc B'!$A8)</f>
        <v>3471.6629249564871</v>
      </c>
      <c r="P8" s="13" cm="1">
        <f t="array" ref="P8">'vkm B'!P8/_xlfn._xlws.FILTER(_xlfn._xlws.FILTER([2]Population_no_world!$B$2:$I$44,[2]Population_no_world!$A$2:$A$44='vkm pc B'!P$2),[2]Population_no_world!$B$1:$I$1='vkm pc B'!$A8)</f>
        <v>4943.8289247403027</v>
      </c>
      <c r="Q8" s="13" cm="1">
        <f t="array" ref="Q8">'vkm B'!Q8/_xlfn._xlws.FILTER(_xlfn._xlws.FILTER([2]Population_no_world!$B$2:$I$44,[2]Population_no_world!$A$2:$A$44='vkm pc B'!Q$2),[2]Population_no_world!$B$1:$I$1='vkm pc B'!$A8)</f>
        <v>7848.6247951236464</v>
      </c>
      <c r="R8" s="13" cm="1">
        <f t="array" ref="R8">'vkm B'!R8/_xlfn._xlws.FILTER(_xlfn._xlws.FILTER([2]Population_no_world!$B$2:$I$44,[2]Population_no_world!$A$2:$A$44='vkm pc B'!R$2),[2]Population_no_world!$B$1:$I$1='vkm pc B'!$A8)</f>
        <v>8189.4705627197354</v>
      </c>
      <c r="S8" s="13" cm="1">
        <f t="array" ref="S8">'vkm B'!S8/_xlfn._xlws.FILTER(_xlfn._xlws.FILTER([2]Population_no_world!$B$2:$I$44,[2]Population_no_world!$A$2:$A$44='vkm pc B'!S$2),[2]Population_no_world!$B$1:$I$1='vkm pc B'!$A8)</f>
        <v>9017.6796437724624</v>
      </c>
      <c r="T8" s="13" cm="1">
        <f t="array" ref="T8">'vkm B'!T8/_xlfn._xlws.FILTER(_xlfn._xlws.FILTER([2]Population_no_world!$B$2:$I$44,[2]Population_no_world!$A$2:$A$44='vkm pc B'!T$2),[2]Population_no_world!$B$1:$I$1='vkm pc B'!$A8)</f>
        <v>6263.090106591495</v>
      </c>
      <c r="U8" s="13" cm="1">
        <f t="array" ref="U8">'vkm B'!U8/_xlfn._xlws.FILTER(_xlfn._xlws.FILTER([2]Population_no_world!$B$2:$I$44,[2]Population_no_world!$A$2:$A$44='vkm pc B'!U$2),[2]Population_no_world!$B$1:$I$1='vkm pc B'!$A8)</f>
        <v>-2386.1161029533569</v>
      </c>
      <c r="V8" s="13" cm="1">
        <f t="array" ref="V8">'vkm B'!V8/_xlfn._xlws.FILTER(_xlfn._xlws.FILTER([2]Population_no_world!$B$2:$I$44,[2]Population_no_world!$A$2:$A$44='vkm pc B'!V$2),[2]Population_no_world!$B$1:$I$1='vkm pc B'!$A8)</f>
        <v>4925.4739333509533</v>
      </c>
      <c r="W8" s="13" cm="1">
        <f t="array" ref="W8">'vkm B'!W8/_xlfn._xlws.FILTER(_xlfn._xlws.FILTER([2]Population_no_world!$B$2:$I$44,[2]Population_no_world!$A$2:$A$44='vkm pc B'!W$2),[2]Population_no_world!$B$1:$I$1='vkm pc B'!$A8)</f>
        <v>6765.6416681001047</v>
      </c>
      <c r="X8" s="13" cm="1">
        <f t="array" ref="X8">'vkm B'!X8/_xlfn._xlws.FILTER(_xlfn._xlws.FILTER([2]Population_no_world!$B$2:$I$44,[2]Population_no_world!$A$2:$A$44='vkm pc B'!X$2),[2]Population_no_world!$B$1:$I$1='vkm pc B'!$A8)</f>
        <v>4715.6396811090335</v>
      </c>
      <c r="Y8" s="13" cm="1">
        <f t="array" ref="Y8">'vkm B'!Y8/_xlfn._xlws.FILTER(_xlfn._xlws.FILTER([2]Population_no_world!$B$2:$I$44,[2]Population_no_world!$A$2:$A$44='vkm pc B'!Y$2),[2]Population_no_world!$B$1:$I$1='vkm pc B'!$A8)</f>
        <v>4551.0100935558921</v>
      </c>
      <c r="Z8" s="13" cm="1">
        <f t="array" ref="Z8">'vkm B'!Z8/_xlfn._xlws.FILTER(_xlfn._xlws.FILTER([2]Population_no_world!$B$2:$I$44,[2]Population_no_world!$A$2:$A$44='vkm pc B'!Z$2),[2]Population_no_world!$B$1:$I$1='vkm pc B'!$A8)</f>
        <v>3514.6543352976978</v>
      </c>
      <c r="AA8" s="13" cm="1">
        <f t="array" ref="AA8">'vkm B'!AA8/_xlfn._xlws.FILTER(_xlfn._xlws.FILTER([2]Population_no_world!$B$2:$I$44,[2]Population_no_world!$A$2:$A$44='vkm pc B'!AA$2),[2]Population_no_world!$B$1:$I$1='vkm pc B'!$A8)</f>
        <v>6113.5438281764345</v>
      </c>
      <c r="AB8" s="13" cm="1">
        <f t="array" ref="AB8">'vkm B'!AB8/_xlfn._xlws.FILTER(_xlfn._xlws.FILTER([2]Population_no_world!$B$2:$I$44,[2]Population_no_world!$A$2:$A$44='vkm pc B'!AB$2),[2]Population_no_world!$B$1:$I$1='vkm pc B'!$A8)</f>
        <v>4715.7828522096497</v>
      </c>
      <c r="AC8" s="13" cm="1">
        <f t="array" ref="AC8">'vkm B'!AC8/_xlfn._xlws.FILTER(_xlfn._xlws.FILTER([2]Population_no_world!$B$2:$I$44,[2]Population_no_world!$A$2:$A$44='vkm pc B'!AC$2),[2]Population_no_world!$B$1:$I$1='vkm pc B'!$A8)</f>
        <v>6384.7475087584698</v>
      </c>
    </row>
    <row r="9" spans="1:29" x14ac:dyDescent="0.25">
      <c r="A9" s="2">
        <v>2045</v>
      </c>
      <c r="B9" s="2" t="s">
        <v>29</v>
      </c>
      <c r="C9" s="13" cm="1">
        <f t="array" ref="C9">'vkm B'!C9/_xlfn._xlws.FILTER(_xlfn._xlws.FILTER([2]Population_no_world!$B$2:$I$44,[2]Population_no_world!$A$2:$A$44='vkm pc B'!C$2),[2]Population_no_world!$B$1:$I$1='vkm pc B'!$A9)</f>
        <v>4154.2176104660721</v>
      </c>
      <c r="D9" s="13" cm="1">
        <f t="array" ref="D9">'vkm B'!D9/_xlfn._xlws.FILTER(_xlfn._xlws.FILTER([2]Population_no_world!$B$2:$I$44,[2]Population_no_world!$A$2:$A$44='vkm pc B'!D$2),[2]Population_no_world!$B$1:$I$1='vkm pc B'!$A9)</f>
        <v>5738.7914885277323</v>
      </c>
      <c r="E9" s="13" cm="1">
        <f t="array" ref="E9">'vkm B'!E9/_xlfn._xlws.FILTER(_xlfn._xlws.FILTER([2]Population_no_world!$B$2:$I$44,[2]Population_no_world!$A$2:$A$44='vkm pc B'!E$2),[2]Population_no_world!$B$1:$I$1='vkm pc B'!$A9)</f>
        <v>5626.430359170934</v>
      </c>
      <c r="F9" s="13" cm="1">
        <f t="array" ref="F9">'vkm B'!F9/_xlfn._xlws.FILTER(_xlfn._xlws.FILTER([2]Population_no_world!$B$2:$I$44,[2]Population_no_world!$A$2:$A$44='vkm pc B'!F$2),[2]Population_no_world!$B$1:$I$1='vkm pc B'!$A9)</f>
        <v>6226.8546409039145</v>
      </c>
      <c r="G9" s="13" cm="1">
        <f t="array" ref="G9">'vkm B'!G9/_xlfn._xlws.FILTER(_xlfn._xlws.FILTER([2]Population_no_world!$B$2:$I$44,[2]Population_no_world!$A$2:$A$44='vkm pc B'!G$2),[2]Population_no_world!$B$1:$I$1='vkm pc B'!$A9)</f>
        <v>644.01968126109216</v>
      </c>
      <c r="H9" s="13" cm="1">
        <f t="array" ref="H9">'vkm B'!H9/_xlfn._xlws.FILTER(_xlfn._xlws.FILTER([2]Population_no_world!$B$2:$I$44,[2]Population_no_world!$A$2:$A$44='vkm pc B'!H$2),[2]Population_no_world!$B$1:$I$1='vkm pc B'!$A9)</f>
        <v>5979.8402639954193</v>
      </c>
      <c r="I9" s="13" cm="1">
        <f t="array" ref="I9">'vkm B'!I9/_xlfn._xlws.FILTER(_xlfn._xlws.FILTER([2]Population_no_world!$B$2:$I$44,[2]Population_no_world!$A$2:$A$44='vkm pc B'!I$2),[2]Population_no_world!$B$1:$I$1='vkm pc B'!$A9)</f>
        <v>5570.4868457255616</v>
      </c>
      <c r="J9" s="13" cm="1">
        <f t="array" ref="J9">'vkm B'!J9/_xlfn._xlws.FILTER(_xlfn._xlws.FILTER([2]Population_no_world!$B$2:$I$44,[2]Population_no_world!$A$2:$A$44='vkm pc B'!J$2),[2]Population_no_world!$B$1:$I$1='vkm pc B'!$A9)</f>
        <v>2359.472061871495</v>
      </c>
      <c r="K9" s="13" cm="1">
        <f t="array" ref="K9">'vkm B'!K9/_xlfn._xlws.FILTER(_xlfn._xlws.FILTER([2]Population_no_world!$B$2:$I$44,[2]Population_no_world!$A$2:$A$44='vkm pc B'!K$2),[2]Population_no_world!$B$1:$I$1='vkm pc B'!$A9)</f>
        <v>5238.1678576433205</v>
      </c>
      <c r="L9" s="13" cm="1">
        <f t="array" ref="L9">'vkm B'!L9/_xlfn._xlws.FILTER(_xlfn._xlws.FILTER([2]Population_no_world!$B$2:$I$44,[2]Population_no_world!$A$2:$A$44='vkm pc B'!L$2),[2]Population_no_world!$B$1:$I$1='vkm pc B'!$A9)</f>
        <v>6174.3676445177871</v>
      </c>
      <c r="M9" s="13" cm="1">
        <f t="array" ref="M9">'vkm B'!M9/_xlfn._xlws.FILTER(_xlfn._xlws.FILTER([2]Population_no_world!$B$2:$I$44,[2]Population_no_world!$A$2:$A$44='vkm pc B'!M$2),[2]Population_no_world!$B$1:$I$1='vkm pc B'!$A9)</f>
        <v>6514.496671377653</v>
      </c>
      <c r="N9" s="13" cm="1">
        <f t="array" ref="N9">'vkm B'!N9/_xlfn._xlws.FILTER(_xlfn._xlws.FILTER([2]Population_no_world!$B$2:$I$44,[2]Population_no_world!$A$2:$A$44='vkm pc B'!N$2),[2]Population_no_world!$B$1:$I$1='vkm pc B'!$A9)</f>
        <v>7535.0582438850379</v>
      </c>
      <c r="O9" s="13" cm="1">
        <f t="array" ref="O9">'vkm B'!O9/_xlfn._xlws.FILTER(_xlfn._xlws.FILTER([2]Population_no_world!$B$2:$I$44,[2]Population_no_world!$A$2:$A$44='vkm pc B'!O$2),[2]Population_no_world!$B$1:$I$1='vkm pc B'!$A9)</f>
        <v>3586.566178519502</v>
      </c>
      <c r="P9" s="13" cm="1">
        <f t="array" ref="P9">'vkm B'!P9/_xlfn._xlws.FILTER(_xlfn._xlws.FILTER([2]Population_no_world!$B$2:$I$44,[2]Population_no_world!$A$2:$A$44='vkm pc B'!P$2),[2]Population_no_world!$B$1:$I$1='vkm pc B'!$A9)</f>
        <v>5019.8513351264792</v>
      </c>
      <c r="Q9" s="13" cm="1">
        <f t="array" ref="Q9">'vkm B'!Q9/_xlfn._xlws.FILTER(_xlfn._xlws.FILTER([2]Population_no_world!$B$2:$I$44,[2]Population_no_world!$A$2:$A$44='vkm pc B'!Q$2),[2]Population_no_world!$B$1:$I$1='vkm pc B'!$A9)</f>
        <v>7970.8950651739233</v>
      </c>
      <c r="R9" s="13" cm="1">
        <f t="array" ref="R9">'vkm B'!R9/_xlfn._xlws.FILTER(_xlfn._xlws.FILTER([2]Population_no_world!$B$2:$I$44,[2]Population_no_world!$A$2:$A$44='vkm pc B'!R$2),[2]Population_no_world!$B$1:$I$1='vkm pc B'!$A9)</f>
        <v>8581.6302900291357</v>
      </c>
      <c r="S9" s="13" cm="1">
        <f t="array" ref="S9">'vkm B'!S9/_xlfn._xlws.FILTER(_xlfn._xlws.FILTER([2]Population_no_world!$B$2:$I$44,[2]Population_no_world!$A$2:$A$44='vkm pc B'!S$2),[2]Population_no_world!$B$1:$I$1='vkm pc B'!$A9)</f>
        <v>9349.2338148306408</v>
      </c>
      <c r="T9" s="13" cm="1">
        <f t="array" ref="T9">'vkm B'!T9/_xlfn._xlws.FILTER(_xlfn._xlws.FILTER([2]Population_no_world!$B$2:$I$44,[2]Population_no_world!$A$2:$A$44='vkm pc B'!T$2),[2]Population_no_world!$B$1:$I$1='vkm pc B'!$A9)</f>
        <v>5841.9563339651995</v>
      </c>
      <c r="U9" s="13" cm="1">
        <f t="array" ref="U9">'vkm B'!U9/_xlfn._xlws.FILTER(_xlfn._xlws.FILTER([2]Population_no_world!$B$2:$I$44,[2]Population_no_world!$A$2:$A$44='vkm pc B'!U$2),[2]Population_no_world!$B$1:$I$1='vkm pc B'!$A9)</f>
        <v>-3049.0905792394378</v>
      </c>
      <c r="V9" s="13" cm="1">
        <f t="array" ref="V9">'vkm B'!V9/_xlfn._xlws.FILTER(_xlfn._xlws.FILTER([2]Population_no_world!$B$2:$I$44,[2]Population_no_world!$A$2:$A$44='vkm pc B'!V$2),[2]Population_no_world!$B$1:$I$1='vkm pc B'!$A9)</f>
        <v>4783.2144415463335</v>
      </c>
      <c r="W9" s="13" cm="1">
        <f t="array" ref="W9">'vkm B'!W9/_xlfn._xlws.FILTER(_xlfn._xlws.FILTER([2]Population_no_world!$B$2:$I$44,[2]Population_no_world!$A$2:$A$44='vkm pc B'!W$2),[2]Population_no_world!$B$1:$I$1='vkm pc B'!$A9)</f>
        <v>6998.2456478456388</v>
      </c>
      <c r="X9" s="13" cm="1">
        <f t="array" ref="X9">'vkm B'!X9/_xlfn._xlws.FILTER(_xlfn._xlws.FILTER([2]Population_no_world!$B$2:$I$44,[2]Population_no_world!$A$2:$A$44='vkm pc B'!X$2),[2]Population_no_world!$B$1:$I$1='vkm pc B'!$A9)</f>
        <v>4901.2199770882289</v>
      </c>
      <c r="Y9" s="13" cm="1">
        <f t="array" ref="Y9">'vkm B'!Y9/_xlfn._xlws.FILTER(_xlfn._xlws.FILTER([2]Population_no_world!$B$2:$I$44,[2]Population_no_world!$A$2:$A$44='vkm pc B'!Y$2),[2]Population_no_world!$B$1:$I$1='vkm pc B'!$A9)</f>
        <v>4777.6764401419459</v>
      </c>
      <c r="Z9" s="13" cm="1">
        <f t="array" ref="Z9">'vkm B'!Z9/_xlfn._xlws.FILTER(_xlfn._xlws.FILTER([2]Population_no_world!$B$2:$I$44,[2]Population_no_world!$A$2:$A$44='vkm pc B'!Z$2),[2]Population_no_world!$B$1:$I$1='vkm pc B'!$A9)</f>
        <v>3579.1062356717275</v>
      </c>
      <c r="AA9" s="13" cm="1">
        <f t="array" ref="AA9">'vkm B'!AA9/_xlfn._xlws.FILTER(_xlfn._xlws.FILTER([2]Population_no_world!$B$2:$I$44,[2]Population_no_world!$A$2:$A$44='vkm pc B'!AA$2),[2]Population_no_world!$B$1:$I$1='vkm pc B'!$A9)</f>
        <v>6018.2944075100031</v>
      </c>
      <c r="AB9" s="13" cm="1">
        <f t="array" ref="AB9">'vkm B'!AB9/_xlfn._xlws.FILTER(_xlfn._xlws.FILTER([2]Population_no_world!$B$2:$I$44,[2]Population_no_world!$A$2:$A$44='vkm pc B'!AB$2),[2]Population_no_world!$B$1:$I$1='vkm pc B'!$A9)</f>
        <v>4860.4135639615397</v>
      </c>
      <c r="AC9" s="13" cm="1">
        <f t="array" ref="AC9">'vkm B'!AC9/_xlfn._xlws.FILTER(_xlfn._xlws.FILTER([2]Population_no_world!$B$2:$I$44,[2]Population_no_world!$A$2:$A$44='vkm pc B'!AC$2),[2]Population_no_world!$B$1:$I$1='vkm pc B'!$A9)</f>
        <v>6065.4245481362987</v>
      </c>
    </row>
    <row r="10" spans="1:29" x14ac:dyDescent="0.25">
      <c r="A10" s="2">
        <v>2050</v>
      </c>
      <c r="B10" s="2" t="s">
        <v>29</v>
      </c>
      <c r="C10" s="13" cm="1">
        <f t="array" ref="C10">'vkm B'!C10/_xlfn._xlws.FILTER(_xlfn._xlws.FILTER([2]Population_no_world!$B$2:$I$44,[2]Population_no_world!$A$2:$A$44='vkm pc B'!C$2),[2]Population_no_world!$B$1:$I$1='vkm pc B'!$A10)</f>
        <v>3932.3809368169432</v>
      </c>
      <c r="D10" s="13" cm="1">
        <f t="array" ref="D10">'vkm B'!D10/_xlfn._xlws.FILTER(_xlfn._xlws.FILTER([2]Population_no_world!$B$2:$I$44,[2]Population_no_world!$A$2:$A$44='vkm pc B'!D$2),[2]Population_no_world!$B$1:$I$1='vkm pc B'!$A10)</f>
        <v>5690.8395889186895</v>
      </c>
      <c r="E10" s="13" cm="1">
        <f t="array" ref="E10">'vkm B'!E10/_xlfn._xlws.FILTER(_xlfn._xlws.FILTER([2]Population_no_world!$B$2:$I$44,[2]Population_no_world!$A$2:$A$44='vkm pc B'!E$2),[2]Population_no_world!$B$1:$I$1='vkm pc B'!$A10)</f>
        <v>5749.1582680778984</v>
      </c>
      <c r="F10" s="13" cm="1">
        <f t="array" ref="F10">'vkm B'!F10/_xlfn._xlws.FILTER(_xlfn._xlws.FILTER([2]Population_no_world!$B$2:$I$44,[2]Population_no_world!$A$2:$A$44='vkm pc B'!F$2),[2]Population_no_world!$B$1:$I$1='vkm pc B'!$A10)</f>
        <v>6426.6126698423805</v>
      </c>
      <c r="G10" s="13" cm="1">
        <f t="array" ref="G10">'vkm B'!G10/_xlfn._xlws.FILTER(_xlfn._xlws.FILTER([2]Population_no_world!$B$2:$I$44,[2]Population_no_world!$A$2:$A$44='vkm pc B'!G$2),[2]Population_no_world!$B$1:$I$1='vkm pc B'!$A10)</f>
        <v>116.05205326698356</v>
      </c>
      <c r="H10" s="13" cm="1">
        <f t="array" ref="H10">'vkm B'!H10/_xlfn._xlws.FILTER(_xlfn._xlws.FILTER([2]Population_no_world!$B$2:$I$44,[2]Population_no_world!$A$2:$A$44='vkm pc B'!H$2),[2]Population_no_world!$B$1:$I$1='vkm pc B'!$A10)</f>
        <v>6176.0904207580907</v>
      </c>
      <c r="I10" s="13" cm="1">
        <f t="array" ref="I10">'vkm B'!I10/_xlfn._xlws.FILTER(_xlfn._xlws.FILTER([2]Population_no_world!$B$2:$I$44,[2]Population_no_world!$A$2:$A$44='vkm pc B'!I$2),[2]Population_no_world!$B$1:$I$1='vkm pc B'!$A10)</f>
        <v>5439.6429840782803</v>
      </c>
      <c r="J10" s="13" cm="1">
        <f t="array" ref="J10">'vkm B'!J10/_xlfn._xlws.FILTER(_xlfn._xlws.FILTER([2]Population_no_world!$B$2:$I$44,[2]Population_no_world!$A$2:$A$44='vkm pc B'!J$2),[2]Population_no_world!$B$1:$I$1='vkm pc B'!$A10)</f>
        <v>1998.5700163972083</v>
      </c>
      <c r="K10" s="13" cm="1">
        <f t="array" ref="K10">'vkm B'!K10/_xlfn._xlws.FILTER(_xlfn._xlws.FILTER([2]Population_no_world!$B$2:$I$44,[2]Population_no_world!$A$2:$A$44='vkm pc B'!K$2),[2]Population_no_world!$B$1:$I$1='vkm pc B'!$A10)</f>
        <v>4777.1948231383712</v>
      </c>
      <c r="L10" s="13" cm="1">
        <f t="array" ref="L10">'vkm B'!L10/_xlfn._xlws.FILTER(_xlfn._xlws.FILTER([2]Population_no_world!$B$2:$I$44,[2]Population_no_world!$A$2:$A$44='vkm pc B'!L$2),[2]Population_no_world!$B$1:$I$1='vkm pc B'!$A10)</f>
        <v>6416.4343015667419</v>
      </c>
      <c r="M10" s="13" cm="1">
        <f t="array" ref="M10">'vkm B'!M10/_xlfn._xlws.FILTER(_xlfn._xlws.FILTER([2]Population_no_world!$B$2:$I$44,[2]Population_no_world!$A$2:$A$44='vkm pc B'!M$2),[2]Population_no_world!$B$1:$I$1='vkm pc B'!$A10)</f>
        <v>6444.2070376647489</v>
      </c>
      <c r="N10" s="13" cm="1">
        <f t="array" ref="N10">'vkm B'!N10/_xlfn._xlws.FILTER(_xlfn._xlws.FILTER([2]Population_no_world!$B$2:$I$44,[2]Population_no_world!$A$2:$A$44='vkm pc B'!N$2),[2]Population_no_world!$B$1:$I$1='vkm pc B'!$A10)</f>
        <v>7794.6573428675065</v>
      </c>
      <c r="O10" s="13" cm="1">
        <f t="array" ref="O10">'vkm B'!O10/_xlfn._xlws.FILTER(_xlfn._xlws.FILTER([2]Population_no_world!$B$2:$I$44,[2]Population_no_world!$A$2:$A$44='vkm pc B'!O$2),[2]Population_no_world!$B$1:$I$1='vkm pc B'!$A10)</f>
        <v>3707.4586118738553</v>
      </c>
      <c r="P10" s="13" cm="1">
        <f t="array" ref="P10">'vkm B'!P10/_xlfn._xlws.FILTER(_xlfn._xlws.FILTER([2]Population_no_world!$B$2:$I$44,[2]Population_no_world!$A$2:$A$44='vkm pc B'!P$2),[2]Population_no_world!$B$1:$I$1='vkm pc B'!$A10)</f>
        <v>5149.1113124758849</v>
      </c>
      <c r="Q10" s="13" cm="1">
        <f t="array" ref="Q10">'vkm B'!Q10/_xlfn._xlws.FILTER(_xlfn._xlws.FILTER([2]Population_no_world!$B$2:$I$44,[2]Population_no_world!$A$2:$A$44='vkm pc B'!Q$2),[2]Population_no_world!$B$1:$I$1='vkm pc B'!$A10)</f>
        <v>8133.9912849670636</v>
      </c>
      <c r="R10" s="13" cm="1">
        <f t="array" ref="R10">'vkm B'!R10/_xlfn._xlws.FILTER(_xlfn._xlws.FILTER([2]Population_no_world!$B$2:$I$44,[2]Population_no_world!$A$2:$A$44='vkm pc B'!R$2),[2]Population_no_world!$B$1:$I$1='vkm pc B'!$A10)</f>
        <v>8921.3836529958335</v>
      </c>
      <c r="S10" s="13" cm="1">
        <f t="array" ref="S10">'vkm B'!S10/_xlfn._xlws.FILTER(_xlfn._xlws.FILTER([2]Population_no_world!$B$2:$I$44,[2]Population_no_world!$A$2:$A$44='vkm pc B'!S$2),[2]Population_no_world!$B$1:$I$1='vkm pc B'!$A10)</f>
        <v>9608.2724465050615</v>
      </c>
      <c r="T10" s="13" cm="1">
        <f t="array" ref="T10">'vkm B'!T10/_xlfn._xlws.FILTER(_xlfn._xlws.FILTER([2]Population_no_world!$B$2:$I$44,[2]Population_no_world!$A$2:$A$44='vkm pc B'!T$2),[2]Population_no_world!$B$1:$I$1='vkm pc B'!$A10)</f>
        <v>5431.8547242690756</v>
      </c>
      <c r="U10" s="13" cm="1">
        <f t="array" ref="U10">'vkm B'!U10/_xlfn._xlws.FILTER(_xlfn._xlws.FILTER([2]Population_no_world!$B$2:$I$44,[2]Population_no_world!$A$2:$A$44='vkm pc B'!U$2),[2]Population_no_world!$B$1:$I$1='vkm pc B'!$A10)</f>
        <v>-3739.1461915469854</v>
      </c>
      <c r="V10" s="13" cm="1">
        <f t="array" ref="V10">'vkm B'!V10/_xlfn._xlws.FILTER(_xlfn._xlws.FILTER([2]Population_no_world!$B$2:$I$44,[2]Population_no_world!$A$2:$A$44='vkm pc B'!V$2),[2]Population_no_world!$B$1:$I$1='vkm pc B'!$A10)</f>
        <v>4652.5985844817487</v>
      </c>
      <c r="W10" s="13" cm="1">
        <f t="array" ref="W10">'vkm B'!W10/_xlfn._xlws.FILTER(_xlfn._xlws.FILTER([2]Population_no_world!$B$2:$I$44,[2]Population_no_world!$A$2:$A$44='vkm pc B'!W$2),[2]Population_no_world!$B$1:$I$1='vkm pc B'!$A10)</f>
        <v>7236.3592208451582</v>
      </c>
      <c r="X10" s="13" cm="1">
        <f t="array" ref="X10">'vkm B'!X10/_xlfn._xlws.FILTER(_xlfn._xlws.FILTER([2]Population_no_world!$B$2:$I$44,[2]Population_no_world!$A$2:$A$44='vkm pc B'!X$2),[2]Population_no_world!$B$1:$I$1='vkm pc B'!$A10)</f>
        <v>5117.0216399564424</v>
      </c>
      <c r="Y10" s="13" cm="1">
        <f t="array" ref="Y10">'vkm B'!Y10/_xlfn._xlws.FILTER(_xlfn._xlws.FILTER([2]Population_no_world!$B$2:$I$44,[2]Population_no_world!$A$2:$A$44='vkm pc B'!Y$2),[2]Population_no_world!$B$1:$I$1='vkm pc B'!$A10)</f>
        <v>5009.5654169690906</v>
      </c>
      <c r="Z10" s="13" cm="1">
        <f t="array" ref="Z10">'vkm B'!Z10/_xlfn._xlws.FILTER(_xlfn._xlws.FILTER([2]Population_no_world!$B$2:$I$44,[2]Population_no_world!$A$2:$A$44='vkm pc B'!Z$2),[2]Population_no_world!$B$1:$I$1='vkm pc B'!$A10)</f>
        <v>3650.9109677251936</v>
      </c>
      <c r="AA10" s="13" cm="1">
        <f t="array" ref="AA10">'vkm B'!AA10/_xlfn._xlws.FILTER(_xlfn._xlws.FILTER([2]Population_no_world!$B$2:$I$44,[2]Population_no_world!$A$2:$A$44='vkm pc B'!AA$2),[2]Population_no_world!$B$1:$I$1='vkm pc B'!$A10)</f>
        <v>5946.8835394560128</v>
      </c>
      <c r="AB10" s="13" cm="1">
        <f t="array" ref="AB10">'vkm B'!AB10/_xlfn._xlws.FILTER(_xlfn._xlws.FILTER([2]Population_no_world!$B$2:$I$44,[2]Population_no_world!$A$2:$A$44='vkm pc B'!AB$2),[2]Population_no_world!$B$1:$I$1='vkm pc B'!$A10)</f>
        <v>5045.2156158370117</v>
      </c>
      <c r="AC10" s="13" cm="1">
        <f t="array" ref="AC10">'vkm B'!AC10/_xlfn._xlws.FILTER(_xlfn._xlws.FILTER([2]Population_no_world!$B$2:$I$44,[2]Population_no_world!$A$2:$A$44='vkm pc B'!AC$2),[2]Population_no_world!$B$1:$I$1='vkm pc B'!$A10)</f>
        <v>5784.663288103272</v>
      </c>
    </row>
    <row r="12" spans="1:29" x14ac:dyDescent="0.25">
      <c r="C12" s="12"/>
      <c r="F1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7AE6BA-A9CD-4C7A-9F2A-9F6E84B6BE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B5F81C-5761-40F8-A80F-12BF6E7168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Car_km_reductions (B)</vt:lpstr>
      <vt:lpstr>Occupancy rates</vt:lpstr>
      <vt:lpstr>pkm 0</vt:lpstr>
      <vt:lpstr>vkm 0</vt:lpstr>
      <vt:lpstr>vkm B</vt:lpstr>
      <vt:lpstr>vkm pc 0</vt:lpstr>
      <vt:lpstr>vkm pc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2024-05-16T08:10:07Z</dcterms:modified>
</cp:coreProperties>
</file>