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olimi365-my.sharepoint.com/personal/10751229_polimi_it/Documents/PhD/7_MSc_THESIS/Lorenzo_ROSSI/model/inventories/"/>
    </mc:Choice>
  </mc:AlternateContent>
  <xr:revisionPtr revIDLastSave="497" documentId="11_130710AF30EBCB3206719135588F5CEE350B1B0C" xr6:coauthVersionLast="47" xr6:coauthVersionMax="47" xr10:uidLastSave="{9DB8D72E-13C2-DA4F-B09F-7750DC876BB4}"/>
  <bookViews>
    <workbookView xWindow="-9240" yWindow="-28800" windowWidth="51200" windowHeight="28800" activeTab="6" xr2:uid="{00000000-000D-0000-FFFF-FFFF00000000}"/>
  </bookViews>
  <sheets>
    <sheet name="Master" sheetId="1" r:id="rId1"/>
    <sheet name="Regions Clusters" sheetId="2" r:id="rId2"/>
    <sheet name="Commodities Clusters" sheetId="11" r:id="rId3"/>
    <sheet name="LFP" sheetId="3" r:id="rId4"/>
    <sheet name="NMC" sheetId="7" r:id="rId5"/>
    <sheet name="NCA" sheetId="9" r:id="rId6"/>
    <sheet name="EVs" sheetId="10" r:id="rId7"/>
    <sheet name="DB units" sheetId="6" r:id="rId8"/>
  </sheets>
  <definedNames>
    <definedName name="_xlnm._FilterDatabase" localSheetId="6" hidden="1">EVs!$A$1:$I$36</definedName>
    <definedName name="_xlnm._FilterDatabase" localSheetId="3" hidden="1">LFP!$A$1:$I$35</definedName>
    <definedName name="_xlnm._FilterDatabase" localSheetId="5" hidden="1">NCA!$A$1:$I$36</definedName>
    <definedName name="_xlnm._FilterDatabase" localSheetId="4" hidden="1">NMC!$A$1:$I$37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0" l="1"/>
  <c r="A3" i="10"/>
  <c r="A4" i="10"/>
  <c r="A37" i="9"/>
  <c r="A37" i="7"/>
  <c r="A36" i="3"/>
  <c r="A11" i="9"/>
  <c r="A12" i="7"/>
  <c r="A14" i="3" l="1"/>
  <c r="A11" i="3"/>
  <c r="A17" i="3"/>
  <c r="A16" i="3"/>
  <c r="A15" i="3"/>
</calcChain>
</file>

<file path=xl/sharedStrings.xml><?xml version="1.0" encoding="utf-8"?>
<sst xmlns="http://schemas.openxmlformats.org/spreadsheetml/2006/main" count="3128" uniqueCount="847">
  <si>
    <t>Region</t>
  </si>
  <si>
    <t>Activity</t>
  </si>
  <si>
    <t>Commodity</t>
  </si>
  <si>
    <t>Inventory sheet</t>
  </si>
  <si>
    <t>Quantity</t>
  </si>
  <si>
    <t>Unit</t>
  </si>
  <si>
    <t>Market share</t>
  </si>
  <si>
    <t>Final consumption</t>
  </si>
  <si>
    <t>Consumption category</t>
  </si>
  <si>
    <t>Parent Activity</t>
  </si>
  <si>
    <t>Leave empty</t>
  </si>
  <si>
    <t>Source</t>
  </si>
  <si>
    <t>Notes</t>
  </si>
  <si>
    <t>GLOBAL</t>
  </si>
  <si>
    <t>Manufacture of LFP batteries</t>
  </si>
  <si>
    <t>LFP batteries</t>
  </si>
  <si>
    <t>LFP</t>
  </si>
  <si>
    <t>80 kWh</t>
  </si>
  <si>
    <t>E.Arlango</t>
  </si>
  <si>
    <t>Manufacture of NMC batteries</t>
  </si>
  <si>
    <t>NMC batteries</t>
  </si>
  <si>
    <t>NMC</t>
  </si>
  <si>
    <t>Manufacture of NCA batteries</t>
  </si>
  <si>
    <t>NCA batteries</t>
  </si>
  <si>
    <t>NCA</t>
  </si>
  <si>
    <t>Manufacture of electric vehicles</t>
  </si>
  <si>
    <t>Electric vehicles</t>
  </si>
  <si>
    <t>EVs</t>
  </si>
  <si>
    <t>Meuro</t>
  </si>
  <si>
    <t>Manufacture of motor vehicles, trailers and semi-trailers (34)</t>
  </si>
  <si>
    <t>AT</t>
  </si>
  <si>
    <t>AU</t>
  </si>
  <si>
    <t>BE</t>
  </si>
  <si>
    <t>BG</t>
  </si>
  <si>
    <t>BR</t>
  </si>
  <si>
    <t>CA</t>
  </si>
  <si>
    <t>CH</t>
  </si>
  <si>
    <t>CN</t>
  </si>
  <si>
    <t>CY</t>
  </si>
  <si>
    <t>CZ</t>
  </si>
  <si>
    <t>DE</t>
  </si>
  <si>
    <t>DK</t>
  </si>
  <si>
    <t>EE</t>
  </si>
  <si>
    <t>ES</t>
  </si>
  <si>
    <t>FI</t>
  </si>
  <si>
    <t>FR</t>
  </si>
  <si>
    <t>GB</t>
  </si>
  <si>
    <t>GR</t>
  </si>
  <si>
    <t>HR</t>
  </si>
  <si>
    <t>HU</t>
  </si>
  <si>
    <t>ID</t>
  </si>
  <si>
    <t>IE</t>
  </si>
  <si>
    <t>IN</t>
  </si>
  <si>
    <t>IT</t>
  </si>
  <si>
    <t>JP</t>
  </si>
  <si>
    <t>KR</t>
  </si>
  <si>
    <t>LT</t>
  </si>
  <si>
    <t>LU</t>
  </si>
  <si>
    <t>LV</t>
  </si>
  <si>
    <t>MT</t>
  </si>
  <si>
    <t>MX</t>
  </si>
  <si>
    <t>NL</t>
  </si>
  <si>
    <t>NO</t>
  </si>
  <si>
    <t>PL</t>
  </si>
  <si>
    <t>PT</t>
  </si>
  <si>
    <t>RO</t>
  </si>
  <si>
    <t>RU</t>
  </si>
  <si>
    <t>SE</t>
  </si>
  <si>
    <t>SI</t>
  </si>
  <si>
    <t>SK</t>
  </si>
  <si>
    <t>TR</t>
  </si>
  <si>
    <t>US</t>
  </si>
  <si>
    <t>WA</t>
  </si>
  <si>
    <t>WE</t>
  </si>
  <si>
    <t>WF</t>
  </si>
  <si>
    <t>WL</t>
  </si>
  <si>
    <t>WM</t>
  </si>
  <si>
    <t>ZA</t>
  </si>
  <si>
    <t>Input</t>
  </si>
  <si>
    <t>Item type</t>
  </si>
  <si>
    <t>DB Item</t>
  </si>
  <si>
    <t>DB Region</t>
  </si>
  <si>
    <t>Change type</t>
  </si>
  <si>
    <t>kg</t>
  </si>
  <si>
    <t>Iron sulfate</t>
  </si>
  <si>
    <t>Iron ores</t>
  </si>
  <si>
    <t>Update</t>
  </si>
  <si>
    <t>LIB Bill of Material Update_GREET.pdf
Battery_Update_Memo.pdf
energies-14-02047-s001.pdf</t>
  </si>
  <si>
    <t>From E.Arlango thesis</t>
  </si>
  <si>
    <t>Lithium hydroxide</t>
  </si>
  <si>
    <t>Chemicals nec</t>
  </si>
  <si>
    <t>Phosphoric acid</t>
  </si>
  <si>
    <t>LiPF6</t>
  </si>
  <si>
    <t>Dimethyl carbonate</t>
  </si>
  <si>
    <t>NMP</t>
  </si>
  <si>
    <t>Methyl acrylate</t>
  </si>
  <si>
    <t xml:space="preserve">Carboxymethyl cellulose </t>
  </si>
  <si>
    <t>Coolant (Glycol)</t>
  </si>
  <si>
    <t>Natural gas</t>
  </si>
  <si>
    <t>Natural gas and services related to natural gas extraction; excluding surveying</t>
  </si>
  <si>
    <t>MJ</t>
  </si>
  <si>
    <t>Heat</t>
  </si>
  <si>
    <t>Steam and hot water supply services</t>
  </si>
  <si>
    <t>kWh</t>
  </si>
  <si>
    <t>Electricity (MV)</t>
  </si>
  <si>
    <t>Electricity</t>
  </si>
  <si>
    <t>Water (deonized)</t>
  </si>
  <si>
    <t>Collected and purified water; distribution services of water (41)</t>
  </si>
  <si>
    <t>Truck transport</t>
  </si>
  <si>
    <t>Other land transportation services</t>
  </si>
  <si>
    <t>Ship transport</t>
  </si>
  <si>
    <t>Sea and coastal water transportation services</t>
  </si>
  <si>
    <t>Rail transport</t>
  </si>
  <si>
    <t>Railway transportation services</t>
  </si>
  <si>
    <t>Aluminium</t>
  </si>
  <si>
    <t>Aluminium and aluminium products</t>
  </si>
  <si>
    <t>Graphite</t>
  </si>
  <si>
    <t>Chemical and fertilizer minerals; salt and other mining and quarrying products n.e.c.</t>
  </si>
  <si>
    <t>PVC, PET</t>
  </si>
  <si>
    <t>Rubber and plastic products (25)</t>
  </si>
  <si>
    <t>Ethylene carbonate</t>
  </si>
  <si>
    <t>Plastics; basic</t>
  </si>
  <si>
    <t>Polyethylene</t>
  </si>
  <si>
    <t>Polypropylene</t>
  </si>
  <si>
    <t>Textiles (17)</t>
  </si>
  <si>
    <t>Insulation (aramid fiber)</t>
  </si>
  <si>
    <t>Copper</t>
  </si>
  <si>
    <t>Copper products</t>
  </si>
  <si>
    <t>Carbon black</t>
  </si>
  <si>
    <t>Lignite/Brown Coal</t>
  </si>
  <si>
    <t>Copper ores</t>
  </si>
  <si>
    <t>Copper ores and concentrates</t>
  </si>
  <si>
    <t>Aluminium ores</t>
  </si>
  <si>
    <t>Aluminium ores and concentrates</t>
  </si>
  <si>
    <t>Steel</t>
  </si>
  <si>
    <t>Basic iron and steel and of ferro-alloys and first products thereof</t>
  </si>
  <si>
    <t>Electronics</t>
  </si>
  <si>
    <t>Electrical machinery and apparatus n.e.c. (31)</t>
  </si>
  <si>
    <t>Heat, NG</t>
  </si>
  <si>
    <t>Value added</t>
  </si>
  <si>
    <t>Factor of production</t>
  </si>
  <si>
    <t>Taxes less subsidies on products purchased: Total</t>
  </si>
  <si>
    <t>From E.Arlango thesis. Assumed 105€/battery (allocated only to taxes but it's indifferent)</t>
  </si>
  <si>
    <t>M€ / €</t>
  </si>
  <si>
    <t>Cobalt sulfate</t>
  </si>
  <si>
    <t>Other non-ferrous metal products</t>
  </si>
  <si>
    <t>Life Cycle Assessment of an NMC Battery for Application to Electric Light-Duty Commercial Vehicles and Comparison with a Sodium-Nickel-Chloride Battery / Supporting materials</t>
  </si>
  <si>
    <t>Manganese sulfate</t>
  </si>
  <si>
    <t>Nickel sulfate</t>
  </si>
  <si>
    <t>Nickel ores and concentrates</t>
  </si>
  <si>
    <t>Lithium carbonate</t>
  </si>
  <si>
    <t>Sodium</t>
  </si>
  <si>
    <t>Hydroxide ammonium</t>
  </si>
  <si>
    <t>From E.Arlango thesis. Assumed 150€/battery (allocated only to taxes but it's indifferent)</t>
  </si>
  <si>
    <t>LIB Bill of Material Update_GREET.pdf
Battery_Update_Memo.pdf
Addition of nickel cobalt aluminum (NCA) cathode material to GREET2.pdf</t>
  </si>
  <si>
    <t>Ammonia</t>
  </si>
  <si>
    <t>Aluminium sulfate</t>
  </si>
  <si>
    <t>From E.Arlango thesis. Assumed 145€/battery (allocated only to taxes but it's indifferent)</t>
  </si>
  <si>
    <t>IEA Global EV Outlook 2023</t>
  </si>
  <si>
    <t>IEA mix by chemistry 2023</t>
  </si>
  <si>
    <t>unit</t>
  </si>
  <si>
    <t>Activities auxiliary to financial intermediation (67)</t>
  </si>
  <si>
    <t>None</t>
  </si>
  <si>
    <t>Activities of membership organisation n.e.c. (91)</t>
  </si>
  <si>
    <t>Air transport (62)</t>
  </si>
  <si>
    <t>Aluminium production</t>
  </si>
  <si>
    <t>Animal products nec</t>
  </si>
  <si>
    <t>Biogasification of food waste, incl. land application</t>
  </si>
  <si>
    <t>Biogasification of paper, incl. land application</t>
  </si>
  <si>
    <t>Biogasification of sewage slugde, incl. land application</t>
  </si>
  <si>
    <t>Casting of metals</t>
  </si>
  <si>
    <t>Cattle farming</t>
  </si>
  <si>
    <t>Collection, purification and distribution of water (41)</t>
  </si>
  <si>
    <t>Composting of food waste, incl. land application</t>
  </si>
  <si>
    <t>Composting of paper and wood, incl. land application</t>
  </si>
  <si>
    <t>Computer and related activities (72)</t>
  </si>
  <si>
    <t>Construction (45)</t>
  </si>
  <si>
    <t>Copper production</t>
  </si>
  <si>
    <t>Cultivation of cereal grains nec</t>
  </si>
  <si>
    <t>Cultivation of crops nec</t>
  </si>
  <si>
    <t>Cultivation of oil seeds</t>
  </si>
  <si>
    <t>Cultivation of paddy rice</t>
  </si>
  <si>
    <t>Cultivation of plant-based fibers</t>
  </si>
  <si>
    <t>Cultivation of sugar cane, sugar beet</t>
  </si>
  <si>
    <t>Cultivation of vegetables, fruit, nuts</t>
  </si>
  <si>
    <t>Cultivation of wheat</t>
  </si>
  <si>
    <t>Distribution and trade of electricity</t>
  </si>
  <si>
    <t>Distribution of gaseous fuels through mains</t>
  </si>
  <si>
    <t>Education (80)</t>
  </si>
  <si>
    <t>Extra-territorial organizations and bodies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</si>
  <si>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</si>
  <si>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</si>
  <si>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</si>
  <si>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Financial intermediation, except insurance and pension funding (65)</t>
  </si>
  <si>
    <t>Fishing, operating of fish hatcheries and fish farms; service activities incidental to fishing (05)</t>
  </si>
  <si>
    <t>Forestry, logging and related service activities (02)</t>
  </si>
  <si>
    <t>Health and social work (85)</t>
  </si>
  <si>
    <t>Hotels and restaurants (55)</t>
  </si>
  <si>
    <t>Incineration of waste: Food</t>
  </si>
  <si>
    <t>Incineration of waste: Metals and Inert materials</t>
  </si>
  <si>
    <t>Incineration of waste: Oil/Hazardous waste</t>
  </si>
  <si>
    <t>Incineration of waste: Paper</t>
  </si>
  <si>
    <t>Incineration of waste: Plastic</t>
  </si>
  <si>
    <t>Incineration of waste: Textiles</t>
  </si>
  <si>
    <t>Incineration of waste: Wood</t>
  </si>
  <si>
    <t>Inland water transport</t>
  </si>
  <si>
    <t>Insurance and pension funding, except compulsory social security (66)</t>
  </si>
  <si>
    <t>Landfill of waste: Food</t>
  </si>
  <si>
    <t>Landfill of waste: Inert/metal/hazardous</t>
  </si>
  <si>
    <t>Landfill of waste: Paper</t>
  </si>
  <si>
    <t>Landfill of waste: Plastic</t>
  </si>
  <si>
    <t>Landfill of waste: Textiles</t>
  </si>
  <si>
    <t>Landfill of waste: Wood</t>
  </si>
  <si>
    <t>Lead, zinc and tin production</t>
  </si>
  <si>
    <t>Manufacture of basic iron and steel and of ferro-alloys and first products thereof</t>
  </si>
  <si>
    <t>Manufacture of beverages</t>
  </si>
  <si>
    <t>Manufacture of bricks, tiles and construction products, in baked clay</t>
  </si>
  <si>
    <t>Manufacture of cement, lime and plaster</t>
  </si>
  <si>
    <t>Manufacture of ceramic goods</t>
  </si>
  <si>
    <t>Manufacture of coke oven products</t>
  </si>
  <si>
    <t>Manufacture of electrical machinery and apparatus n.e.c. (31)</t>
  </si>
  <si>
    <t>Manufacture of fabricated metal products, except machinery and equipment (28)</t>
  </si>
  <si>
    <t>Manufacture of fish products</t>
  </si>
  <si>
    <t>Manufacture of furniture; manufacturing n.e.c. (36)</t>
  </si>
  <si>
    <t>Manufacture of gas;</t>
  </si>
  <si>
    <t>Manufacture of glass and glass products</t>
  </si>
  <si>
    <t>Manufacture of machinery and equipment n.e.c. (29)</t>
  </si>
  <si>
    <t>Manufacture of medical, precision and optical instruments, watches and clocks (33)</t>
  </si>
  <si>
    <t>Manufacture of office machinery and computers (30)</t>
  </si>
  <si>
    <t>Manufacture of other non-metallic mineral products n.e.c.</t>
  </si>
  <si>
    <t>Manufacture of other transport equipment (35)</t>
  </si>
  <si>
    <t>Manufacture of radio, television and communication equipment and apparatus (32)</t>
  </si>
  <si>
    <t>Manufacture of rubber and plastic products (25)</t>
  </si>
  <si>
    <t>Manufacture of textiles (17)</t>
  </si>
  <si>
    <t>Manufacture of tobacco products (16)</t>
  </si>
  <si>
    <t>Manufacture of wearing apparel; dressing and dyeing of fur (18)</t>
  </si>
  <si>
    <t>Manufacture of wood and of products of wood and cork, except furniture; manufacture of articles of straw and plaiting materials (20)</t>
  </si>
  <si>
    <t>Manure treatment (biogas), storage and land application</t>
  </si>
  <si>
    <t>Manure treatment (conventional), storage and land application</t>
  </si>
  <si>
    <t>Meat animals nec</t>
  </si>
  <si>
    <t>Mining of aluminium ores and concentrates</t>
  </si>
  <si>
    <t>Mining of chemical and fertilizer minerals, production of salt, other mining and quarrying n.e.c.</t>
  </si>
  <si>
    <t>Mining of coal and lignite; extraction of peat (10)</t>
  </si>
  <si>
    <t>Mining of copper ores and concentrates</t>
  </si>
  <si>
    <t>Mining of iron ores</t>
  </si>
  <si>
    <t>Mining of lead, zinc and tin ores and concentrates</t>
  </si>
  <si>
    <t>Mining of nickel ores and concentrates</t>
  </si>
  <si>
    <t>Mining of other non-ferrous metal ores and concentrates</t>
  </si>
  <si>
    <t>Mining of precious metal ores and concentrates</t>
  </si>
  <si>
    <t>Mining of uranium and thorium ores (12)</t>
  </si>
  <si>
    <t>N-fertiliser</t>
  </si>
  <si>
    <t>Other business activities (74)</t>
  </si>
  <si>
    <t>Other land transport</t>
  </si>
  <si>
    <t>Other non-ferrous metal production</t>
  </si>
  <si>
    <t>Other service activities (93)</t>
  </si>
  <si>
    <t>P- and other fertiliser</t>
  </si>
  <si>
    <t>Paper</t>
  </si>
  <si>
    <t>Petroleum Refinery</t>
  </si>
  <si>
    <t>Pigs farming</t>
  </si>
  <si>
    <t>Plastics, basic</t>
  </si>
  <si>
    <t>Post and telecommunications (64)</t>
  </si>
  <si>
    <t>Poultry farming</t>
  </si>
  <si>
    <t>Precious metals production</t>
  </si>
  <si>
    <t>Private households with employed persons (95)</t>
  </si>
  <si>
    <t>Processed rice</t>
  </si>
  <si>
    <t>Processing of Food products nec</t>
  </si>
  <si>
    <t>Processing of dairy products</t>
  </si>
  <si>
    <t>Processing of meat cattle</t>
  </si>
  <si>
    <t>Processing of meat pigs</t>
  </si>
  <si>
    <t>Processing of meat poultry</t>
  </si>
  <si>
    <t>Processing of nuclear fuel</t>
  </si>
  <si>
    <t>Processing vegetable oils and fats</t>
  </si>
  <si>
    <t>Other Renewables</t>
  </si>
  <si>
    <t>Bioenergy</t>
  </si>
  <si>
    <t>Coal</t>
  </si>
  <si>
    <t>Gas</t>
  </si>
  <si>
    <t>Hydro</t>
  </si>
  <si>
    <t>Nuclear</t>
  </si>
  <si>
    <t>Other Fossil</t>
  </si>
  <si>
    <t>Solar</t>
  </si>
  <si>
    <t>Wind</t>
  </si>
  <si>
    <t>Production of meat products nec</t>
  </si>
  <si>
    <t>Public administration and defence; compulsory social security (75)</t>
  </si>
  <si>
    <t>Publishing, printing and reproduction of recorded media (22)</t>
  </si>
  <si>
    <t>Pulp</t>
  </si>
  <si>
    <t>Quarrying of sand and clay</t>
  </si>
  <si>
    <t>Quarrying of stone</t>
  </si>
  <si>
    <t>Raw milk</t>
  </si>
  <si>
    <t>Re-processing of ash into clinker</t>
  </si>
  <si>
    <t>Re-processing of secondary aluminium into new aluminium</t>
  </si>
  <si>
    <t>Re-processing of secondary construction material into aggregates</t>
  </si>
  <si>
    <t>Re-processing of secondary copper into new copper</t>
  </si>
  <si>
    <t>Re-processing of secondary glass into new glass</t>
  </si>
  <si>
    <t>Re-processing of secondary lead into new lead</t>
  </si>
  <si>
    <t>Re-processing of secondary other non-ferrous metals into new other non-ferrous metals</t>
  </si>
  <si>
    <t>Re-processing of secondary paper into new pulp</t>
  </si>
  <si>
    <t>Re-processing of secondary plastic into new plastic</t>
  </si>
  <si>
    <t>Re-processing of secondary preciuos metals into new preciuos metals</t>
  </si>
  <si>
    <t>Re-processing of secondary steel into new steel</t>
  </si>
  <si>
    <t>Re-processing of secondary wood material into new wood material</t>
  </si>
  <si>
    <t>Real estate activities (70)</t>
  </si>
  <si>
    <t>Recreational, cultural and sporting activities (92)</t>
  </si>
  <si>
    <t>Recycling of bottles by direct reuse</t>
  </si>
  <si>
    <t>Recycling of waste and scrap</t>
  </si>
  <si>
    <t>Renting of machinery and equipment without operator and of personal and household goods (71)</t>
  </si>
  <si>
    <t>Research and development (73)</t>
  </si>
  <si>
    <t>Retail sale of automotive fuel</t>
  </si>
  <si>
    <t>Retail trade, except of motor vehicles and motorcycles; repair of personal and household goods (52)</t>
  </si>
  <si>
    <t>Sale, maintenance, repair of motor vehicles, motor vehicles parts, motorcycles, motor cycles parts and accessoiries</t>
  </si>
  <si>
    <t>Sea and coastal water transport</t>
  </si>
  <si>
    <t>Steam and hot water supply</t>
  </si>
  <si>
    <t>Sugar refining</t>
  </si>
  <si>
    <t>Supporting and auxiliary transport activities; activities of travel agencies (63)</t>
  </si>
  <si>
    <t>Tanning and dressing of leather; manufacture of luggage, handbags, saddlery, harness and footwear (19)</t>
  </si>
  <si>
    <t>Transmission of electricity</t>
  </si>
  <si>
    <t>Transport via pipelines</t>
  </si>
  <si>
    <t>Transport via railways</t>
  </si>
  <si>
    <t>Waste water treatment, food</t>
  </si>
  <si>
    <t>Waste water treatment, other</t>
  </si>
  <si>
    <t>Wholesale trade and commission trade, except of motor vehicles and motorcycles (51)</t>
  </si>
  <si>
    <t>Wool, silk-worm cocoons</t>
  </si>
  <si>
    <t>Additives/Blending Components</t>
  </si>
  <si>
    <t>tonnes</t>
  </si>
  <si>
    <t>Air transport services (62)</t>
  </si>
  <si>
    <t>Anthracite</t>
  </si>
  <si>
    <t>Ash for treatment; Re-processing of ash into clinker</t>
  </si>
  <si>
    <t>tonnes (service)</t>
  </si>
  <si>
    <t>Aviation Gasoline</t>
  </si>
  <si>
    <t>BKB/Peat Briquettes</t>
  </si>
  <si>
    <t>Beverages</t>
  </si>
  <si>
    <t>Biodiesels</t>
  </si>
  <si>
    <t>Biogas</t>
  </si>
  <si>
    <t>Biogasoline</t>
  </si>
  <si>
    <t>Bitumen</t>
  </si>
  <si>
    <t>Blast Furnace Gas</t>
  </si>
  <si>
    <t>Bottles for treatment; Recycling of bottles by direct reuse</t>
  </si>
  <si>
    <t>Bricks; tiles and construction products; in baked clay</t>
  </si>
  <si>
    <t>Cattle</t>
  </si>
  <si>
    <t>Cement; lime and plaster</t>
  </si>
  <si>
    <t>Ceramic goods</t>
  </si>
  <si>
    <t>Cereal grains nec</t>
  </si>
  <si>
    <t>Charcoal</t>
  </si>
  <si>
    <t>Coal Tar</t>
  </si>
  <si>
    <t>Coke Oven Coke</t>
  </si>
  <si>
    <t>Coke oven gas</t>
  </si>
  <si>
    <t>Coking Coal</t>
  </si>
  <si>
    <t>Computer and related services (72)</t>
  </si>
  <si>
    <t>Construction work (45)</t>
  </si>
  <si>
    <t>Crops nec</t>
  </si>
  <si>
    <t>Crude petroleum and services related to crude oil extraction; excluding surveying</t>
  </si>
  <si>
    <t>Dairy products</t>
  </si>
  <si>
    <t>Distribution and trade services of electricity</t>
  </si>
  <si>
    <t>Distribution services of gaseous fuels through mains</t>
  </si>
  <si>
    <t>Education services (80)</t>
  </si>
  <si>
    <t>TJ</t>
  </si>
  <si>
    <t>Ethane</t>
  </si>
  <si>
    <t>Fabricated metal products; except machinery and equipment (28)</t>
  </si>
  <si>
    <t>Financial intermediation services; except insurance and pension funding services (65)</t>
  </si>
  <si>
    <t>Fish and other fishing products; services incidental of fishing (05)</t>
  </si>
  <si>
    <t>Fish products</t>
  </si>
  <si>
    <t>Food products nec</t>
  </si>
  <si>
    <t>Food waste for treatment: biogasification and land application</t>
  </si>
  <si>
    <t>Food waste for treatment: composting and land application</t>
  </si>
  <si>
    <t>Food waste for treatment: incineration</t>
  </si>
  <si>
    <t>Food waste for treatment: landfill</t>
  </si>
  <si>
    <t>Food waste for treatment: waste water treatment</t>
  </si>
  <si>
    <t>Foundry work services</t>
  </si>
  <si>
    <t>Furniture; other manufactured goods n.e.c. (36)</t>
  </si>
  <si>
    <t>Gas Coke</t>
  </si>
  <si>
    <t>Gas Works Gas</t>
  </si>
  <si>
    <t>Gas/Diesel Oil</t>
  </si>
  <si>
    <t>Gasoline Type Jet Fuel</t>
  </si>
  <si>
    <t>Glass and glass products</t>
  </si>
  <si>
    <t>Health and social work services (85)</t>
  </si>
  <si>
    <t>Heavy Fuel Oil</t>
  </si>
  <si>
    <t>Hotel and restaurant services (55)</t>
  </si>
  <si>
    <t>Inert/metal/hazardous waste for treatment: landfill</t>
  </si>
  <si>
    <t>Inland water transportation services</t>
  </si>
  <si>
    <t>Insurance and pension funding services; except compulsory social security services (66)</t>
  </si>
  <si>
    <t>Intert/metal waste for treatment: incineration</t>
  </si>
  <si>
    <t>Kerosene</t>
  </si>
  <si>
    <t>Kerosene Type Jet Fuel</t>
  </si>
  <si>
    <t>Lead; zinc and tin and products thereof</t>
  </si>
  <si>
    <t>Lead; zinc and tin ores and concentrates</t>
  </si>
  <si>
    <t>Leather and leather products (19)</t>
  </si>
  <si>
    <t>Liquefied Petroleum Gases (LPG)</t>
  </si>
  <si>
    <t>Lubricants</t>
  </si>
  <si>
    <t>Machinery and equipment n.e.c. (29)</t>
  </si>
  <si>
    <t>Manure (biogas treatment)</t>
  </si>
  <si>
    <t>Manure (conventional treatment)</t>
  </si>
  <si>
    <t>Meat products nec</t>
  </si>
  <si>
    <t>Medical; precision and optical instruments; watches and clocks (33)</t>
  </si>
  <si>
    <t>Membership organisation services n.e.c. (91)</t>
  </si>
  <si>
    <t>Motor Gasoline</t>
  </si>
  <si>
    <t>Motor vehicles; trailers and semi-trailers (34)</t>
  </si>
  <si>
    <t>Naphtha</t>
  </si>
  <si>
    <t>Natural Gas Liquids</t>
  </si>
  <si>
    <t>Non-specified Petroleum Products</t>
  </si>
  <si>
    <t>Nuclear fuel</t>
  </si>
  <si>
    <t>Office machinery and computers (30)</t>
  </si>
  <si>
    <t>Oil seeds</t>
  </si>
  <si>
    <t>Oil/hazardous waste for treatment: incineration</t>
  </si>
  <si>
    <t>Other Bituminous Coal</t>
  </si>
  <si>
    <t>Other Hydrocarbons</t>
  </si>
  <si>
    <t>Other Liquid Biofuels</t>
  </si>
  <si>
    <t>Other business services (74)</t>
  </si>
  <si>
    <t>Other non-ferrous metal ores and concentrates</t>
  </si>
  <si>
    <t>Other non-metallic mineral products</t>
  </si>
  <si>
    <t>Other services (93)</t>
  </si>
  <si>
    <t>Other transport equipment (35)</t>
  </si>
  <si>
    <t>Other waste for treatment: waste water treatment</t>
  </si>
  <si>
    <t>Oxygen Steel Furnace Gas</t>
  </si>
  <si>
    <t>Paddy rice</t>
  </si>
  <si>
    <t>Paper and paper products</t>
  </si>
  <si>
    <t>Paper and wood waste for treatment: composting and land application</t>
  </si>
  <si>
    <t>Paper for treatment: landfill</t>
  </si>
  <si>
    <t>Paper waste for treatment: biogasification and land application</t>
  </si>
  <si>
    <t>Paper waste for treatment: incineration</t>
  </si>
  <si>
    <t>Paraffin Waxes</t>
  </si>
  <si>
    <t>Patent Fuel</t>
  </si>
  <si>
    <t>Peat</t>
  </si>
  <si>
    <t>Petroleum Coke</t>
  </si>
  <si>
    <t>Pigs</t>
  </si>
  <si>
    <t>Plant-based fibers</t>
  </si>
  <si>
    <t>Plastic waste for treatment: incineration</t>
  </si>
  <si>
    <t>Plastic waste for treatment: landfill</t>
  </si>
  <si>
    <t>Post and telecommunication services (64)</t>
  </si>
  <si>
    <t>Poultry</t>
  </si>
  <si>
    <t>Precious metal ores and concentrates</t>
  </si>
  <si>
    <t>Precious metals</t>
  </si>
  <si>
    <t>Printed matter and recorded media (22)</t>
  </si>
  <si>
    <t>Products of forestry; logging and related services (02)</t>
  </si>
  <si>
    <t>Products of meat cattle</t>
  </si>
  <si>
    <t>Products of meat pigs</t>
  </si>
  <si>
    <t>Products of meat poultry</t>
  </si>
  <si>
    <t>Public administration and defence services; compulsory social security services (75)</t>
  </si>
  <si>
    <t>Radio; television and communication equipment and apparatus (32)</t>
  </si>
  <si>
    <t>Real estate services (70)</t>
  </si>
  <si>
    <t>Recreational; cultural and sporting services (92)</t>
  </si>
  <si>
    <t>Refinery Feedstocks</t>
  </si>
  <si>
    <t>Refinery Gas</t>
  </si>
  <si>
    <t>Renting services of machinery and equipment without operator and of personal and household goods (71)</t>
  </si>
  <si>
    <t>Research and development services (73)</t>
  </si>
  <si>
    <t>Retail  trade services; except of motor vehicles and motorcycles; repair services of personal and household goods (52)</t>
  </si>
  <si>
    <t>Retail trade services of motor fuel</t>
  </si>
  <si>
    <t>Sale; maintenance; repair of motor vehicles; motor vehicles parts; motorcycles; motor cycles parts and accessoiries</t>
  </si>
  <si>
    <t>Sand and clay</t>
  </si>
  <si>
    <t>Secondary aluminium for treatment; Re-processing of secondary aluminium into new aluminium</t>
  </si>
  <si>
    <t>Secondary construction material for treatment; Re-processing of secondary construction material into aggregates</t>
  </si>
  <si>
    <t>Secondary copper for treatment; Re-processing of secondary copper into new copper</t>
  </si>
  <si>
    <t>Secondary glass for treatment; Re-processing of secondary glass into new glass</t>
  </si>
  <si>
    <t>Secondary lead for treatment; Re-processing of secondary lead into new lead</t>
  </si>
  <si>
    <t>Secondary other non-ferrous metals for treatment; Re-processing of secondary other non-ferrous metals into new other non-ferrous metals</t>
  </si>
  <si>
    <t>Secondary paper for treatment; Re-processing of secondary paper into new pulp</t>
  </si>
  <si>
    <t>Secondary plastic for treatment; Re-processing of secondary plastic into new plastic</t>
  </si>
  <si>
    <t>Secondary preciuos metals for treatment; Re-processing of secondary preciuos metals into new preciuos metals</t>
  </si>
  <si>
    <t>Secondary raw materials</t>
  </si>
  <si>
    <t>Secondary steel for treatment; Re-processing of secondary steel into new steel</t>
  </si>
  <si>
    <t>Services auxiliary to financial intermediation (67)</t>
  </si>
  <si>
    <t>Sewage sludge for treatment: biogasification and land application</t>
  </si>
  <si>
    <t>Stone</t>
  </si>
  <si>
    <t>Sub-Bituminous Coal</t>
  </si>
  <si>
    <t>Sugar</t>
  </si>
  <si>
    <t>Sugar cane; sugar beet</t>
  </si>
  <si>
    <t>Supporting and auxiliary transport services; travel agency services (63)</t>
  </si>
  <si>
    <t>Textiles waste for treatment: incineration</t>
  </si>
  <si>
    <t>Textiles waste for treatment: landfill</t>
  </si>
  <si>
    <t>Tobacco products (16)</t>
  </si>
  <si>
    <t>Transmission services of electricity</t>
  </si>
  <si>
    <t>Transportation services via pipelines</t>
  </si>
  <si>
    <t>Uranium and thorium ores (12)</t>
  </si>
  <si>
    <t>Vegetables; fruit; nuts</t>
  </si>
  <si>
    <t>Wearing apparel; furs (18)</t>
  </si>
  <si>
    <t>Wheat</t>
  </si>
  <si>
    <t>White Spirit &amp; SBP</t>
  </si>
  <si>
    <t>Wholesale trade and commission trade services; except of motor vehicles and motorcycles (51)</t>
  </si>
  <si>
    <t>Wood and products of wood and cork (except furniture); articles of straw and plaiting materials (20)</t>
  </si>
  <si>
    <t>Wood material for treatment; Re-processing of secondary wood material into new wood material</t>
  </si>
  <si>
    <t>Wood waste for treatment: incineration</t>
  </si>
  <si>
    <t>Wood waste for treatment: landfill</t>
  </si>
  <si>
    <t>Wool; silk-worm cocoons</t>
  </si>
  <si>
    <t>products of Vegetable oils and fats</t>
  </si>
  <si>
    <t>Compensation of employees; wages, salaries, &amp; employers' social contributions: High-skilled</t>
  </si>
  <si>
    <t>Compensation of employees; wages, salaries, &amp; employers' social contributions: Low-skilled</t>
  </si>
  <si>
    <t>Compensation of employees; wages, salaries, &amp; employers' social contributions: Medium-skilled</t>
  </si>
  <si>
    <t>Operating surplus: Consumption of fixed capital</t>
  </si>
  <si>
    <t>Operating surplus: Remaining net operating surplus</t>
  </si>
  <si>
    <t>Other net taxes on production</t>
  </si>
  <si>
    <t>Satellite account</t>
  </si>
  <si>
    <t>Aquatic plants (resource)</t>
  </si>
  <si>
    <t>tonne</t>
  </si>
  <si>
    <t>Bauxite and aluminium ores (resource)</t>
  </si>
  <si>
    <t>Building stones (resource)</t>
  </si>
  <si>
    <t>Chemical and fertilizer minerals (resource)</t>
  </si>
  <si>
    <t>Clays and kaolin (resource)</t>
  </si>
  <si>
    <t>Copper ores (resource)</t>
  </si>
  <si>
    <t>Gold ores (resource)</t>
  </si>
  <si>
    <t>Gravel and sand (resource)</t>
  </si>
  <si>
    <t>Inland waters fish catch (resource)</t>
  </si>
  <si>
    <t>Iron ores (resource)</t>
  </si>
  <si>
    <t>Lead ores (resource)</t>
  </si>
  <si>
    <t>Limestone, gypsum, chalk, dolomite (resource)</t>
  </si>
  <si>
    <t>Marine fish catch (resource)</t>
  </si>
  <si>
    <t>Nickel ores (resource)</t>
  </si>
  <si>
    <t>Other (e.g. Aquatic mammals) (resource)</t>
  </si>
  <si>
    <t>Other minerals (resource)</t>
  </si>
  <si>
    <t>Other non-ferrous metal ores (resource)</t>
  </si>
  <si>
    <t>PGM ores (resource)</t>
  </si>
  <si>
    <t>Salt (resource)</t>
  </si>
  <si>
    <t>Silver ores (resource)</t>
  </si>
  <si>
    <t>Slate (resource)</t>
  </si>
  <si>
    <t>Tin ores (resource)</t>
  </si>
  <si>
    <t>Uranium and thorium ores (resource)</t>
  </si>
  <si>
    <t>Zinc ores (resource)</t>
  </si>
  <si>
    <t>Crude oil (resource)</t>
  </si>
  <si>
    <t>Natural gas (resource)</t>
  </si>
  <si>
    <t>Natural gas liquids (resource)</t>
  </si>
  <si>
    <t>Peat (resource)</t>
  </si>
  <si>
    <t>Anthracite (resource)</t>
  </si>
  <si>
    <t>Coking coal (resource)</t>
  </si>
  <si>
    <t>Lignite/brown coal (resource)</t>
  </si>
  <si>
    <t>Other bituminous coal (resource)</t>
  </si>
  <si>
    <t>Sub-bituminous coal (resource)</t>
  </si>
  <si>
    <t>Carbon dioxide, in air (resource)</t>
  </si>
  <si>
    <t>Minerals nec. (incl nitrogen and hydrogen) (resource)</t>
  </si>
  <si>
    <t>Oxygen (resource)</t>
  </si>
  <si>
    <t>Water Consumption Blue (resource)</t>
  </si>
  <si>
    <t>Mm3</t>
  </si>
  <si>
    <t>Water Consumption Green (resource)</t>
  </si>
  <si>
    <t>Water Withdrawal Blue (resource)</t>
  </si>
  <si>
    <t>Land use, arable land (Land)</t>
  </si>
  <si>
    <t>ha</t>
  </si>
  <si>
    <t>Land use, forest land (Land)</t>
  </si>
  <si>
    <t>Land use, grassland (Land)</t>
  </si>
  <si>
    <t>Land use, other land for woodfuel (Land)</t>
  </si>
  <si>
    <t>Land use, infrastructure land (Land)</t>
  </si>
  <si>
    <t>Carbon dioxide, fossil (air - Emiss)</t>
  </si>
  <si>
    <t>N2O (air - Emiss)</t>
  </si>
  <si>
    <t>CH4 (air - Emiss)</t>
  </si>
  <si>
    <t>HFCs (air - Emiss)</t>
  </si>
  <si>
    <t>PFCs (air - Emiss)</t>
  </si>
  <si>
    <t>SF6 (air - Emiss)</t>
  </si>
  <si>
    <t>NOX  (air - Emiss)</t>
  </si>
  <si>
    <t>SOx (air - Emiss)</t>
  </si>
  <si>
    <t>NH3 (air - Emiss)</t>
  </si>
  <si>
    <t>NMVOC (air - Emiss)</t>
  </si>
  <si>
    <t>CO  (air - Emiss)</t>
  </si>
  <si>
    <t>CFCs (air - Emiss)</t>
  </si>
  <si>
    <t>HCFCs (air - Emiss)</t>
  </si>
  <si>
    <t>Pb (air - Emiss)</t>
  </si>
  <si>
    <t>Cd (air - Emiss)</t>
  </si>
  <si>
    <t>Hg (air - Emiss)</t>
  </si>
  <si>
    <t>As (air - Emiss)</t>
  </si>
  <si>
    <t>Cr (air - Emiss)</t>
  </si>
  <si>
    <t>Cu (air - Emiss)</t>
  </si>
  <si>
    <t>Ni (air - Emiss)</t>
  </si>
  <si>
    <t>Se (air - Emiss)</t>
  </si>
  <si>
    <t>Zn (air - Emiss)</t>
  </si>
  <si>
    <t>Aldrin (air - Emiss)</t>
  </si>
  <si>
    <t>Chlordane (air - Emiss)</t>
  </si>
  <si>
    <t>Chlordecone (air - Emiss)</t>
  </si>
  <si>
    <t>Dieldrin (air - Emiss)</t>
  </si>
  <si>
    <t>Endrin (air - Emiss)</t>
  </si>
  <si>
    <t>Heptachlor (air - Emiss)</t>
  </si>
  <si>
    <t>Hexabr.-biph. (air - Emiss)</t>
  </si>
  <si>
    <t>Mirex (air - Emiss)</t>
  </si>
  <si>
    <t>Toxaphene (air - Emiss)</t>
  </si>
  <si>
    <t>HCH (air - Emiss)</t>
  </si>
  <si>
    <t>DDT (air - Emiss)</t>
  </si>
  <si>
    <t>PCB (air - Emiss)</t>
  </si>
  <si>
    <t>dioxin (air - Emiss)</t>
  </si>
  <si>
    <t>PM10 (air - Emiss)</t>
  </si>
  <si>
    <t>PAH (total of 4 components, sum of EM_AIR.43, 45, 46, 47) (air - Emiss)</t>
  </si>
  <si>
    <t>Benzene (air - Emiss)</t>
  </si>
  <si>
    <t>1,3 Butadiene (air - Emiss)</t>
  </si>
  <si>
    <t>Formaldehyd (air - Emiss)</t>
  </si>
  <si>
    <t>PM2.5 (air - Emiss)</t>
  </si>
  <si>
    <t>Furans (air - Emiss)</t>
  </si>
  <si>
    <t>Benzo-[a]-pyrene (air - Emiss)</t>
  </si>
  <si>
    <t>PBDEs (air - Emiss)</t>
  </si>
  <si>
    <t>Benzo-[b]-fluoranthene (air - Emiss)</t>
  </si>
  <si>
    <t>Benzo-[k]-fluoranthene (air - Emiss)</t>
  </si>
  <si>
    <t>Indeno-[1,2,3-cd]-pyrene (air - Emiss)</t>
  </si>
  <si>
    <t>HCB (air - Emiss)</t>
  </si>
  <si>
    <t>PCDD/F (dioxins and furans) (air - Emiss)</t>
  </si>
  <si>
    <t>tonnes I-TEQ</t>
  </si>
  <si>
    <t>TSP (total suspended particulate) (air - Emiss)</t>
  </si>
  <si>
    <t>N (water - Emiss)</t>
  </si>
  <si>
    <t>P (water - Emiss)</t>
  </si>
  <si>
    <t>BOD (water - Emiss)</t>
  </si>
  <si>
    <t>N (soil - Emiss)</t>
  </si>
  <si>
    <t>P (soil - Emiss)</t>
  </si>
  <si>
    <t>Cd (soil - Emiss)</t>
  </si>
  <si>
    <t>Cu (soil - Emiss)</t>
  </si>
  <si>
    <t>Zn (soil - Emiss)</t>
  </si>
  <si>
    <t>Pb (soil - Emiss)</t>
  </si>
  <si>
    <t>Hg (soil - Emiss)</t>
  </si>
  <si>
    <t>Cr (soil - Emiss)</t>
  </si>
  <si>
    <t>Ni (soil - Emiss)</t>
  </si>
  <si>
    <t>C (air - Emiss)</t>
  </si>
  <si>
    <t>other emissions (undef - Emiss)</t>
  </si>
  <si>
    <t>Carbon dioxide, biogenic (air - Emiss)</t>
  </si>
  <si>
    <t>Other emissions nec (air - Emiss)</t>
  </si>
  <si>
    <t>Carbon dioxide, fossil (air - Emis_unreg_w)</t>
  </si>
  <si>
    <t>N2O (air - Emis_unreg_w)</t>
  </si>
  <si>
    <t>CH4 (air - Emis_unreg_w)</t>
  </si>
  <si>
    <t>HFCs (air - Emis_unreg_w)</t>
  </si>
  <si>
    <t>PFCs (air - Emis_unreg_w)</t>
  </si>
  <si>
    <t>SF6 (air - Emis_unreg_w)</t>
  </si>
  <si>
    <t>NOX  (air - Emis_unreg_w)</t>
  </si>
  <si>
    <t>SOx (air - Emis_unreg_w)</t>
  </si>
  <si>
    <t>NH3 (air - Emis_unreg_w)</t>
  </si>
  <si>
    <t>NMVOC (air - Emis_unreg_w)</t>
  </si>
  <si>
    <t>CO  (air - Emis_unreg_w)</t>
  </si>
  <si>
    <t>CFCs (air - Emis_unreg_w)</t>
  </si>
  <si>
    <t>HCFCs (air - Emis_unreg_w)</t>
  </si>
  <si>
    <t>Pb (air - Emis_unreg_w)</t>
  </si>
  <si>
    <t>Cd (air - Emis_unreg_w)</t>
  </si>
  <si>
    <t>Hg (air - Emis_unreg_w)</t>
  </si>
  <si>
    <t>As (air - Emis_unreg_w)</t>
  </si>
  <si>
    <t>Cr (air - Emis_unreg_w)</t>
  </si>
  <si>
    <t>Cu (air - Emis_unreg_w)</t>
  </si>
  <si>
    <t>Ni (air - Emis_unreg_w)</t>
  </si>
  <si>
    <t>Se (air - Emis_unreg_w)</t>
  </si>
  <si>
    <t>Zn (air - Emis_unreg_w)</t>
  </si>
  <si>
    <t>Aldrin (air - Emis_unreg_w)</t>
  </si>
  <si>
    <t>Chlordane (air - Emis_unreg_w)</t>
  </si>
  <si>
    <t>Chlordecone (air - Emis_unreg_w)</t>
  </si>
  <si>
    <t>Dieldrin (air - Emis_unreg_w)</t>
  </si>
  <si>
    <t>Endrin (air - Emis_unreg_w)</t>
  </si>
  <si>
    <t>Heptachlor (air - Emis_unreg_w)</t>
  </si>
  <si>
    <t>Hexabr.-biph. (air - Emis_unreg_w)</t>
  </si>
  <si>
    <t>Mirex (air - Emis_unreg_w)</t>
  </si>
  <si>
    <t>Toxaphene (air - Emis_unreg_w)</t>
  </si>
  <si>
    <t>HCH (air - Emis_unreg_w)</t>
  </si>
  <si>
    <t>DDT (air - Emis_unreg_w)</t>
  </si>
  <si>
    <t>PCB (air - Emis_unreg_w)</t>
  </si>
  <si>
    <t>dioxin (air - Emis_unreg_w)</t>
  </si>
  <si>
    <t>PM10 (air - Emis_unreg_w)</t>
  </si>
  <si>
    <t>PAH (total of 4 components, sum of EM_AIR.43, 45, 46, 47) (air - Emis_unreg_w)</t>
  </si>
  <si>
    <t>Benzene (air - Emis_unreg_w)</t>
  </si>
  <si>
    <t>1,3 Butadiene (air - Emis_unreg_w)</t>
  </si>
  <si>
    <t>Formaldehyd (air - Emis_unreg_w)</t>
  </si>
  <si>
    <t>PM2.5 (air - Emis_unreg_w)</t>
  </si>
  <si>
    <t>Furans (air - Emis_unreg_w)</t>
  </si>
  <si>
    <t>Benzo-[a]-pyrene (air - Emis_unreg_w)</t>
  </si>
  <si>
    <t>PBDEs (air - Emis_unreg_w)</t>
  </si>
  <si>
    <t>Benzo-[b]-fluoranthene (air - Emis_unreg_w)</t>
  </si>
  <si>
    <t>Benzo-[k]-fluoranthene (air - Emis_unreg_w)</t>
  </si>
  <si>
    <t>Indeno-[1,2,3-cd]-pyrene (air - Emis_unreg_w)</t>
  </si>
  <si>
    <t>HCB (air - Emis_unreg_w)</t>
  </si>
  <si>
    <t>PCDD/F (dioxins and furans) (air - Emis_unreg_w)</t>
  </si>
  <si>
    <t>TSP (total suspended particulate) (air - Emis_unreg_w)</t>
  </si>
  <si>
    <t>N (water - Emis_unreg_w)</t>
  </si>
  <si>
    <t>P (water - Emis_unreg_w)</t>
  </si>
  <si>
    <t>BOD (water - Emis_unreg_w)</t>
  </si>
  <si>
    <t>N (soil - Emis_unreg_w)</t>
  </si>
  <si>
    <t>P (soil - Emis_unreg_w)</t>
  </si>
  <si>
    <t>Cd (soil - Emis_unreg_w)</t>
  </si>
  <si>
    <t>Cu (soil - Emis_unreg_w)</t>
  </si>
  <si>
    <t>Zn (soil - Emis_unreg_w)</t>
  </si>
  <si>
    <t>Pb (soil - Emis_unreg_w)</t>
  </si>
  <si>
    <t>Hg (soil - Emis_unreg_w)</t>
  </si>
  <si>
    <t>Cr (soil - Emis_unreg_w)</t>
  </si>
  <si>
    <t>Ni (soil - Emis_unreg_w)</t>
  </si>
  <si>
    <t>C (air - Emis_unreg_w)</t>
  </si>
  <si>
    <t>other emissions (undef - Emis_unreg_w)</t>
  </si>
  <si>
    <t>Carbon dioxide, biogenic (air - Emis_unreg_w)</t>
  </si>
  <si>
    <t>Other emissions nec (air - Emis_unreg_w)</t>
  </si>
  <si>
    <t>Food (waste_sup)</t>
  </si>
  <si>
    <t>Manure (waste_sup)</t>
  </si>
  <si>
    <t>Textile (waste_sup)</t>
  </si>
  <si>
    <t>Wood (waste_sup)</t>
  </si>
  <si>
    <t>Paper (waste_sup)</t>
  </si>
  <si>
    <t>Plastics (waste_sup)</t>
  </si>
  <si>
    <t>Glass (waste_sup)</t>
  </si>
  <si>
    <t>Ashes (waste_sup)</t>
  </si>
  <si>
    <t>Steel (waste_sup)</t>
  </si>
  <si>
    <t>Precious metals (waste_sup)</t>
  </si>
  <si>
    <t>Aluminium (waste_sup)</t>
  </si>
  <si>
    <t>Lead (waste_sup)</t>
  </si>
  <si>
    <t>Copper (waste_sup)</t>
  </si>
  <si>
    <t>non-ferrous metals (waste_sup)</t>
  </si>
  <si>
    <t>Construction materials and mining waste (excl. unused mining material) (waste_sup)</t>
  </si>
  <si>
    <t>Oils and hazardous materials (waste_sup)</t>
  </si>
  <si>
    <t>Sewage (waste_sup)</t>
  </si>
  <si>
    <t>Mining waste (waste_sup)</t>
  </si>
  <si>
    <t>Unused waste (waste_sup)</t>
  </si>
  <si>
    <t>Food (waste_use)</t>
  </si>
  <si>
    <t>Manure (waste_use)</t>
  </si>
  <si>
    <t>Textile (waste_use)</t>
  </si>
  <si>
    <t>Wood (waste_use)</t>
  </si>
  <si>
    <t>Paper (waste_use)</t>
  </si>
  <si>
    <t>Plastics (waste_use)</t>
  </si>
  <si>
    <t>Glass (waste_use)</t>
  </si>
  <si>
    <t>Ashes (waste_use)</t>
  </si>
  <si>
    <t>Steel (waste_use)</t>
  </si>
  <si>
    <t>Precious metals (waste_use)</t>
  </si>
  <si>
    <t>Aluminium (waste_use)</t>
  </si>
  <si>
    <t>Lead (waste_use)</t>
  </si>
  <si>
    <t>Copper (waste_use)</t>
  </si>
  <si>
    <t>non-ferrous metals (waste_use)</t>
  </si>
  <si>
    <t>Construction materials and mining waste (excl. unused mining material) (waste_use)</t>
  </si>
  <si>
    <t>Oils and hazardous materials (waste_use)</t>
  </si>
  <si>
    <t>Sewage (waste_use)</t>
  </si>
  <si>
    <t>Mining waste (waste_use)</t>
  </si>
  <si>
    <t>Unused waste (waste_use)</t>
  </si>
  <si>
    <t>Food (pack_sup_waste)</t>
  </si>
  <si>
    <t>Manure (pack_sup_waste)</t>
  </si>
  <si>
    <t>Textile (pack_sup_waste)</t>
  </si>
  <si>
    <t>Wood (pack_sup_waste)</t>
  </si>
  <si>
    <t>Paper (pack_sup_waste)</t>
  </si>
  <si>
    <t>Plastics (pack_sup_waste)</t>
  </si>
  <si>
    <t>Glass (pack_sup_waste)</t>
  </si>
  <si>
    <t>Ashes (pack_sup_waste)</t>
  </si>
  <si>
    <t>Steel (pack_sup_waste)</t>
  </si>
  <si>
    <t>Precious metals (pack_sup_waste)</t>
  </si>
  <si>
    <t>Aluminium (pack_sup_waste)</t>
  </si>
  <si>
    <t>Lead (pack_sup_waste)</t>
  </si>
  <si>
    <t>Copper (pack_sup_waste)</t>
  </si>
  <si>
    <t>non-ferrous metals (pack_sup_waste)</t>
  </si>
  <si>
    <t>Construction materials and mining waste (excl. unused mining material) (pack_sup_waste)</t>
  </si>
  <si>
    <t>Oils and hazardous materials (pack_sup_waste)</t>
  </si>
  <si>
    <t>Sewage (pack_sup_waste)</t>
  </si>
  <si>
    <t>Mining waste (pack_sup_waste)</t>
  </si>
  <si>
    <t>Unused waste (pack_sup_waste)</t>
  </si>
  <si>
    <t>Food (pack_use_waste)</t>
  </si>
  <si>
    <t>Manure (pack_use_waste)</t>
  </si>
  <si>
    <t>Textile (pack_use_waste)</t>
  </si>
  <si>
    <t>Wood (pack_use_waste)</t>
  </si>
  <si>
    <t>Paper (pack_use_waste)</t>
  </si>
  <si>
    <t>Plastics (pack_use_waste)</t>
  </si>
  <si>
    <t>Glass (pack_use_waste)</t>
  </si>
  <si>
    <t>Ashes (pack_use_waste)</t>
  </si>
  <si>
    <t>Steel (pack_use_waste)</t>
  </si>
  <si>
    <t>Precious metals (pack_use_waste)</t>
  </si>
  <si>
    <t>Aluminium (pack_use_waste)</t>
  </si>
  <si>
    <t>Lead (pack_use_waste)</t>
  </si>
  <si>
    <t>Copper (pack_use_waste)</t>
  </si>
  <si>
    <t>non-ferrous metals (pack_use_waste)</t>
  </si>
  <si>
    <t>Construction materials and mining waste (excl. unused mining material) (pack_use_waste)</t>
  </si>
  <si>
    <t>Oils and hazardous materials (pack_use_waste)</t>
  </si>
  <si>
    <t>Sewage (pack_use_waste)</t>
  </si>
  <si>
    <t>Mining waste (pack_use_waste)</t>
  </si>
  <si>
    <t>Unused waste (pack_use_waste)</t>
  </si>
  <si>
    <t>Food (mach_sup_waste)</t>
  </si>
  <si>
    <t>Manure (mach_sup_waste)</t>
  </si>
  <si>
    <t>Textile (mach_sup_waste)</t>
  </si>
  <si>
    <t>Wood (mach_sup_waste)</t>
  </si>
  <si>
    <t>Paper (mach_sup_waste)</t>
  </si>
  <si>
    <t>Plastics (mach_sup_waste)</t>
  </si>
  <si>
    <t>Glass (mach_sup_waste)</t>
  </si>
  <si>
    <t>Ashes (mach_sup_waste)</t>
  </si>
  <si>
    <t>Steel (mach_sup_waste)</t>
  </si>
  <si>
    <t>Precious metals (mach_sup_waste)</t>
  </si>
  <si>
    <t>Aluminium (mach_sup_waste)</t>
  </si>
  <si>
    <t>Lead (mach_sup_waste)</t>
  </si>
  <si>
    <t>Copper (mach_sup_waste)</t>
  </si>
  <si>
    <t>non-ferrous metals (mach_sup_waste)</t>
  </si>
  <si>
    <t>Construction materials and mining waste (excl. unused mining material) (mach_sup_waste)</t>
  </si>
  <si>
    <t>Oils and hazardous materials (mach_sup_waste)</t>
  </si>
  <si>
    <t>Sewage (mach_sup_waste)</t>
  </si>
  <si>
    <t>Mining waste (mach_sup_waste)</t>
  </si>
  <si>
    <t>Unused waste (mach_sup_waste)</t>
  </si>
  <si>
    <t>Food (mach_use_waste)</t>
  </si>
  <si>
    <t>Manure (mach_use_waste)</t>
  </si>
  <si>
    <t>Textile (mach_use_waste)</t>
  </si>
  <si>
    <t>Wood (mach_use_waste)</t>
  </si>
  <si>
    <t>Paper (mach_use_waste)</t>
  </si>
  <si>
    <t>Plastics (mach_use_waste)</t>
  </si>
  <si>
    <t>Glass (mach_use_waste)</t>
  </si>
  <si>
    <t>Ashes (mach_use_waste)</t>
  </si>
  <si>
    <t>Steel (mach_use_waste)</t>
  </si>
  <si>
    <t>Precious metals (mach_use_waste)</t>
  </si>
  <si>
    <t>Aluminium (mach_use_waste)</t>
  </si>
  <si>
    <t>Lead (mach_use_waste)</t>
  </si>
  <si>
    <t>Copper (mach_use_waste)</t>
  </si>
  <si>
    <t>non-ferrous metals (mach_use_waste)</t>
  </si>
  <si>
    <t>Construction materials and mining waste (excl. unused mining material) (mach_use_waste)</t>
  </si>
  <si>
    <t>Oils and hazardous materials (mach_use_waste)</t>
  </si>
  <si>
    <t>Sewage (mach_use_waste)</t>
  </si>
  <si>
    <t>Mining waste (mach_use_waste)</t>
  </si>
  <si>
    <t>Unused waste (mach_use_waste)</t>
  </si>
  <si>
    <t>Food (stock_addition)</t>
  </si>
  <si>
    <t>Manure (stock_addition)</t>
  </si>
  <si>
    <t>Textile (stock_addition)</t>
  </si>
  <si>
    <t>Wood (stock_addition)</t>
  </si>
  <si>
    <t>Paper (stock_addition)</t>
  </si>
  <si>
    <t>Plastics (stock_addition)</t>
  </si>
  <si>
    <t>Glass (stock_addition)</t>
  </si>
  <si>
    <t>Ashes (stock_addition)</t>
  </si>
  <si>
    <t>Steel (stock_addition)</t>
  </si>
  <si>
    <t>Precious metals (stock_addition)</t>
  </si>
  <si>
    <t>Aluminium (stock_addition)</t>
  </si>
  <si>
    <t>Lead (stock_addition)</t>
  </si>
  <si>
    <t>Copper (stock_addition)</t>
  </si>
  <si>
    <t>non-ferrous metals (stock_addition)</t>
  </si>
  <si>
    <t>Construction materials and mining waste (excl. unused mining material) (stock_addition)</t>
  </si>
  <si>
    <t>Oils and hazardous materials (stock_addition)</t>
  </si>
  <si>
    <t>Sewage (stock_addition)</t>
  </si>
  <si>
    <t>Mining waste (stock_addition)</t>
  </si>
  <si>
    <t>Unused waste (stock_addition)</t>
  </si>
  <si>
    <t>supply of crop residues (crop_res)</t>
  </si>
  <si>
    <t>use as feed of crop residues (crop_res)</t>
  </si>
  <si>
    <t>use as straw of crop residues (crop_res)</t>
  </si>
  <si>
    <t>supply of energy crops (crop_res)</t>
  </si>
  <si>
    <t>use of energy crops (crop_res)</t>
  </si>
  <si>
    <t>grass (crop_res)</t>
  </si>
  <si>
    <t>other non market feed (crop_res)</t>
  </si>
  <si>
    <t>use of other non-N nutrients from N-fertilisers (crop_res)</t>
  </si>
  <si>
    <t>Food (Unreg_w)</t>
  </si>
  <si>
    <t>Manure (Unreg_w)</t>
  </si>
  <si>
    <t>Textile (Unreg_w)</t>
  </si>
  <si>
    <t>Wood (Unreg_w)</t>
  </si>
  <si>
    <t>Paper (Unreg_w)</t>
  </si>
  <si>
    <t>Plastics (Unreg_w)</t>
  </si>
  <si>
    <t>Glass (Unreg_w)</t>
  </si>
  <si>
    <t>Ashes (Unreg_w)</t>
  </si>
  <si>
    <t>Steel (Unreg_w)</t>
  </si>
  <si>
    <t>Precious metals (Unreg_w)</t>
  </si>
  <si>
    <t>Aluminium (Unreg_w)</t>
  </si>
  <si>
    <t>Lead (Unreg_w)</t>
  </si>
  <si>
    <t>Copper (Unreg_w)</t>
  </si>
  <si>
    <t>non-ferrous metals (Unreg_w)</t>
  </si>
  <si>
    <t>Construction materials and mining waste (excl. unused mining material) (Unreg_w)</t>
  </si>
  <si>
    <t>Oils and hazardous materials (Unreg_w)</t>
  </si>
  <si>
    <t>Sewage (Unreg_w)</t>
  </si>
  <si>
    <t>Mining waste (Unreg_w)</t>
  </si>
  <si>
    <t>Unused waste (Unreg_w)</t>
  </si>
  <si>
    <t>Employment hours: High-skilled female</t>
  </si>
  <si>
    <t>million hours</t>
  </si>
  <si>
    <t>Employment hours: High-skilled male</t>
  </si>
  <si>
    <t>Employment hours: Low-skilled female</t>
  </si>
  <si>
    <t>Employment hours: Low-skilled male</t>
  </si>
  <si>
    <t>Employment hours: Medium-skilled female</t>
  </si>
  <si>
    <t>Employment hours: Medium-skilled male</t>
  </si>
  <si>
    <t>Employment hours: Vulnerable employment</t>
  </si>
  <si>
    <t>Employment: High-skilled female</t>
  </si>
  <si>
    <t>1000 persons</t>
  </si>
  <si>
    <t>Employment: High-skilled male</t>
  </si>
  <si>
    <t>Employment: Low-skilled female</t>
  </si>
  <si>
    <t>Employment: Low-skilled male</t>
  </si>
  <si>
    <t>Employment: Medium-skilled female</t>
  </si>
  <si>
    <t>Employment: Medium-skilled male</t>
  </si>
  <si>
    <t>Employment: Vulnerable employment</t>
  </si>
  <si>
    <t>Cluster1</t>
  </si>
  <si>
    <t>Final consumption expenditure by households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</si>
</sst>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vertical="top"/>
    </xf>
    <xf numFmtId="11" fontId="0" fillId="0" borderId="0" xfId="0" applyNumberFormat="1"/>
    <xf numFmtId="164" fontId="0" fillId="0" borderId="0" xfId="0" applyNumberFormat="1"/>
    <xf numFmtId="2" fontId="0" fillId="0" borderId="0" xfId="0" applyNumberFormat="1"/>
    <xf numFmtId="2" fontId="0" fillId="0" borderId="2" xfId="0" applyNumberFormat="1" applyBorder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zoomScale="190" workbookViewId="0">
      <selection activeCell="J5" sqref="J5"/>
    </sheetView>
  </sheetViews>
  <sheetFormatPr baseColWidth="10" defaultColWidth="8.83203125" defaultRowHeight="15" x14ac:dyDescent="0.2"/>
  <cols>
    <col min="1" max="1" width="7.1640625" bestFit="1" customWidth="1"/>
    <col min="2" max="2" width="25.33203125" bestFit="1" customWidth="1"/>
    <col min="3" max="3" width="16" customWidth="1"/>
    <col min="4" max="4" width="13.33203125" bestFit="1" customWidth="1"/>
    <col min="5" max="5" width="8" bestFit="1" customWidth="1"/>
    <col min="6" max="6" width="7" bestFit="1" customWidth="1"/>
    <col min="7" max="7" width="11.5" bestFit="1" customWidth="1"/>
    <col min="8" max="8" width="15.33203125" bestFit="1" customWidth="1"/>
    <col min="9" max="9" width="18.6640625" bestFit="1" customWidth="1"/>
    <col min="10" max="10" width="47.6640625" bestFit="1" customWidth="1"/>
    <col min="11" max="11" width="11" bestFit="1" customWidth="1"/>
    <col min="12" max="12" width="6.5" bestFit="1" customWidth="1"/>
    <col min="13" max="13" width="5.6640625" bestFit="1" customWidth="1"/>
  </cols>
  <sheetData>
    <row r="1" spans="1:13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</row>
    <row r="2" spans="1:13" x14ac:dyDescent="0.2">
      <c r="A2" t="s">
        <v>13</v>
      </c>
      <c r="B2" t="s">
        <v>14</v>
      </c>
      <c r="C2" t="s">
        <v>15</v>
      </c>
      <c r="D2" t="s">
        <v>16</v>
      </c>
      <c r="E2">
        <v>1</v>
      </c>
      <c r="F2" t="s">
        <v>17</v>
      </c>
      <c r="G2">
        <v>1</v>
      </c>
      <c r="L2" t="s">
        <v>18</v>
      </c>
    </row>
    <row r="3" spans="1:13" x14ac:dyDescent="0.2">
      <c r="A3" t="s">
        <v>13</v>
      </c>
      <c r="B3" t="s">
        <v>19</v>
      </c>
      <c r="C3" t="s">
        <v>20</v>
      </c>
      <c r="D3" t="s">
        <v>21</v>
      </c>
      <c r="E3">
        <v>1</v>
      </c>
      <c r="F3" t="s">
        <v>17</v>
      </c>
      <c r="G3">
        <v>1</v>
      </c>
      <c r="L3" t="s">
        <v>18</v>
      </c>
    </row>
    <row r="4" spans="1:13" x14ac:dyDescent="0.2">
      <c r="A4" t="s">
        <v>13</v>
      </c>
      <c r="B4" t="s">
        <v>22</v>
      </c>
      <c r="C4" t="s">
        <v>23</v>
      </c>
      <c r="D4" t="s">
        <v>24</v>
      </c>
      <c r="E4">
        <v>1</v>
      </c>
      <c r="F4" t="s">
        <v>17</v>
      </c>
      <c r="G4">
        <v>1</v>
      </c>
      <c r="L4" t="s">
        <v>18</v>
      </c>
    </row>
    <row r="5" spans="1:13" x14ac:dyDescent="0.2">
      <c r="A5" t="s">
        <v>13</v>
      </c>
      <c r="B5" t="s">
        <v>25</v>
      </c>
      <c r="C5" t="s">
        <v>26</v>
      </c>
      <c r="D5" t="s">
        <v>27</v>
      </c>
      <c r="E5">
        <v>1</v>
      </c>
      <c r="F5" t="s">
        <v>28</v>
      </c>
      <c r="G5">
        <v>1</v>
      </c>
      <c r="H5">
        <v>1</v>
      </c>
      <c r="I5" t="s">
        <v>846</v>
      </c>
      <c r="J5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9"/>
  <sheetViews>
    <sheetView workbookViewId="0"/>
  </sheetViews>
  <sheetFormatPr baseColWidth="10" defaultColWidth="8.83203125" defaultRowHeight="15" x14ac:dyDescent="0.2"/>
  <sheetData>
    <row r="1" spans="1:1" x14ac:dyDescent="0.2">
      <c r="A1" s="7" t="s">
        <v>13</v>
      </c>
    </row>
    <row r="2" spans="1:1" x14ac:dyDescent="0.2">
      <c r="A2" t="s">
        <v>30</v>
      </c>
    </row>
    <row r="3" spans="1:1" x14ac:dyDescent="0.2">
      <c r="A3" t="s">
        <v>31</v>
      </c>
    </row>
    <row r="4" spans="1:1" x14ac:dyDescent="0.2">
      <c r="A4" t="s">
        <v>32</v>
      </c>
    </row>
    <row r="5" spans="1:1" x14ac:dyDescent="0.2">
      <c r="A5" t="s">
        <v>33</v>
      </c>
    </row>
    <row r="6" spans="1:1" x14ac:dyDescent="0.2">
      <c r="A6" t="s">
        <v>34</v>
      </c>
    </row>
    <row r="7" spans="1:1" x14ac:dyDescent="0.2">
      <c r="A7" t="s">
        <v>35</v>
      </c>
    </row>
    <row r="8" spans="1:1" x14ac:dyDescent="0.2">
      <c r="A8" t="s">
        <v>36</v>
      </c>
    </row>
    <row r="9" spans="1:1" x14ac:dyDescent="0.2">
      <c r="A9" t="s">
        <v>37</v>
      </c>
    </row>
    <row r="10" spans="1:1" x14ac:dyDescent="0.2">
      <c r="A10" t="s">
        <v>38</v>
      </c>
    </row>
    <row r="11" spans="1:1" x14ac:dyDescent="0.2">
      <c r="A11" t="s">
        <v>39</v>
      </c>
    </row>
    <row r="12" spans="1:1" x14ac:dyDescent="0.2">
      <c r="A12" t="s">
        <v>40</v>
      </c>
    </row>
    <row r="13" spans="1:1" x14ac:dyDescent="0.2">
      <c r="A13" t="s">
        <v>41</v>
      </c>
    </row>
    <row r="14" spans="1:1" x14ac:dyDescent="0.2">
      <c r="A14" t="s">
        <v>42</v>
      </c>
    </row>
    <row r="15" spans="1:1" x14ac:dyDescent="0.2">
      <c r="A15" t="s">
        <v>43</v>
      </c>
    </row>
    <row r="16" spans="1:1" x14ac:dyDescent="0.2">
      <c r="A16" t="s">
        <v>44</v>
      </c>
    </row>
    <row r="17" spans="1:1" x14ac:dyDescent="0.2">
      <c r="A17" t="s">
        <v>45</v>
      </c>
    </row>
    <row r="18" spans="1:1" x14ac:dyDescent="0.2">
      <c r="A18" t="s">
        <v>46</v>
      </c>
    </row>
    <row r="19" spans="1:1" x14ac:dyDescent="0.2">
      <c r="A19" t="s">
        <v>47</v>
      </c>
    </row>
    <row r="20" spans="1:1" x14ac:dyDescent="0.2">
      <c r="A20" t="s">
        <v>48</v>
      </c>
    </row>
    <row r="21" spans="1:1" x14ac:dyDescent="0.2">
      <c r="A21" t="s">
        <v>49</v>
      </c>
    </row>
    <row r="22" spans="1:1" x14ac:dyDescent="0.2">
      <c r="A22" t="s">
        <v>50</v>
      </c>
    </row>
    <row r="23" spans="1:1" x14ac:dyDescent="0.2">
      <c r="A23" t="s">
        <v>51</v>
      </c>
    </row>
    <row r="24" spans="1:1" x14ac:dyDescent="0.2">
      <c r="A24" t="s">
        <v>52</v>
      </c>
    </row>
    <row r="25" spans="1:1" x14ac:dyDescent="0.2">
      <c r="A25" t="s">
        <v>53</v>
      </c>
    </row>
    <row r="26" spans="1:1" x14ac:dyDescent="0.2">
      <c r="A26" t="s">
        <v>54</v>
      </c>
    </row>
    <row r="27" spans="1:1" x14ac:dyDescent="0.2">
      <c r="A27" t="s">
        <v>55</v>
      </c>
    </row>
    <row r="28" spans="1:1" x14ac:dyDescent="0.2">
      <c r="A28" t="s">
        <v>56</v>
      </c>
    </row>
    <row r="29" spans="1:1" x14ac:dyDescent="0.2">
      <c r="A29" t="s">
        <v>57</v>
      </c>
    </row>
    <row r="30" spans="1:1" x14ac:dyDescent="0.2">
      <c r="A30" t="s">
        <v>58</v>
      </c>
    </row>
    <row r="31" spans="1:1" x14ac:dyDescent="0.2">
      <c r="A31" t="s">
        <v>59</v>
      </c>
    </row>
    <row r="32" spans="1:1" x14ac:dyDescent="0.2">
      <c r="A32" t="s">
        <v>60</v>
      </c>
    </row>
    <row r="33" spans="1:1" x14ac:dyDescent="0.2">
      <c r="A33" t="s">
        <v>61</v>
      </c>
    </row>
    <row r="34" spans="1:1" x14ac:dyDescent="0.2">
      <c r="A34" t="s">
        <v>62</v>
      </c>
    </row>
    <row r="35" spans="1:1" x14ac:dyDescent="0.2">
      <c r="A35" t="s">
        <v>63</v>
      </c>
    </row>
    <row r="36" spans="1:1" x14ac:dyDescent="0.2">
      <c r="A36" t="s">
        <v>64</v>
      </c>
    </row>
    <row r="37" spans="1:1" x14ac:dyDescent="0.2">
      <c r="A37" t="s">
        <v>65</v>
      </c>
    </row>
    <row r="38" spans="1:1" x14ac:dyDescent="0.2">
      <c r="A38" t="s">
        <v>66</v>
      </c>
    </row>
    <row r="39" spans="1:1" x14ac:dyDescent="0.2">
      <c r="A39" t="s">
        <v>67</v>
      </c>
    </row>
    <row r="40" spans="1:1" x14ac:dyDescent="0.2">
      <c r="A40" t="s">
        <v>68</v>
      </c>
    </row>
    <row r="41" spans="1:1" x14ac:dyDescent="0.2">
      <c r="A41" t="s">
        <v>69</v>
      </c>
    </row>
    <row r="42" spans="1:1" x14ac:dyDescent="0.2">
      <c r="A42" t="s">
        <v>70</v>
      </c>
    </row>
    <row r="43" spans="1:1" x14ac:dyDescent="0.2">
      <c r="A43" t="s">
        <v>71</v>
      </c>
    </row>
    <row r="44" spans="1:1" x14ac:dyDescent="0.2">
      <c r="A44" t="s">
        <v>72</v>
      </c>
    </row>
    <row r="45" spans="1:1" x14ac:dyDescent="0.2">
      <c r="A45" t="s">
        <v>73</v>
      </c>
    </row>
    <row r="46" spans="1:1" x14ac:dyDescent="0.2">
      <c r="A46" t="s">
        <v>74</v>
      </c>
    </row>
    <row r="47" spans="1:1" x14ac:dyDescent="0.2">
      <c r="A47" t="s">
        <v>75</v>
      </c>
    </row>
    <row r="48" spans="1:1" x14ac:dyDescent="0.2">
      <c r="A48" t="s">
        <v>76</v>
      </c>
    </row>
    <row r="49" spans="1:1" x14ac:dyDescent="0.2">
      <c r="A49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381E7-E3DD-3F40-B435-1A6A9CBEBA5F}">
  <dimension ref="A1"/>
  <sheetViews>
    <sheetView zoomScale="244" workbookViewId="0"/>
  </sheetViews>
  <sheetFormatPr baseColWidth="10" defaultColWidth="8.83203125" defaultRowHeight="15" x14ac:dyDescent="0.2"/>
  <sheetData>
    <row r="1" spans="1:1" x14ac:dyDescent="0.2">
      <c r="A1" s="7" t="s">
        <v>845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6"/>
  <sheetViews>
    <sheetView zoomScale="116" workbookViewId="0">
      <selection activeCell="C3" sqref="C3:C5"/>
    </sheetView>
  </sheetViews>
  <sheetFormatPr baseColWidth="10" defaultColWidth="8.83203125" defaultRowHeight="15" x14ac:dyDescent="0.2"/>
  <cols>
    <col min="1" max="1" width="11.83203125" bestFit="1" customWidth="1"/>
    <col min="2" max="2" width="9.5" bestFit="1" customWidth="1"/>
    <col min="3" max="3" width="20.1640625" bestFit="1" customWidth="1"/>
    <col min="4" max="4" width="13.6640625" bestFit="1" customWidth="1"/>
    <col min="5" max="5" width="65.83203125" bestFit="1" customWidth="1"/>
  </cols>
  <sheetData>
    <row r="1" spans="1:9" x14ac:dyDescent="0.2">
      <c r="A1" s="1" t="s">
        <v>4</v>
      </c>
      <c r="B1" s="1" t="s">
        <v>5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82</v>
      </c>
      <c r="H1" s="1" t="s">
        <v>11</v>
      </c>
      <c r="I1" s="1" t="s">
        <v>12</v>
      </c>
    </row>
    <row r="2" spans="1:9" x14ac:dyDescent="0.2">
      <c r="A2" s="3">
        <v>165.25258832052563</v>
      </c>
      <c r="B2" t="s">
        <v>83</v>
      </c>
      <c r="C2" t="s">
        <v>84</v>
      </c>
      <c r="D2" t="s">
        <v>2</v>
      </c>
      <c r="E2" t="s">
        <v>85</v>
      </c>
      <c r="F2" t="s">
        <v>13</v>
      </c>
      <c r="G2" t="s">
        <v>86</v>
      </c>
      <c r="H2" t="s">
        <v>87</v>
      </c>
      <c r="I2" t="s">
        <v>88</v>
      </c>
    </row>
    <row r="3" spans="1:9" x14ac:dyDescent="0.2">
      <c r="A3" s="3">
        <v>76.016190627441787</v>
      </c>
      <c r="B3" t="s">
        <v>83</v>
      </c>
      <c r="C3" t="s">
        <v>89</v>
      </c>
      <c r="D3" t="s">
        <v>2</v>
      </c>
      <c r="E3" t="s">
        <v>90</v>
      </c>
      <c r="F3" t="s">
        <v>13</v>
      </c>
      <c r="G3" t="s">
        <v>86</v>
      </c>
      <c r="H3" t="s">
        <v>87</v>
      </c>
      <c r="I3" t="s">
        <v>88</v>
      </c>
    </row>
    <row r="4" spans="1:9" x14ac:dyDescent="0.2">
      <c r="A4" s="3">
        <v>107.41418240834166</v>
      </c>
      <c r="B4" t="s">
        <v>83</v>
      </c>
      <c r="C4" t="s">
        <v>91</v>
      </c>
      <c r="D4" t="s">
        <v>2</v>
      </c>
      <c r="E4" t="s">
        <v>90</v>
      </c>
      <c r="F4" t="s">
        <v>13</v>
      </c>
      <c r="G4" t="s">
        <v>86</v>
      </c>
      <c r="H4" t="s">
        <v>87</v>
      </c>
      <c r="I4" t="s">
        <v>88</v>
      </c>
    </row>
    <row r="5" spans="1:9" x14ac:dyDescent="0.2">
      <c r="A5" s="3">
        <v>12.105190822157999</v>
      </c>
      <c r="B5" t="s">
        <v>83</v>
      </c>
      <c r="C5" t="s">
        <v>92</v>
      </c>
      <c r="D5" t="s">
        <v>2</v>
      </c>
      <c r="E5" t="s">
        <v>90</v>
      </c>
      <c r="F5" t="s">
        <v>13</v>
      </c>
      <c r="G5" t="s">
        <v>86</v>
      </c>
      <c r="H5" t="s">
        <v>87</v>
      </c>
      <c r="I5" t="s">
        <v>88</v>
      </c>
    </row>
    <row r="6" spans="1:9" x14ac:dyDescent="0.2">
      <c r="A6" s="3">
        <v>33.426154739097683</v>
      </c>
      <c r="B6" t="s">
        <v>83</v>
      </c>
      <c r="C6" t="s">
        <v>93</v>
      </c>
      <c r="D6" t="s">
        <v>2</v>
      </c>
      <c r="E6" t="s">
        <v>90</v>
      </c>
      <c r="F6" t="s">
        <v>13</v>
      </c>
      <c r="G6" t="s">
        <v>86</v>
      </c>
      <c r="H6" t="s">
        <v>87</v>
      </c>
      <c r="I6" t="s">
        <v>88</v>
      </c>
    </row>
    <row r="7" spans="1:9" x14ac:dyDescent="0.2">
      <c r="A7" s="3">
        <v>1.1276805793748037</v>
      </c>
      <c r="B7" t="s">
        <v>83</v>
      </c>
      <c r="C7" t="s">
        <v>94</v>
      </c>
      <c r="D7" t="s">
        <v>2</v>
      </c>
      <c r="E7" t="s">
        <v>90</v>
      </c>
      <c r="F7" t="s">
        <v>13</v>
      </c>
      <c r="G7" t="s">
        <v>86</v>
      </c>
      <c r="H7" t="s">
        <v>87</v>
      </c>
      <c r="I7" t="s">
        <v>88</v>
      </c>
    </row>
    <row r="8" spans="1:9" x14ac:dyDescent="0.2">
      <c r="A8" s="3">
        <v>3.6520822018836165</v>
      </c>
      <c r="B8" t="s">
        <v>83</v>
      </c>
      <c r="C8" t="s">
        <v>95</v>
      </c>
      <c r="D8" t="s">
        <v>2</v>
      </c>
      <c r="E8" t="s">
        <v>90</v>
      </c>
      <c r="F8" t="s">
        <v>13</v>
      </c>
      <c r="G8" t="s">
        <v>86</v>
      </c>
      <c r="H8" t="s">
        <v>87</v>
      </c>
      <c r="I8" t="s">
        <v>88</v>
      </c>
    </row>
    <row r="9" spans="1:9" x14ac:dyDescent="0.2">
      <c r="A9" s="3">
        <v>2.7431929661207257</v>
      </c>
      <c r="B9" t="s">
        <v>83</v>
      </c>
      <c r="C9" t="s">
        <v>96</v>
      </c>
      <c r="D9" t="s">
        <v>2</v>
      </c>
      <c r="E9" t="s">
        <v>90</v>
      </c>
      <c r="F9" t="s">
        <v>13</v>
      </c>
      <c r="G9" t="s">
        <v>86</v>
      </c>
      <c r="H9" t="s">
        <v>87</v>
      </c>
      <c r="I9" t="s">
        <v>88</v>
      </c>
    </row>
    <row r="10" spans="1:9" x14ac:dyDescent="0.2">
      <c r="A10" s="3">
        <v>12.401312362646111</v>
      </c>
      <c r="B10" t="s">
        <v>83</v>
      </c>
      <c r="C10" t="s">
        <v>97</v>
      </c>
      <c r="D10" t="s">
        <v>2</v>
      </c>
      <c r="E10" t="s">
        <v>90</v>
      </c>
      <c r="F10" t="s">
        <v>13</v>
      </c>
      <c r="G10" t="s">
        <v>86</v>
      </c>
      <c r="H10" t="s">
        <v>87</v>
      </c>
      <c r="I10" t="s">
        <v>88</v>
      </c>
    </row>
    <row r="11" spans="1:9" x14ac:dyDescent="0.2">
      <c r="A11" s="3">
        <f>2478.78882480788/50</f>
        <v>49.575776496157594</v>
      </c>
      <c r="B11" t="s">
        <v>83</v>
      </c>
      <c r="C11" t="s">
        <v>98</v>
      </c>
      <c r="D11" t="s">
        <v>2</v>
      </c>
      <c r="E11" t="s">
        <v>99</v>
      </c>
      <c r="F11" t="s">
        <v>13</v>
      </c>
      <c r="G11" t="s">
        <v>86</v>
      </c>
      <c r="H11" t="s">
        <v>87</v>
      </c>
      <c r="I11" t="s">
        <v>88</v>
      </c>
    </row>
    <row r="12" spans="1:9" x14ac:dyDescent="0.2">
      <c r="A12" s="3">
        <v>8871.0872244151233</v>
      </c>
      <c r="B12" t="s">
        <v>100</v>
      </c>
      <c r="C12" t="s">
        <v>101</v>
      </c>
      <c r="D12" t="s">
        <v>2</v>
      </c>
      <c r="E12" t="s">
        <v>102</v>
      </c>
      <c r="F12" t="s">
        <v>13</v>
      </c>
      <c r="G12" t="s">
        <v>86</v>
      </c>
      <c r="H12" t="s">
        <v>87</v>
      </c>
      <c r="I12" t="s">
        <v>88</v>
      </c>
    </row>
    <row r="13" spans="1:9" x14ac:dyDescent="0.2">
      <c r="A13" s="3">
        <v>1683.0190552852544</v>
      </c>
      <c r="B13" t="s">
        <v>103</v>
      </c>
      <c r="C13" t="s">
        <v>104</v>
      </c>
      <c r="D13" t="s">
        <v>2</v>
      </c>
      <c r="E13" t="s">
        <v>105</v>
      </c>
      <c r="F13" t="s">
        <v>13</v>
      </c>
      <c r="G13" t="s">
        <v>86</v>
      </c>
      <c r="H13" t="s">
        <v>87</v>
      </c>
      <c r="I13" t="s">
        <v>88</v>
      </c>
    </row>
    <row r="14" spans="1:9" x14ac:dyDescent="0.2">
      <c r="A14" s="3">
        <f>6.84145715646976/1000000</f>
        <v>6.8414571564697599E-6</v>
      </c>
      <c r="B14" t="s">
        <v>28</v>
      </c>
      <c r="C14" t="s">
        <v>106</v>
      </c>
      <c r="D14" t="s">
        <v>2</v>
      </c>
      <c r="E14" t="s">
        <v>107</v>
      </c>
      <c r="F14" t="s">
        <v>13</v>
      </c>
      <c r="G14" t="s">
        <v>86</v>
      </c>
      <c r="H14" t="s">
        <v>87</v>
      </c>
      <c r="I14" t="s">
        <v>88</v>
      </c>
    </row>
    <row r="15" spans="1:9" x14ac:dyDescent="0.2">
      <c r="A15" s="3">
        <f>35.3876620406882/1000000</f>
        <v>3.5387662040688199E-5</v>
      </c>
      <c r="B15" t="s">
        <v>28</v>
      </c>
      <c r="C15" t="s">
        <v>108</v>
      </c>
      <c r="D15" t="s">
        <v>2</v>
      </c>
      <c r="E15" t="s">
        <v>109</v>
      </c>
      <c r="F15" t="s">
        <v>13</v>
      </c>
      <c r="G15" t="s">
        <v>86</v>
      </c>
      <c r="H15" t="s">
        <v>87</v>
      </c>
      <c r="I15" t="s">
        <v>88</v>
      </c>
    </row>
    <row r="16" spans="1:9" x14ac:dyDescent="0.2">
      <c r="A16" s="3">
        <f>65.9431333018863/1000000</f>
        <v>6.5943133301886309E-5</v>
      </c>
      <c r="B16" t="s">
        <v>28</v>
      </c>
      <c r="C16" t="s">
        <v>110</v>
      </c>
      <c r="D16" t="s">
        <v>2</v>
      </c>
      <c r="E16" t="s">
        <v>111</v>
      </c>
      <c r="F16" t="s">
        <v>13</v>
      </c>
      <c r="G16" t="s">
        <v>86</v>
      </c>
      <c r="H16" t="s">
        <v>87</v>
      </c>
      <c r="I16" t="s">
        <v>88</v>
      </c>
    </row>
    <row r="17" spans="1:9" x14ac:dyDescent="0.2">
      <c r="A17" s="3">
        <f>0.77112089/1000000</f>
        <v>7.7112088999999998E-7</v>
      </c>
      <c r="B17" t="s">
        <v>28</v>
      </c>
      <c r="C17" t="s">
        <v>112</v>
      </c>
      <c r="D17" t="s">
        <v>2</v>
      </c>
      <c r="E17" t="s">
        <v>113</v>
      </c>
      <c r="F17" t="s">
        <v>13</v>
      </c>
      <c r="G17" t="s">
        <v>86</v>
      </c>
      <c r="H17" t="s">
        <v>87</v>
      </c>
      <c r="I17" t="s">
        <v>88</v>
      </c>
    </row>
    <row r="18" spans="1:9" x14ac:dyDescent="0.2">
      <c r="A18" s="3">
        <v>40.788274951617637</v>
      </c>
      <c r="B18" t="s">
        <v>83</v>
      </c>
      <c r="C18" t="s">
        <v>114</v>
      </c>
      <c r="D18" t="s">
        <v>2</v>
      </c>
      <c r="E18" t="s">
        <v>115</v>
      </c>
      <c r="F18" t="s">
        <v>13</v>
      </c>
      <c r="G18" t="s">
        <v>86</v>
      </c>
      <c r="H18" t="s">
        <v>87</v>
      </c>
      <c r="I18" t="s">
        <v>88</v>
      </c>
    </row>
    <row r="19" spans="1:9" x14ac:dyDescent="0.2">
      <c r="A19" s="3">
        <v>78.735124558279665</v>
      </c>
      <c r="B19" t="s">
        <v>83</v>
      </c>
      <c r="C19" t="s">
        <v>116</v>
      </c>
      <c r="D19" t="s">
        <v>2</v>
      </c>
      <c r="E19" t="s">
        <v>117</v>
      </c>
      <c r="F19" t="s">
        <v>13</v>
      </c>
      <c r="G19" t="s">
        <v>86</v>
      </c>
      <c r="H19" t="s">
        <v>87</v>
      </c>
      <c r="I19" t="s">
        <v>88</v>
      </c>
    </row>
    <row r="20" spans="1:9" x14ac:dyDescent="0.2">
      <c r="A20" s="3">
        <v>15.770581162451863</v>
      </c>
      <c r="B20" t="s">
        <v>83</v>
      </c>
      <c r="C20" t="s">
        <v>118</v>
      </c>
      <c r="D20" t="s">
        <v>2</v>
      </c>
      <c r="E20" t="s">
        <v>119</v>
      </c>
      <c r="F20" t="s">
        <v>13</v>
      </c>
      <c r="G20" t="s">
        <v>86</v>
      </c>
      <c r="H20" t="s">
        <v>87</v>
      </c>
      <c r="I20" t="s">
        <v>88</v>
      </c>
    </row>
    <row r="21" spans="1:9" x14ac:dyDescent="0.2">
      <c r="A21" s="3">
        <v>33.426154739097683</v>
      </c>
      <c r="B21" t="s">
        <v>83</v>
      </c>
      <c r="C21" t="s">
        <v>120</v>
      </c>
      <c r="D21" t="s">
        <v>2</v>
      </c>
      <c r="E21" t="s">
        <v>121</v>
      </c>
      <c r="F21" t="s">
        <v>13</v>
      </c>
      <c r="G21" t="s">
        <v>86</v>
      </c>
      <c r="H21" t="s">
        <v>87</v>
      </c>
      <c r="I21" t="s">
        <v>88</v>
      </c>
    </row>
    <row r="22" spans="1:9" x14ac:dyDescent="0.2">
      <c r="A22" s="3">
        <v>1.7221022922504063</v>
      </c>
      <c r="B22" t="s">
        <v>83</v>
      </c>
      <c r="C22" t="s">
        <v>122</v>
      </c>
      <c r="D22" t="s">
        <v>2</v>
      </c>
      <c r="E22" t="s">
        <v>121</v>
      </c>
      <c r="F22" t="s">
        <v>13</v>
      </c>
      <c r="G22" t="s">
        <v>86</v>
      </c>
      <c r="H22" t="s">
        <v>87</v>
      </c>
      <c r="I22" t="s">
        <v>88</v>
      </c>
    </row>
    <row r="23" spans="1:9" x14ac:dyDescent="0.2">
      <c r="A23" s="3">
        <v>7.2571734278843802</v>
      </c>
      <c r="B23" t="s">
        <v>83</v>
      </c>
      <c r="C23" t="s">
        <v>123</v>
      </c>
      <c r="D23" t="s">
        <v>2</v>
      </c>
      <c r="E23" t="s">
        <v>124</v>
      </c>
      <c r="F23" t="s">
        <v>13</v>
      </c>
      <c r="G23" t="s">
        <v>86</v>
      </c>
      <c r="H23" t="s">
        <v>87</v>
      </c>
      <c r="I23" t="s">
        <v>88</v>
      </c>
    </row>
    <row r="24" spans="1:9" x14ac:dyDescent="0.2">
      <c r="A24" s="3">
        <v>1.4509762179330004</v>
      </c>
      <c r="B24" t="s">
        <v>83</v>
      </c>
      <c r="C24" t="s">
        <v>125</v>
      </c>
      <c r="D24" t="s">
        <v>2</v>
      </c>
      <c r="E24" t="s">
        <v>124</v>
      </c>
      <c r="F24" t="s">
        <v>13</v>
      </c>
      <c r="G24" t="s">
        <v>86</v>
      </c>
      <c r="H24" t="s">
        <v>87</v>
      </c>
      <c r="I24" t="s">
        <v>88</v>
      </c>
    </row>
    <row r="25" spans="1:9" x14ac:dyDescent="0.2">
      <c r="A25" s="3">
        <v>79.614545059666909</v>
      </c>
      <c r="B25" t="s">
        <v>83</v>
      </c>
      <c r="C25" t="s">
        <v>126</v>
      </c>
      <c r="D25" t="s">
        <v>2</v>
      </c>
      <c r="E25" t="s">
        <v>127</v>
      </c>
      <c r="F25" t="s">
        <v>13</v>
      </c>
      <c r="G25" t="s">
        <v>86</v>
      </c>
      <c r="H25" t="s">
        <v>87</v>
      </c>
      <c r="I25" t="s">
        <v>88</v>
      </c>
    </row>
    <row r="26" spans="1:9" x14ac:dyDescent="0.2">
      <c r="A26" s="3">
        <v>9.5830018287073635</v>
      </c>
      <c r="B26" t="s">
        <v>83</v>
      </c>
      <c r="C26" t="s">
        <v>128</v>
      </c>
      <c r="D26" t="s">
        <v>2</v>
      </c>
      <c r="E26" t="s">
        <v>129</v>
      </c>
      <c r="F26" t="s">
        <v>13</v>
      </c>
      <c r="G26" t="s">
        <v>86</v>
      </c>
      <c r="H26" t="s">
        <v>87</v>
      </c>
      <c r="I26" t="s">
        <v>88</v>
      </c>
    </row>
    <row r="27" spans="1:9" x14ac:dyDescent="0.2">
      <c r="A27" s="3">
        <v>1.2464561497242126</v>
      </c>
      <c r="B27" t="s">
        <v>83</v>
      </c>
      <c r="C27" t="s">
        <v>130</v>
      </c>
      <c r="D27" t="s">
        <v>2</v>
      </c>
      <c r="E27" t="s">
        <v>131</v>
      </c>
      <c r="F27" t="s">
        <v>13</v>
      </c>
      <c r="G27" t="s">
        <v>86</v>
      </c>
      <c r="H27" t="s">
        <v>87</v>
      </c>
      <c r="I27" t="s">
        <v>88</v>
      </c>
    </row>
    <row r="28" spans="1:9" x14ac:dyDescent="0.2">
      <c r="A28" s="3">
        <v>82.588706920000007</v>
      </c>
      <c r="B28" t="s">
        <v>83</v>
      </c>
      <c r="C28" t="s">
        <v>132</v>
      </c>
      <c r="D28" t="s">
        <v>2</v>
      </c>
      <c r="E28" t="s">
        <v>133</v>
      </c>
      <c r="F28" t="s">
        <v>13</v>
      </c>
      <c r="G28" t="s">
        <v>86</v>
      </c>
      <c r="H28" t="s">
        <v>87</v>
      </c>
      <c r="I28" t="s">
        <v>88</v>
      </c>
    </row>
    <row r="29" spans="1:9" x14ac:dyDescent="0.2">
      <c r="A29" s="3">
        <v>3.5688906430220384</v>
      </c>
      <c r="B29" t="s">
        <v>83</v>
      </c>
      <c r="C29" t="s">
        <v>134</v>
      </c>
      <c r="D29" t="s">
        <v>2</v>
      </c>
      <c r="E29" t="s">
        <v>135</v>
      </c>
      <c r="F29" t="s">
        <v>13</v>
      </c>
      <c r="G29" t="s">
        <v>86</v>
      </c>
      <c r="H29" t="s">
        <v>87</v>
      </c>
      <c r="I29" t="s">
        <v>88</v>
      </c>
    </row>
    <row r="30" spans="1:9" x14ac:dyDescent="0.2">
      <c r="A30" s="3">
        <v>13.95648832166299</v>
      </c>
      <c r="B30" t="s">
        <v>83</v>
      </c>
      <c r="C30" t="s">
        <v>136</v>
      </c>
      <c r="D30" t="s">
        <v>2</v>
      </c>
      <c r="E30" t="s">
        <v>137</v>
      </c>
      <c r="F30" t="s">
        <v>13</v>
      </c>
      <c r="G30" t="s">
        <v>86</v>
      </c>
      <c r="H30" t="s">
        <v>87</v>
      </c>
      <c r="I30" t="s">
        <v>88</v>
      </c>
    </row>
    <row r="31" spans="1:9" x14ac:dyDescent="0.2">
      <c r="A31" s="3">
        <v>2986.789201608271</v>
      </c>
      <c r="B31" t="s">
        <v>103</v>
      </c>
      <c r="C31" t="s">
        <v>104</v>
      </c>
      <c r="D31" t="s">
        <v>2</v>
      </c>
      <c r="E31" t="s">
        <v>105</v>
      </c>
      <c r="F31" t="s">
        <v>13</v>
      </c>
      <c r="G31" t="s">
        <v>86</v>
      </c>
      <c r="H31" t="s">
        <v>87</v>
      </c>
      <c r="I31" t="s">
        <v>88</v>
      </c>
    </row>
    <row r="32" spans="1:9" x14ac:dyDescent="0.2">
      <c r="A32" s="3">
        <v>3584.1470419299249</v>
      </c>
      <c r="B32" t="s">
        <v>100</v>
      </c>
      <c r="C32" t="s">
        <v>138</v>
      </c>
      <c r="D32" t="s">
        <v>2</v>
      </c>
      <c r="E32" t="s">
        <v>102</v>
      </c>
      <c r="F32" t="s">
        <v>13</v>
      </c>
      <c r="G32" t="s">
        <v>86</v>
      </c>
      <c r="H32" t="s">
        <v>87</v>
      </c>
      <c r="I32" t="s">
        <v>88</v>
      </c>
    </row>
    <row r="33" spans="1:16" x14ac:dyDescent="0.2">
      <c r="A33" s="3">
        <v>2.6177580000000003E-6</v>
      </c>
      <c r="B33" t="s">
        <v>28</v>
      </c>
      <c r="C33" t="s">
        <v>108</v>
      </c>
      <c r="D33" t="s">
        <v>2</v>
      </c>
      <c r="E33" t="s">
        <v>109</v>
      </c>
      <c r="F33" t="s">
        <v>13</v>
      </c>
      <c r="G33" t="s">
        <v>86</v>
      </c>
      <c r="H33" t="s">
        <v>87</v>
      </c>
      <c r="I33" t="s">
        <v>88</v>
      </c>
    </row>
    <row r="34" spans="1:16" x14ac:dyDescent="0.2">
      <c r="A34" s="3">
        <v>3.9052800000000004E-7</v>
      </c>
      <c r="B34" t="s">
        <v>28</v>
      </c>
      <c r="C34" t="s">
        <v>112</v>
      </c>
      <c r="D34" t="s">
        <v>2</v>
      </c>
      <c r="E34" t="s">
        <v>113</v>
      </c>
      <c r="F34" t="s">
        <v>13</v>
      </c>
      <c r="G34" t="s">
        <v>86</v>
      </c>
      <c r="H34" t="s">
        <v>87</v>
      </c>
      <c r="I34" t="s">
        <v>88</v>
      </c>
    </row>
    <row r="35" spans="1:16" x14ac:dyDescent="0.2">
      <c r="A35" s="3">
        <v>4.9426199999999998E-7</v>
      </c>
      <c r="B35" t="s">
        <v>28</v>
      </c>
      <c r="C35" t="s">
        <v>110</v>
      </c>
      <c r="D35" t="s">
        <v>2</v>
      </c>
      <c r="E35" t="s">
        <v>111</v>
      </c>
      <c r="F35" t="s">
        <v>13</v>
      </c>
      <c r="G35" t="s">
        <v>86</v>
      </c>
      <c r="H35" t="s">
        <v>87</v>
      </c>
      <c r="I35" t="s">
        <v>88</v>
      </c>
    </row>
    <row r="36" spans="1:16" x14ac:dyDescent="0.2">
      <c r="A36" s="6">
        <f>0.527353084200375*105*0.000001</f>
        <v>5.5372073841039373E-5</v>
      </c>
      <c r="B36" t="s">
        <v>28</v>
      </c>
      <c r="C36" t="s">
        <v>139</v>
      </c>
      <c r="D36" t="s">
        <v>140</v>
      </c>
      <c r="E36" t="s">
        <v>141</v>
      </c>
      <c r="G36" t="s">
        <v>86</v>
      </c>
      <c r="H36" t="s">
        <v>87</v>
      </c>
      <c r="I36" t="s">
        <v>142</v>
      </c>
      <c r="O36" s="2"/>
      <c r="P36" t="s">
        <v>143</v>
      </c>
    </row>
  </sheetData>
  <autoFilter ref="A1:I35" xr:uid="{00000000-0001-0000-0200-000000000000}"/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A7120AC-956D-F741-837C-1B50DADEE6AD}">
          <x14:formula1>
            <xm:f>'DB units'!$B$163:$B$351</xm:f>
          </x14:formula1>
          <xm:sqref>E2:E1048576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C74FB-F01D-4A4E-ADC0-38F30AB95DFF}">
  <dimension ref="A1:P37"/>
  <sheetViews>
    <sheetView zoomScale="116" workbookViewId="0">
      <selection activeCell="E29" sqref="E29"/>
    </sheetView>
  </sheetViews>
  <sheetFormatPr baseColWidth="10" defaultColWidth="8.83203125" defaultRowHeight="15" x14ac:dyDescent="0.2"/>
  <cols>
    <col min="1" max="1" width="13" bestFit="1" customWidth="1"/>
    <col min="2" max="2" width="9.5" bestFit="1" customWidth="1"/>
    <col min="3" max="3" width="19.5" bestFit="1" customWidth="1"/>
    <col min="4" max="4" width="13.6640625" bestFit="1" customWidth="1"/>
    <col min="5" max="5" width="65.83203125" bestFit="1" customWidth="1"/>
  </cols>
  <sheetData>
    <row r="1" spans="1:9" x14ac:dyDescent="0.2">
      <c r="A1" s="1" t="s">
        <v>4</v>
      </c>
      <c r="B1" s="1" t="s">
        <v>5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82</v>
      </c>
      <c r="H1" s="1" t="s">
        <v>11</v>
      </c>
      <c r="I1" s="1" t="s">
        <v>12</v>
      </c>
    </row>
    <row r="2" spans="1:9" x14ac:dyDescent="0.2">
      <c r="A2" s="4">
        <v>57.293109869646173</v>
      </c>
      <c r="B2" t="s">
        <v>83</v>
      </c>
      <c r="C2" t="s">
        <v>144</v>
      </c>
      <c r="D2" t="s">
        <v>2</v>
      </c>
      <c r="E2" t="s">
        <v>145</v>
      </c>
      <c r="F2" t="s">
        <v>13</v>
      </c>
      <c r="G2" t="s">
        <v>86</v>
      </c>
      <c r="H2" t="s">
        <v>146</v>
      </c>
      <c r="I2" t="s">
        <v>88</v>
      </c>
    </row>
    <row r="3" spans="1:9" x14ac:dyDescent="0.2">
      <c r="A3" s="4">
        <v>55.796648044692731</v>
      </c>
      <c r="B3" t="s">
        <v>83</v>
      </c>
      <c r="C3" t="s">
        <v>147</v>
      </c>
      <c r="D3" t="s">
        <v>2</v>
      </c>
      <c r="E3" t="s">
        <v>145</v>
      </c>
      <c r="F3" t="s">
        <v>13</v>
      </c>
      <c r="G3" t="s">
        <v>86</v>
      </c>
      <c r="H3" t="s">
        <v>146</v>
      </c>
      <c r="I3" t="s">
        <v>88</v>
      </c>
    </row>
    <row r="4" spans="1:9" x14ac:dyDescent="0.2">
      <c r="A4" s="4">
        <v>57.186219739292355</v>
      </c>
      <c r="B4" t="s">
        <v>83</v>
      </c>
      <c r="C4" t="s">
        <v>148</v>
      </c>
      <c r="D4" t="s">
        <v>2</v>
      </c>
      <c r="E4" t="s">
        <v>149</v>
      </c>
      <c r="F4" t="s">
        <v>13</v>
      </c>
      <c r="G4" t="s">
        <v>86</v>
      </c>
      <c r="H4" t="s">
        <v>146</v>
      </c>
      <c r="I4" t="s">
        <v>88</v>
      </c>
    </row>
    <row r="5" spans="1:9" x14ac:dyDescent="0.2">
      <c r="A5" s="5">
        <v>40.938919925512096</v>
      </c>
      <c r="B5" t="s">
        <v>83</v>
      </c>
      <c r="C5" t="s">
        <v>150</v>
      </c>
      <c r="D5" t="s">
        <v>2</v>
      </c>
      <c r="E5" t="s">
        <v>90</v>
      </c>
      <c r="F5" t="s">
        <v>13</v>
      </c>
      <c r="G5" t="s">
        <v>86</v>
      </c>
      <c r="H5" t="s">
        <v>146</v>
      </c>
      <c r="I5" t="s">
        <v>88</v>
      </c>
    </row>
    <row r="6" spans="1:9" x14ac:dyDescent="0.2">
      <c r="A6" s="5">
        <v>90.21527001862195</v>
      </c>
      <c r="B6" t="s">
        <v>83</v>
      </c>
      <c r="C6" t="s">
        <v>151</v>
      </c>
      <c r="D6" t="s">
        <v>2</v>
      </c>
      <c r="E6" t="s">
        <v>90</v>
      </c>
      <c r="F6" t="s">
        <v>13</v>
      </c>
      <c r="G6" t="s">
        <v>86</v>
      </c>
      <c r="H6" t="s">
        <v>146</v>
      </c>
      <c r="I6" t="s">
        <v>88</v>
      </c>
    </row>
    <row r="7" spans="1:9" x14ac:dyDescent="0.2">
      <c r="A7" s="5">
        <v>12.506145251396646</v>
      </c>
      <c r="B7" t="s">
        <v>83</v>
      </c>
      <c r="C7" t="s">
        <v>152</v>
      </c>
      <c r="D7" t="s">
        <v>2</v>
      </c>
      <c r="E7" t="s">
        <v>90</v>
      </c>
      <c r="F7" t="s">
        <v>13</v>
      </c>
      <c r="G7" t="s">
        <v>86</v>
      </c>
      <c r="H7" t="s">
        <v>146</v>
      </c>
      <c r="I7" t="s">
        <v>88</v>
      </c>
    </row>
    <row r="8" spans="1:9" x14ac:dyDescent="0.2">
      <c r="A8" s="4">
        <v>7.7094972067039098</v>
      </c>
      <c r="B8" t="s">
        <v>83</v>
      </c>
      <c r="C8" t="s">
        <v>92</v>
      </c>
      <c r="D8" t="s">
        <v>2</v>
      </c>
      <c r="E8" t="s">
        <v>90</v>
      </c>
      <c r="F8" t="s">
        <v>13</v>
      </c>
      <c r="G8" t="s">
        <v>86</v>
      </c>
      <c r="H8" t="s">
        <v>146</v>
      </c>
      <c r="I8" t="s">
        <v>88</v>
      </c>
    </row>
    <row r="9" spans="1:9" x14ac:dyDescent="0.2">
      <c r="A9" s="4">
        <v>21.278212290502793</v>
      </c>
      <c r="B9" t="s">
        <v>83</v>
      </c>
      <c r="C9" t="s">
        <v>93</v>
      </c>
      <c r="D9" t="s">
        <v>2</v>
      </c>
      <c r="E9" t="s">
        <v>90</v>
      </c>
      <c r="F9" t="s">
        <v>13</v>
      </c>
      <c r="G9" t="s">
        <v>86</v>
      </c>
      <c r="H9" t="s">
        <v>146</v>
      </c>
      <c r="I9" t="s">
        <v>88</v>
      </c>
    </row>
    <row r="10" spans="1:9" x14ac:dyDescent="0.2">
      <c r="A10" s="4">
        <v>0.92513966480446919</v>
      </c>
      <c r="B10" t="s">
        <v>83</v>
      </c>
      <c r="C10" t="s">
        <v>94</v>
      </c>
      <c r="D10" t="s">
        <v>2</v>
      </c>
      <c r="E10" t="s">
        <v>90</v>
      </c>
      <c r="F10" t="s">
        <v>13</v>
      </c>
      <c r="G10" t="s">
        <v>86</v>
      </c>
      <c r="H10" t="s">
        <v>146</v>
      </c>
      <c r="I10" t="s">
        <v>88</v>
      </c>
    </row>
    <row r="11" spans="1:9" x14ac:dyDescent="0.2">
      <c r="A11" s="4">
        <v>9.7243867388605949</v>
      </c>
      <c r="B11" t="s">
        <v>83</v>
      </c>
      <c r="C11" t="s">
        <v>97</v>
      </c>
      <c r="D11" t="s">
        <v>2</v>
      </c>
      <c r="E11" t="s">
        <v>90</v>
      </c>
      <c r="F11" t="s">
        <v>13</v>
      </c>
      <c r="G11" t="s">
        <v>86</v>
      </c>
      <c r="H11" t="s">
        <v>146</v>
      </c>
      <c r="I11" t="s">
        <v>88</v>
      </c>
    </row>
    <row r="12" spans="1:9" x14ac:dyDescent="0.2">
      <c r="A12" s="4">
        <f>4553.51955307263/50</f>
        <v>91.070391061452597</v>
      </c>
      <c r="B12" t="s">
        <v>83</v>
      </c>
      <c r="C12" t="s">
        <v>98</v>
      </c>
      <c r="D12" t="s">
        <v>2</v>
      </c>
      <c r="E12" t="s">
        <v>99</v>
      </c>
      <c r="F12" t="s">
        <v>13</v>
      </c>
      <c r="G12" t="s">
        <v>86</v>
      </c>
      <c r="H12" t="s">
        <v>146</v>
      </c>
      <c r="I12" t="s">
        <v>88</v>
      </c>
    </row>
    <row r="13" spans="1:9" x14ac:dyDescent="0.2">
      <c r="A13" s="4">
        <v>7277.7653631284911</v>
      </c>
      <c r="B13" t="s">
        <v>100</v>
      </c>
      <c r="C13" t="s">
        <v>101</v>
      </c>
      <c r="D13" t="s">
        <v>2</v>
      </c>
      <c r="E13" t="s">
        <v>102</v>
      </c>
      <c r="F13" t="s">
        <v>13</v>
      </c>
      <c r="G13" t="s">
        <v>86</v>
      </c>
      <c r="H13" t="s">
        <v>146</v>
      </c>
      <c r="I13" t="s">
        <v>88</v>
      </c>
    </row>
    <row r="14" spans="1:9" x14ac:dyDescent="0.2">
      <c r="A14" s="4">
        <v>1179.9627559999999</v>
      </c>
      <c r="B14" t="s">
        <v>103</v>
      </c>
      <c r="C14" t="s">
        <v>104</v>
      </c>
      <c r="D14" t="s">
        <v>2</v>
      </c>
      <c r="E14" t="s">
        <v>105</v>
      </c>
      <c r="F14" t="s">
        <v>13</v>
      </c>
      <c r="G14" t="s">
        <v>86</v>
      </c>
      <c r="H14" t="s">
        <v>146</v>
      </c>
      <c r="I14" t="s">
        <v>88</v>
      </c>
    </row>
    <row r="15" spans="1:9" x14ac:dyDescent="0.2">
      <c r="A15" s="4">
        <v>7.3112849162011154E-7</v>
      </c>
      <c r="B15" t="s">
        <v>28</v>
      </c>
      <c r="C15" t="s">
        <v>106</v>
      </c>
      <c r="D15" t="s">
        <v>2</v>
      </c>
      <c r="E15" t="s">
        <v>107</v>
      </c>
      <c r="F15" t="s">
        <v>13</v>
      </c>
      <c r="G15" t="s">
        <v>86</v>
      </c>
      <c r="H15" t="s">
        <v>146</v>
      </c>
      <c r="I15" t="s">
        <v>88</v>
      </c>
    </row>
    <row r="16" spans="1:9" x14ac:dyDescent="0.2">
      <c r="A16" s="4">
        <v>3.9164178770949717E-5</v>
      </c>
      <c r="B16" t="s">
        <v>28</v>
      </c>
      <c r="C16" t="s">
        <v>108</v>
      </c>
      <c r="D16" t="s">
        <v>2</v>
      </c>
      <c r="E16" t="s">
        <v>109</v>
      </c>
      <c r="F16" t="s">
        <v>13</v>
      </c>
      <c r="G16" t="s">
        <v>86</v>
      </c>
      <c r="H16" t="s">
        <v>146</v>
      </c>
      <c r="I16" t="s">
        <v>88</v>
      </c>
    </row>
    <row r="17" spans="1:9" x14ac:dyDescent="0.2">
      <c r="A17" s="4">
        <v>7.7690614525139647E-5</v>
      </c>
      <c r="B17" t="s">
        <v>28</v>
      </c>
      <c r="C17" t="s">
        <v>110</v>
      </c>
      <c r="D17" t="s">
        <v>2</v>
      </c>
      <c r="E17" t="s">
        <v>111</v>
      </c>
      <c r="F17" t="s">
        <v>13</v>
      </c>
      <c r="G17" t="s">
        <v>86</v>
      </c>
      <c r="H17" t="s">
        <v>146</v>
      </c>
      <c r="I17" t="s">
        <v>88</v>
      </c>
    </row>
    <row r="18" spans="1:9" x14ac:dyDescent="0.2">
      <c r="A18" s="4">
        <v>5.7063687150837976E-7</v>
      </c>
      <c r="B18" t="s">
        <v>28</v>
      </c>
      <c r="C18" t="s">
        <v>112</v>
      </c>
      <c r="D18" t="s">
        <v>2</v>
      </c>
      <c r="E18" t="s">
        <v>113</v>
      </c>
      <c r="F18" t="s">
        <v>13</v>
      </c>
      <c r="G18" t="s">
        <v>86</v>
      </c>
      <c r="H18" t="s">
        <v>146</v>
      </c>
      <c r="I18" t="s">
        <v>88</v>
      </c>
    </row>
    <row r="19" spans="1:9" x14ac:dyDescent="0.2">
      <c r="A19" s="4">
        <v>29.296089385474858</v>
      </c>
      <c r="B19" t="s">
        <v>83</v>
      </c>
      <c r="C19" t="s">
        <v>114</v>
      </c>
      <c r="D19" t="s">
        <v>2</v>
      </c>
      <c r="E19" t="s">
        <v>115</v>
      </c>
      <c r="F19" t="s">
        <v>13</v>
      </c>
      <c r="G19" t="s">
        <v>86</v>
      </c>
      <c r="H19" t="s">
        <v>146</v>
      </c>
      <c r="I19" t="s">
        <v>88</v>
      </c>
    </row>
    <row r="20" spans="1:9" x14ac:dyDescent="0.2">
      <c r="A20" s="4">
        <v>68.151955307262554</v>
      </c>
      <c r="B20" t="s">
        <v>83</v>
      </c>
      <c r="C20" t="s">
        <v>116</v>
      </c>
      <c r="D20" t="s">
        <v>2</v>
      </c>
      <c r="E20" t="s">
        <v>117</v>
      </c>
      <c r="F20" t="s">
        <v>13</v>
      </c>
      <c r="G20" t="s">
        <v>86</v>
      </c>
      <c r="H20" t="s">
        <v>146</v>
      </c>
      <c r="I20" t="s">
        <v>88</v>
      </c>
    </row>
    <row r="21" spans="1:9" x14ac:dyDescent="0.2">
      <c r="A21" s="4">
        <v>13.272253259999999</v>
      </c>
      <c r="B21" t="s">
        <v>83</v>
      </c>
      <c r="C21" t="s">
        <v>118</v>
      </c>
      <c r="D21" t="s">
        <v>2</v>
      </c>
      <c r="E21" t="s">
        <v>119</v>
      </c>
      <c r="F21" t="s">
        <v>13</v>
      </c>
      <c r="G21" t="s">
        <v>86</v>
      </c>
      <c r="H21" t="s">
        <v>146</v>
      </c>
      <c r="I21" t="s">
        <v>88</v>
      </c>
    </row>
    <row r="22" spans="1:9" x14ac:dyDescent="0.2">
      <c r="A22" s="4">
        <v>21.278212290502793</v>
      </c>
      <c r="B22" t="s">
        <v>83</v>
      </c>
      <c r="C22" t="s">
        <v>120</v>
      </c>
      <c r="D22" t="s">
        <v>2</v>
      </c>
      <c r="E22" t="s">
        <v>121</v>
      </c>
      <c r="F22" t="s">
        <v>13</v>
      </c>
      <c r="G22" t="s">
        <v>86</v>
      </c>
      <c r="H22" t="s">
        <v>146</v>
      </c>
      <c r="I22" t="s">
        <v>88</v>
      </c>
    </row>
    <row r="23" spans="1:9" x14ac:dyDescent="0.2">
      <c r="A23" s="4">
        <v>1.2335195530726255</v>
      </c>
      <c r="B23" t="s">
        <v>83</v>
      </c>
      <c r="C23" t="s">
        <v>122</v>
      </c>
      <c r="D23" t="s">
        <v>2</v>
      </c>
      <c r="E23" t="s">
        <v>121</v>
      </c>
      <c r="F23" t="s">
        <v>13</v>
      </c>
      <c r="G23" t="s">
        <v>86</v>
      </c>
      <c r="H23" t="s">
        <v>146</v>
      </c>
      <c r="I23" t="s">
        <v>88</v>
      </c>
    </row>
    <row r="24" spans="1:9" x14ac:dyDescent="0.2">
      <c r="A24" s="4">
        <v>4.934078212290502</v>
      </c>
      <c r="B24" t="s">
        <v>83</v>
      </c>
      <c r="C24" t="s">
        <v>123</v>
      </c>
      <c r="D24" t="s">
        <v>2</v>
      </c>
      <c r="E24" t="s">
        <v>124</v>
      </c>
      <c r="F24" t="s">
        <v>13</v>
      </c>
      <c r="G24" t="s">
        <v>86</v>
      </c>
      <c r="H24" t="s">
        <v>146</v>
      </c>
      <c r="I24" t="s">
        <v>88</v>
      </c>
    </row>
    <row r="25" spans="1:9" x14ac:dyDescent="0.2">
      <c r="A25" s="4">
        <v>1.2467162485718732</v>
      </c>
      <c r="B25" t="s">
        <v>83</v>
      </c>
      <c r="C25" t="s">
        <v>125</v>
      </c>
      <c r="D25" t="s">
        <v>2</v>
      </c>
      <c r="E25" t="s">
        <v>124</v>
      </c>
      <c r="F25" t="s">
        <v>13</v>
      </c>
      <c r="G25" t="s">
        <v>86</v>
      </c>
      <c r="H25" t="s">
        <v>146</v>
      </c>
      <c r="I25" t="s">
        <v>88</v>
      </c>
    </row>
    <row r="26" spans="1:9" x14ac:dyDescent="0.2">
      <c r="A26" s="4">
        <v>56.74189944134077</v>
      </c>
      <c r="B26" t="s">
        <v>83</v>
      </c>
      <c r="C26" t="s">
        <v>126</v>
      </c>
      <c r="D26" t="s">
        <v>2</v>
      </c>
      <c r="E26" t="s">
        <v>127</v>
      </c>
      <c r="F26" t="s">
        <v>13</v>
      </c>
      <c r="G26" t="s">
        <v>86</v>
      </c>
      <c r="H26" t="s">
        <v>146</v>
      </c>
      <c r="I26" t="s">
        <v>88</v>
      </c>
    </row>
    <row r="27" spans="1:9" x14ac:dyDescent="0.2">
      <c r="A27" s="4">
        <v>8.3262569832402225</v>
      </c>
      <c r="B27" t="s">
        <v>83</v>
      </c>
      <c r="C27" t="s">
        <v>128</v>
      </c>
      <c r="D27" t="s">
        <v>2</v>
      </c>
      <c r="E27" t="s">
        <v>129</v>
      </c>
      <c r="F27" t="s">
        <v>13</v>
      </c>
      <c r="G27" t="s">
        <v>86</v>
      </c>
      <c r="H27" t="s">
        <v>146</v>
      </c>
      <c r="I27" t="s">
        <v>88</v>
      </c>
    </row>
    <row r="28" spans="1:9" x14ac:dyDescent="0.2">
      <c r="A28" s="4">
        <v>1.1173184357541899</v>
      </c>
      <c r="B28" t="s">
        <v>83</v>
      </c>
      <c r="C28" t="s">
        <v>130</v>
      </c>
      <c r="D28" t="s">
        <v>2</v>
      </c>
      <c r="E28" t="s">
        <v>131</v>
      </c>
      <c r="F28" t="s">
        <v>13</v>
      </c>
      <c r="G28" t="s">
        <v>86</v>
      </c>
      <c r="H28" t="s">
        <v>146</v>
      </c>
      <c r="I28" t="s">
        <v>88</v>
      </c>
    </row>
    <row r="29" spans="1:9" x14ac:dyDescent="0.2">
      <c r="A29" s="4">
        <v>68.528864059590305</v>
      </c>
      <c r="B29" t="s">
        <v>83</v>
      </c>
      <c r="C29" t="s">
        <v>132</v>
      </c>
      <c r="D29" t="s">
        <v>2</v>
      </c>
      <c r="E29" t="s">
        <v>133</v>
      </c>
      <c r="F29" t="s">
        <v>13</v>
      </c>
      <c r="G29" t="s">
        <v>86</v>
      </c>
      <c r="H29" t="s">
        <v>146</v>
      </c>
      <c r="I29" t="s">
        <v>88</v>
      </c>
    </row>
    <row r="30" spans="1:9" x14ac:dyDescent="0.2">
      <c r="A30" s="4">
        <v>2.6070763500931098</v>
      </c>
      <c r="B30" t="s">
        <v>83</v>
      </c>
      <c r="C30" t="s">
        <v>134</v>
      </c>
      <c r="D30" t="s">
        <v>2</v>
      </c>
      <c r="E30" t="s">
        <v>135</v>
      </c>
      <c r="F30" t="s">
        <v>13</v>
      </c>
      <c r="G30" t="s">
        <v>86</v>
      </c>
      <c r="H30" t="s">
        <v>146</v>
      </c>
      <c r="I30" t="s">
        <v>88</v>
      </c>
    </row>
    <row r="31" spans="1:9" x14ac:dyDescent="0.2">
      <c r="A31" s="4">
        <v>13.780260707635007</v>
      </c>
      <c r="B31" t="s">
        <v>83</v>
      </c>
      <c r="C31" t="s">
        <v>136</v>
      </c>
      <c r="D31" t="s">
        <v>2</v>
      </c>
      <c r="E31" t="s">
        <v>137</v>
      </c>
      <c r="F31" t="s">
        <v>13</v>
      </c>
      <c r="G31" t="s">
        <v>86</v>
      </c>
      <c r="H31" t="s">
        <v>146</v>
      </c>
      <c r="I31" t="s">
        <v>88</v>
      </c>
    </row>
    <row r="32" spans="1:9" x14ac:dyDescent="0.2">
      <c r="A32" s="4">
        <v>2420.8566108007449</v>
      </c>
      <c r="B32" t="s">
        <v>103</v>
      </c>
      <c r="C32" t="s">
        <v>104</v>
      </c>
      <c r="D32" t="s">
        <v>2</v>
      </c>
      <c r="E32" t="s">
        <v>105</v>
      </c>
      <c r="F32" t="s">
        <v>13</v>
      </c>
      <c r="G32" t="s">
        <v>86</v>
      </c>
      <c r="H32" t="s">
        <v>146</v>
      </c>
      <c r="I32" t="s">
        <v>88</v>
      </c>
    </row>
    <row r="33" spans="1:16" x14ac:dyDescent="0.2">
      <c r="A33" s="4">
        <v>2905.0279329608934</v>
      </c>
      <c r="B33" t="s">
        <v>100</v>
      </c>
      <c r="C33" t="s">
        <v>138</v>
      </c>
      <c r="D33" t="s">
        <v>2</v>
      </c>
      <c r="E33" t="s">
        <v>102</v>
      </c>
      <c r="F33" t="s">
        <v>13</v>
      </c>
      <c r="G33" t="s">
        <v>86</v>
      </c>
      <c r="H33" t="s">
        <v>146</v>
      </c>
      <c r="I33" t="s">
        <v>88</v>
      </c>
    </row>
    <row r="34" spans="1:16" x14ac:dyDescent="0.2">
      <c r="A34" s="4">
        <v>2.6177580000000003E-6</v>
      </c>
      <c r="B34" t="s">
        <v>28</v>
      </c>
      <c r="C34" t="s">
        <v>108</v>
      </c>
      <c r="D34" t="s">
        <v>2</v>
      </c>
      <c r="E34" t="s">
        <v>109</v>
      </c>
      <c r="F34" t="s">
        <v>13</v>
      </c>
      <c r="G34" t="s">
        <v>86</v>
      </c>
      <c r="H34" t="s">
        <v>146</v>
      </c>
      <c r="I34" t="s">
        <v>88</v>
      </c>
    </row>
    <row r="35" spans="1:16" x14ac:dyDescent="0.2">
      <c r="A35" s="4">
        <v>3.9052800000000004E-7</v>
      </c>
      <c r="B35" t="s">
        <v>28</v>
      </c>
      <c r="C35" t="s">
        <v>112</v>
      </c>
      <c r="D35" t="s">
        <v>2</v>
      </c>
      <c r="E35" t="s">
        <v>113</v>
      </c>
      <c r="F35" t="s">
        <v>13</v>
      </c>
      <c r="G35" t="s">
        <v>86</v>
      </c>
      <c r="H35" t="s">
        <v>146</v>
      </c>
      <c r="I35" t="s">
        <v>88</v>
      </c>
    </row>
    <row r="36" spans="1:16" x14ac:dyDescent="0.2">
      <c r="A36" s="4">
        <v>4.9426199999999998E-7</v>
      </c>
      <c r="B36" t="s">
        <v>28</v>
      </c>
      <c r="C36" t="s">
        <v>110</v>
      </c>
      <c r="D36" t="s">
        <v>2</v>
      </c>
      <c r="E36" t="s">
        <v>111</v>
      </c>
      <c r="F36" t="s">
        <v>13</v>
      </c>
      <c r="G36" t="s">
        <v>86</v>
      </c>
      <c r="H36" t="s">
        <v>146</v>
      </c>
      <c r="I36" t="s">
        <v>88</v>
      </c>
    </row>
    <row r="37" spans="1:16" x14ac:dyDescent="0.2">
      <c r="A37" s="6">
        <f>0.486038944*150*0.000001</f>
        <v>7.2905841599999998E-5</v>
      </c>
      <c r="B37" t="s">
        <v>28</v>
      </c>
      <c r="C37" t="s">
        <v>139</v>
      </c>
      <c r="D37" t="s">
        <v>140</v>
      </c>
      <c r="E37" t="s">
        <v>141</v>
      </c>
      <c r="G37" t="s">
        <v>86</v>
      </c>
      <c r="H37" t="s">
        <v>87</v>
      </c>
      <c r="I37" t="s">
        <v>153</v>
      </c>
      <c r="O37" s="2"/>
      <c r="P37" t="s">
        <v>143</v>
      </c>
    </row>
  </sheetData>
  <autoFilter ref="A1:I37" xr:uid="{00000000-0001-0000-0200-000000000000}"/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6FB554C-A3F9-0844-B760-E19167610D5F}">
          <x14:formula1>
            <xm:f>'DB units'!$B$163:$B$351</xm:f>
          </x14:formula1>
          <xm:sqref>E2:E1048576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15264-32AE-A348-9DE3-42562E3AE931}">
  <dimension ref="A1:O37"/>
  <sheetViews>
    <sheetView zoomScale="125" workbookViewId="0">
      <selection activeCell="E42" sqref="E42"/>
    </sheetView>
  </sheetViews>
  <sheetFormatPr baseColWidth="10" defaultColWidth="8.83203125" defaultRowHeight="15" x14ac:dyDescent="0.2"/>
  <cols>
    <col min="1" max="1" width="13" bestFit="1" customWidth="1"/>
    <col min="2" max="2" width="9.5" bestFit="1" customWidth="1"/>
    <col min="3" max="3" width="19.5" bestFit="1" customWidth="1"/>
    <col min="4" max="4" width="13.6640625" bestFit="1" customWidth="1"/>
    <col min="5" max="5" width="65.83203125" bestFit="1" customWidth="1"/>
    <col min="9" max="9" width="17.6640625" bestFit="1" customWidth="1"/>
  </cols>
  <sheetData>
    <row r="1" spans="1:12" x14ac:dyDescent="0.2">
      <c r="A1" s="1" t="s">
        <v>4</v>
      </c>
      <c r="B1" s="1" t="s">
        <v>5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82</v>
      </c>
      <c r="H1" s="1" t="s">
        <v>11</v>
      </c>
      <c r="I1" s="1" t="s">
        <v>12</v>
      </c>
    </row>
    <row r="2" spans="1:12" x14ac:dyDescent="0.2">
      <c r="A2" s="4">
        <v>27.232030454113367</v>
      </c>
      <c r="B2" t="s">
        <v>83</v>
      </c>
      <c r="C2" t="s">
        <v>144</v>
      </c>
      <c r="D2" t="s">
        <v>2</v>
      </c>
      <c r="E2" t="s">
        <v>145</v>
      </c>
      <c r="F2" t="s">
        <v>13</v>
      </c>
      <c r="G2" t="s">
        <v>86</v>
      </c>
      <c r="H2" t="s">
        <v>154</v>
      </c>
      <c r="I2" t="s">
        <v>88</v>
      </c>
      <c r="L2" s="2"/>
    </row>
    <row r="3" spans="1:12" x14ac:dyDescent="0.2">
      <c r="A3" s="4">
        <v>142.44446699074686</v>
      </c>
      <c r="B3" t="s">
        <v>83</v>
      </c>
      <c r="C3" t="s">
        <v>148</v>
      </c>
      <c r="D3" t="s">
        <v>2</v>
      </c>
      <c r="E3" t="s">
        <v>149</v>
      </c>
      <c r="F3" t="s">
        <v>13</v>
      </c>
      <c r="G3" t="s">
        <v>86</v>
      </c>
      <c r="H3" t="s">
        <v>154</v>
      </c>
      <c r="I3" t="s">
        <v>88</v>
      </c>
    </row>
    <row r="4" spans="1:12" x14ac:dyDescent="0.2">
      <c r="A4" s="4">
        <v>27.562783860438632</v>
      </c>
      <c r="B4" t="s">
        <v>83</v>
      </c>
      <c r="C4" t="s">
        <v>150</v>
      </c>
      <c r="D4" t="s">
        <v>2</v>
      </c>
      <c r="E4" t="s">
        <v>90</v>
      </c>
      <c r="F4" t="s">
        <v>13</v>
      </c>
      <c r="G4" t="s">
        <v>86</v>
      </c>
      <c r="H4" t="s">
        <v>154</v>
      </c>
      <c r="I4" t="s">
        <v>88</v>
      </c>
    </row>
    <row r="5" spans="1:12" x14ac:dyDescent="0.2">
      <c r="A5" s="5">
        <v>92.169949229306781</v>
      </c>
      <c r="B5" t="s">
        <v>83</v>
      </c>
      <c r="C5" t="s">
        <v>151</v>
      </c>
      <c r="D5" t="s">
        <v>2</v>
      </c>
      <c r="E5" t="s">
        <v>90</v>
      </c>
      <c r="F5" t="s">
        <v>13</v>
      </c>
      <c r="G5" t="s">
        <v>86</v>
      </c>
      <c r="H5" t="s">
        <v>154</v>
      </c>
      <c r="I5" t="s">
        <v>88</v>
      </c>
    </row>
    <row r="6" spans="1:12" x14ac:dyDescent="0.2">
      <c r="A6" s="5">
        <v>38.753274107776711</v>
      </c>
      <c r="B6" t="s">
        <v>83</v>
      </c>
      <c r="C6" t="s">
        <v>155</v>
      </c>
      <c r="D6" t="s">
        <v>2</v>
      </c>
      <c r="E6" t="s">
        <v>90</v>
      </c>
      <c r="F6" t="s">
        <v>13</v>
      </c>
      <c r="G6" t="s">
        <v>86</v>
      </c>
      <c r="H6" t="s">
        <v>154</v>
      </c>
      <c r="I6" t="s">
        <v>88</v>
      </c>
    </row>
    <row r="7" spans="1:12" x14ac:dyDescent="0.2">
      <c r="A7" s="5">
        <v>6.2321067440454065</v>
      </c>
      <c r="B7" t="s">
        <v>83</v>
      </c>
      <c r="C7" t="s">
        <v>92</v>
      </c>
      <c r="D7" t="s">
        <v>2</v>
      </c>
      <c r="E7" t="s">
        <v>90</v>
      </c>
      <c r="F7" t="s">
        <v>13</v>
      </c>
      <c r="G7" t="s">
        <v>86</v>
      </c>
      <c r="H7" t="s">
        <v>154</v>
      </c>
      <c r="I7" t="s">
        <v>88</v>
      </c>
    </row>
    <row r="8" spans="1:12" x14ac:dyDescent="0.2">
      <c r="A8" s="4">
        <v>17.216174060184365</v>
      </c>
      <c r="B8" t="s">
        <v>83</v>
      </c>
      <c r="C8" t="s">
        <v>93</v>
      </c>
      <c r="D8" t="s">
        <v>2</v>
      </c>
      <c r="E8" t="s">
        <v>90</v>
      </c>
      <c r="F8" t="s">
        <v>13</v>
      </c>
      <c r="G8" t="s">
        <v>86</v>
      </c>
      <c r="H8" t="s">
        <v>154</v>
      </c>
      <c r="I8" t="s">
        <v>88</v>
      </c>
    </row>
    <row r="9" spans="1:12" x14ac:dyDescent="0.2">
      <c r="A9" s="4">
        <v>0.7605594159840825</v>
      </c>
      <c r="B9" t="s">
        <v>83</v>
      </c>
      <c r="C9" t="s">
        <v>94</v>
      </c>
      <c r="D9" t="s">
        <v>2</v>
      </c>
      <c r="E9" t="s">
        <v>90</v>
      </c>
      <c r="F9" t="s">
        <v>13</v>
      </c>
      <c r="G9" t="s">
        <v>86</v>
      </c>
      <c r="H9" t="s">
        <v>154</v>
      </c>
      <c r="I9" t="s">
        <v>88</v>
      </c>
    </row>
    <row r="10" spans="1:12" x14ac:dyDescent="0.2">
      <c r="A10" s="4">
        <v>10.167088361391366</v>
      </c>
      <c r="B10" t="s">
        <v>83</v>
      </c>
      <c r="C10" t="s">
        <v>97</v>
      </c>
      <c r="D10" t="s">
        <v>2</v>
      </c>
      <c r="E10" t="s">
        <v>90</v>
      </c>
      <c r="F10" t="s">
        <v>13</v>
      </c>
      <c r="G10" t="s">
        <v>86</v>
      </c>
      <c r="H10" t="s">
        <v>154</v>
      </c>
      <c r="I10" t="s">
        <v>88</v>
      </c>
    </row>
    <row r="11" spans="1:12" x14ac:dyDescent="0.2">
      <c r="A11" s="4">
        <f>4696.69836981874/50</f>
        <v>93.933967396374797</v>
      </c>
      <c r="B11" t="s">
        <v>83</v>
      </c>
      <c r="C11" t="s">
        <v>98</v>
      </c>
      <c r="D11" t="s">
        <v>2</v>
      </c>
      <c r="E11" t="s">
        <v>99</v>
      </c>
      <c r="F11" t="s">
        <v>13</v>
      </c>
      <c r="G11" t="s">
        <v>86</v>
      </c>
      <c r="H11" t="s">
        <v>154</v>
      </c>
      <c r="I11" t="s">
        <v>88</v>
      </c>
    </row>
    <row r="12" spans="1:12" x14ac:dyDescent="0.2">
      <c r="A12" s="4">
        <v>5983.067405741449</v>
      </c>
      <c r="B12" t="s">
        <v>100</v>
      </c>
      <c r="C12" t="s">
        <v>101</v>
      </c>
      <c r="D12" t="s">
        <v>2</v>
      </c>
      <c r="E12" t="s">
        <v>102</v>
      </c>
      <c r="F12" t="s">
        <v>13</v>
      </c>
      <c r="G12" t="s">
        <v>86</v>
      </c>
      <c r="H12" t="s">
        <v>154</v>
      </c>
      <c r="I12" t="s">
        <v>88</v>
      </c>
    </row>
    <row r="13" spans="1:12" x14ac:dyDescent="0.2">
      <c r="A13" s="4">
        <v>1126.6856760000001</v>
      </c>
      <c r="B13" t="s">
        <v>103</v>
      </c>
      <c r="C13" t="s">
        <v>104</v>
      </c>
      <c r="D13" t="s">
        <v>2</v>
      </c>
      <c r="E13" t="s">
        <v>105</v>
      </c>
      <c r="F13" t="s">
        <v>13</v>
      </c>
      <c r="G13" t="s">
        <v>86</v>
      </c>
      <c r="H13" t="s">
        <v>154</v>
      </c>
      <c r="I13" t="s">
        <v>88</v>
      </c>
    </row>
    <row r="14" spans="1:12" x14ac:dyDescent="0.2">
      <c r="A14" s="4">
        <v>7.5411776642160099E-7</v>
      </c>
      <c r="B14" t="s">
        <v>28</v>
      </c>
      <c r="C14" t="s">
        <v>106</v>
      </c>
      <c r="D14" t="s">
        <v>2</v>
      </c>
      <c r="E14" t="s">
        <v>107</v>
      </c>
      <c r="F14" t="s">
        <v>13</v>
      </c>
      <c r="G14" t="s">
        <v>86</v>
      </c>
      <c r="H14" t="s">
        <v>154</v>
      </c>
      <c r="I14" t="s">
        <v>88</v>
      </c>
    </row>
    <row r="15" spans="1:12" x14ac:dyDescent="0.2">
      <c r="A15" s="4">
        <v>3.8420218191289656E-5</v>
      </c>
      <c r="B15" t="s">
        <v>28</v>
      </c>
      <c r="C15" t="s">
        <v>108</v>
      </c>
      <c r="D15" t="s">
        <v>2</v>
      </c>
      <c r="E15" t="s">
        <v>109</v>
      </c>
      <c r="F15" t="s">
        <v>13</v>
      </c>
      <c r="G15" t="s">
        <v>86</v>
      </c>
      <c r="H15" t="s">
        <v>154</v>
      </c>
      <c r="I15" t="s">
        <v>88</v>
      </c>
    </row>
    <row r="16" spans="1:12" x14ac:dyDescent="0.2">
      <c r="A16" s="4">
        <v>6.9358457556664292E-5</v>
      </c>
      <c r="B16" t="s">
        <v>28</v>
      </c>
      <c r="C16" t="s">
        <v>110</v>
      </c>
      <c r="D16" t="s">
        <v>2</v>
      </c>
      <c r="E16" t="s">
        <v>111</v>
      </c>
      <c r="F16" t="s">
        <v>13</v>
      </c>
      <c r="G16" t="s">
        <v>86</v>
      </c>
      <c r="H16" t="s">
        <v>154</v>
      </c>
      <c r="I16" t="s">
        <v>88</v>
      </c>
    </row>
    <row r="17" spans="1:9" x14ac:dyDescent="0.2">
      <c r="A17" s="4">
        <v>4.8215971381595477E-7</v>
      </c>
      <c r="B17" t="s">
        <v>28</v>
      </c>
      <c r="C17" t="s">
        <v>112</v>
      </c>
      <c r="D17" t="s">
        <v>2</v>
      </c>
      <c r="E17" t="s">
        <v>113</v>
      </c>
      <c r="F17" t="s">
        <v>13</v>
      </c>
      <c r="G17" t="s">
        <v>86</v>
      </c>
      <c r="H17" t="s">
        <v>154</v>
      </c>
      <c r="I17" t="s">
        <v>88</v>
      </c>
    </row>
    <row r="18" spans="1:9" x14ac:dyDescent="0.2">
      <c r="A18" s="4">
        <v>9.4264720802700115</v>
      </c>
      <c r="B18" t="s">
        <v>83</v>
      </c>
      <c r="C18" t="s">
        <v>156</v>
      </c>
      <c r="D18" t="s">
        <v>2</v>
      </c>
      <c r="E18" t="s">
        <v>115</v>
      </c>
      <c r="F18" t="s">
        <v>13</v>
      </c>
      <c r="G18" t="s">
        <v>86</v>
      </c>
      <c r="H18" t="s">
        <v>154</v>
      </c>
      <c r="I18" t="s">
        <v>88</v>
      </c>
    </row>
    <row r="19" spans="1:9" x14ac:dyDescent="0.2">
      <c r="A19" s="4">
        <v>22.927154324770612</v>
      </c>
      <c r="B19" t="s">
        <v>83</v>
      </c>
      <c r="C19" t="s">
        <v>114</v>
      </c>
      <c r="D19" t="s">
        <v>2</v>
      </c>
      <c r="E19" t="s">
        <v>115</v>
      </c>
      <c r="F19" t="s">
        <v>13</v>
      </c>
      <c r="G19" t="s">
        <v>86</v>
      </c>
      <c r="H19" t="s">
        <v>154</v>
      </c>
      <c r="I19" t="s">
        <v>88</v>
      </c>
    </row>
    <row r="20" spans="1:9" x14ac:dyDescent="0.2">
      <c r="A20" s="4">
        <v>65.654097739223928</v>
      </c>
      <c r="B20" t="s">
        <v>83</v>
      </c>
      <c r="C20" t="s">
        <v>116</v>
      </c>
      <c r="D20" t="s">
        <v>2</v>
      </c>
      <c r="E20" t="s">
        <v>117</v>
      </c>
      <c r="F20" t="s">
        <v>13</v>
      </c>
      <c r="G20" t="s">
        <v>86</v>
      </c>
      <c r="H20" t="s">
        <v>154</v>
      </c>
      <c r="I20" t="s">
        <v>88</v>
      </c>
    </row>
    <row r="21" spans="1:9" x14ac:dyDescent="0.2">
      <c r="A21" s="4">
        <v>11.242555490000001</v>
      </c>
      <c r="B21" t="s">
        <v>83</v>
      </c>
      <c r="C21" t="s">
        <v>118</v>
      </c>
      <c r="D21" t="s">
        <v>2</v>
      </c>
      <c r="E21" t="s">
        <v>119</v>
      </c>
      <c r="F21" t="s">
        <v>13</v>
      </c>
      <c r="G21" t="s">
        <v>86</v>
      </c>
      <c r="H21" t="s">
        <v>154</v>
      </c>
      <c r="I21" t="s">
        <v>88</v>
      </c>
    </row>
    <row r="22" spans="1:9" x14ac:dyDescent="0.2">
      <c r="A22" s="4">
        <v>17.216174060184365</v>
      </c>
      <c r="B22" t="s">
        <v>83</v>
      </c>
      <c r="C22" t="s">
        <v>120</v>
      </c>
      <c r="D22" t="s">
        <v>2</v>
      </c>
      <c r="E22" t="s">
        <v>121</v>
      </c>
      <c r="F22" t="s">
        <v>13</v>
      </c>
      <c r="G22" t="s">
        <v>86</v>
      </c>
      <c r="H22" t="s">
        <v>154</v>
      </c>
      <c r="I22" t="s">
        <v>88</v>
      </c>
    </row>
    <row r="23" spans="1:9" x14ac:dyDescent="0.2">
      <c r="A23" s="4">
        <v>0.96723275962390098</v>
      </c>
      <c r="B23" t="s">
        <v>83</v>
      </c>
      <c r="C23" t="s">
        <v>122</v>
      </c>
      <c r="D23" t="s">
        <v>2</v>
      </c>
      <c r="E23" t="s">
        <v>121</v>
      </c>
      <c r="F23" t="s">
        <v>13</v>
      </c>
      <c r="G23" t="s">
        <v>86</v>
      </c>
      <c r="H23" t="s">
        <v>154</v>
      </c>
      <c r="I23" t="s">
        <v>88</v>
      </c>
    </row>
    <row r="24" spans="1:9" x14ac:dyDescent="0.2">
      <c r="A24" s="4">
        <v>3.6684028984068497</v>
      </c>
      <c r="B24" t="s">
        <v>83</v>
      </c>
      <c r="C24" t="s">
        <v>123</v>
      </c>
      <c r="D24" t="s">
        <v>2</v>
      </c>
      <c r="E24" t="s">
        <v>124</v>
      </c>
      <c r="F24" t="s">
        <v>13</v>
      </c>
      <c r="G24" t="s">
        <v>86</v>
      </c>
      <c r="H24" t="s">
        <v>154</v>
      </c>
      <c r="I24" t="s">
        <v>88</v>
      </c>
    </row>
    <row r="25" spans="1:9" x14ac:dyDescent="0.2">
      <c r="A25" s="4">
        <v>1.1787928534946512</v>
      </c>
      <c r="B25" t="s">
        <v>83</v>
      </c>
      <c r="C25" t="s">
        <v>125</v>
      </c>
      <c r="D25" t="s">
        <v>2</v>
      </c>
      <c r="E25" t="s">
        <v>124</v>
      </c>
      <c r="F25" t="s">
        <v>13</v>
      </c>
      <c r="G25" t="s">
        <v>86</v>
      </c>
      <c r="H25" t="s">
        <v>154</v>
      </c>
      <c r="I25" t="s">
        <v>88</v>
      </c>
    </row>
    <row r="26" spans="1:9" x14ac:dyDescent="0.2">
      <c r="A26" s="4">
        <v>43.907994844942678</v>
      </c>
      <c r="B26" t="s">
        <v>83</v>
      </c>
      <c r="C26" t="s">
        <v>126</v>
      </c>
      <c r="D26" t="s">
        <v>2</v>
      </c>
      <c r="E26" t="s">
        <v>127</v>
      </c>
      <c r="F26" t="s">
        <v>13</v>
      </c>
      <c r="G26" t="s">
        <v>86</v>
      </c>
      <c r="H26" t="s">
        <v>154</v>
      </c>
      <c r="I26" t="s">
        <v>88</v>
      </c>
    </row>
    <row r="27" spans="1:9" x14ac:dyDescent="0.2">
      <c r="A27" s="4">
        <v>6.219089288705363</v>
      </c>
      <c r="B27" t="s">
        <v>83</v>
      </c>
      <c r="C27" t="s">
        <v>128</v>
      </c>
      <c r="D27" t="s">
        <v>2</v>
      </c>
      <c r="E27" t="s">
        <v>129</v>
      </c>
      <c r="F27" t="s">
        <v>13</v>
      </c>
      <c r="G27" t="s">
        <v>86</v>
      </c>
      <c r="H27" t="s">
        <v>154</v>
      </c>
      <c r="I27" t="s">
        <v>88</v>
      </c>
    </row>
    <row r="28" spans="1:9" x14ac:dyDescent="0.2">
      <c r="A28" s="4">
        <v>1.1173936141929151</v>
      </c>
      <c r="B28" t="s">
        <v>83</v>
      </c>
      <c r="C28" t="s">
        <v>130</v>
      </c>
      <c r="D28" t="s">
        <v>2</v>
      </c>
      <c r="E28" t="s">
        <v>131</v>
      </c>
      <c r="F28" t="s">
        <v>13</v>
      </c>
      <c r="G28" t="s">
        <v>86</v>
      </c>
      <c r="H28" t="s">
        <v>154</v>
      </c>
      <c r="I28" t="s">
        <v>88</v>
      </c>
    </row>
    <row r="29" spans="1:9" x14ac:dyDescent="0.2">
      <c r="A29" s="4">
        <v>62.823662879344859</v>
      </c>
      <c r="B29" t="s">
        <v>83</v>
      </c>
      <c r="C29" t="s">
        <v>132</v>
      </c>
      <c r="D29" t="s">
        <v>2</v>
      </c>
      <c r="E29" t="s">
        <v>133</v>
      </c>
      <c r="F29" t="s">
        <v>13</v>
      </c>
      <c r="G29" t="s">
        <v>86</v>
      </c>
      <c r="H29" t="s">
        <v>154</v>
      </c>
      <c r="I29" t="s">
        <v>88</v>
      </c>
    </row>
    <row r="30" spans="1:9" x14ac:dyDescent="0.2">
      <c r="A30" s="4">
        <v>2.2253815582326921</v>
      </c>
      <c r="B30" t="s">
        <v>83</v>
      </c>
      <c r="C30" t="s">
        <v>134</v>
      </c>
      <c r="D30" t="s">
        <v>2</v>
      </c>
      <c r="E30" t="s">
        <v>135</v>
      </c>
      <c r="F30" t="s">
        <v>13</v>
      </c>
      <c r="G30" t="s">
        <v>86</v>
      </c>
      <c r="H30" t="s">
        <v>154</v>
      </c>
      <c r="I30" t="s">
        <v>88</v>
      </c>
    </row>
    <row r="31" spans="1:9" x14ac:dyDescent="0.2">
      <c r="A31" s="4">
        <v>13.284568524293553</v>
      </c>
      <c r="B31" t="s">
        <v>83</v>
      </c>
      <c r="C31" t="s">
        <v>136</v>
      </c>
      <c r="D31" t="s">
        <v>2</v>
      </c>
      <c r="E31" t="s">
        <v>137</v>
      </c>
      <c r="F31" t="s">
        <v>13</v>
      </c>
      <c r="G31" t="s">
        <v>86</v>
      </c>
      <c r="H31" t="s">
        <v>154</v>
      </c>
      <c r="I31" t="s">
        <v>88</v>
      </c>
    </row>
    <row r="32" spans="1:9" x14ac:dyDescent="0.2">
      <c r="A32" s="4">
        <v>2072.538860103627</v>
      </c>
      <c r="B32" t="s">
        <v>103</v>
      </c>
      <c r="C32" t="s">
        <v>104</v>
      </c>
      <c r="D32" t="s">
        <v>2</v>
      </c>
      <c r="E32" t="s">
        <v>105</v>
      </c>
      <c r="F32" t="s">
        <v>13</v>
      </c>
      <c r="G32" t="s">
        <v>86</v>
      </c>
      <c r="H32" t="s">
        <v>154</v>
      </c>
      <c r="I32" t="s">
        <v>88</v>
      </c>
    </row>
    <row r="33" spans="1:15" x14ac:dyDescent="0.2">
      <c r="A33" s="4">
        <v>2487.0466321243525</v>
      </c>
      <c r="B33" t="s">
        <v>100</v>
      </c>
      <c r="C33" t="s">
        <v>138</v>
      </c>
      <c r="D33" t="s">
        <v>2</v>
      </c>
      <c r="E33" t="s">
        <v>102</v>
      </c>
      <c r="F33" t="s">
        <v>13</v>
      </c>
      <c r="G33" t="s">
        <v>86</v>
      </c>
      <c r="H33" t="s">
        <v>154</v>
      </c>
      <c r="I33" t="s">
        <v>88</v>
      </c>
    </row>
    <row r="34" spans="1:15" x14ac:dyDescent="0.2">
      <c r="A34" s="2">
        <v>2.6177580000000003E-6</v>
      </c>
      <c r="B34" t="s">
        <v>28</v>
      </c>
      <c r="C34" t="s">
        <v>108</v>
      </c>
      <c r="D34" t="s">
        <v>2</v>
      </c>
      <c r="E34" t="s">
        <v>109</v>
      </c>
      <c r="F34" t="s">
        <v>13</v>
      </c>
      <c r="G34" t="s">
        <v>86</v>
      </c>
      <c r="H34" t="s">
        <v>154</v>
      </c>
      <c r="I34" t="s">
        <v>88</v>
      </c>
    </row>
    <row r="35" spans="1:15" x14ac:dyDescent="0.2">
      <c r="A35" s="2">
        <v>3.9052800000000004E-7</v>
      </c>
      <c r="B35" t="s">
        <v>28</v>
      </c>
      <c r="C35" t="s">
        <v>112</v>
      </c>
      <c r="D35" t="s">
        <v>2</v>
      </c>
      <c r="E35" t="s">
        <v>113</v>
      </c>
      <c r="F35" t="s">
        <v>13</v>
      </c>
      <c r="G35" t="s">
        <v>86</v>
      </c>
      <c r="H35" t="s">
        <v>154</v>
      </c>
      <c r="I35" t="s">
        <v>88</v>
      </c>
    </row>
    <row r="36" spans="1:15" x14ac:dyDescent="0.2">
      <c r="A36" s="2">
        <v>4.9426199999999998E-7</v>
      </c>
      <c r="B36" t="s">
        <v>28</v>
      </c>
      <c r="C36" t="s">
        <v>110</v>
      </c>
      <c r="D36" t="s">
        <v>2</v>
      </c>
      <c r="E36" t="s">
        <v>111</v>
      </c>
      <c r="F36" t="s">
        <v>13</v>
      </c>
      <c r="G36" t="s">
        <v>86</v>
      </c>
      <c r="H36" t="s">
        <v>154</v>
      </c>
      <c r="I36" t="s">
        <v>88</v>
      </c>
    </row>
    <row r="37" spans="1:15" x14ac:dyDescent="0.2">
      <c r="A37" s="6">
        <f>0.470947871*145*0.000001</f>
        <v>6.8287441295000005E-5</v>
      </c>
      <c r="B37" t="s">
        <v>28</v>
      </c>
      <c r="C37" t="s">
        <v>139</v>
      </c>
      <c r="D37" t="s">
        <v>140</v>
      </c>
      <c r="E37" t="s">
        <v>141</v>
      </c>
      <c r="G37" t="s">
        <v>86</v>
      </c>
      <c r="H37" t="s">
        <v>87</v>
      </c>
      <c r="I37" t="s">
        <v>157</v>
      </c>
      <c r="O37" s="2"/>
    </row>
  </sheetData>
  <autoFilter ref="A1:I36" xr:uid="{00000000-0001-0000-0200-000000000000}"/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A63A2C1-98D9-1D4D-A61A-6247F958037A}">
          <x14:formula1>
            <xm:f>'DB units'!$B$163:$B$351</xm:f>
          </x14:formula1>
          <xm:sqref>E2:E1048576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048B8-F91F-E742-A5C1-58B17B184ADB}">
  <dimension ref="A1:O37"/>
  <sheetViews>
    <sheetView tabSelected="1" zoomScale="210" workbookViewId="0">
      <selection activeCell="C11" sqref="C11"/>
    </sheetView>
  </sheetViews>
  <sheetFormatPr baseColWidth="10" defaultColWidth="8.83203125" defaultRowHeight="15" x14ac:dyDescent="0.2"/>
  <cols>
    <col min="1" max="1" width="13" customWidth="1"/>
    <col min="2" max="2" width="9.5" bestFit="1" customWidth="1"/>
    <col min="3" max="3" width="16.83203125" customWidth="1"/>
    <col min="4" max="4" width="13.6640625" bestFit="1" customWidth="1"/>
    <col min="5" max="5" width="20.6640625" customWidth="1"/>
    <col min="6" max="6" width="9.83203125" customWidth="1"/>
    <col min="7" max="7" width="11.33203125" customWidth="1"/>
    <col min="8" max="8" width="22.1640625" bestFit="1" customWidth="1"/>
    <col min="9" max="9" width="17.6640625" bestFit="1" customWidth="1"/>
  </cols>
  <sheetData>
    <row r="1" spans="1:12" x14ac:dyDescent="0.2">
      <c r="A1" s="1" t="s">
        <v>4</v>
      </c>
      <c r="B1" s="1" t="s">
        <v>5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82</v>
      </c>
      <c r="H1" s="1" t="s">
        <v>11</v>
      </c>
      <c r="I1" s="1" t="s">
        <v>12</v>
      </c>
    </row>
    <row r="2" spans="1:12" x14ac:dyDescent="0.2">
      <c r="A2" s="8">
        <f>1/50000*1000000*0.3</f>
        <v>6</v>
      </c>
      <c r="B2" t="s">
        <v>17</v>
      </c>
      <c r="C2" t="s">
        <v>15</v>
      </c>
      <c r="D2" t="s">
        <v>2</v>
      </c>
      <c r="E2" t="s">
        <v>15</v>
      </c>
      <c r="F2" t="s">
        <v>13</v>
      </c>
      <c r="G2" t="s">
        <v>86</v>
      </c>
      <c r="H2" t="s">
        <v>158</v>
      </c>
      <c r="I2" t="s">
        <v>159</v>
      </c>
      <c r="L2" s="2"/>
    </row>
    <row r="3" spans="1:12" x14ac:dyDescent="0.2">
      <c r="A3" s="8">
        <f>1/50000*1000000*0.1</f>
        <v>2</v>
      </c>
      <c r="B3" t="s">
        <v>17</v>
      </c>
      <c r="C3" t="s">
        <v>23</v>
      </c>
      <c r="D3" t="s">
        <v>2</v>
      </c>
      <c r="E3" t="s">
        <v>20</v>
      </c>
      <c r="F3" t="s">
        <v>13</v>
      </c>
      <c r="G3" t="s">
        <v>86</v>
      </c>
      <c r="H3" t="s">
        <v>158</v>
      </c>
      <c r="I3" t="s">
        <v>159</v>
      </c>
    </row>
    <row r="4" spans="1:12" x14ac:dyDescent="0.2">
      <c r="A4" s="8">
        <f>1/50000*1000000*0.6</f>
        <v>12</v>
      </c>
      <c r="B4" t="s">
        <v>17</v>
      </c>
      <c r="C4" t="s">
        <v>20</v>
      </c>
      <c r="D4" t="s">
        <v>2</v>
      </c>
      <c r="E4" t="s">
        <v>23</v>
      </c>
      <c r="F4" t="s">
        <v>13</v>
      </c>
      <c r="G4" t="s">
        <v>86</v>
      </c>
      <c r="H4" t="s">
        <v>158</v>
      </c>
      <c r="I4" t="s">
        <v>159</v>
      </c>
    </row>
    <row r="5" spans="1:12" x14ac:dyDescent="0.2">
      <c r="A5" s="5"/>
    </row>
    <row r="6" spans="1:12" x14ac:dyDescent="0.2">
      <c r="A6" s="5"/>
    </row>
    <row r="7" spans="1:12" x14ac:dyDescent="0.2">
      <c r="A7" s="5"/>
    </row>
    <row r="8" spans="1:12" x14ac:dyDescent="0.2">
      <c r="A8" s="4"/>
    </row>
    <row r="9" spans="1:12" x14ac:dyDescent="0.2">
      <c r="A9" s="4"/>
    </row>
    <row r="10" spans="1:12" x14ac:dyDescent="0.2">
      <c r="A10" s="4"/>
    </row>
    <row r="11" spans="1:12" x14ac:dyDescent="0.2">
      <c r="A11" s="4"/>
    </row>
    <row r="12" spans="1:12" x14ac:dyDescent="0.2">
      <c r="A12" s="4"/>
    </row>
    <row r="13" spans="1:12" x14ac:dyDescent="0.2">
      <c r="A13" s="4"/>
    </row>
    <row r="14" spans="1:12" x14ac:dyDescent="0.2">
      <c r="A14" s="4"/>
    </row>
    <row r="15" spans="1:12" x14ac:dyDescent="0.2">
      <c r="A15" s="4"/>
    </row>
    <row r="16" spans="1:12" x14ac:dyDescent="0.2">
      <c r="A16" s="4"/>
    </row>
    <row r="17" spans="1:1" x14ac:dyDescent="0.2">
      <c r="A17" s="4"/>
    </row>
    <row r="18" spans="1:1" x14ac:dyDescent="0.2">
      <c r="A18" s="4"/>
    </row>
    <row r="19" spans="1:1" x14ac:dyDescent="0.2">
      <c r="A19" s="4"/>
    </row>
    <row r="20" spans="1:1" x14ac:dyDescent="0.2">
      <c r="A20" s="4"/>
    </row>
    <row r="21" spans="1:1" x14ac:dyDescent="0.2">
      <c r="A21" s="4"/>
    </row>
    <row r="22" spans="1:1" x14ac:dyDescent="0.2">
      <c r="A22" s="4"/>
    </row>
    <row r="23" spans="1:1" x14ac:dyDescent="0.2">
      <c r="A23" s="4"/>
    </row>
    <row r="24" spans="1:1" x14ac:dyDescent="0.2">
      <c r="A24" s="4"/>
    </row>
    <row r="25" spans="1:1" x14ac:dyDescent="0.2">
      <c r="A25" s="4"/>
    </row>
    <row r="26" spans="1:1" x14ac:dyDescent="0.2">
      <c r="A26" s="4"/>
    </row>
    <row r="27" spans="1:1" x14ac:dyDescent="0.2">
      <c r="A27" s="4"/>
    </row>
    <row r="28" spans="1:1" x14ac:dyDescent="0.2">
      <c r="A28" s="4"/>
    </row>
    <row r="29" spans="1:1" x14ac:dyDescent="0.2">
      <c r="A29" s="4"/>
    </row>
    <row r="30" spans="1:1" x14ac:dyDescent="0.2">
      <c r="A30" s="4"/>
    </row>
    <row r="31" spans="1:1" x14ac:dyDescent="0.2">
      <c r="A31" s="4"/>
    </row>
    <row r="32" spans="1:1" x14ac:dyDescent="0.2">
      <c r="A32" s="4"/>
    </row>
    <row r="33" spans="1:15" x14ac:dyDescent="0.2">
      <c r="A33" s="4"/>
    </row>
    <row r="34" spans="1:15" x14ac:dyDescent="0.2">
      <c r="A34" s="2"/>
    </row>
    <row r="35" spans="1:15" x14ac:dyDescent="0.2">
      <c r="A35" s="2"/>
    </row>
    <row r="36" spans="1:15" x14ac:dyDescent="0.2">
      <c r="A36" s="2"/>
    </row>
    <row r="37" spans="1:15" x14ac:dyDescent="0.2">
      <c r="A37" s="6"/>
      <c r="O37" s="2"/>
    </row>
  </sheetData>
  <autoFilter ref="A1:I36" xr:uid="{00000000-0001-0000-0200-000000000000}"/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4903BEB-7EC8-6947-B7FA-661B007803D9}">
          <x14:formula1>
            <xm:f>'DB units'!$B$163:$B$351</xm:f>
          </x14:formula1>
          <xm:sqref>E2:E1048576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09"/>
  <sheetViews>
    <sheetView topLeftCell="A208" workbookViewId="0">
      <selection activeCell="B248" sqref="B248"/>
    </sheetView>
  </sheetViews>
  <sheetFormatPr baseColWidth="10" defaultColWidth="8.83203125" defaultRowHeight="15" x14ac:dyDescent="0.2"/>
  <cols>
    <col min="1" max="1" width="17" bestFit="1" customWidth="1"/>
    <col min="2" max="2" width="110.33203125" bestFit="1" customWidth="1"/>
    <col min="3" max="3" width="12.83203125" bestFit="1" customWidth="1"/>
  </cols>
  <sheetData>
    <row r="1" spans="1:3" x14ac:dyDescent="0.2">
      <c r="C1" s="1" t="s">
        <v>160</v>
      </c>
    </row>
    <row r="2" spans="1:3" x14ac:dyDescent="0.2">
      <c r="A2" s="1" t="s">
        <v>1</v>
      </c>
      <c r="B2" s="1" t="s">
        <v>161</v>
      </c>
      <c r="C2" t="s">
        <v>162</v>
      </c>
    </row>
    <row r="3" spans="1:3" x14ac:dyDescent="0.2">
      <c r="A3" s="1" t="s">
        <v>1</v>
      </c>
      <c r="B3" s="1" t="s">
        <v>163</v>
      </c>
      <c r="C3" t="s">
        <v>162</v>
      </c>
    </row>
    <row r="4" spans="1:3" x14ac:dyDescent="0.2">
      <c r="A4" s="1" t="s">
        <v>1</v>
      </c>
      <c r="B4" s="1" t="s">
        <v>164</v>
      </c>
      <c r="C4" t="s">
        <v>162</v>
      </c>
    </row>
    <row r="5" spans="1:3" x14ac:dyDescent="0.2">
      <c r="A5" s="1" t="s">
        <v>1</v>
      </c>
      <c r="B5" s="1" t="s">
        <v>165</v>
      </c>
      <c r="C5" t="s">
        <v>162</v>
      </c>
    </row>
    <row r="6" spans="1:3" x14ac:dyDescent="0.2">
      <c r="A6" s="1" t="s">
        <v>1</v>
      </c>
      <c r="B6" s="1" t="s">
        <v>166</v>
      </c>
      <c r="C6" t="s">
        <v>162</v>
      </c>
    </row>
    <row r="7" spans="1:3" x14ac:dyDescent="0.2">
      <c r="A7" s="1" t="s">
        <v>1</v>
      </c>
      <c r="B7" s="1" t="s">
        <v>167</v>
      </c>
      <c r="C7" t="s">
        <v>162</v>
      </c>
    </row>
    <row r="8" spans="1:3" x14ac:dyDescent="0.2">
      <c r="A8" s="1" t="s">
        <v>1</v>
      </c>
      <c r="B8" s="1" t="s">
        <v>168</v>
      </c>
      <c r="C8" t="s">
        <v>162</v>
      </c>
    </row>
    <row r="9" spans="1:3" x14ac:dyDescent="0.2">
      <c r="A9" s="1" t="s">
        <v>1</v>
      </c>
      <c r="B9" s="1" t="s">
        <v>169</v>
      </c>
      <c r="C9" t="s">
        <v>162</v>
      </c>
    </row>
    <row r="10" spans="1:3" x14ac:dyDescent="0.2">
      <c r="A10" s="1" t="s">
        <v>1</v>
      </c>
      <c r="B10" s="1" t="s">
        <v>170</v>
      </c>
      <c r="C10" t="s">
        <v>162</v>
      </c>
    </row>
    <row r="11" spans="1:3" x14ac:dyDescent="0.2">
      <c r="A11" s="1" t="s">
        <v>1</v>
      </c>
      <c r="B11" s="1" t="s">
        <v>171</v>
      </c>
      <c r="C11" t="s">
        <v>162</v>
      </c>
    </row>
    <row r="12" spans="1:3" x14ac:dyDescent="0.2">
      <c r="A12" s="1" t="s">
        <v>1</v>
      </c>
      <c r="B12" s="1" t="s">
        <v>90</v>
      </c>
      <c r="C12" t="s">
        <v>162</v>
      </c>
    </row>
    <row r="13" spans="1:3" x14ac:dyDescent="0.2">
      <c r="A13" s="1" t="s">
        <v>1</v>
      </c>
      <c r="B13" s="1" t="s">
        <v>172</v>
      </c>
      <c r="C13" t="s">
        <v>162</v>
      </c>
    </row>
    <row r="14" spans="1:3" x14ac:dyDescent="0.2">
      <c r="A14" s="1" t="s">
        <v>1</v>
      </c>
      <c r="B14" s="1" t="s">
        <v>173</v>
      </c>
      <c r="C14" t="s">
        <v>162</v>
      </c>
    </row>
    <row r="15" spans="1:3" x14ac:dyDescent="0.2">
      <c r="A15" s="1" t="s">
        <v>1</v>
      </c>
      <c r="B15" s="1" t="s">
        <v>174</v>
      </c>
      <c r="C15" t="s">
        <v>162</v>
      </c>
    </row>
    <row r="16" spans="1:3" x14ac:dyDescent="0.2">
      <c r="A16" s="1" t="s">
        <v>1</v>
      </c>
      <c r="B16" s="1" t="s">
        <v>175</v>
      </c>
      <c r="C16" t="s">
        <v>162</v>
      </c>
    </row>
    <row r="17" spans="1:3" x14ac:dyDescent="0.2">
      <c r="A17" s="1" t="s">
        <v>1</v>
      </c>
      <c r="B17" s="1" t="s">
        <v>176</v>
      </c>
      <c r="C17" t="s">
        <v>162</v>
      </c>
    </row>
    <row r="18" spans="1:3" x14ac:dyDescent="0.2">
      <c r="A18" s="1" t="s">
        <v>1</v>
      </c>
      <c r="B18" s="1" t="s">
        <v>177</v>
      </c>
      <c r="C18" t="s">
        <v>162</v>
      </c>
    </row>
    <row r="19" spans="1:3" x14ac:dyDescent="0.2">
      <c r="A19" s="1" t="s">
        <v>1</v>
      </c>
      <c r="B19" s="1" t="s">
        <v>178</v>
      </c>
      <c r="C19" t="s">
        <v>162</v>
      </c>
    </row>
    <row r="20" spans="1:3" x14ac:dyDescent="0.2">
      <c r="A20" s="1" t="s">
        <v>1</v>
      </c>
      <c r="B20" s="1" t="s">
        <v>179</v>
      </c>
      <c r="C20" t="s">
        <v>162</v>
      </c>
    </row>
    <row r="21" spans="1:3" x14ac:dyDescent="0.2">
      <c r="A21" s="1" t="s">
        <v>1</v>
      </c>
      <c r="B21" s="1" t="s">
        <v>180</v>
      </c>
      <c r="C21" t="s">
        <v>162</v>
      </c>
    </row>
    <row r="22" spans="1:3" x14ac:dyDescent="0.2">
      <c r="A22" s="1" t="s">
        <v>1</v>
      </c>
      <c r="B22" s="1" t="s">
        <v>181</v>
      </c>
      <c r="C22" t="s">
        <v>162</v>
      </c>
    </row>
    <row r="23" spans="1:3" x14ac:dyDescent="0.2">
      <c r="A23" s="1" t="s">
        <v>1</v>
      </c>
      <c r="B23" s="1" t="s">
        <v>182</v>
      </c>
      <c r="C23" t="s">
        <v>162</v>
      </c>
    </row>
    <row r="24" spans="1:3" x14ac:dyDescent="0.2">
      <c r="A24" s="1" t="s">
        <v>1</v>
      </c>
      <c r="B24" s="1" t="s">
        <v>183</v>
      </c>
      <c r="C24" t="s">
        <v>162</v>
      </c>
    </row>
    <row r="25" spans="1:3" x14ac:dyDescent="0.2">
      <c r="A25" s="1" t="s">
        <v>1</v>
      </c>
      <c r="B25" s="1" t="s">
        <v>184</v>
      </c>
      <c r="C25" t="s">
        <v>162</v>
      </c>
    </row>
    <row r="26" spans="1:3" x14ac:dyDescent="0.2">
      <c r="A26" s="1" t="s">
        <v>1</v>
      </c>
      <c r="B26" s="1" t="s">
        <v>185</v>
      </c>
      <c r="C26" t="s">
        <v>162</v>
      </c>
    </row>
    <row r="27" spans="1:3" x14ac:dyDescent="0.2">
      <c r="A27" s="1" t="s">
        <v>1</v>
      </c>
      <c r="B27" s="1" t="s">
        <v>186</v>
      </c>
      <c r="C27" t="s">
        <v>162</v>
      </c>
    </row>
    <row r="28" spans="1:3" x14ac:dyDescent="0.2">
      <c r="A28" s="1" t="s">
        <v>1</v>
      </c>
      <c r="B28" s="1" t="s">
        <v>187</v>
      </c>
      <c r="C28" t="s">
        <v>162</v>
      </c>
    </row>
    <row r="29" spans="1:3" x14ac:dyDescent="0.2">
      <c r="A29" s="1" t="s">
        <v>1</v>
      </c>
      <c r="B29" s="1" t="s">
        <v>188</v>
      </c>
      <c r="C29" t="s">
        <v>162</v>
      </c>
    </row>
    <row r="30" spans="1:3" x14ac:dyDescent="0.2">
      <c r="A30" s="1" t="s">
        <v>1</v>
      </c>
      <c r="B30" s="1" t="s">
        <v>189</v>
      </c>
      <c r="C30" t="s">
        <v>162</v>
      </c>
    </row>
    <row r="31" spans="1:3" x14ac:dyDescent="0.2">
      <c r="A31" s="1" t="s">
        <v>1</v>
      </c>
      <c r="B31" s="1" t="s">
        <v>190</v>
      </c>
      <c r="C31" t="s">
        <v>162</v>
      </c>
    </row>
    <row r="32" spans="1:3" x14ac:dyDescent="0.2">
      <c r="A32" s="1" t="s">
        <v>1</v>
      </c>
      <c r="B32" s="1" t="s">
        <v>191</v>
      </c>
      <c r="C32" t="s">
        <v>162</v>
      </c>
    </row>
    <row r="33" spans="1:3" x14ac:dyDescent="0.2">
      <c r="A33" s="1" t="s">
        <v>1</v>
      </c>
      <c r="B33" s="1" t="s">
        <v>192</v>
      </c>
      <c r="C33" t="s">
        <v>162</v>
      </c>
    </row>
    <row r="34" spans="1:3" x14ac:dyDescent="0.2">
      <c r="A34" s="1" t="s">
        <v>1</v>
      </c>
      <c r="B34" s="1" t="s">
        <v>193</v>
      </c>
      <c r="C34" t="s">
        <v>162</v>
      </c>
    </row>
    <row r="35" spans="1:3" x14ac:dyDescent="0.2">
      <c r="A35" s="1" t="s">
        <v>1</v>
      </c>
      <c r="B35" s="1" t="s">
        <v>194</v>
      </c>
      <c r="C35" t="s">
        <v>162</v>
      </c>
    </row>
    <row r="36" spans="1:3" x14ac:dyDescent="0.2">
      <c r="A36" s="1" t="s">
        <v>1</v>
      </c>
      <c r="B36" s="1" t="s">
        <v>195</v>
      </c>
      <c r="C36" t="s">
        <v>162</v>
      </c>
    </row>
    <row r="37" spans="1:3" x14ac:dyDescent="0.2">
      <c r="A37" s="1" t="s">
        <v>1</v>
      </c>
      <c r="B37" s="1" t="s">
        <v>196</v>
      </c>
      <c r="C37" t="s">
        <v>162</v>
      </c>
    </row>
    <row r="38" spans="1:3" x14ac:dyDescent="0.2">
      <c r="A38" s="1" t="s">
        <v>1</v>
      </c>
      <c r="B38" s="1" t="s">
        <v>197</v>
      </c>
      <c r="C38" t="s">
        <v>162</v>
      </c>
    </row>
    <row r="39" spans="1:3" x14ac:dyDescent="0.2">
      <c r="A39" s="1" t="s">
        <v>1</v>
      </c>
      <c r="B39" s="1" t="s">
        <v>198</v>
      </c>
      <c r="C39" t="s">
        <v>162</v>
      </c>
    </row>
    <row r="40" spans="1:3" x14ac:dyDescent="0.2">
      <c r="A40" s="1" t="s">
        <v>1</v>
      </c>
      <c r="B40" s="1" t="s">
        <v>199</v>
      </c>
      <c r="C40" t="s">
        <v>162</v>
      </c>
    </row>
    <row r="41" spans="1:3" x14ac:dyDescent="0.2">
      <c r="A41" s="1" t="s">
        <v>1</v>
      </c>
      <c r="B41" s="1" t="s">
        <v>200</v>
      </c>
      <c r="C41" t="s">
        <v>162</v>
      </c>
    </row>
    <row r="42" spans="1:3" x14ac:dyDescent="0.2">
      <c r="A42" s="1" t="s">
        <v>1</v>
      </c>
      <c r="B42" s="1" t="s">
        <v>201</v>
      </c>
      <c r="C42" t="s">
        <v>162</v>
      </c>
    </row>
    <row r="43" spans="1:3" x14ac:dyDescent="0.2">
      <c r="A43" s="1" t="s">
        <v>1</v>
      </c>
      <c r="B43" s="1" t="s">
        <v>202</v>
      </c>
      <c r="C43" t="s">
        <v>162</v>
      </c>
    </row>
    <row r="44" spans="1:3" x14ac:dyDescent="0.2">
      <c r="A44" s="1" t="s">
        <v>1</v>
      </c>
      <c r="B44" s="1" t="s">
        <v>203</v>
      </c>
      <c r="C44" t="s">
        <v>162</v>
      </c>
    </row>
    <row r="45" spans="1:3" x14ac:dyDescent="0.2">
      <c r="A45" s="1" t="s">
        <v>1</v>
      </c>
      <c r="B45" s="1" t="s">
        <v>204</v>
      </c>
      <c r="C45" t="s">
        <v>162</v>
      </c>
    </row>
    <row r="46" spans="1:3" x14ac:dyDescent="0.2">
      <c r="A46" s="1" t="s">
        <v>1</v>
      </c>
      <c r="B46" s="1" t="s">
        <v>205</v>
      </c>
      <c r="C46" t="s">
        <v>162</v>
      </c>
    </row>
    <row r="47" spans="1:3" x14ac:dyDescent="0.2">
      <c r="A47" s="1" t="s">
        <v>1</v>
      </c>
      <c r="B47" s="1" t="s">
        <v>206</v>
      </c>
      <c r="C47" t="s">
        <v>162</v>
      </c>
    </row>
    <row r="48" spans="1:3" x14ac:dyDescent="0.2">
      <c r="A48" s="1" t="s">
        <v>1</v>
      </c>
      <c r="B48" s="1" t="s">
        <v>207</v>
      </c>
      <c r="C48" t="s">
        <v>162</v>
      </c>
    </row>
    <row r="49" spans="1:3" x14ac:dyDescent="0.2">
      <c r="A49" s="1" t="s">
        <v>1</v>
      </c>
      <c r="B49" s="1" t="s">
        <v>208</v>
      </c>
      <c r="C49" t="s">
        <v>162</v>
      </c>
    </row>
    <row r="50" spans="1:3" x14ac:dyDescent="0.2">
      <c r="A50" s="1" t="s">
        <v>1</v>
      </c>
      <c r="B50" s="1" t="s">
        <v>209</v>
      </c>
      <c r="C50" t="s">
        <v>162</v>
      </c>
    </row>
    <row r="51" spans="1:3" x14ac:dyDescent="0.2">
      <c r="A51" s="1" t="s">
        <v>1</v>
      </c>
      <c r="B51" s="1" t="s">
        <v>210</v>
      </c>
      <c r="C51" t="s">
        <v>162</v>
      </c>
    </row>
    <row r="52" spans="1:3" x14ac:dyDescent="0.2">
      <c r="A52" s="1" t="s">
        <v>1</v>
      </c>
      <c r="B52" s="1" t="s">
        <v>211</v>
      </c>
      <c r="C52" t="s">
        <v>162</v>
      </c>
    </row>
    <row r="53" spans="1:3" x14ac:dyDescent="0.2">
      <c r="A53" s="1" t="s">
        <v>1</v>
      </c>
      <c r="B53" s="1" t="s">
        <v>212</v>
      </c>
      <c r="C53" t="s">
        <v>162</v>
      </c>
    </row>
    <row r="54" spans="1:3" x14ac:dyDescent="0.2">
      <c r="A54" s="1" t="s">
        <v>1</v>
      </c>
      <c r="B54" s="1" t="s">
        <v>213</v>
      </c>
      <c r="C54" t="s">
        <v>162</v>
      </c>
    </row>
    <row r="55" spans="1:3" x14ac:dyDescent="0.2">
      <c r="A55" s="1" t="s">
        <v>1</v>
      </c>
      <c r="B55" s="1" t="s">
        <v>214</v>
      </c>
      <c r="C55" t="s">
        <v>162</v>
      </c>
    </row>
    <row r="56" spans="1:3" x14ac:dyDescent="0.2">
      <c r="A56" s="1" t="s">
        <v>1</v>
      </c>
      <c r="B56" s="1" t="s">
        <v>215</v>
      </c>
      <c r="C56" t="s">
        <v>162</v>
      </c>
    </row>
    <row r="57" spans="1:3" x14ac:dyDescent="0.2">
      <c r="A57" s="1" t="s">
        <v>1</v>
      </c>
      <c r="B57" s="1" t="s">
        <v>216</v>
      </c>
      <c r="C57" t="s">
        <v>162</v>
      </c>
    </row>
    <row r="58" spans="1:3" x14ac:dyDescent="0.2">
      <c r="A58" s="1" t="s">
        <v>1</v>
      </c>
      <c r="B58" s="1" t="s">
        <v>217</v>
      </c>
      <c r="C58" t="s">
        <v>162</v>
      </c>
    </row>
    <row r="59" spans="1:3" x14ac:dyDescent="0.2">
      <c r="A59" s="1" t="s">
        <v>1</v>
      </c>
      <c r="B59" s="1" t="s">
        <v>218</v>
      </c>
      <c r="C59" t="s">
        <v>162</v>
      </c>
    </row>
    <row r="60" spans="1:3" x14ac:dyDescent="0.2">
      <c r="A60" s="1" t="s">
        <v>1</v>
      </c>
      <c r="B60" s="1" t="s">
        <v>219</v>
      </c>
      <c r="C60" t="s">
        <v>162</v>
      </c>
    </row>
    <row r="61" spans="1:3" x14ac:dyDescent="0.2">
      <c r="A61" s="1" t="s">
        <v>1</v>
      </c>
      <c r="B61" s="1" t="s">
        <v>220</v>
      </c>
      <c r="C61" t="s">
        <v>162</v>
      </c>
    </row>
    <row r="62" spans="1:3" x14ac:dyDescent="0.2">
      <c r="A62" s="1" t="s">
        <v>1</v>
      </c>
      <c r="B62" s="1" t="s">
        <v>221</v>
      </c>
      <c r="C62" t="s">
        <v>162</v>
      </c>
    </row>
    <row r="63" spans="1:3" x14ac:dyDescent="0.2">
      <c r="A63" s="1" t="s">
        <v>1</v>
      </c>
      <c r="B63" s="1" t="s">
        <v>222</v>
      </c>
      <c r="C63" t="s">
        <v>162</v>
      </c>
    </row>
    <row r="64" spans="1:3" x14ac:dyDescent="0.2">
      <c r="A64" s="1" t="s">
        <v>1</v>
      </c>
      <c r="B64" s="1" t="s">
        <v>223</v>
      </c>
      <c r="C64" t="s">
        <v>162</v>
      </c>
    </row>
    <row r="65" spans="1:3" x14ac:dyDescent="0.2">
      <c r="A65" s="1" t="s">
        <v>1</v>
      </c>
      <c r="B65" s="1" t="s">
        <v>224</v>
      </c>
      <c r="C65" t="s">
        <v>162</v>
      </c>
    </row>
    <row r="66" spans="1:3" x14ac:dyDescent="0.2">
      <c r="A66" s="1" t="s">
        <v>1</v>
      </c>
      <c r="B66" s="1" t="s">
        <v>225</v>
      </c>
      <c r="C66" t="s">
        <v>162</v>
      </c>
    </row>
    <row r="67" spans="1:3" x14ac:dyDescent="0.2">
      <c r="A67" s="1" t="s">
        <v>1</v>
      </c>
      <c r="B67" s="1" t="s">
        <v>226</v>
      </c>
      <c r="C67" t="s">
        <v>162</v>
      </c>
    </row>
    <row r="68" spans="1:3" x14ac:dyDescent="0.2">
      <c r="A68" s="1" t="s">
        <v>1</v>
      </c>
      <c r="B68" s="1" t="s">
        <v>227</v>
      </c>
      <c r="C68" t="s">
        <v>162</v>
      </c>
    </row>
    <row r="69" spans="1:3" x14ac:dyDescent="0.2">
      <c r="A69" s="1" t="s">
        <v>1</v>
      </c>
      <c r="B69" s="1" t="s">
        <v>29</v>
      </c>
      <c r="C69" t="s">
        <v>162</v>
      </c>
    </row>
    <row r="70" spans="1:3" x14ac:dyDescent="0.2">
      <c r="A70" s="1" t="s">
        <v>1</v>
      </c>
      <c r="B70" s="1" t="s">
        <v>228</v>
      </c>
      <c r="C70" t="s">
        <v>162</v>
      </c>
    </row>
    <row r="71" spans="1:3" x14ac:dyDescent="0.2">
      <c r="A71" s="1" t="s">
        <v>1</v>
      </c>
      <c r="B71" s="1" t="s">
        <v>229</v>
      </c>
      <c r="C71" t="s">
        <v>162</v>
      </c>
    </row>
    <row r="72" spans="1:3" x14ac:dyDescent="0.2">
      <c r="A72" s="1" t="s">
        <v>1</v>
      </c>
      <c r="B72" s="1" t="s">
        <v>230</v>
      </c>
      <c r="C72" t="s">
        <v>162</v>
      </c>
    </row>
    <row r="73" spans="1:3" x14ac:dyDescent="0.2">
      <c r="A73" s="1" t="s">
        <v>1</v>
      </c>
      <c r="B73" s="1" t="s">
        <v>231</v>
      </c>
      <c r="C73" t="s">
        <v>162</v>
      </c>
    </row>
    <row r="74" spans="1:3" x14ac:dyDescent="0.2">
      <c r="A74" s="1" t="s">
        <v>1</v>
      </c>
      <c r="B74" s="1" t="s">
        <v>232</v>
      </c>
      <c r="C74" t="s">
        <v>162</v>
      </c>
    </row>
    <row r="75" spans="1:3" x14ac:dyDescent="0.2">
      <c r="A75" s="1" t="s">
        <v>1</v>
      </c>
      <c r="B75" s="1" t="s">
        <v>233</v>
      </c>
      <c r="C75" t="s">
        <v>162</v>
      </c>
    </row>
    <row r="76" spans="1:3" x14ac:dyDescent="0.2">
      <c r="A76" s="1" t="s">
        <v>1</v>
      </c>
      <c r="B76" s="1" t="s">
        <v>234</v>
      </c>
      <c r="C76" t="s">
        <v>162</v>
      </c>
    </row>
    <row r="77" spans="1:3" x14ac:dyDescent="0.2">
      <c r="A77" s="1" t="s">
        <v>1</v>
      </c>
      <c r="B77" s="1" t="s">
        <v>235</v>
      </c>
      <c r="C77" t="s">
        <v>162</v>
      </c>
    </row>
    <row r="78" spans="1:3" x14ac:dyDescent="0.2">
      <c r="A78" s="1" t="s">
        <v>1</v>
      </c>
      <c r="B78" s="1" t="s">
        <v>236</v>
      </c>
      <c r="C78" t="s">
        <v>162</v>
      </c>
    </row>
    <row r="79" spans="1:3" x14ac:dyDescent="0.2">
      <c r="A79" s="1" t="s">
        <v>1</v>
      </c>
      <c r="B79" s="1" t="s">
        <v>237</v>
      </c>
      <c r="C79" t="s">
        <v>162</v>
      </c>
    </row>
    <row r="80" spans="1:3" x14ac:dyDescent="0.2">
      <c r="A80" s="1" t="s">
        <v>1</v>
      </c>
      <c r="B80" s="1" t="s">
        <v>238</v>
      </c>
      <c r="C80" t="s">
        <v>162</v>
      </c>
    </row>
    <row r="81" spans="1:3" x14ac:dyDescent="0.2">
      <c r="A81" s="1" t="s">
        <v>1</v>
      </c>
      <c r="B81" s="1" t="s">
        <v>239</v>
      </c>
      <c r="C81" t="s">
        <v>162</v>
      </c>
    </row>
    <row r="82" spans="1:3" x14ac:dyDescent="0.2">
      <c r="A82" s="1" t="s">
        <v>1</v>
      </c>
      <c r="B82" s="1" t="s">
        <v>240</v>
      </c>
      <c r="C82" t="s">
        <v>162</v>
      </c>
    </row>
    <row r="83" spans="1:3" x14ac:dyDescent="0.2">
      <c r="A83" s="1" t="s">
        <v>1</v>
      </c>
      <c r="B83" s="1" t="s">
        <v>241</v>
      </c>
      <c r="C83" t="s">
        <v>162</v>
      </c>
    </row>
    <row r="84" spans="1:3" x14ac:dyDescent="0.2">
      <c r="A84" s="1" t="s">
        <v>1</v>
      </c>
      <c r="B84" s="1" t="s">
        <v>242</v>
      </c>
      <c r="C84" t="s">
        <v>162</v>
      </c>
    </row>
    <row r="85" spans="1:3" x14ac:dyDescent="0.2">
      <c r="A85" s="1" t="s">
        <v>1</v>
      </c>
      <c r="B85" s="1" t="s">
        <v>243</v>
      </c>
      <c r="C85" t="s">
        <v>162</v>
      </c>
    </row>
    <row r="86" spans="1:3" x14ac:dyDescent="0.2">
      <c r="A86" s="1" t="s">
        <v>1</v>
      </c>
      <c r="B86" s="1" t="s">
        <v>244</v>
      </c>
      <c r="C86" t="s">
        <v>162</v>
      </c>
    </row>
    <row r="87" spans="1:3" x14ac:dyDescent="0.2">
      <c r="A87" s="1" t="s">
        <v>1</v>
      </c>
      <c r="B87" s="1" t="s">
        <v>245</v>
      </c>
      <c r="C87" t="s">
        <v>162</v>
      </c>
    </row>
    <row r="88" spans="1:3" x14ac:dyDescent="0.2">
      <c r="A88" s="1" t="s">
        <v>1</v>
      </c>
      <c r="B88" s="1" t="s">
        <v>246</v>
      </c>
      <c r="C88" t="s">
        <v>162</v>
      </c>
    </row>
    <row r="89" spans="1:3" x14ac:dyDescent="0.2">
      <c r="A89" s="1" t="s">
        <v>1</v>
      </c>
      <c r="B89" s="1" t="s">
        <v>247</v>
      </c>
      <c r="C89" t="s">
        <v>162</v>
      </c>
    </row>
    <row r="90" spans="1:3" x14ac:dyDescent="0.2">
      <c r="A90" s="1" t="s">
        <v>1</v>
      </c>
      <c r="B90" s="1" t="s">
        <v>248</v>
      </c>
      <c r="C90" t="s">
        <v>162</v>
      </c>
    </row>
    <row r="91" spans="1:3" x14ac:dyDescent="0.2">
      <c r="A91" s="1" t="s">
        <v>1</v>
      </c>
      <c r="B91" s="1" t="s">
        <v>249</v>
      </c>
      <c r="C91" t="s">
        <v>162</v>
      </c>
    </row>
    <row r="92" spans="1:3" x14ac:dyDescent="0.2">
      <c r="A92" s="1" t="s">
        <v>1</v>
      </c>
      <c r="B92" s="1" t="s">
        <v>250</v>
      </c>
      <c r="C92" t="s">
        <v>162</v>
      </c>
    </row>
    <row r="93" spans="1:3" x14ac:dyDescent="0.2">
      <c r="A93" s="1" t="s">
        <v>1</v>
      </c>
      <c r="B93" s="1" t="s">
        <v>251</v>
      </c>
      <c r="C93" t="s">
        <v>162</v>
      </c>
    </row>
    <row r="94" spans="1:3" x14ac:dyDescent="0.2">
      <c r="A94" s="1" t="s">
        <v>1</v>
      </c>
      <c r="B94" s="1" t="s">
        <v>252</v>
      </c>
      <c r="C94" t="s">
        <v>162</v>
      </c>
    </row>
    <row r="95" spans="1:3" x14ac:dyDescent="0.2">
      <c r="A95" s="1" t="s">
        <v>1</v>
      </c>
      <c r="B95" s="1" t="s">
        <v>253</v>
      </c>
      <c r="C95" t="s">
        <v>162</v>
      </c>
    </row>
    <row r="96" spans="1:3" x14ac:dyDescent="0.2">
      <c r="A96" s="1" t="s">
        <v>1</v>
      </c>
      <c r="B96" s="1" t="s">
        <v>254</v>
      </c>
      <c r="C96" t="s">
        <v>162</v>
      </c>
    </row>
    <row r="97" spans="1:3" x14ac:dyDescent="0.2">
      <c r="A97" s="1" t="s">
        <v>1</v>
      </c>
      <c r="B97" s="1" t="s">
        <v>255</v>
      </c>
      <c r="C97" t="s">
        <v>162</v>
      </c>
    </row>
    <row r="98" spans="1:3" x14ac:dyDescent="0.2">
      <c r="A98" s="1" t="s">
        <v>1</v>
      </c>
      <c r="B98" s="1" t="s">
        <v>256</v>
      </c>
      <c r="C98" t="s">
        <v>162</v>
      </c>
    </row>
    <row r="99" spans="1:3" x14ac:dyDescent="0.2">
      <c r="A99" s="1" t="s">
        <v>1</v>
      </c>
      <c r="B99" s="1" t="s">
        <v>257</v>
      </c>
      <c r="C99" t="s">
        <v>162</v>
      </c>
    </row>
    <row r="100" spans="1:3" x14ac:dyDescent="0.2">
      <c r="A100" s="1" t="s">
        <v>1</v>
      </c>
      <c r="B100" s="1" t="s">
        <v>258</v>
      </c>
      <c r="C100" t="s">
        <v>162</v>
      </c>
    </row>
    <row r="101" spans="1:3" x14ac:dyDescent="0.2">
      <c r="A101" s="1" t="s">
        <v>1</v>
      </c>
      <c r="B101" s="1" t="s">
        <v>259</v>
      </c>
      <c r="C101" t="s">
        <v>162</v>
      </c>
    </row>
    <row r="102" spans="1:3" x14ac:dyDescent="0.2">
      <c r="A102" s="1" t="s">
        <v>1</v>
      </c>
      <c r="B102" s="1" t="s">
        <v>260</v>
      </c>
      <c r="C102" t="s">
        <v>162</v>
      </c>
    </row>
    <row r="103" spans="1:3" x14ac:dyDescent="0.2">
      <c r="A103" s="1" t="s">
        <v>1</v>
      </c>
      <c r="B103" s="1" t="s">
        <v>261</v>
      </c>
      <c r="C103" t="s">
        <v>162</v>
      </c>
    </row>
    <row r="104" spans="1:3" x14ac:dyDescent="0.2">
      <c r="A104" s="1" t="s">
        <v>1</v>
      </c>
      <c r="B104" s="1" t="s">
        <v>262</v>
      </c>
      <c r="C104" t="s">
        <v>162</v>
      </c>
    </row>
    <row r="105" spans="1:3" x14ac:dyDescent="0.2">
      <c r="A105" s="1" t="s">
        <v>1</v>
      </c>
      <c r="B105" s="1" t="s">
        <v>263</v>
      </c>
      <c r="C105" t="s">
        <v>162</v>
      </c>
    </row>
    <row r="106" spans="1:3" x14ac:dyDescent="0.2">
      <c r="A106" s="1" t="s">
        <v>1</v>
      </c>
      <c r="B106" s="1" t="s">
        <v>264</v>
      </c>
      <c r="C106" t="s">
        <v>162</v>
      </c>
    </row>
    <row r="107" spans="1:3" x14ac:dyDescent="0.2">
      <c r="A107" s="1" t="s">
        <v>1</v>
      </c>
      <c r="B107" s="1" t="s">
        <v>265</v>
      </c>
      <c r="C107" t="s">
        <v>162</v>
      </c>
    </row>
    <row r="108" spans="1:3" x14ac:dyDescent="0.2">
      <c r="A108" s="1" t="s">
        <v>1</v>
      </c>
      <c r="B108" s="1" t="s">
        <v>266</v>
      </c>
      <c r="C108" t="s">
        <v>162</v>
      </c>
    </row>
    <row r="109" spans="1:3" x14ac:dyDescent="0.2">
      <c r="A109" s="1" t="s">
        <v>1</v>
      </c>
      <c r="B109" s="1" t="s">
        <v>267</v>
      </c>
      <c r="C109" t="s">
        <v>162</v>
      </c>
    </row>
    <row r="110" spans="1:3" x14ac:dyDescent="0.2">
      <c r="A110" s="1" t="s">
        <v>1</v>
      </c>
      <c r="B110" s="1" t="s">
        <v>268</v>
      </c>
      <c r="C110" t="s">
        <v>162</v>
      </c>
    </row>
    <row r="111" spans="1:3" x14ac:dyDescent="0.2">
      <c r="A111" s="1" t="s">
        <v>1</v>
      </c>
      <c r="B111" s="1" t="s">
        <v>269</v>
      </c>
      <c r="C111" t="s">
        <v>162</v>
      </c>
    </row>
    <row r="112" spans="1:3" x14ac:dyDescent="0.2">
      <c r="A112" s="1" t="s">
        <v>1</v>
      </c>
      <c r="B112" s="1" t="s">
        <v>270</v>
      </c>
      <c r="C112" t="s">
        <v>162</v>
      </c>
    </row>
    <row r="113" spans="1:3" x14ac:dyDescent="0.2">
      <c r="A113" s="1" t="s">
        <v>1</v>
      </c>
      <c r="B113" s="1" t="s">
        <v>271</v>
      </c>
      <c r="C113" t="s">
        <v>162</v>
      </c>
    </row>
    <row r="114" spans="1:3" x14ac:dyDescent="0.2">
      <c r="A114" s="1" t="s">
        <v>1</v>
      </c>
      <c r="B114" s="1" t="s">
        <v>272</v>
      </c>
      <c r="C114" t="s">
        <v>162</v>
      </c>
    </row>
    <row r="115" spans="1:3" x14ac:dyDescent="0.2">
      <c r="A115" s="1" t="s">
        <v>1</v>
      </c>
      <c r="B115" s="1" t="s">
        <v>273</v>
      </c>
      <c r="C115" t="s">
        <v>162</v>
      </c>
    </row>
    <row r="116" spans="1:3" x14ac:dyDescent="0.2">
      <c r="A116" s="1" t="s">
        <v>1</v>
      </c>
      <c r="B116" s="1" t="s">
        <v>274</v>
      </c>
      <c r="C116" t="s">
        <v>162</v>
      </c>
    </row>
    <row r="117" spans="1:3" x14ac:dyDescent="0.2">
      <c r="A117" s="1" t="s">
        <v>1</v>
      </c>
      <c r="B117" s="1" t="s">
        <v>275</v>
      </c>
      <c r="C117" t="s">
        <v>162</v>
      </c>
    </row>
    <row r="118" spans="1:3" x14ac:dyDescent="0.2">
      <c r="A118" s="1" t="s">
        <v>1</v>
      </c>
      <c r="B118" s="1" t="s">
        <v>276</v>
      </c>
      <c r="C118" t="s">
        <v>162</v>
      </c>
    </row>
    <row r="119" spans="1:3" x14ac:dyDescent="0.2">
      <c r="A119" s="1" t="s">
        <v>1</v>
      </c>
      <c r="B119" s="1" t="s">
        <v>277</v>
      </c>
      <c r="C119" t="s">
        <v>162</v>
      </c>
    </row>
    <row r="120" spans="1:3" x14ac:dyDescent="0.2">
      <c r="A120" s="1" t="s">
        <v>1</v>
      </c>
      <c r="B120" s="1" t="s">
        <v>278</v>
      </c>
      <c r="C120" t="s">
        <v>162</v>
      </c>
    </row>
    <row r="121" spans="1:3" x14ac:dyDescent="0.2">
      <c r="A121" s="1" t="s">
        <v>1</v>
      </c>
      <c r="B121" s="1" t="s">
        <v>279</v>
      </c>
      <c r="C121" t="s">
        <v>162</v>
      </c>
    </row>
    <row r="122" spans="1:3" x14ac:dyDescent="0.2">
      <c r="A122" s="1" t="s">
        <v>1</v>
      </c>
      <c r="B122" s="1" t="s">
        <v>280</v>
      </c>
      <c r="C122" t="s">
        <v>162</v>
      </c>
    </row>
    <row r="123" spans="1:3" x14ac:dyDescent="0.2">
      <c r="A123" s="1" t="s">
        <v>1</v>
      </c>
      <c r="B123" s="1" t="s">
        <v>281</v>
      </c>
      <c r="C123" t="s">
        <v>162</v>
      </c>
    </row>
    <row r="124" spans="1:3" x14ac:dyDescent="0.2">
      <c r="A124" s="1" t="s">
        <v>1</v>
      </c>
      <c r="B124" s="1" t="s">
        <v>282</v>
      </c>
      <c r="C124" t="s">
        <v>162</v>
      </c>
    </row>
    <row r="125" spans="1:3" x14ac:dyDescent="0.2">
      <c r="A125" s="1" t="s">
        <v>1</v>
      </c>
      <c r="B125" s="1" t="s">
        <v>283</v>
      </c>
      <c r="C125" t="s">
        <v>162</v>
      </c>
    </row>
    <row r="126" spans="1:3" x14ac:dyDescent="0.2">
      <c r="A126" s="1" t="s">
        <v>1</v>
      </c>
      <c r="B126" s="1" t="s">
        <v>284</v>
      </c>
      <c r="C126" t="s">
        <v>162</v>
      </c>
    </row>
    <row r="127" spans="1:3" x14ac:dyDescent="0.2">
      <c r="A127" s="1" t="s">
        <v>1</v>
      </c>
      <c r="B127" s="1" t="s">
        <v>285</v>
      </c>
      <c r="C127" t="s">
        <v>162</v>
      </c>
    </row>
    <row r="128" spans="1:3" x14ac:dyDescent="0.2">
      <c r="A128" s="1" t="s">
        <v>1</v>
      </c>
      <c r="B128" s="1" t="s">
        <v>286</v>
      </c>
      <c r="C128" t="s">
        <v>162</v>
      </c>
    </row>
    <row r="129" spans="1:3" x14ac:dyDescent="0.2">
      <c r="A129" s="1" t="s">
        <v>1</v>
      </c>
      <c r="B129" s="1" t="s">
        <v>287</v>
      </c>
      <c r="C129" t="s">
        <v>162</v>
      </c>
    </row>
    <row r="130" spans="1:3" x14ac:dyDescent="0.2">
      <c r="A130" s="1" t="s">
        <v>1</v>
      </c>
      <c r="B130" s="1" t="s">
        <v>288</v>
      </c>
      <c r="C130" t="s">
        <v>162</v>
      </c>
    </row>
    <row r="131" spans="1:3" x14ac:dyDescent="0.2">
      <c r="A131" s="1" t="s">
        <v>1</v>
      </c>
      <c r="B131" s="1" t="s">
        <v>289</v>
      </c>
      <c r="C131" t="s">
        <v>162</v>
      </c>
    </row>
    <row r="132" spans="1:3" x14ac:dyDescent="0.2">
      <c r="A132" s="1" t="s">
        <v>1</v>
      </c>
      <c r="B132" s="1" t="s">
        <v>290</v>
      </c>
      <c r="C132" t="s">
        <v>162</v>
      </c>
    </row>
    <row r="133" spans="1:3" x14ac:dyDescent="0.2">
      <c r="A133" s="1" t="s">
        <v>1</v>
      </c>
      <c r="B133" s="1" t="s">
        <v>291</v>
      </c>
      <c r="C133" t="s">
        <v>162</v>
      </c>
    </row>
    <row r="134" spans="1:3" x14ac:dyDescent="0.2">
      <c r="A134" s="1" t="s">
        <v>1</v>
      </c>
      <c r="B134" s="1" t="s">
        <v>292</v>
      </c>
      <c r="C134" t="s">
        <v>162</v>
      </c>
    </row>
    <row r="135" spans="1:3" x14ac:dyDescent="0.2">
      <c r="A135" s="1" t="s">
        <v>1</v>
      </c>
      <c r="B135" s="1" t="s">
        <v>293</v>
      </c>
      <c r="C135" t="s">
        <v>162</v>
      </c>
    </row>
    <row r="136" spans="1:3" x14ac:dyDescent="0.2">
      <c r="A136" s="1" t="s">
        <v>1</v>
      </c>
      <c r="B136" s="1" t="s">
        <v>294</v>
      </c>
      <c r="C136" t="s">
        <v>162</v>
      </c>
    </row>
    <row r="137" spans="1:3" x14ac:dyDescent="0.2">
      <c r="A137" s="1" t="s">
        <v>1</v>
      </c>
      <c r="B137" s="1" t="s">
        <v>295</v>
      </c>
      <c r="C137" t="s">
        <v>162</v>
      </c>
    </row>
    <row r="138" spans="1:3" x14ac:dyDescent="0.2">
      <c r="A138" s="1" t="s">
        <v>1</v>
      </c>
      <c r="B138" s="1" t="s">
        <v>296</v>
      </c>
      <c r="C138" t="s">
        <v>162</v>
      </c>
    </row>
    <row r="139" spans="1:3" x14ac:dyDescent="0.2">
      <c r="A139" s="1" t="s">
        <v>1</v>
      </c>
      <c r="B139" s="1" t="s">
        <v>297</v>
      </c>
      <c r="C139" t="s">
        <v>162</v>
      </c>
    </row>
    <row r="140" spans="1:3" x14ac:dyDescent="0.2">
      <c r="A140" s="1" t="s">
        <v>1</v>
      </c>
      <c r="B140" s="1" t="s">
        <v>298</v>
      </c>
      <c r="C140" t="s">
        <v>162</v>
      </c>
    </row>
    <row r="141" spans="1:3" x14ac:dyDescent="0.2">
      <c r="A141" s="1" t="s">
        <v>1</v>
      </c>
      <c r="B141" s="1" t="s">
        <v>299</v>
      </c>
      <c r="C141" t="s">
        <v>162</v>
      </c>
    </row>
    <row r="142" spans="1:3" x14ac:dyDescent="0.2">
      <c r="A142" s="1" t="s">
        <v>1</v>
      </c>
      <c r="B142" s="1" t="s">
        <v>300</v>
      </c>
      <c r="C142" t="s">
        <v>162</v>
      </c>
    </row>
    <row r="143" spans="1:3" x14ac:dyDescent="0.2">
      <c r="A143" s="1" t="s">
        <v>1</v>
      </c>
      <c r="B143" s="1" t="s">
        <v>301</v>
      </c>
      <c r="C143" t="s">
        <v>162</v>
      </c>
    </row>
    <row r="144" spans="1:3" x14ac:dyDescent="0.2">
      <c r="A144" s="1" t="s">
        <v>1</v>
      </c>
      <c r="B144" s="1" t="s">
        <v>302</v>
      </c>
      <c r="C144" t="s">
        <v>162</v>
      </c>
    </row>
    <row r="145" spans="1:3" x14ac:dyDescent="0.2">
      <c r="A145" s="1" t="s">
        <v>1</v>
      </c>
      <c r="B145" s="1" t="s">
        <v>303</v>
      </c>
      <c r="C145" t="s">
        <v>162</v>
      </c>
    </row>
    <row r="146" spans="1:3" x14ac:dyDescent="0.2">
      <c r="A146" s="1" t="s">
        <v>1</v>
      </c>
      <c r="B146" s="1" t="s">
        <v>304</v>
      </c>
      <c r="C146" t="s">
        <v>162</v>
      </c>
    </row>
    <row r="147" spans="1:3" x14ac:dyDescent="0.2">
      <c r="A147" s="1" t="s">
        <v>1</v>
      </c>
      <c r="B147" s="1" t="s">
        <v>305</v>
      </c>
      <c r="C147" t="s">
        <v>162</v>
      </c>
    </row>
    <row r="148" spans="1:3" x14ac:dyDescent="0.2">
      <c r="A148" s="1" t="s">
        <v>1</v>
      </c>
      <c r="B148" s="1" t="s">
        <v>306</v>
      </c>
      <c r="C148" t="s">
        <v>162</v>
      </c>
    </row>
    <row r="149" spans="1:3" x14ac:dyDescent="0.2">
      <c r="A149" s="1" t="s">
        <v>1</v>
      </c>
      <c r="B149" s="1" t="s">
        <v>307</v>
      </c>
      <c r="C149" t="s">
        <v>162</v>
      </c>
    </row>
    <row r="150" spans="1:3" x14ac:dyDescent="0.2">
      <c r="A150" s="1" t="s">
        <v>1</v>
      </c>
      <c r="B150" s="1" t="s">
        <v>308</v>
      </c>
      <c r="C150" t="s">
        <v>162</v>
      </c>
    </row>
    <row r="151" spans="1:3" x14ac:dyDescent="0.2">
      <c r="A151" s="1" t="s">
        <v>1</v>
      </c>
      <c r="B151" s="1" t="s">
        <v>309</v>
      </c>
      <c r="C151" t="s">
        <v>162</v>
      </c>
    </row>
    <row r="152" spans="1:3" x14ac:dyDescent="0.2">
      <c r="A152" s="1" t="s">
        <v>1</v>
      </c>
      <c r="B152" s="1" t="s">
        <v>310</v>
      </c>
      <c r="C152" t="s">
        <v>162</v>
      </c>
    </row>
    <row r="153" spans="1:3" x14ac:dyDescent="0.2">
      <c r="A153" s="1" t="s">
        <v>1</v>
      </c>
      <c r="B153" s="1" t="s">
        <v>311</v>
      </c>
      <c r="C153" t="s">
        <v>162</v>
      </c>
    </row>
    <row r="154" spans="1:3" x14ac:dyDescent="0.2">
      <c r="A154" s="1" t="s">
        <v>1</v>
      </c>
      <c r="B154" s="1" t="s">
        <v>312</v>
      </c>
      <c r="C154" t="s">
        <v>162</v>
      </c>
    </row>
    <row r="155" spans="1:3" x14ac:dyDescent="0.2">
      <c r="A155" s="1" t="s">
        <v>1</v>
      </c>
      <c r="B155" s="1" t="s">
        <v>313</v>
      </c>
      <c r="C155" t="s">
        <v>162</v>
      </c>
    </row>
    <row r="156" spans="1:3" x14ac:dyDescent="0.2">
      <c r="A156" s="1" t="s">
        <v>1</v>
      </c>
      <c r="B156" s="1" t="s">
        <v>314</v>
      </c>
      <c r="C156" t="s">
        <v>162</v>
      </c>
    </row>
    <row r="157" spans="1:3" x14ac:dyDescent="0.2">
      <c r="A157" s="1" t="s">
        <v>1</v>
      </c>
      <c r="B157" s="1" t="s">
        <v>315</v>
      </c>
      <c r="C157" t="s">
        <v>162</v>
      </c>
    </row>
    <row r="158" spans="1:3" x14ac:dyDescent="0.2">
      <c r="A158" s="1" t="s">
        <v>1</v>
      </c>
      <c r="B158" s="1" t="s">
        <v>316</v>
      </c>
      <c r="C158" t="s">
        <v>162</v>
      </c>
    </row>
    <row r="159" spans="1:3" x14ac:dyDescent="0.2">
      <c r="A159" s="1" t="s">
        <v>1</v>
      </c>
      <c r="B159" s="1" t="s">
        <v>317</v>
      </c>
      <c r="C159" t="s">
        <v>162</v>
      </c>
    </row>
    <row r="160" spans="1:3" x14ac:dyDescent="0.2">
      <c r="A160" s="1" t="s">
        <v>1</v>
      </c>
      <c r="B160" s="1" t="s">
        <v>318</v>
      </c>
      <c r="C160" t="s">
        <v>162</v>
      </c>
    </row>
    <row r="161" spans="1:3" x14ac:dyDescent="0.2">
      <c r="A161" s="1" t="s">
        <v>1</v>
      </c>
      <c r="B161" s="1" t="s">
        <v>319</v>
      </c>
      <c r="C161" t="s">
        <v>162</v>
      </c>
    </row>
    <row r="162" spans="1:3" x14ac:dyDescent="0.2">
      <c r="A162" s="1" t="s">
        <v>1</v>
      </c>
      <c r="B162" s="1" t="s">
        <v>320</v>
      </c>
      <c r="C162" t="s">
        <v>162</v>
      </c>
    </row>
    <row r="163" spans="1:3" x14ac:dyDescent="0.2">
      <c r="A163" s="1" t="s">
        <v>2</v>
      </c>
      <c r="B163" s="1" t="s">
        <v>321</v>
      </c>
      <c r="C163" t="s">
        <v>322</v>
      </c>
    </row>
    <row r="164" spans="1:3" x14ac:dyDescent="0.2">
      <c r="A164" s="1" t="s">
        <v>2</v>
      </c>
      <c r="B164" s="1" t="s">
        <v>323</v>
      </c>
      <c r="C164" t="s">
        <v>28</v>
      </c>
    </row>
    <row r="165" spans="1:3" x14ac:dyDescent="0.2">
      <c r="A165" s="1" t="s">
        <v>2</v>
      </c>
      <c r="B165" s="1" t="s">
        <v>115</v>
      </c>
      <c r="C165" t="s">
        <v>322</v>
      </c>
    </row>
    <row r="166" spans="1:3" x14ac:dyDescent="0.2">
      <c r="A166" s="1" t="s">
        <v>2</v>
      </c>
      <c r="B166" s="1" t="s">
        <v>133</v>
      </c>
      <c r="C166" t="s">
        <v>322</v>
      </c>
    </row>
    <row r="167" spans="1:3" x14ac:dyDescent="0.2">
      <c r="A167" s="1" t="s">
        <v>2</v>
      </c>
      <c r="B167" s="1" t="s">
        <v>166</v>
      </c>
      <c r="C167" t="s">
        <v>322</v>
      </c>
    </row>
    <row r="168" spans="1:3" x14ac:dyDescent="0.2">
      <c r="A168" s="1" t="s">
        <v>2</v>
      </c>
      <c r="B168" s="1" t="s">
        <v>324</v>
      </c>
      <c r="C168" t="s">
        <v>322</v>
      </c>
    </row>
    <row r="169" spans="1:3" x14ac:dyDescent="0.2">
      <c r="A169" s="1" t="s">
        <v>2</v>
      </c>
      <c r="B169" s="1" t="s">
        <v>325</v>
      </c>
      <c r="C169" t="s">
        <v>326</v>
      </c>
    </row>
    <row r="170" spans="1:3" x14ac:dyDescent="0.2">
      <c r="A170" s="1" t="s">
        <v>2</v>
      </c>
      <c r="B170" s="1" t="s">
        <v>327</v>
      </c>
      <c r="C170" t="s">
        <v>322</v>
      </c>
    </row>
    <row r="171" spans="1:3" x14ac:dyDescent="0.2">
      <c r="A171" s="1" t="s">
        <v>2</v>
      </c>
      <c r="B171" s="1" t="s">
        <v>328</v>
      </c>
      <c r="C171" t="s">
        <v>322</v>
      </c>
    </row>
    <row r="172" spans="1:3" x14ac:dyDescent="0.2">
      <c r="A172" s="1" t="s">
        <v>2</v>
      </c>
      <c r="B172" s="1" t="s">
        <v>135</v>
      </c>
      <c r="C172" t="s">
        <v>322</v>
      </c>
    </row>
    <row r="173" spans="1:3" x14ac:dyDescent="0.2">
      <c r="A173" s="1" t="s">
        <v>2</v>
      </c>
      <c r="B173" s="1" t="s">
        <v>329</v>
      </c>
      <c r="C173" t="s">
        <v>322</v>
      </c>
    </row>
    <row r="174" spans="1:3" x14ac:dyDescent="0.2">
      <c r="A174" s="1" t="s">
        <v>2</v>
      </c>
      <c r="B174" s="1" t="s">
        <v>330</v>
      </c>
      <c r="C174" t="s">
        <v>322</v>
      </c>
    </row>
    <row r="175" spans="1:3" x14ac:dyDescent="0.2">
      <c r="A175" s="1" t="s">
        <v>2</v>
      </c>
      <c r="B175" s="1" t="s">
        <v>331</v>
      </c>
      <c r="C175" t="s">
        <v>322</v>
      </c>
    </row>
    <row r="176" spans="1:3" x14ac:dyDescent="0.2">
      <c r="A176" s="1" t="s">
        <v>2</v>
      </c>
      <c r="B176" s="1" t="s">
        <v>332</v>
      </c>
      <c r="C176" t="s">
        <v>322</v>
      </c>
    </row>
    <row r="177" spans="1:3" x14ac:dyDescent="0.2">
      <c r="A177" s="1" t="s">
        <v>2</v>
      </c>
      <c r="B177" s="1" t="s">
        <v>333</v>
      </c>
      <c r="C177" t="s">
        <v>322</v>
      </c>
    </row>
    <row r="178" spans="1:3" x14ac:dyDescent="0.2">
      <c r="A178" s="1" t="s">
        <v>2</v>
      </c>
      <c r="B178" s="1" t="s">
        <v>334</v>
      </c>
      <c r="C178" t="s">
        <v>322</v>
      </c>
    </row>
    <row r="179" spans="1:3" x14ac:dyDescent="0.2">
      <c r="A179" s="1" t="s">
        <v>2</v>
      </c>
      <c r="B179" s="1" t="s">
        <v>335</v>
      </c>
      <c r="C179" t="s">
        <v>326</v>
      </c>
    </row>
    <row r="180" spans="1:3" x14ac:dyDescent="0.2">
      <c r="A180" s="1" t="s">
        <v>2</v>
      </c>
      <c r="B180" s="1" t="s">
        <v>336</v>
      </c>
      <c r="C180" t="s">
        <v>322</v>
      </c>
    </row>
    <row r="181" spans="1:3" x14ac:dyDescent="0.2">
      <c r="A181" s="1" t="s">
        <v>2</v>
      </c>
      <c r="B181" s="1" t="s">
        <v>337</v>
      </c>
      <c r="C181" t="s">
        <v>322</v>
      </c>
    </row>
    <row r="182" spans="1:3" x14ac:dyDescent="0.2">
      <c r="A182" s="1" t="s">
        <v>2</v>
      </c>
      <c r="B182" s="1" t="s">
        <v>338</v>
      </c>
      <c r="C182" t="s">
        <v>322</v>
      </c>
    </row>
    <row r="183" spans="1:3" x14ac:dyDescent="0.2">
      <c r="A183" s="1" t="s">
        <v>2</v>
      </c>
      <c r="B183" s="1" t="s">
        <v>339</v>
      </c>
      <c r="C183" t="s">
        <v>322</v>
      </c>
    </row>
    <row r="184" spans="1:3" x14ac:dyDescent="0.2">
      <c r="A184" s="1" t="s">
        <v>2</v>
      </c>
      <c r="B184" s="1" t="s">
        <v>340</v>
      </c>
      <c r="C184" t="s">
        <v>322</v>
      </c>
    </row>
    <row r="185" spans="1:3" x14ac:dyDescent="0.2">
      <c r="A185" s="1" t="s">
        <v>2</v>
      </c>
      <c r="B185" s="1" t="s">
        <v>341</v>
      </c>
      <c r="C185" t="s">
        <v>322</v>
      </c>
    </row>
    <row r="186" spans="1:3" x14ac:dyDescent="0.2">
      <c r="A186" s="1" t="s">
        <v>2</v>
      </c>
      <c r="B186" s="1" t="s">
        <v>117</v>
      </c>
      <c r="C186" t="s">
        <v>322</v>
      </c>
    </row>
    <row r="187" spans="1:3" x14ac:dyDescent="0.2">
      <c r="A187" s="1" t="s">
        <v>2</v>
      </c>
      <c r="B187" s="1" t="s">
        <v>90</v>
      </c>
      <c r="C187" t="s">
        <v>322</v>
      </c>
    </row>
    <row r="188" spans="1:3" x14ac:dyDescent="0.2">
      <c r="A188" s="1" t="s">
        <v>2</v>
      </c>
      <c r="B188" s="1" t="s">
        <v>342</v>
      </c>
      <c r="C188" t="s">
        <v>322</v>
      </c>
    </row>
    <row r="189" spans="1:3" x14ac:dyDescent="0.2">
      <c r="A189" s="1" t="s">
        <v>2</v>
      </c>
      <c r="B189" s="1" t="s">
        <v>343</v>
      </c>
      <c r="C189" t="s">
        <v>322</v>
      </c>
    </row>
    <row r="190" spans="1:3" x14ac:dyDescent="0.2">
      <c r="A190" s="1" t="s">
        <v>2</v>
      </c>
      <c r="B190" s="1" t="s">
        <v>344</v>
      </c>
      <c r="C190" t="s">
        <v>322</v>
      </c>
    </row>
    <row r="191" spans="1:3" x14ac:dyDescent="0.2">
      <c r="A191" s="1" t="s">
        <v>2</v>
      </c>
      <c r="B191" s="1" t="s">
        <v>345</v>
      </c>
      <c r="C191" t="s">
        <v>322</v>
      </c>
    </row>
    <row r="192" spans="1:3" x14ac:dyDescent="0.2">
      <c r="A192" s="1" t="s">
        <v>2</v>
      </c>
      <c r="B192" s="1" t="s">
        <v>107</v>
      </c>
      <c r="C192" t="s">
        <v>28</v>
      </c>
    </row>
    <row r="193" spans="1:3" x14ac:dyDescent="0.2">
      <c r="A193" s="1" t="s">
        <v>2</v>
      </c>
      <c r="B193" s="1" t="s">
        <v>346</v>
      </c>
      <c r="C193" t="s">
        <v>28</v>
      </c>
    </row>
    <row r="194" spans="1:3" x14ac:dyDescent="0.2">
      <c r="A194" s="1" t="s">
        <v>2</v>
      </c>
      <c r="B194" s="1" t="s">
        <v>347</v>
      </c>
      <c r="C194" t="s">
        <v>28</v>
      </c>
    </row>
    <row r="195" spans="1:3" x14ac:dyDescent="0.2">
      <c r="A195" s="1" t="s">
        <v>2</v>
      </c>
      <c r="B195" s="1" t="s">
        <v>131</v>
      </c>
      <c r="C195" t="s">
        <v>322</v>
      </c>
    </row>
    <row r="196" spans="1:3" x14ac:dyDescent="0.2">
      <c r="A196" s="1" t="s">
        <v>2</v>
      </c>
      <c r="B196" s="1" t="s">
        <v>127</v>
      </c>
      <c r="C196" t="s">
        <v>322</v>
      </c>
    </row>
    <row r="197" spans="1:3" x14ac:dyDescent="0.2">
      <c r="A197" s="1" t="s">
        <v>2</v>
      </c>
      <c r="B197" s="1" t="s">
        <v>348</v>
      </c>
      <c r="C197" t="s">
        <v>322</v>
      </c>
    </row>
    <row r="198" spans="1:3" x14ac:dyDescent="0.2">
      <c r="A198" s="1" t="s">
        <v>2</v>
      </c>
      <c r="B198" s="1" t="s">
        <v>349</v>
      </c>
      <c r="C198" t="s">
        <v>322</v>
      </c>
    </row>
    <row r="199" spans="1:3" x14ac:dyDescent="0.2">
      <c r="A199" s="1" t="s">
        <v>2</v>
      </c>
      <c r="B199" s="1" t="s">
        <v>350</v>
      </c>
      <c r="C199" t="s">
        <v>322</v>
      </c>
    </row>
    <row r="200" spans="1:3" x14ac:dyDescent="0.2">
      <c r="A200" s="1" t="s">
        <v>2</v>
      </c>
      <c r="B200" s="1" t="s">
        <v>351</v>
      </c>
      <c r="C200" t="s">
        <v>28</v>
      </c>
    </row>
    <row r="201" spans="1:3" x14ac:dyDescent="0.2">
      <c r="A201" s="1" t="s">
        <v>2</v>
      </c>
      <c r="B201" s="1" t="s">
        <v>352</v>
      </c>
      <c r="C201" t="s">
        <v>28</v>
      </c>
    </row>
    <row r="202" spans="1:3" x14ac:dyDescent="0.2">
      <c r="A202" s="1" t="s">
        <v>2</v>
      </c>
      <c r="B202" s="1" t="s">
        <v>353</v>
      </c>
      <c r="C202" t="s">
        <v>28</v>
      </c>
    </row>
    <row r="203" spans="1:3" x14ac:dyDescent="0.2">
      <c r="A203" s="1" t="s">
        <v>2</v>
      </c>
      <c r="B203" s="1" t="s">
        <v>137</v>
      </c>
      <c r="C203" t="s">
        <v>322</v>
      </c>
    </row>
    <row r="204" spans="1:3" x14ac:dyDescent="0.2">
      <c r="A204" s="1" t="s">
        <v>2</v>
      </c>
      <c r="B204" s="1" t="s">
        <v>105</v>
      </c>
      <c r="C204" t="s">
        <v>354</v>
      </c>
    </row>
    <row r="205" spans="1:3" x14ac:dyDescent="0.2">
      <c r="A205" s="1" t="s">
        <v>2</v>
      </c>
      <c r="B205" s="1" t="s">
        <v>355</v>
      </c>
      <c r="C205" t="s">
        <v>322</v>
      </c>
    </row>
    <row r="206" spans="1:3" x14ac:dyDescent="0.2">
      <c r="A206" s="1" t="s">
        <v>2</v>
      </c>
      <c r="B206" s="1" t="s">
        <v>189</v>
      </c>
      <c r="C206" t="s">
        <v>28</v>
      </c>
    </row>
    <row r="207" spans="1:3" x14ac:dyDescent="0.2">
      <c r="A207" s="1" t="s">
        <v>2</v>
      </c>
      <c r="B207" s="1" t="s">
        <v>356</v>
      </c>
      <c r="C207" t="s">
        <v>322</v>
      </c>
    </row>
    <row r="208" spans="1:3" x14ac:dyDescent="0.2">
      <c r="A208" s="1" t="s">
        <v>2</v>
      </c>
      <c r="B208" s="1" t="s">
        <v>357</v>
      </c>
      <c r="C208" t="s">
        <v>28</v>
      </c>
    </row>
    <row r="209" spans="1:3" x14ac:dyDescent="0.2">
      <c r="A209" s="1" t="s">
        <v>2</v>
      </c>
      <c r="B209" s="1" t="s">
        <v>358</v>
      </c>
      <c r="C209" t="s">
        <v>322</v>
      </c>
    </row>
    <row r="210" spans="1:3" x14ac:dyDescent="0.2">
      <c r="A210" s="1" t="s">
        <v>2</v>
      </c>
      <c r="B210" s="1" t="s">
        <v>359</v>
      </c>
      <c r="C210" t="s">
        <v>322</v>
      </c>
    </row>
    <row r="211" spans="1:3" x14ac:dyDescent="0.2">
      <c r="A211" s="1" t="s">
        <v>2</v>
      </c>
      <c r="B211" s="1" t="s">
        <v>360</v>
      </c>
      <c r="C211" t="s">
        <v>322</v>
      </c>
    </row>
    <row r="212" spans="1:3" x14ac:dyDescent="0.2">
      <c r="A212" s="1" t="s">
        <v>2</v>
      </c>
      <c r="B212" s="1" t="s">
        <v>361</v>
      </c>
      <c r="C212" t="s">
        <v>326</v>
      </c>
    </row>
    <row r="213" spans="1:3" x14ac:dyDescent="0.2">
      <c r="A213" s="1" t="s">
        <v>2</v>
      </c>
      <c r="B213" s="1" t="s">
        <v>362</v>
      </c>
      <c r="C213" t="s">
        <v>326</v>
      </c>
    </row>
    <row r="214" spans="1:3" x14ac:dyDescent="0.2">
      <c r="A214" s="1" t="s">
        <v>2</v>
      </c>
      <c r="B214" s="1" t="s">
        <v>363</v>
      </c>
      <c r="C214" t="s">
        <v>326</v>
      </c>
    </row>
    <row r="215" spans="1:3" x14ac:dyDescent="0.2">
      <c r="A215" s="1" t="s">
        <v>2</v>
      </c>
      <c r="B215" s="1" t="s">
        <v>364</v>
      </c>
      <c r="C215" t="s">
        <v>326</v>
      </c>
    </row>
    <row r="216" spans="1:3" x14ac:dyDescent="0.2">
      <c r="A216" s="1" t="s">
        <v>2</v>
      </c>
      <c r="B216" s="1" t="s">
        <v>365</v>
      </c>
      <c r="C216" t="s">
        <v>326</v>
      </c>
    </row>
    <row r="217" spans="1:3" x14ac:dyDescent="0.2">
      <c r="A217" s="1" t="s">
        <v>2</v>
      </c>
      <c r="B217" s="1" t="s">
        <v>366</v>
      </c>
      <c r="C217" t="s">
        <v>322</v>
      </c>
    </row>
    <row r="218" spans="1:3" x14ac:dyDescent="0.2">
      <c r="A218" s="1" t="s">
        <v>2</v>
      </c>
      <c r="B218" s="1" t="s">
        <v>367</v>
      </c>
      <c r="C218" t="s">
        <v>322</v>
      </c>
    </row>
    <row r="219" spans="1:3" x14ac:dyDescent="0.2">
      <c r="A219" s="1" t="s">
        <v>2</v>
      </c>
      <c r="B219" s="1" t="s">
        <v>368</v>
      </c>
      <c r="C219" t="s">
        <v>322</v>
      </c>
    </row>
    <row r="220" spans="1:3" x14ac:dyDescent="0.2">
      <c r="A220" s="1" t="s">
        <v>2</v>
      </c>
      <c r="B220" s="1" t="s">
        <v>369</v>
      </c>
      <c r="C220" t="s">
        <v>322</v>
      </c>
    </row>
    <row r="221" spans="1:3" x14ac:dyDescent="0.2">
      <c r="A221" s="1" t="s">
        <v>2</v>
      </c>
      <c r="B221" s="1" t="s">
        <v>370</v>
      </c>
      <c r="C221" t="s">
        <v>322</v>
      </c>
    </row>
    <row r="222" spans="1:3" x14ac:dyDescent="0.2">
      <c r="A222" s="1" t="s">
        <v>2</v>
      </c>
      <c r="B222" s="1" t="s">
        <v>371</v>
      </c>
      <c r="C222" t="s">
        <v>322</v>
      </c>
    </row>
    <row r="223" spans="1:3" x14ac:dyDescent="0.2">
      <c r="A223" s="1" t="s">
        <v>2</v>
      </c>
      <c r="B223" s="1" t="s">
        <v>372</v>
      </c>
      <c r="C223" t="s">
        <v>322</v>
      </c>
    </row>
    <row r="224" spans="1:3" x14ac:dyDescent="0.2">
      <c r="A224" s="1" t="s">
        <v>2</v>
      </c>
      <c r="B224" s="1" t="s">
        <v>373</v>
      </c>
      <c r="C224" t="s">
        <v>28</v>
      </c>
    </row>
    <row r="225" spans="1:3" x14ac:dyDescent="0.2">
      <c r="A225" s="1" t="s">
        <v>2</v>
      </c>
      <c r="B225" s="1" t="s">
        <v>374</v>
      </c>
      <c r="C225" t="s">
        <v>322</v>
      </c>
    </row>
    <row r="226" spans="1:3" x14ac:dyDescent="0.2">
      <c r="A226" s="1" t="s">
        <v>2</v>
      </c>
      <c r="B226" s="1" t="s">
        <v>375</v>
      </c>
      <c r="C226" t="s">
        <v>28</v>
      </c>
    </row>
    <row r="227" spans="1:3" x14ac:dyDescent="0.2">
      <c r="A227" s="1" t="s">
        <v>2</v>
      </c>
      <c r="B227" s="1" t="s">
        <v>376</v>
      </c>
      <c r="C227" t="s">
        <v>326</v>
      </c>
    </row>
    <row r="228" spans="1:3" x14ac:dyDescent="0.2">
      <c r="A228" s="1" t="s">
        <v>2</v>
      </c>
      <c r="B228" s="1" t="s">
        <v>377</v>
      </c>
      <c r="C228" t="s">
        <v>28</v>
      </c>
    </row>
    <row r="229" spans="1:3" x14ac:dyDescent="0.2">
      <c r="A229" s="1" t="s">
        <v>2</v>
      </c>
      <c r="B229" s="1" t="s">
        <v>378</v>
      </c>
      <c r="C229" t="s">
        <v>28</v>
      </c>
    </row>
    <row r="230" spans="1:3" x14ac:dyDescent="0.2">
      <c r="A230" s="1" t="s">
        <v>2</v>
      </c>
      <c r="B230" s="1" t="s">
        <v>379</v>
      </c>
      <c r="C230" t="s">
        <v>326</v>
      </c>
    </row>
    <row r="231" spans="1:3" x14ac:dyDescent="0.2">
      <c r="A231" s="1" t="s">
        <v>2</v>
      </c>
      <c r="B231" s="1" t="s">
        <v>85</v>
      </c>
      <c r="C231" t="s">
        <v>322</v>
      </c>
    </row>
    <row r="232" spans="1:3" x14ac:dyDescent="0.2">
      <c r="A232" s="1" t="s">
        <v>2</v>
      </c>
      <c r="B232" s="1" t="s">
        <v>380</v>
      </c>
      <c r="C232" t="s">
        <v>322</v>
      </c>
    </row>
    <row r="233" spans="1:3" x14ac:dyDescent="0.2">
      <c r="A233" s="1" t="s">
        <v>2</v>
      </c>
      <c r="B233" s="1" t="s">
        <v>381</v>
      </c>
      <c r="C233" t="s">
        <v>322</v>
      </c>
    </row>
    <row r="234" spans="1:3" x14ac:dyDescent="0.2">
      <c r="A234" s="1" t="s">
        <v>2</v>
      </c>
      <c r="B234" s="1" t="s">
        <v>382</v>
      </c>
      <c r="C234" t="s">
        <v>322</v>
      </c>
    </row>
    <row r="235" spans="1:3" x14ac:dyDescent="0.2">
      <c r="A235" s="1" t="s">
        <v>2</v>
      </c>
      <c r="B235" s="1" t="s">
        <v>383</v>
      </c>
      <c r="C235" t="s">
        <v>322</v>
      </c>
    </row>
    <row r="236" spans="1:3" x14ac:dyDescent="0.2">
      <c r="A236" s="1" t="s">
        <v>2</v>
      </c>
      <c r="B236" s="1" t="s">
        <v>384</v>
      </c>
      <c r="C236" t="s">
        <v>322</v>
      </c>
    </row>
    <row r="237" spans="1:3" x14ac:dyDescent="0.2">
      <c r="A237" s="1" t="s">
        <v>2</v>
      </c>
      <c r="B237" s="1" t="s">
        <v>129</v>
      </c>
      <c r="C237" t="s">
        <v>322</v>
      </c>
    </row>
    <row r="238" spans="1:3" x14ac:dyDescent="0.2">
      <c r="A238" s="1" t="s">
        <v>2</v>
      </c>
      <c r="B238" s="1" t="s">
        <v>385</v>
      </c>
      <c r="C238" t="s">
        <v>322</v>
      </c>
    </row>
    <row r="239" spans="1:3" x14ac:dyDescent="0.2">
      <c r="A239" s="1" t="s">
        <v>2</v>
      </c>
      <c r="B239" s="1" t="s">
        <v>386</v>
      </c>
      <c r="C239" t="s">
        <v>322</v>
      </c>
    </row>
    <row r="240" spans="1:3" x14ac:dyDescent="0.2">
      <c r="A240" s="1" t="s">
        <v>2</v>
      </c>
      <c r="B240" s="1" t="s">
        <v>387</v>
      </c>
      <c r="C240" t="s">
        <v>322</v>
      </c>
    </row>
    <row r="241" spans="1:3" x14ac:dyDescent="0.2">
      <c r="A241" s="1" t="s">
        <v>2</v>
      </c>
      <c r="B241" s="1" t="s">
        <v>388</v>
      </c>
      <c r="C241" t="s">
        <v>326</v>
      </c>
    </row>
    <row r="242" spans="1:3" x14ac:dyDescent="0.2">
      <c r="A242" s="1" t="s">
        <v>2</v>
      </c>
      <c r="B242" s="1" t="s">
        <v>389</v>
      </c>
      <c r="C242" t="s">
        <v>326</v>
      </c>
    </row>
    <row r="243" spans="1:3" x14ac:dyDescent="0.2">
      <c r="A243" s="1" t="s">
        <v>2</v>
      </c>
      <c r="B243" s="1" t="s">
        <v>239</v>
      </c>
      <c r="C243" t="s">
        <v>322</v>
      </c>
    </row>
    <row r="244" spans="1:3" x14ac:dyDescent="0.2">
      <c r="A244" s="1" t="s">
        <v>2</v>
      </c>
      <c r="B244" s="1" t="s">
        <v>390</v>
      </c>
      <c r="C244" t="s">
        <v>322</v>
      </c>
    </row>
    <row r="245" spans="1:3" x14ac:dyDescent="0.2">
      <c r="A245" s="1" t="s">
        <v>2</v>
      </c>
      <c r="B245" s="1" t="s">
        <v>391</v>
      </c>
      <c r="C245" t="s">
        <v>322</v>
      </c>
    </row>
    <row r="246" spans="1:3" x14ac:dyDescent="0.2">
      <c r="A246" s="1" t="s">
        <v>2</v>
      </c>
      <c r="B246" s="1" t="s">
        <v>392</v>
      </c>
      <c r="C246" t="s">
        <v>28</v>
      </c>
    </row>
    <row r="247" spans="1:3" x14ac:dyDescent="0.2">
      <c r="A247" s="1" t="s">
        <v>2</v>
      </c>
      <c r="B247" s="1" t="s">
        <v>393</v>
      </c>
      <c r="C247" t="s">
        <v>322</v>
      </c>
    </row>
    <row r="248" spans="1:3" x14ac:dyDescent="0.2">
      <c r="A248" s="1" t="s">
        <v>2</v>
      </c>
      <c r="B248" s="1" t="s">
        <v>394</v>
      </c>
      <c r="C248" t="s">
        <v>28</v>
      </c>
    </row>
    <row r="249" spans="1:3" x14ac:dyDescent="0.2">
      <c r="A249" s="1" t="s">
        <v>2</v>
      </c>
      <c r="B249" s="1" t="s">
        <v>250</v>
      </c>
      <c r="C249" t="s">
        <v>322</v>
      </c>
    </row>
    <row r="250" spans="1:3" x14ac:dyDescent="0.2">
      <c r="A250" s="1" t="s">
        <v>2</v>
      </c>
      <c r="B250" s="1" t="s">
        <v>395</v>
      </c>
      <c r="C250" t="s">
        <v>322</v>
      </c>
    </row>
    <row r="251" spans="1:3" x14ac:dyDescent="0.2">
      <c r="A251" s="1" t="s">
        <v>2</v>
      </c>
      <c r="B251" s="1" t="s">
        <v>396</v>
      </c>
      <c r="C251" t="s">
        <v>322</v>
      </c>
    </row>
    <row r="252" spans="1:3" x14ac:dyDescent="0.2">
      <c r="A252" s="1" t="s">
        <v>2</v>
      </c>
      <c r="B252" s="1" t="s">
        <v>99</v>
      </c>
      <c r="C252" t="s">
        <v>322</v>
      </c>
    </row>
    <row r="253" spans="1:3" x14ac:dyDescent="0.2">
      <c r="A253" s="1" t="s">
        <v>2</v>
      </c>
      <c r="B253" s="1" t="s">
        <v>149</v>
      </c>
      <c r="C253" t="s">
        <v>322</v>
      </c>
    </row>
    <row r="254" spans="1:3" x14ac:dyDescent="0.2">
      <c r="A254" s="1" t="s">
        <v>2</v>
      </c>
      <c r="B254" s="1" t="s">
        <v>397</v>
      </c>
      <c r="C254" t="s">
        <v>322</v>
      </c>
    </row>
    <row r="255" spans="1:3" x14ac:dyDescent="0.2">
      <c r="A255" s="1" t="s">
        <v>2</v>
      </c>
      <c r="B255" s="1" t="s">
        <v>398</v>
      </c>
      <c r="C255" t="s">
        <v>354</v>
      </c>
    </row>
    <row r="256" spans="1:3" x14ac:dyDescent="0.2">
      <c r="A256" s="1" t="s">
        <v>2</v>
      </c>
      <c r="B256" s="1" t="s">
        <v>399</v>
      </c>
      <c r="C256" t="s">
        <v>322</v>
      </c>
    </row>
    <row r="257" spans="1:3" x14ac:dyDescent="0.2">
      <c r="A257" s="1" t="s">
        <v>2</v>
      </c>
      <c r="B257" s="1" t="s">
        <v>400</v>
      </c>
      <c r="C257" t="s">
        <v>322</v>
      </c>
    </row>
    <row r="258" spans="1:3" x14ac:dyDescent="0.2">
      <c r="A258" s="1" t="s">
        <v>2</v>
      </c>
      <c r="B258" s="1" t="s">
        <v>401</v>
      </c>
      <c r="C258" t="s">
        <v>326</v>
      </c>
    </row>
    <row r="259" spans="1:3" x14ac:dyDescent="0.2">
      <c r="A259" s="1" t="s">
        <v>2</v>
      </c>
      <c r="B259" s="1" t="s">
        <v>402</v>
      </c>
      <c r="C259" t="s">
        <v>322</v>
      </c>
    </row>
    <row r="260" spans="1:3" x14ac:dyDescent="0.2">
      <c r="A260" s="1" t="s">
        <v>2</v>
      </c>
      <c r="B260" s="1" t="s">
        <v>403</v>
      </c>
      <c r="C260" t="s">
        <v>322</v>
      </c>
    </row>
    <row r="261" spans="1:3" x14ac:dyDescent="0.2">
      <c r="A261" s="1" t="s">
        <v>2</v>
      </c>
      <c r="B261" s="1" t="s">
        <v>404</v>
      </c>
      <c r="C261" t="s">
        <v>322</v>
      </c>
    </row>
    <row r="262" spans="1:3" x14ac:dyDescent="0.2">
      <c r="A262" s="1" t="s">
        <v>2</v>
      </c>
      <c r="B262" s="1" t="s">
        <v>405</v>
      </c>
      <c r="C262" t="s">
        <v>28</v>
      </c>
    </row>
    <row r="263" spans="1:3" x14ac:dyDescent="0.2">
      <c r="A263" s="1" t="s">
        <v>2</v>
      </c>
      <c r="B263" s="1" t="s">
        <v>109</v>
      </c>
      <c r="C263" t="s">
        <v>28</v>
      </c>
    </row>
    <row r="264" spans="1:3" x14ac:dyDescent="0.2">
      <c r="A264" s="1" t="s">
        <v>2</v>
      </c>
      <c r="B264" s="1" t="s">
        <v>406</v>
      </c>
      <c r="C264" t="s">
        <v>322</v>
      </c>
    </row>
    <row r="265" spans="1:3" x14ac:dyDescent="0.2">
      <c r="A265" s="1" t="s">
        <v>2</v>
      </c>
      <c r="B265" s="1" t="s">
        <v>145</v>
      </c>
      <c r="C265" t="s">
        <v>322</v>
      </c>
    </row>
    <row r="266" spans="1:3" x14ac:dyDescent="0.2">
      <c r="A266" s="1" t="s">
        <v>2</v>
      </c>
      <c r="B266" s="1" t="s">
        <v>407</v>
      </c>
      <c r="C266" t="s">
        <v>322</v>
      </c>
    </row>
    <row r="267" spans="1:3" x14ac:dyDescent="0.2">
      <c r="A267" s="1" t="s">
        <v>2</v>
      </c>
      <c r="B267" s="1" t="s">
        <v>408</v>
      </c>
      <c r="C267" t="s">
        <v>28</v>
      </c>
    </row>
    <row r="268" spans="1:3" x14ac:dyDescent="0.2">
      <c r="A268" s="1" t="s">
        <v>2</v>
      </c>
      <c r="B268" s="1" t="s">
        <v>409</v>
      </c>
      <c r="C268" t="s">
        <v>28</v>
      </c>
    </row>
    <row r="269" spans="1:3" x14ac:dyDescent="0.2">
      <c r="A269" s="1" t="s">
        <v>2</v>
      </c>
      <c r="B269" s="1" t="s">
        <v>410</v>
      </c>
      <c r="C269" t="s">
        <v>326</v>
      </c>
    </row>
    <row r="270" spans="1:3" x14ac:dyDescent="0.2">
      <c r="A270" s="1" t="s">
        <v>2</v>
      </c>
      <c r="B270" s="1" t="s">
        <v>411</v>
      </c>
      <c r="C270" t="s">
        <v>322</v>
      </c>
    </row>
    <row r="271" spans="1:3" x14ac:dyDescent="0.2">
      <c r="A271" s="1" t="s">
        <v>2</v>
      </c>
      <c r="B271" s="1" t="s">
        <v>255</v>
      </c>
      <c r="C271" t="s">
        <v>322</v>
      </c>
    </row>
    <row r="272" spans="1:3" x14ac:dyDescent="0.2">
      <c r="A272" s="1" t="s">
        <v>2</v>
      </c>
      <c r="B272" s="1" t="s">
        <v>412</v>
      </c>
      <c r="C272" t="s">
        <v>322</v>
      </c>
    </row>
    <row r="273" spans="1:3" x14ac:dyDescent="0.2">
      <c r="A273" s="1" t="s">
        <v>2</v>
      </c>
      <c r="B273" s="1" t="s">
        <v>413</v>
      </c>
      <c r="C273" t="s">
        <v>322</v>
      </c>
    </row>
    <row r="274" spans="1:3" x14ac:dyDescent="0.2">
      <c r="A274" s="1" t="s">
        <v>2</v>
      </c>
      <c r="B274" s="1" t="s">
        <v>414</v>
      </c>
      <c r="C274" t="s">
        <v>326</v>
      </c>
    </row>
    <row r="275" spans="1:3" x14ac:dyDescent="0.2">
      <c r="A275" s="1" t="s">
        <v>2</v>
      </c>
      <c r="B275" s="1" t="s">
        <v>415</v>
      </c>
      <c r="C275" t="s">
        <v>326</v>
      </c>
    </row>
    <row r="276" spans="1:3" x14ac:dyDescent="0.2">
      <c r="A276" s="1" t="s">
        <v>2</v>
      </c>
      <c r="B276" s="1" t="s">
        <v>416</v>
      </c>
      <c r="C276" t="s">
        <v>326</v>
      </c>
    </row>
    <row r="277" spans="1:3" x14ac:dyDescent="0.2">
      <c r="A277" s="1" t="s">
        <v>2</v>
      </c>
      <c r="B277" s="1" t="s">
        <v>417</v>
      </c>
      <c r="C277" t="s">
        <v>326</v>
      </c>
    </row>
    <row r="278" spans="1:3" x14ac:dyDescent="0.2">
      <c r="A278" s="1" t="s">
        <v>2</v>
      </c>
      <c r="B278" s="1" t="s">
        <v>418</v>
      </c>
      <c r="C278" t="s">
        <v>322</v>
      </c>
    </row>
    <row r="279" spans="1:3" x14ac:dyDescent="0.2">
      <c r="A279" s="1" t="s">
        <v>2</v>
      </c>
      <c r="B279" s="1" t="s">
        <v>419</v>
      </c>
      <c r="C279" t="s">
        <v>322</v>
      </c>
    </row>
    <row r="280" spans="1:3" x14ac:dyDescent="0.2">
      <c r="A280" s="1" t="s">
        <v>2</v>
      </c>
      <c r="B280" s="1" t="s">
        <v>420</v>
      </c>
      <c r="C280" t="s">
        <v>322</v>
      </c>
    </row>
    <row r="281" spans="1:3" x14ac:dyDescent="0.2">
      <c r="A281" s="1" t="s">
        <v>2</v>
      </c>
      <c r="B281" s="1" t="s">
        <v>421</v>
      </c>
      <c r="C281" t="s">
        <v>322</v>
      </c>
    </row>
    <row r="282" spans="1:3" x14ac:dyDescent="0.2">
      <c r="A282" s="1" t="s">
        <v>2</v>
      </c>
      <c r="B282" s="1" t="s">
        <v>422</v>
      </c>
      <c r="C282" t="s">
        <v>322</v>
      </c>
    </row>
    <row r="283" spans="1:3" x14ac:dyDescent="0.2">
      <c r="A283" s="1" t="s">
        <v>2</v>
      </c>
      <c r="B283" s="1" t="s">
        <v>423</v>
      </c>
      <c r="C283" t="s">
        <v>322</v>
      </c>
    </row>
    <row r="284" spans="1:3" x14ac:dyDescent="0.2">
      <c r="A284" s="1" t="s">
        <v>2</v>
      </c>
      <c r="B284" s="1" t="s">
        <v>424</v>
      </c>
      <c r="C284" t="s">
        <v>326</v>
      </c>
    </row>
    <row r="285" spans="1:3" x14ac:dyDescent="0.2">
      <c r="A285" s="1" t="s">
        <v>2</v>
      </c>
      <c r="B285" s="1" t="s">
        <v>425</v>
      </c>
      <c r="C285" t="s">
        <v>326</v>
      </c>
    </row>
    <row r="286" spans="1:3" x14ac:dyDescent="0.2">
      <c r="A286" s="1" t="s">
        <v>2</v>
      </c>
      <c r="B286" s="1" t="s">
        <v>121</v>
      </c>
      <c r="C286" t="s">
        <v>322</v>
      </c>
    </row>
    <row r="287" spans="1:3" x14ac:dyDescent="0.2">
      <c r="A287" s="1" t="s">
        <v>2</v>
      </c>
      <c r="B287" s="1" t="s">
        <v>426</v>
      </c>
      <c r="C287" t="s">
        <v>28</v>
      </c>
    </row>
    <row r="288" spans="1:3" x14ac:dyDescent="0.2">
      <c r="A288" s="1" t="s">
        <v>2</v>
      </c>
      <c r="B288" s="1" t="s">
        <v>427</v>
      </c>
      <c r="C288" t="s">
        <v>322</v>
      </c>
    </row>
    <row r="289" spans="1:3" x14ac:dyDescent="0.2">
      <c r="A289" s="1" t="s">
        <v>2</v>
      </c>
      <c r="B289" s="1" t="s">
        <v>428</v>
      </c>
      <c r="C289" t="s">
        <v>322</v>
      </c>
    </row>
    <row r="290" spans="1:3" x14ac:dyDescent="0.2">
      <c r="A290" s="1" t="s">
        <v>2</v>
      </c>
      <c r="B290" s="1" t="s">
        <v>429</v>
      </c>
      <c r="C290" t="s">
        <v>322</v>
      </c>
    </row>
    <row r="291" spans="1:3" x14ac:dyDescent="0.2">
      <c r="A291" s="1" t="s">
        <v>2</v>
      </c>
      <c r="B291" s="1" t="s">
        <v>430</v>
      </c>
      <c r="C291" t="s">
        <v>322</v>
      </c>
    </row>
    <row r="292" spans="1:3" x14ac:dyDescent="0.2">
      <c r="A292" s="1" t="s">
        <v>2</v>
      </c>
      <c r="B292" s="1" t="s">
        <v>263</v>
      </c>
      <c r="C292" t="s">
        <v>28</v>
      </c>
    </row>
    <row r="293" spans="1:3" x14ac:dyDescent="0.2">
      <c r="A293" s="1" t="s">
        <v>2</v>
      </c>
      <c r="B293" s="1" t="s">
        <v>264</v>
      </c>
      <c r="C293" t="s">
        <v>322</v>
      </c>
    </row>
    <row r="294" spans="1:3" x14ac:dyDescent="0.2">
      <c r="A294" s="1" t="s">
        <v>2</v>
      </c>
      <c r="B294" s="1" t="s">
        <v>431</v>
      </c>
      <c r="C294" t="s">
        <v>322</v>
      </c>
    </row>
    <row r="295" spans="1:3" x14ac:dyDescent="0.2">
      <c r="A295" s="1" t="s">
        <v>2</v>
      </c>
      <c r="B295" s="1" t="s">
        <v>432</v>
      </c>
      <c r="C295" t="s">
        <v>322</v>
      </c>
    </row>
    <row r="296" spans="1:3" x14ac:dyDescent="0.2">
      <c r="A296" s="1" t="s">
        <v>2</v>
      </c>
      <c r="B296" s="1" t="s">
        <v>433</v>
      </c>
      <c r="C296" t="s">
        <v>322</v>
      </c>
    </row>
    <row r="297" spans="1:3" x14ac:dyDescent="0.2">
      <c r="A297" s="1" t="s">
        <v>2</v>
      </c>
      <c r="B297" s="1" t="s">
        <v>434</v>
      </c>
      <c r="C297" t="s">
        <v>322</v>
      </c>
    </row>
    <row r="298" spans="1:3" x14ac:dyDescent="0.2">
      <c r="A298" s="1" t="s">
        <v>2</v>
      </c>
      <c r="B298" s="1" t="s">
        <v>435</v>
      </c>
      <c r="C298" t="s">
        <v>28</v>
      </c>
    </row>
    <row r="299" spans="1:3" x14ac:dyDescent="0.2">
      <c r="A299" s="1" t="s">
        <v>2</v>
      </c>
      <c r="B299" s="1" t="s">
        <v>284</v>
      </c>
      <c r="C299" t="s">
        <v>322</v>
      </c>
    </row>
    <row r="300" spans="1:3" x14ac:dyDescent="0.2">
      <c r="A300" s="1" t="s">
        <v>2</v>
      </c>
      <c r="B300" s="1" t="s">
        <v>436</v>
      </c>
      <c r="C300" t="s">
        <v>322</v>
      </c>
    </row>
    <row r="301" spans="1:3" x14ac:dyDescent="0.2">
      <c r="A301" s="1" t="s">
        <v>2</v>
      </c>
      <c r="B301" s="1" t="s">
        <v>113</v>
      </c>
      <c r="C301" t="s">
        <v>28</v>
      </c>
    </row>
    <row r="302" spans="1:3" x14ac:dyDescent="0.2">
      <c r="A302" s="1" t="s">
        <v>2</v>
      </c>
      <c r="B302" s="1" t="s">
        <v>287</v>
      </c>
      <c r="C302" t="s">
        <v>322</v>
      </c>
    </row>
    <row r="303" spans="1:3" x14ac:dyDescent="0.2">
      <c r="A303" s="1" t="s">
        <v>2</v>
      </c>
      <c r="B303" s="1" t="s">
        <v>437</v>
      </c>
      <c r="C303" t="s">
        <v>28</v>
      </c>
    </row>
    <row r="304" spans="1:3" x14ac:dyDescent="0.2">
      <c r="A304" s="1" t="s">
        <v>2</v>
      </c>
      <c r="B304" s="1" t="s">
        <v>438</v>
      </c>
      <c r="C304" t="s">
        <v>28</v>
      </c>
    </row>
    <row r="305" spans="1:3" x14ac:dyDescent="0.2">
      <c r="A305" s="1" t="s">
        <v>2</v>
      </c>
      <c r="B305" s="1" t="s">
        <v>439</v>
      </c>
      <c r="C305" t="s">
        <v>322</v>
      </c>
    </row>
    <row r="306" spans="1:3" x14ac:dyDescent="0.2">
      <c r="A306" s="1" t="s">
        <v>2</v>
      </c>
      <c r="B306" s="1" t="s">
        <v>440</v>
      </c>
      <c r="C306" t="s">
        <v>322</v>
      </c>
    </row>
    <row r="307" spans="1:3" x14ac:dyDescent="0.2">
      <c r="A307" s="1" t="s">
        <v>2</v>
      </c>
      <c r="B307" s="1" t="s">
        <v>441</v>
      </c>
      <c r="C307" t="s">
        <v>28</v>
      </c>
    </row>
    <row r="308" spans="1:3" x14ac:dyDescent="0.2">
      <c r="A308" s="1" t="s">
        <v>2</v>
      </c>
      <c r="B308" s="1" t="s">
        <v>442</v>
      </c>
      <c r="C308" t="s">
        <v>28</v>
      </c>
    </row>
    <row r="309" spans="1:3" x14ac:dyDescent="0.2">
      <c r="A309" s="1" t="s">
        <v>2</v>
      </c>
      <c r="B309" s="1" t="s">
        <v>443</v>
      </c>
      <c r="C309" t="s">
        <v>28</v>
      </c>
    </row>
    <row r="310" spans="1:3" x14ac:dyDescent="0.2">
      <c r="A310" s="1" t="s">
        <v>2</v>
      </c>
      <c r="B310" s="1" t="s">
        <v>444</v>
      </c>
      <c r="C310" t="s">
        <v>28</v>
      </c>
    </row>
    <row r="311" spans="1:3" x14ac:dyDescent="0.2">
      <c r="A311" s="1" t="s">
        <v>2</v>
      </c>
      <c r="B311" s="1" t="s">
        <v>119</v>
      </c>
      <c r="C311" t="s">
        <v>322</v>
      </c>
    </row>
    <row r="312" spans="1:3" x14ac:dyDescent="0.2">
      <c r="A312" s="1" t="s">
        <v>2</v>
      </c>
      <c r="B312" s="1" t="s">
        <v>445</v>
      </c>
      <c r="C312" t="s">
        <v>28</v>
      </c>
    </row>
    <row r="313" spans="1:3" x14ac:dyDescent="0.2">
      <c r="A313" s="1" t="s">
        <v>2</v>
      </c>
      <c r="B313" s="1" t="s">
        <v>446</v>
      </c>
      <c r="C313" t="s">
        <v>322</v>
      </c>
    </row>
    <row r="314" spans="1:3" x14ac:dyDescent="0.2">
      <c r="A314" s="1" t="s">
        <v>2</v>
      </c>
      <c r="B314" s="1" t="s">
        <v>111</v>
      </c>
      <c r="C314" t="s">
        <v>28</v>
      </c>
    </row>
    <row r="315" spans="1:3" x14ac:dyDescent="0.2">
      <c r="A315" s="1" t="s">
        <v>2</v>
      </c>
      <c r="B315" s="1" t="s">
        <v>447</v>
      </c>
      <c r="C315" t="s">
        <v>326</v>
      </c>
    </row>
    <row r="316" spans="1:3" x14ac:dyDescent="0.2">
      <c r="A316" s="1" t="s">
        <v>2</v>
      </c>
      <c r="B316" s="1" t="s">
        <v>448</v>
      </c>
      <c r="C316" t="s">
        <v>326</v>
      </c>
    </row>
    <row r="317" spans="1:3" x14ac:dyDescent="0.2">
      <c r="A317" s="1" t="s">
        <v>2</v>
      </c>
      <c r="B317" s="1" t="s">
        <v>449</v>
      </c>
      <c r="C317" t="s">
        <v>326</v>
      </c>
    </row>
    <row r="318" spans="1:3" x14ac:dyDescent="0.2">
      <c r="A318" s="1" t="s">
        <v>2</v>
      </c>
      <c r="B318" s="1" t="s">
        <v>450</v>
      </c>
      <c r="C318" t="s">
        <v>326</v>
      </c>
    </row>
    <row r="319" spans="1:3" x14ac:dyDescent="0.2">
      <c r="A319" s="1" t="s">
        <v>2</v>
      </c>
      <c r="B319" s="1" t="s">
        <v>451</v>
      </c>
      <c r="C319" t="s">
        <v>326</v>
      </c>
    </row>
    <row r="320" spans="1:3" x14ac:dyDescent="0.2">
      <c r="A320" s="1" t="s">
        <v>2</v>
      </c>
      <c r="B320" s="1" t="s">
        <v>452</v>
      </c>
      <c r="C320" t="s">
        <v>326</v>
      </c>
    </row>
    <row r="321" spans="1:3" x14ac:dyDescent="0.2">
      <c r="A321" s="1" t="s">
        <v>2</v>
      </c>
      <c r="B321" s="1" t="s">
        <v>453</v>
      </c>
      <c r="C321" t="s">
        <v>326</v>
      </c>
    </row>
    <row r="322" spans="1:3" x14ac:dyDescent="0.2">
      <c r="A322" s="1" t="s">
        <v>2</v>
      </c>
      <c r="B322" s="1" t="s">
        <v>454</v>
      </c>
      <c r="C322" t="s">
        <v>326</v>
      </c>
    </row>
    <row r="323" spans="1:3" x14ac:dyDescent="0.2">
      <c r="A323" s="1" t="s">
        <v>2</v>
      </c>
      <c r="B323" s="1" t="s">
        <v>455</v>
      </c>
      <c r="C323" t="s">
        <v>326</v>
      </c>
    </row>
    <row r="324" spans="1:3" x14ac:dyDescent="0.2">
      <c r="A324" s="1" t="s">
        <v>2</v>
      </c>
      <c r="B324" s="1" t="s">
        <v>456</v>
      </c>
      <c r="C324" t="s">
        <v>28</v>
      </c>
    </row>
    <row r="325" spans="1:3" x14ac:dyDescent="0.2">
      <c r="A325" s="1" t="s">
        <v>2</v>
      </c>
      <c r="B325" s="1" t="s">
        <v>457</v>
      </c>
      <c r="C325" t="s">
        <v>326</v>
      </c>
    </row>
    <row r="326" spans="1:3" x14ac:dyDescent="0.2">
      <c r="A326" s="1" t="s">
        <v>2</v>
      </c>
      <c r="B326" s="1" t="s">
        <v>458</v>
      </c>
      <c r="C326" t="s">
        <v>28</v>
      </c>
    </row>
    <row r="327" spans="1:3" x14ac:dyDescent="0.2">
      <c r="A327" s="1" t="s">
        <v>2</v>
      </c>
      <c r="B327" s="1" t="s">
        <v>459</v>
      </c>
      <c r="C327" t="s">
        <v>326</v>
      </c>
    </row>
    <row r="328" spans="1:3" x14ac:dyDescent="0.2">
      <c r="A328" s="1" t="s">
        <v>2</v>
      </c>
      <c r="B328" s="1" t="s">
        <v>102</v>
      </c>
      <c r="C328" t="s">
        <v>354</v>
      </c>
    </row>
    <row r="329" spans="1:3" x14ac:dyDescent="0.2">
      <c r="A329" s="1" t="s">
        <v>2</v>
      </c>
      <c r="B329" s="1" t="s">
        <v>460</v>
      </c>
      <c r="C329" t="s">
        <v>322</v>
      </c>
    </row>
    <row r="330" spans="1:3" x14ac:dyDescent="0.2">
      <c r="A330" s="1" t="s">
        <v>2</v>
      </c>
      <c r="B330" s="1" t="s">
        <v>461</v>
      </c>
      <c r="C330" t="s">
        <v>322</v>
      </c>
    </row>
    <row r="331" spans="1:3" x14ac:dyDescent="0.2">
      <c r="A331" s="1" t="s">
        <v>2</v>
      </c>
      <c r="B331" s="1" t="s">
        <v>462</v>
      </c>
      <c r="C331" t="s">
        <v>322</v>
      </c>
    </row>
    <row r="332" spans="1:3" x14ac:dyDescent="0.2">
      <c r="A332" s="1" t="s">
        <v>2</v>
      </c>
      <c r="B332" s="1" t="s">
        <v>463</v>
      </c>
      <c r="C332" t="s">
        <v>322</v>
      </c>
    </row>
    <row r="333" spans="1:3" x14ac:dyDescent="0.2">
      <c r="A333" s="1" t="s">
        <v>2</v>
      </c>
      <c r="B333" s="1" t="s">
        <v>464</v>
      </c>
      <c r="C333" t="s">
        <v>28</v>
      </c>
    </row>
    <row r="334" spans="1:3" x14ac:dyDescent="0.2">
      <c r="A334" s="1" t="s">
        <v>2</v>
      </c>
      <c r="B334" s="1" t="s">
        <v>124</v>
      </c>
      <c r="C334" t="s">
        <v>322</v>
      </c>
    </row>
    <row r="335" spans="1:3" x14ac:dyDescent="0.2">
      <c r="A335" s="1" t="s">
        <v>2</v>
      </c>
      <c r="B335" s="1" t="s">
        <v>465</v>
      </c>
      <c r="C335" t="s">
        <v>326</v>
      </c>
    </row>
    <row r="336" spans="1:3" x14ac:dyDescent="0.2">
      <c r="A336" s="1" t="s">
        <v>2</v>
      </c>
      <c r="B336" s="1" t="s">
        <v>466</v>
      </c>
      <c r="C336" t="s">
        <v>326</v>
      </c>
    </row>
    <row r="337" spans="1:3" x14ac:dyDescent="0.2">
      <c r="A337" s="1" t="s">
        <v>2</v>
      </c>
      <c r="B337" s="1" t="s">
        <v>467</v>
      </c>
      <c r="C337" t="s">
        <v>322</v>
      </c>
    </row>
    <row r="338" spans="1:3" x14ac:dyDescent="0.2">
      <c r="A338" s="1" t="s">
        <v>2</v>
      </c>
      <c r="B338" s="1" t="s">
        <v>468</v>
      </c>
      <c r="C338" t="s">
        <v>28</v>
      </c>
    </row>
    <row r="339" spans="1:3" x14ac:dyDescent="0.2">
      <c r="A339" s="1" t="s">
        <v>2</v>
      </c>
      <c r="B339" s="1" t="s">
        <v>469</v>
      </c>
      <c r="C339" t="s">
        <v>28</v>
      </c>
    </row>
    <row r="340" spans="1:3" x14ac:dyDescent="0.2">
      <c r="A340" s="1" t="s">
        <v>2</v>
      </c>
      <c r="B340" s="1" t="s">
        <v>470</v>
      </c>
      <c r="C340" t="s">
        <v>322</v>
      </c>
    </row>
    <row r="341" spans="1:3" x14ac:dyDescent="0.2">
      <c r="A341" s="1" t="s">
        <v>2</v>
      </c>
      <c r="B341" s="1" t="s">
        <v>471</v>
      </c>
      <c r="C341" t="s">
        <v>322</v>
      </c>
    </row>
    <row r="342" spans="1:3" x14ac:dyDescent="0.2">
      <c r="A342" s="1" t="s">
        <v>2</v>
      </c>
      <c r="B342" s="1" t="s">
        <v>472</v>
      </c>
      <c r="C342" t="s">
        <v>322</v>
      </c>
    </row>
    <row r="343" spans="1:3" x14ac:dyDescent="0.2">
      <c r="A343" s="1" t="s">
        <v>2</v>
      </c>
      <c r="B343" s="1" t="s">
        <v>473</v>
      </c>
      <c r="C343" t="s">
        <v>322</v>
      </c>
    </row>
    <row r="344" spans="1:3" x14ac:dyDescent="0.2">
      <c r="A344" s="1" t="s">
        <v>2</v>
      </c>
      <c r="B344" s="1" t="s">
        <v>474</v>
      </c>
      <c r="C344" t="s">
        <v>322</v>
      </c>
    </row>
    <row r="345" spans="1:3" x14ac:dyDescent="0.2">
      <c r="A345" s="1" t="s">
        <v>2</v>
      </c>
      <c r="B345" s="1" t="s">
        <v>475</v>
      </c>
      <c r="C345" t="s">
        <v>28</v>
      </c>
    </row>
    <row r="346" spans="1:3" x14ac:dyDescent="0.2">
      <c r="A346" s="1" t="s">
        <v>2</v>
      </c>
      <c r="B346" s="1" t="s">
        <v>476</v>
      </c>
      <c r="C346" t="s">
        <v>322</v>
      </c>
    </row>
    <row r="347" spans="1:3" x14ac:dyDescent="0.2">
      <c r="A347" s="1" t="s">
        <v>2</v>
      </c>
      <c r="B347" s="1" t="s">
        <v>477</v>
      </c>
      <c r="C347" t="s">
        <v>326</v>
      </c>
    </row>
    <row r="348" spans="1:3" x14ac:dyDescent="0.2">
      <c r="A348" s="1" t="s">
        <v>2</v>
      </c>
      <c r="B348" s="1" t="s">
        <v>478</v>
      </c>
      <c r="C348" t="s">
        <v>326</v>
      </c>
    </row>
    <row r="349" spans="1:3" x14ac:dyDescent="0.2">
      <c r="A349" s="1" t="s">
        <v>2</v>
      </c>
      <c r="B349" s="1" t="s">
        <v>479</v>
      </c>
      <c r="C349" t="s">
        <v>326</v>
      </c>
    </row>
    <row r="350" spans="1:3" x14ac:dyDescent="0.2">
      <c r="A350" s="1" t="s">
        <v>2</v>
      </c>
      <c r="B350" s="1" t="s">
        <v>480</v>
      </c>
      <c r="C350" t="s">
        <v>322</v>
      </c>
    </row>
    <row r="351" spans="1:3" x14ac:dyDescent="0.2">
      <c r="A351" s="1" t="s">
        <v>2</v>
      </c>
      <c r="B351" s="1" t="s">
        <v>481</v>
      </c>
      <c r="C351" t="s">
        <v>322</v>
      </c>
    </row>
    <row r="352" spans="1:3" x14ac:dyDescent="0.2">
      <c r="A352" s="1" t="s">
        <v>140</v>
      </c>
      <c r="B352" s="1" t="s">
        <v>162</v>
      </c>
      <c r="C352" t="s">
        <v>162</v>
      </c>
    </row>
    <row r="353" spans="1:3" x14ac:dyDescent="0.2">
      <c r="A353" s="1" t="s">
        <v>140</v>
      </c>
      <c r="B353" s="1" t="s">
        <v>482</v>
      </c>
      <c r="C353" t="s">
        <v>28</v>
      </c>
    </row>
    <row r="354" spans="1:3" x14ac:dyDescent="0.2">
      <c r="A354" s="1" t="s">
        <v>140</v>
      </c>
      <c r="B354" s="1" t="s">
        <v>483</v>
      </c>
      <c r="C354" t="s">
        <v>28</v>
      </c>
    </row>
    <row r="355" spans="1:3" x14ac:dyDescent="0.2">
      <c r="A355" s="1" t="s">
        <v>140</v>
      </c>
      <c r="B355" s="1" t="s">
        <v>484</v>
      </c>
      <c r="C355" t="s">
        <v>28</v>
      </c>
    </row>
    <row r="356" spans="1:3" x14ac:dyDescent="0.2">
      <c r="A356" s="1" t="s">
        <v>140</v>
      </c>
      <c r="B356" s="1" t="s">
        <v>485</v>
      </c>
      <c r="C356" t="s">
        <v>28</v>
      </c>
    </row>
    <row r="357" spans="1:3" x14ac:dyDescent="0.2">
      <c r="A357" s="1" t="s">
        <v>140</v>
      </c>
      <c r="B357" s="1" t="s">
        <v>486</v>
      </c>
      <c r="C357" t="s">
        <v>28</v>
      </c>
    </row>
    <row r="358" spans="1:3" x14ac:dyDescent="0.2">
      <c r="A358" s="1" t="s">
        <v>140</v>
      </c>
      <c r="B358" s="1" t="s">
        <v>487</v>
      </c>
      <c r="C358" t="s">
        <v>28</v>
      </c>
    </row>
    <row r="359" spans="1:3" x14ac:dyDescent="0.2">
      <c r="A359" s="1" t="s">
        <v>140</v>
      </c>
      <c r="B359" s="1" t="s">
        <v>141</v>
      </c>
      <c r="C359" t="s">
        <v>28</v>
      </c>
    </row>
    <row r="360" spans="1:3" x14ac:dyDescent="0.2">
      <c r="A360" s="1" t="s">
        <v>488</v>
      </c>
      <c r="B360" s="1" t="s">
        <v>489</v>
      </c>
      <c r="C360" t="s">
        <v>490</v>
      </c>
    </row>
    <row r="361" spans="1:3" x14ac:dyDescent="0.2">
      <c r="A361" s="1" t="s">
        <v>488</v>
      </c>
      <c r="B361" s="1" t="s">
        <v>491</v>
      </c>
      <c r="C361" t="s">
        <v>490</v>
      </c>
    </row>
    <row r="362" spans="1:3" x14ac:dyDescent="0.2">
      <c r="A362" s="1" t="s">
        <v>488</v>
      </c>
      <c r="B362" s="1" t="s">
        <v>492</v>
      </c>
      <c r="C362" t="s">
        <v>490</v>
      </c>
    </row>
    <row r="363" spans="1:3" x14ac:dyDescent="0.2">
      <c r="A363" s="1" t="s">
        <v>488</v>
      </c>
      <c r="B363" s="1" t="s">
        <v>493</v>
      </c>
      <c r="C363" t="s">
        <v>490</v>
      </c>
    </row>
    <row r="364" spans="1:3" x14ac:dyDescent="0.2">
      <c r="A364" s="1" t="s">
        <v>488</v>
      </c>
      <c r="B364" s="1" t="s">
        <v>494</v>
      </c>
      <c r="C364" t="s">
        <v>490</v>
      </c>
    </row>
    <row r="365" spans="1:3" x14ac:dyDescent="0.2">
      <c r="A365" s="1" t="s">
        <v>488</v>
      </c>
      <c r="B365" s="1" t="s">
        <v>495</v>
      </c>
      <c r="C365" t="s">
        <v>490</v>
      </c>
    </row>
    <row r="366" spans="1:3" x14ac:dyDescent="0.2">
      <c r="A366" s="1" t="s">
        <v>488</v>
      </c>
      <c r="B366" s="1" t="s">
        <v>496</v>
      </c>
      <c r="C366" t="s">
        <v>490</v>
      </c>
    </row>
    <row r="367" spans="1:3" x14ac:dyDescent="0.2">
      <c r="A367" s="1" t="s">
        <v>488</v>
      </c>
      <c r="B367" s="1" t="s">
        <v>497</v>
      </c>
      <c r="C367" t="s">
        <v>490</v>
      </c>
    </row>
    <row r="368" spans="1:3" x14ac:dyDescent="0.2">
      <c r="A368" s="1" t="s">
        <v>488</v>
      </c>
      <c r="B368" s="1" t="s">
        <v>498</v>
      </c>
      <c r="C368" t="s">
        <v>490</v>
      </c>
    </row>
    <row r="369" spans="1:3" x14ac:dyDescent="0.2">
      <c r="A369" s="1" t="s">
        <v>488</v>
      </c>
      <c r="B369" s="1" t="s">
        <v>499</v>
      </c>
      <c r="C369" t="s">
        <v>490</v>
      </c>
    </row>
    <row r="370" spans="1:3" x14ac:dyDescent="0.2">
      <c r="A370" s="1" t="s">
        <v>488</v>
      </c>
      <c r="B370" s="1" t="s">
        <v>500</v>
      </c>
      <c r="C370" t="s">
        <v>490</v>
      </c>
    </row>
    <row r="371" spans="1:3" x14ac:dyDescent="0.2">
      <c r="A371" s="1" t="s">
        <v>488</v>
      </c>
      <c r="B371" s="1" t="s">
        <v>501</v>
      </c>
      <c r="C371" t="s">
        <v>490</v>
      </c>
    </row>
    <row r="372" spans="1:3" x14ac:dyDescent="0.2">
      <c r="A372" s="1" t="s">
        <v>488</v>
      </c>
      <c r="B372" s="1" t="s">
        <v>502</v>
      </c>
      <c r="C372" t="s">
        <v>490</v>
      </c>
    </row>
    <row r="373" spans="1:3" x14ac:dyDescent="0.2">
      <c r="A373" s="1" t="s">
        <v>488</v>
      </c>
      <c r="B373" s="1" t="s">
        <v>503</v>
      </c>
      <c r="C373" t="s">
        <v>490</v>
      </c>
    </row>
    <row r="374" spans="1:3" x14ac:dyDescent="0.2">
      <c r="A374" s="1" t="s">
        <v>488</v>
      </c>
      <c r="B374" s="1" t="s">
        <v>504</v>
      </c>
      <c r="C374" t="s">
        <v>490</v>
      </c>
    </row>
    <row r="375" spans="1:3" x14ac:dyDescent="0.2">
      <c r="A375" s="1" t="s">
        <v>488</v>
      </c>
      <c r="B375" s="1" t="s">
        <v>505</v>
      </c>
      <c r="C375" t="s">
        <v>490</v>
      </c>
    </row>
    <row r="376" spans="1:3" x14ac:dyDescent="0.2">
      <c r="A376" s="1" t="s">
        <v>488</v>
      </c>
      <c r="B376" s="1" t="s">
        <v>506</v>
      </c>
      <c r="C376" t="s">
        <v>490</v>
      </c>
    </row>
    <row r="377" spans="1:3" x14ac:dyDescent="0.2">
      <c r="A377" s="1" t="s">
        <v>488</v>
      </c>
      <c r="B377" s="1" t="s">
        <v>507</v>
      </c>
      <c r="C377" t="s">
        <v>490</v>
      </c>
    </row>
    <row r="378" spans="1:3" x14ac:dyDescent="0.2">
      <c r="A378" s="1" t="s">
        <v>488</v>
      </c>
      <c r="B378" s="1" t="s">
        <v>508</v>
      </c>
      <c r="C378" t="s">
        <v>490</v>
      </c>
    </row>
    <row r="379" spans="1:3" x14ac:dyDescent="0.2">
      <c r="A379" s="1" t="s">
        <v>488</v>
      </c>
      <c r="B379" s="1" t="s">
        <v>509</v>
      </c>
      <c r="C379" t="s">
        <v>490</v>
      </c>
    </row>
    <row r="380" spans="1:3" x14ac:dyDescent="0.2">
      <c r="A380" s="1" t="s">
        <v>488</v>
      </c>
      <c r="B380" s="1" t="s">
        <v>510</v>
      </c>
      <c r="C380" t="s">
        <v>490</v>
      </c>
    </row>
    <row r="381" spans="1:3" x14ac:dyDescent="0.2">
      <c r="A381" s="1" t="s">
        <v>488</v>
      </c>
      <c r="B381" s="1" t="s">
        <v>511</v>
      </c>
      <c r="C381" t="s">
        <v>490</v>
      </c>
    </row>
    <row r="382" spans="1:3" x14ac:dyDescent="0.2">
      <c r="A382" s="1" t="s">
        <v>488</v>
      </c>
      <c r="B382" s="1" t="s">
        <v>512</v>
      </c>
      <c r="C382" t="s">
        <v>490</v>
      </c>
    </row>
    <row r="383" spans="1:3" x14ac:dyDescent="0.2">
      <c r="A383" s="1" t="s">
        <v>488</v>
      </c>
      <c r="B383" s="1" t="s">
        <v>513</v>
      </c>
      <c r="C383" t="s">
        <v>490</v>
      </c>
    </row>
    <row r="384" spans="1:3" x14ac:dyDescent="0.2">
      <c r="A384" s="1" t="s">
        <v>488</v>
      </c>
      <c r="B384" s="1" t="s">
        <v>514</v>
      </c>
      <c r="C384" t="s">
        <v>490</v>
      </c>
    </row>
    <row r="385" spans="1:3" x14ac:dyDescent="0.2">
      <c r="A385" s="1" t="s">
        <v>488</v>
      </c>
      <c r="B385" s="1" t="s">
        <v>515</v>
      </c>
      <c r="C385" t="s">
        <v>490</v>
      </c>
    </row>
    <row r="386" spans="1:3" x14ac:dyDescent="0.2">
      <c r="A386" s="1" t="s">
        <v>488</v>
      </c>
      <c r="B386" s="1" t="s">
        <v>516</v>
      </c>
      <c r="C386" t="s">
        <v>490</v>
      </c>
    </row>
    <row r="387" spans="1:3" x14ac:dyDescent="0.2">
      <c r="A387" s="1" t="s">
        <v>488</v>
      </c>
      <c r="B387" s="1" t="s">
        <v>517</v>
      </c>
      <c r="C387" t="s">
        <v>490</v>
      </c>
    </row>
    <row r="388" spans="1:3" x14ac:dyDescent="0.2">
      <c r="A388" s="1" t="s">
        <v>488</v>
      </c>
      <c r="B388" s="1" t="s">
        <v>518</v>
      </c>
      <c r="C388" t="s">
        <v>490</v>
      </c>
    </row>
    <row r="389" spans="1:3" x14ac:dyDescent="0.2">
      <c r="A389" s="1" t="s">
        <v>488</v>
      </c>
      <c r="B389" s="1" t="s">
        <v>519</v>
      </c>
      <c r="C389" t="s">
        <v>490</v>
      </c>
    </row>
    <row r="390" spans="1:3" x14ac:dyDescent="0.2">
      <c r="A390" s="1" t="s">
        <v>488</v>
      </c>
      <c r="B390" s="1" t="s">
        <v>520</v>
      </c>
      <c r="C390" t="s">
        <v>490</v>
      </c>
    </row>
    <row r="391" spans="1:3" x14ac:dyDescent="0.2">
      <c r="A391" s="1" t="s">
        <v>488</v>
      </c>
      <c r="B391" s="1" t="s">
        <v>521</v>
      </c>
      <c r="C391" t="s">
        <v>490</v>
      </c>
    </row>
    <row r="392" spans="1:3" x14ac:dyDescent="0.2">
      <c r="A392" s="1" t="s">
        <v>488</v>
      </c>
      <c r="B392" s="1" t="s">
        <v>522</v>
      </c>
      <c r="C392" t="s">
        <v>490</v>
      </c>
    </row>
    <row r="393" spans="1:3" x14ac:dyDescent="0.2">
      <c r="A393" s="1" t="s">
        <v>488</v>
      </c>
      <c r="B393" s="1" t="s">
        <v>523</v>
      </c>
      <c r="C393" t="s">
        <v>490</v>
      </c>
    </row>
    <row r="394" spans="1:3" x14ac:dyDescent="0.2">
      <c r="A394" s="1" t="s">
        <v>488</v>
      </c>
      <c r="B394" s="1" t="s">
        <v>524</v>
      </c>
      <c r="C394" t="s">
        <v>490</v>
      </c>
    </row>
    <row r="395" spans="1:3" x14ac:dyDescent="0.2">
      <c r="A395" s="1" t="s">
        <v>488</v>
      </c>
      <c r="B395" s="1" t="s">
        <v>525</v>
      </c>
      <c r="C395" t="s">
        <v>490</v>
      </c>
    </row>
    <row r="396" spans="1:3" x14ac:dyDescent="0.2">
      <c r="A396" s="1" t="s">
        <v>488</v>
      </c>
      <c r="B396" s="1" t="s">
        <v>526</v>
      </c>
      <c r="C396" t="s">
        <v>527</v>
      </c>
    </row>
    <row r="397" spans="1:3" x14ac:dyDescent="0.2">
      <c r="A397" s="1" t="s">
        <v>488</v>
      </c>
      <c r="B397" s="1" t="s">
        <v>528</v>
      </c>
      <c r="C397" t="s">
        <v>527</v>
      </c>
    </row>
    <row r="398" spans="1:3" x14ac:dyDescent="0.2">
      <c r="A398" s="1" t="s">
        <v>488</v>
      </c>
      <c r="B398" s="1" t="s">
        <v>529</v>
      </c>
      <c r="C398" t="s">
        <v>527</v>
      </c>
    </row>
    <row r="399" spans="1:3" x14ac:dyDescent="0.2">
      <c r="A399" s="1" t="s">
        <v>488</v>
      </c>
      <c r="B399" s="1" t="s">
        <v>530</v>
      </c>
      <c r="C399" t="s">
        <v>531</v>
      </c>
    </row>
    <row r="400" spans="1:3" x14ac:dyDescent="0.2">
      <c r="A400" s="1" t="s">
        <v>488</v>
      </c>
      <c r="B400" s="1" t="s">
        <v>532</v>
      </c>
      <c r="C400" t="s">
        <v>531</v>
      </c>
    </row>
    <row r="401" spans="1:3" x14ac:dyDescent="0.2">
      <c r="A401" s="1" t="s">
        <v>488</v>
      </c>
      <c r="B401" s="1" t="s">
        <v>533</v>
      </c>
      <c r="C401" t="s">
        <v>531</v>
      </c>
    </row>
    <row r="402" spans="1:3" x14ac:dyDescent="0.2">
      <c r="A402" s="1" t="s">
        <v>488</v>
      </c>
      <c r="B402" s="1" t="s">
        <v>534</v>
      </c>
      <c r="C402" t="s">
        <v>531</v>
      </c>
    </row>
    <row r="403" spans="1:3" x14ac:dyDescent="0.2">
      <c r="A403" s="1" t="s">
        <v>488</v>
      </c>
      <c r="B403" s="1" t="s">
        <v>535</v>
      </c>
      <c r="C403" t="s">
        <v>531</v>
      </c>
    </row>
    <row r="404" spans="1:3" x14ac:dyDescent="0.2">
      <c r="A404" s="1" t="s">
        <v>488</v>
      </c>
      <c r="B404" s="1" t="s">
        <v>536</v>
      </c>
      <c r="C404" t="s">
        <v>322</v>
      </c>
    </row>
    <row r="405" spans="1:3" x14ac:dyDescent="0.2">
      <c r="A405" s="1" t="s">
        <v>488</v>
      </c>
      <c r="B405" s="1" t="s">
        <v>537</v>
      </c>
      <c r="C405" t="s">
        <v>322</v>
      </c>
    </row>
    <row r="406" spans="1:3" x14ac:dyDescent="0.2">
      <c r="A406" s="1" t="s">
        <v>488</v>
      </c>
      <c r="B406" s="1" t="s">
        <v>538</v>
      </c>
      <c r="C406" t="s">
        <v>322</v>
      </c>
    </row>
    <row r="407" spans="1:3" x14ac:dyDescent="0.2">
      <c r="A407" s="1" t="s">
        <v>488</v>
      </c>
      <c r="B407" s="1" t="s">
        <v>539</v>
      </c>
      <c r="C407" t="s">
        <v>322</v>
      </c>
    </row>
    <row r="408" spans="1:3" x14ac:dyDescent="0.2">
      <c r="A408" s="1" t="s">
        <v>488</v>
      </c>
      <c r="B408" s="1" t="s">
        <v>540</v>
      </c>
      <c r="C408" t="s">
        <v>322</v>
      </c>
    </row>
    <row r="409" spans="1:3" x14ac:dyDescent="0.2">
      <c r="A409" s="1" t="s">
        <v>488</v>
      </c>
      <c r="B409" s="1" t="s">
        <v>541</v>
      </c>
      <c r="C409" t="s">
        <v>322</v>
      </c>
    </row>
    <row r="410" spans="1:3" x14ac:dyDescent="0.2">
      <c r="A410" s="1" t="s">
        <v>488</v>
      </c>
      <c r="B410" s="1" t="s">
        <v>542</v>
      </c>
      <c r="C410" t="s">
        <v>322</v>
      </c>
    </row>
    <row r="411" spans="1:3" x14ac:dyDescent="0.2">
      <c r="A411" s="1" t="s">
        <v>488</v>
      </c>
      <c r="B411" s="1" t="s">
        <v>543</v>
      </c>
      <c r="C411" t="s">
        <v>322</v>
      </c>
    </row>
    <row r="412" spans="1:3" x14ac:dyDescent="0.2">
      <c r="A412" s="1" t="s">
        <v>488</v>
      </c>
      <c r="B412" s="1" t="s">
        <v>544</v>
      </c>
      <c r="C412" t="s">
        <v>322</v>
      </c>
    </row>
    <row r="413" spans="1:3" x14ac:dyDescent="0.2">
      <c r="A413" s="1" t="s">
        <v>488</v>
      </c>
      <c r="B413" s="1" t="s">
        <v>545</v>
      </c>
      <c r="C413" t="s">
        <v>322</v>
      </c>
    </row>
    <row r="414" spans="1:3" x14ac:dyDescent="0.2">
      <c r="A414" s="1" t="s">
        <v>488</v>
      </c>
      <c r="B414" s="1" t="s">
        <v>546</v>
      </c>
      <c r="C414" t="s">
        <v>322</v>
      </c>
    </row>
    <row r="415" spans="1:3" x14ac:dyDescent="0.2">
      <c r="A415" s="1" t="s">
        <v>488</v>
      </c>
      <c r="B415" s="1" t="s">
        <v>547</v>
      </c>
      <c r="C415" t="s">
        <v>322</v>
      </c>
    </row>
    <row r="416" spans="1:3" x14ac:dyDescent="0.2">
      <c r="A416" s="1" t="s">
        <v>488</v>
      </c>
      <c r="B416" s="1" t="s">
        <v>548</v>
      </c>
      <c r="C416" t="s">
        <v>322</v>
      </c>
    </row>
    <row r="417" spans="1:3" x14ac:dyDescent="0.2">
      <c r="A417" s="1" t="s">
        <v>488</v>
      </c>
      <c r="B417" s="1" t="s">
        <v>549</v>
      </c>
      <c r="C417" t="s">
        <v>322</v>
      </c>
    </row>
    <row r="418" spans="1:3" x14ac:dyDescent="0.2">
      <c r="A418" s="1" t="s">
        <v>488</v>
      </c>
      <c r="B418" s="1" t="s">
        <v>550</v>
      </c>
      <c r="C418" t="s">
        <v>322</v>
      </c>
    </row>
    <row r="419" spans="1:3" x14ac:dyDescent="0.2">
      <c r="A419" s="1" t="s">
        <v>488</v>
      </c>
      <c r="B419" s="1" t="s">
        <v>551</v>
      </c>
      <c r="C419" t="s">
        <v>322</v>
      </c>
    </row>
    <row r="420" spans="1:3" x14ac:dyDescent="0.2">
      <c r="A420" s="1" t="s">
        <v>488</v>
      </c>
      <c r="B420" s="1" t="s">
        <v>552</v>
      </c>
      <c r="C420" t="s">
        <v>322</v>
      </c>
    </row>
    <row r="421" spans="1:3" x14ac:dyDescent="0.2">
      <c r="A421" s="1" t="s">
        <v>488</v>
      </c>
      <c r="B421" s="1" t="s">
        <v>553</v>
      </c>
      <c r="C421" t="s">
        <v>322</v>
      </c>
    </row>
    <row r="422" spans="1:3" x14ac:dyDescent="0.2">
      <c r="A422" s="1" t="s">
        <v>488</v>
      </c>
      <c r="B422" s="1" t="s">
        <v>554</v>
      </c>
      <c r="C422" t="s">
        <v>322</v>
      </c>
    </row>
    <row r="423" spans="1:3" x14ac:dyDescent="0.2">
      <c r="A423" s="1" t="s">
        <v>488</v>
      </c>
      <c r="B423" s="1" t="s">
        <v>555</v>
      </c>
      <c r="C423" t="s">
        <v>322</v>
      </c>
    </row>
    <row r="424" spans="1:3" x14ac:dyDescent="0.2">
      <c r="A424" s="1" t="s">
        <v>488</v>
      </c>
      <c r="B424" s="1" t="s">
        <v>556</v>
      </c>
      <c r="C424" t="s">
        <v>322</v>
      </c>
    </row>
    <row r="425" spans="1:3" x14ac:dyDescent="0.2">
      <c r="A425" s="1" t="s">
        <v>488</v>
      </c>
      <c r="B425" s="1" t="s">
        <v>557</v>
      </c>
      <c r="C425" t="s">
        <v>322</v>
      </c>
    </row>
    <row r="426" spans="1:3" x14ac:dyDescent="0.2">
      <c r="A426" s="1" t="s">
        <v>488</v>
      </c>
      <c r="B426" s="1" t="s">
        <v>558</v>
      </c>
      <c r="C426" t="s">
        <v>322</v>
      </c>
    </row>
    <row r="427" spans="1:3" x14ac:dyDescent="0.2">
      <c r="A427" s="1" t="s">
        <v>488</v>
      </c>
      <c r="B427" s="1" t="s">
        <v>559</v>
      </c>
      <c r="C427" t="s">
        <v>322</v>
      </c>
    </row>
    <row r="428" spans="1:3" x14ac:dyDescent="0.2">
      <c r="A428" s="1" t="s">
        <v>488</v>
      </c>
      <c r="B428" s="1" t="s">
        <v>560</v>
      </c>
      <c r="C428" t="s">
        <v>322</v>
      </c>
    </row>
    <row r="429" spans="1:3" x14ac:dyDescent="0.2">
      <c r="A429" s="1" t="s">
        <v>488</v>
      </c>
      <c r="B429" s="1" t="s">
        <v>561</v>
      </c>
      <c r="C429" t="s">
        <v>322</v>
      </c>
    </row>
    <row r="430" spans="1:3" x14ac:dyDescent="0.2">
      <c r="A430" s="1" t="s">
        <v>488</v>
      </c>
      <c r="B430" s="1" t="s">
        <v>562</v>
      </c>
      <c r="C430" t="s">
        <v>322</v>
      </c>
    </row>
    <row r="431" spans="1:3" x14ac:dyDescent="0.2">
      <c r="A431" s="1" t="s">
        <v>488</v>
      </c>
      <c r="B431" s="1" t="s">
        <v>563</v>
      </c>
      <c r="C431" t="s">
        <v>322</v>
      </c>
    </row>
    <row r="432" spans="1:3" x14ac:dyDescent="0.2">
      <c r="A432" s="1" t="s">
        <v>488</v>
      </c>
      <c r="B432" s="1" t="s">
        <v>564</v>
      </c>
      <c r="C432" t="s">
        <v>322</v>
      </c>
    </row>
    <row r="433" spans="1:3" x14ac:dyDescent="0.2">
      <c r="A433" s="1" t="s">
        <v>488</v>
      </c>
      <c r="B433" s="1" t="s">
        <v>565</v>
      </c>
      <c r="C433" t="s">
        <v>322</v>
      </c>
    </row>
    <row r="434" spans="1:3" x14ac:dyDescent="0.2">
      <c r="A434" s="1" t="s">
        <v>488</v>
      </c>
      <c r="B434" s="1" t="s">
        <v>566</v>
      </c>
      <c r="C434" t="s">
        <v>322</v>
      </c>
    </row>
    <row r="435" spans="1:3" x14ac:dyDescent="0.2">
      <c r="A435" s="1" t="s">
        <v>488</v>
      </c>
      <c r="B435" s="1" t="s">
        <v>567</v>
      </c>
      <c r="C435" t="s">
        <v>322</v>
      </c>
    </row>
    <row r="436" spans="1:3" x14ac:dyDescent="0.2">
      <c r="A436" s="1" t="s">
        <v>488</v>
      </c>
      <c r="B436" s="1" t="s">
        <v>568</v>
      </c>
      <c r="C436" t="s">
        <v>322</v>
      </c>
    </row>
    <row r="437" spans="1:3" x14ac:dyDescent="0.2">
      <c r="A437" s="1" t="s">
        <v>488</v>
      </c>
      <c r="B437" s="1" t="s">
        <v>569</v>
      </c>
      <c r="C437" t="s">
        <v>322</v>
      </c>
    </row>
    <row r="438" spans="1:3" x14ac:dyDescent="0.2">
      <c r="A438" s="1" t="s">
        <v>488</v>
      </c>
      <c r="B438" s="1" t="s">
        <v>570</v>
      </c>
      <c r="C438" t="s">
        <v>322</v>
      </c>
    </row>
    <row r="439" spans="1:3" x14ac:dyDescent="0.2">
      <c r="A439" s="1" t="s">
        <v>488</v>
      </c>
      <c r="B439" s="1" t="s">
        <v>571</v>
      </c>
      <c r="C439" t="s">
        <v>322</v>
      </c>
    </row>
    <row r="440" spans="1:3" x14ac:dyDescent="0.2">
      <c r="A440" s="1" t="s">
        <v>488</v>
      </c>
      <c r="B440" s="1" t="s">
        <v>572</v>
      </c>
      <c r="C440" t="s">
        <v>322</v>
      </c>
    </row>
    <row r="441" spans="1:3" x14ac:dyDescent="0.2">
      <c r="A441" s="1" t="s">
        <v>488</v>
      </c>
      <c r="B441" s="1" t="s">
        <v>573</v>
      </c>
      <c r="C441" t="s">
        <v>322</v>
      </c>
    </row>
    <row r="442" spans="1:3" x14ac:dyDescent="0.2">
      <c r="A442" s="1" t="s">
        <v>488</v>
      </c>
      <c r="B442" s="1" t="s">
        <v>574</v>
      </c>
      <c r="C442" t="s">
        <v>322</v>
      </c>
    </row>
    <row r="443" spans="1:3" x14ac:dyDescent="0.2">
      <c r="A443" s="1" t="s">
        <v>488</v>
      </c>
      <c r="B443" s="1" t="s">
        <v>575</v>
      </c>
      <c r="C443" t="s">
        <v>322</v>
      </c>
    </row>
    <row r="444" spans="1:3" x14ac:dyDescent="0.2">
      <c r="A444" s="1" t="s">
        <v>488</v>
      </c>
      <c r="B444" s="1" t="s">
        <v>576</v>
      </c>
      <c r="C444" t="s">
        <v>322</v>
      </c>
    </row>
    <row r="445" spans="1:3" x14ac:dyDescent="0.2">
      <c r="A445" s="1" t="s">
        <v>488</v>
      </c>
      <c r="B445" s="1" t="s">
        <v>577</v>
      </c>
      <c r="C445" t="s">
        <v>322</v>
      </c>
    </row>
    <row r="446" spans="1:3" x14ac:dyDescent="0.2">
      <c r="A446" s="1" t="s">
        <v>488</v>
      </c>
      <c r="B446" s="1" t="s">
        <v>578</v>
      </c>
      <c r="C446" t="s">
        <v>322</v>
      </c>
    </row>
    <row r="447" spans="1:3" x14ac:dyDescent="0.2">
      <c r="A447" s="1" t="s">
        <v>488</v>
      </c>
      <c r="B447" s="1" t="s">
        <v>579</v>
      </c>
      <c r="C447" t="s">
        <v>322</v>
      </c>
    </row>
    <row r="448" spans="1:3" x14ac:dyDescent="0.2">
      <c r="A448" s="1" t="s">
        <v>488</v>
      </c>
      <c r="B448" s="1" t="s">
        <v>580</v>
      </c>
      <c r="C448" t="s">
        <v>322</v>
      </c>
    </row>
    <row r="449" spans="1:3" x14ac:dyDescent="0.2">
      <c r="A449" s="1" t="s">
        <v>488</v>
      </c>
      <c r="B449" s="1" t="s">
        <v>581</v>
      </c>
      <c r="C449" t="s">
        <v>322</v>
      </c>
    </row>
    <row r="450" spans="1:3" x14ac:dyDescent="0.2">
      <c r="A450" s="1" t="s">
        <v>488</v>
      </c>
      <c r="B450" s="1" t="s">
        <v>582</v>
      </c>
      <c r="C450" t="s">
        <v>322</v>
      </c>
    </row>
    <row r="451" spans="1:3" x14ac:dyDescent="0.2">
      <c r="A451" s="1" t="s">
        <v>488</v>
      </c>
      <c r="B451" s="1" t="s">
        <v>583</v>
      </c>
      <c r="C451" t="s">
        <v>322</v>
      </c>
    </row>
    <row r="452" spans="1:3" x14ac:dyDescent="0.2">
      <c r="A452" s="1" t="s">
        <v>488</v>
      </c>
      <c r="B452" s="1" t="s">
        <v>584</v>
      </c>
      <c r="C452" t="s">
        <v>585</v>
      </c>
    </row>
    <row r="453" spans="1:3" x14ac:dyDescent="0.2">
      <c r="A453" s="1" t="s">
        <v>488</v>
      </c>
      <c r="B453" s="1" t="s">
        <v>586</v>
      </c>
      <c r="C453" t="s">
        <v>322</v>
      </c>
    </row>
    <row r="454" spans="1:3" x14ac:dyDescent="0.2">
      <c r="A454" s="1" t="s">
        <v>488</v>
      </c>
      <c r="B454" s="1" t="s">
        <v>587</v>
      </c>
      <c r="C454" t="s">
        <v>322</v>
      </c>
    </row>
    <row r="455" spans="1:3" x14ac:dyDescent="0.2">
      <c r="A455" s="1" t="s">
        <v>488</v>
      </c>
      <c r="B455" s="1" t="s">
        <v>588</v>
      </c>
      <c r="C455" t="s">
        <v>322</v>
      </c>
    </row>
    <row r="456" spans="1:3" x14ac:dyDescent="0.2">
      <c r="A456" s="1" t="s">
        <v>488</v>
      </c>
      <c r="B456" s="1" t="s">
        <v>589</v>
      </c>
      <c r="C456" t="s">
        <v>322</v>
      </c>
    </row>
    <row r="457" spans="1:3" x14ac:dyDescent="0.2">
      <c r="A457" s="1" t="s">
        <v>488</v>
      </c>
      <c r="B457" s="1" t="s">
        <v>590</v>
      </c>
      <c r="C457" t="s">
        <v>322</v>
      </c>
    </row>
    <row r="458" spans="1:3" x14ac:dyDescent="0.2">
      <c r="A458" s="1" t="s">
        <v>488</v>
      </c>
      <c r="B458" s="1" t="s">
        <v>591</v>
      </c>
      <c r="C458" t="s">
        <v>322</v>
      </c>
    </row>
    <row r="459" spans="1:3" x14ac:dyDescent="0.2">
      <c r="A459" s="1" t="s">
        <v>488</v>
      </c>
      <c r="B459" s="1" t="s">
        <v>592</v>
      </c>
      <c r="C459" t="s">
        <v>322</v>
      </c>
    </row>
    <row r="460" spans="1:3" x14ac:dyDescent="0.2">
      <c r="A460" s="1" t="s">
        <v>488</v>
      </c>
      <c r="B460" s="1" t="s">
        <v>593</v>
      </c>
      <c r="C460" t="s">
        <v>322</v>
      </c>
    </row>
    <row r="461" spans="1:3" x14ac:dyDescent="0.2">
      <c r="A461" s="1" t="s">
        <v>488</v>
      </c>
      <c r="B461" s="1" t="s">
        <v>594</v>
      </c>
      <c r="C461" t="s">
        <v>322</v>
      </c>
    </row>
    <row r="462" spans="1:3" x14ac:dyDescent="0.2">
      <c r="A462" s="1" t="s">
        <v>488</v>
      </c>
      <c r="B462" s="1" t="s">
        <v>595</v>
      </c>
      <c r="C462" t="s">
        <v>322</v>
      </c>
    </row>
    <row r="463" spans="1:3" x14ac:dyDescent="0.2">
      <c r="A463" s="1" t="s">
        <v>488</v>
      </c>
      <c r="B463" s="1" t="s">
        <v>596</v>
      </c>
      <c r="C463" t="s">
        <v>322</v>
      </c>
    </row>
    <row r="464" spans="1:3" x14ac:dyDescent="0.2">
      <c r="A464" s="1" t="s">
        <v>488</v>
      </c>
      <c r="B464" s="1" t="s">
        <v>597</v>
      </c>
      <c r="C464" t="s">
        <v>322</v>
      </c>
    </row>
    <row r="465" spans="1:3" x14ac:dyDescent="0.2">
      <c r="A465" s="1" t="s">
        <v>488</v>
      </c>
      <c r="B465" s="1" t="s">
        <v>598</v>
      </c>
      <c r="C465" t="s">
        <v>322</v>
      </c>
    </row>
    <row r="466" spans="1:3" x14ac:dyDescent="0.2">
      <c r="A466" s="1" t="s">
        <v>488</v>
      </c>
      <c r="B466" s="1" t="s">
        <v>599</v>
      </c>
      <c r="C466" t="s">
        <v>322</v>
      </c>
    </row>
    <row r="467" spans="1:3" x14ac:dyDescent="0.2">
      <c r="A467" s="1" t="s">
        <v>488</v>
      </c>
      <c r="B467" s="1" t="s">
        <v>600</v>
      </c>
      <c r="C467" t="s">
        <v>322</v>
      </c>
    </row>
    <row r="468" spans="1:3" x14ac:dyDescent="0.2">
      <c r="A468" s="1" t="s">
        <v>488</v>
      </c>
      <c r="B468" s="1" t="s">
        <v>601</v>
      </c>
      <c r="C468" t="s">
        <v>322</v>
      </c>
    </row>
    <row r="469" spans="1:3" x14ac:dyDescent="0.2">
      <c r="A469" s="1" t="s">
        <v>488</v>
      </c>
      <c r="B469" s="1" t="s">
        <v>602</v>
      </c>
      <c r="C469" t="s">
        <v>322</v>
      </c>
    </row>
    <row r="470" spans="1:3" x14ac:dyDescent="0.2">
      <c r="A470" s="1" t="s">
        <v>488</v>
      </c>
      <c r="B470" s="1" t="s">
        <v>603</v>
      </c>
      <c r="C470" t="s">
        <v>322</v>
      </c>
    </row>
    <row r="471" spans="1:3" x14ac:dyDescent="0.2">
      <c r="A471" s="1" t="s">
        <v>488</v>
      </c>
      <c r="B471" s="1" t="s">
        <v>604</v>
      </c>
      <c r="C471" t="s">
        <v>322</v>
      </c>
    </row>
    <row r="472" spans="1:3" x14ac:dyDescent="0.2">
      <c r="A472" s="1" t="s">
        <v>488</v>
      </c>
      <c r="B472" s="1" t="s">
        <v>605</v>
      </c>
      <c r="C472" t="s">
        <v>322</v>
      </c>
    </row>
    <row r="473" spans="1:3" x14ac:dyDescent="0.2">
      <c r="A473" s="1" t="s">
        <v>488</v>
      </c>
      <c r="B473" s="1" t="s">
        <v>606</v>
      </c>
      <c r="C473" t="s">
        <v>322</v>
      </c>
    </row>
    <row r="474" spans="1:3" x14ac:dyDescent="0.2">
      <c r="A474" s="1" t="s">
        <v>488</v>
      </c>
      <c r="B474" s="1" t="s">
        <v>607</v>
      </c>
      <c r="C474" t="s">
        <v>322</v>
      </c>
    </row>
    <row r="475" spans="1:3" x14ac:dyDescent="0.2">
      <c r="A475" s="1" t="s">
        <v>488</v>
      </c>
      <c r="B475" s="1" t="s">
        <v>608</v>
      </c>
      <c r="C475" t="s">
        <v>322</v>
      </c>
    </row>
    <row r="476" spans="1:3" x14ac:dyDescent="0.2">
      <c r="A476" s="1" t="s">
        <v>488</v>
      </c>
      <c r="B476" s="1" t="s">
        <v>609</v>
      </c>
      <c r="C476" t="s">
        <v>322</v>
      </c>
    </row>
    <row r="477" spans="1:3" x14ac:dyDescent="0.2">
      <c r="A477" s="1" t="s">
        <v>488</v>
      </c>
      <c r="B477" s="1" t="s">
        <v>610</v>
      </c>
      <c r="C477" t="s">
        <v>322</v>
      </c>
    </row>
    <row r="478" spans="1:3" x14ac:dyDescent="0.2">
      <c r="A478" s="1" t="s">
        <v>488</v>
      </c>
      <c r="B478" s="1" t="s">
        <v>611</v>
      </c>
      <c r="C478" t="s">
        <v>322</v>
      </c>
    </row>
    <row r="479" spans="1:3" x14ac:dyDescent="0.2">
      <c r="A479" s="1" t="s">
        <v>488</v>
      </c>
      <c r="B479" s="1" t="s">
        <v>612</v>
      </c>
      <c r="C479" t="s">
        <v>322</v>
      </c>
    </row>
    <row r="480" spans="1:3" x14ac:dyDescent="0.2">
      <c r="A480" s="1" t="s">
        <v>488</v>
      </c>
      <c r="B480" s="1" t="s">
        <v>613</v>
      </c>
      <c r="C480" t="s">
        <v>322</v>
      </c>
    </row>
    <row r="481" spans="1:3" x14ac:dyDescent="0.2">
      <c r="A481" s="1" t="s">
        <v>488</v>
      </c>
      <c r="B481" s="1" t="s">
        <v>614</v>
      </c>
      <c r="C481" t="s">
        <v>322</v>
      </c>
    </row>
    <row r="482" spans="1:3" x14ac:dyDescent="0.2">
      <c r="A482" s="1" t="s">
        <v>488</v>
      </c>
      <c r="B482" s="1" t="s">
        <v>615</v>
      </c>
      <c r="C482" t="s">
        <v>322</v>
      </c>
    </row>
    <row r="483" spans="1:3" x14ac:dyDescent="0.2">
      <c r="A483" s="1" t="s">
        <v>488</v>
      </c>
      <c r="B483" s="1" t="s">
        <v>616</v>
      </c>
      <c r="C483" t="s">
        <v>322</v>
      </c>
    </row>
    <row r="484" spans="1:3" x14ac:dyDescent="0.2">
      <c r="A484" s="1" t="s">
        <v>488</v>
      </c>
      <c r="B484" s="1" t="s">
        <v>617</v>
      </c>
      <c r="C484" t="s">
        <v>322</v>
      </c>
    </row>
    <row r="485" spans="1:3" x14ac:dyDescent="0.2">
      <c r="A485" s="1" t="s">
        <v>488</v>
      </c>
      <c r="B485" s="1" t="s">
        <v>618</v>
      </c>
      <c r="C485" t="s">
        <v>322</v>
      </c>
    </row>
    <row r="486" spans="1:3" x14ac:dyDescent="0.2">
      <c r="A486" s="1" t="s">
        <v>488</v>
      </c>
      <c r="B486" s="1" t="s">
        <v>619</v>
      </c>
      <c r="C486" t="s">
        <v>322</v>
      </c>
    </row>
    <row r="487" spans="1:3" x14ac:dyDescent="0.2">
      <c r="A487" s="1" t="s">
        <v>488</v>
      </c>
      <c r="B487" s="1" t="s">
        <v>620</v>
      </c>
      <c r="C487" t="s">
        <v>322</v>
      </c>
    </row>
    <row r="488" spans="1:3" x14ac:dyDescent="0.2">
      <c r="A488" s="1" t="s">
        <v>488</v>
      </c>
      <c r="B488" s="1" t="s">
        <v>621</v>
      </c>
      <c r="C488" t="s">
        <v>322</v>
      </c>
    </row>
    <row r="489" spans="1:3" x14ac:dyDescent="0.2">
      <c r="A489" s="1" t="s">
        <v>488</v>
      </c>
      <c r="B489" s="1" t="s">
        <v>622</v>
      </c>
      <c r="C489" t="s">
        <v>322</v>
      </c>
    </row>
    <row r="490" spans="1:3" x14ac:dyDescent="0.2">
      <c r="A490" s="1" t="s">
        <v>488</v>
      </c>
      <c r="B490" s="1" t="s">
        <v>623</v>
      </c>
      <c r="C490" t="s">
        <v>322</v>
      </c>
    </row>
    <row r="491" spans="1:3" x14ac:dyDescent="0.2">
      <c r="A491" s="1" t="s">
        <v>488</v>
      </c>
      <c r="B491" s="1" t="s">
        <v>624</v>
      </c>
      <c r="C491" t="s">
        <v>322</v>
      </c>
    </row>
    <row r="492" spans="1:3" x14ac:dyDescent="0.2">
      <c r="A492" s="1" t="s">
        <v>488</v>
      </c>
      <c r="B492" s="1" t="s">
        <v>625</v>
      </c>
      <c r="C492" t="s">
        <v>322</v>
      </c>
    </row>
    <row r="493" spans="1:3" x14ac:dyDescent="0.2">
      <c r="A493" s="1" t="s">
        <v>488</v>
      </c>
      <c r="B493" s="1" t="s">
        <v>626</v>
      </c>
      <c r="C493" t="s">
        <v>322</v>
      </c>
    </row>
    <row r="494" spans="1:3" x14ac:dyDescent="0.2">
      <c r="A494" s="1" t="s">
        <v>488</v>
      </c>
      <c r="B494" s="1" t="s">
        <v>627</v>
      </c>
      <c r="C494" t="s">
        <v>322</v>
      </c>
    </row>
    <row r="495" spans="1:3" x14ac:dyDescent="0.2">
      <c r="A495" s="1" t="s">
        <v>488</v>
      </c>
      <c r="B495" s="1" t="s">
        <v>628</v>
      </c>
      <c r="C495" t="s">
        <v>322</v>
      </c>
    </row>
    <row r="496" spans="1:3" x14ac:dyDescent="0.2">
      <c r="A496" s="1" t="s">
        <v>488</v>
      </c>
      <c r="B496" s="1" t="s">
        <v>629</v>
      </c>
      <c r="C496" t="s">
        <v>322</v>
      </c>
    </row>
    <row r="497" spans="1:3" x14ac:dyDescent="0.2">
      <c r="A497" s="1" t="s">
        <v>488</v>
      </c>
      <c r="B497" s="1" t="s">
        <v>630</v>
      </c>
      <c r="C497" t="s">
        <v>322</v>
      </c>
    </row>
    <row r="498" spans="1:3" x14ac:dyDescent="0.2">
      <c r="A498" s="1" t="s">
        <v>488</v>
      </c>
      <c r="B498" s="1" t="s">
        <v>631</v>
      </c>
      <c r="C498" t="s">
        <v>322</v>
      </c>
    </row>
    <row r="499" spans="1:3" x14ac:dyDescent="0.2">
      <c r="A499" s="1" t="s">
        <v>488</v>
      </c>
      <c r="B499" s="1" t="s">
        <v>632</v>
      </c>
      <c r="C499" t="s">
        <v>322</v>
      </c>
    </row>
    <row r="500" spans="1:3" x14ac:dyDescent="0.2">
      <c r="A500" s="1" t="s">
        <v>488</v>
      </c>
      <c r="B500" s="1" t="s">
        <v>633</v>
      </c>
      <c r="C500" t="s">
        <v>322</v>
      </c>
    </row>
    <row r="501" spans="1:3" x14ac:dyDescent="0.2">
      <c r="A501" s="1" t="s">
        <v>488</v>
      </c>
      <c r="B501" s="1" t="s">
        <v>634</v>
      </c>
      <c r="C501" t="s">
        <v>322</v>
      </c>
    </row>
    <row r="502" spans="1:3" x14ac:dyDescent="0.2">
      <c r="A502" s="1" t="s">
        <v>488</v>
      </c>
      <c r="B502" s="1" t="s">
        <v>635</v>
      </c>
      <c r="C502" t="s">
        <v>322</v>
      </c>
    </row>
    <row r="503" spans="1:3" x14ac:dyDescent="0.2">
      <c r="A503" s="1" t="s">
        <v>488</v>
      </c>
      <c r="B503" s="1" t="s">
        <v>636</v>
      </c>
      <c r="C503" t="s">
        <v>322</v>
      </c>
    </row>
    <row r="504" spans="1:3" x14ac:dyDescent="0.2">
      <c r="A504" s="1" t="s">
        <v>488</v>
      </c>
      <c r="B504" s="1" t="s">
        <v>637</v>
      </c>
      <c r="C504" t="s">
        <v>322</v>
      </c>
    </row>
    <row r="505" spans="1:3" x14ac:dyDescent="0.2">
      <c r="A505" s="1" t="s">
        <v>488</v>
      </c>
      <c r="B505" s="1" t="s">
        <v>638</v>
      </c>
      <c r="C505" t="s">
        <v>322</v>
      </c>
    </row>
    <row r="506" spans="1:3" x14ac:dyDescent="0.2">
      <c r="A506" s="1" t="s">
        <v>488</v>
      </c>
      <c r="B506" s="1" t="s">
        <v>639</v>
      </c>
      <c r="C506" t="s">
        <v>322</v>
      </c>
    </row>
    <row r="507" spans="1:3" x14ac:dyDescent="0.2">
      <c r="A507" s="1" t="s">
        <v>488</v>
      </c>
      <c r="B507" s="1" t="s">
        <v>640</v>
      </c>
      <c r="C507" t="s">
        <v>322</v>
      </c>
    </row>
    <row r="508" spans="1:3" x14ac:dyDescent="0.2">
      <c r="A508" s="1" t="s">
        <v>488</v>
      </c>
      <c r="B508" s="1" t="s">
        <v>641</v>
      </c>
      <c r="C508" t="s">
        <v>322</v>
      </c>
    </row>
    <row r="509" spans="1:3" x14ac:dyDescent="0.2">
      <c r="A509" s="1" t="s">
        <v>488</v>
      </c>
      <c r="B509" s="1" t="s">
        <v>642</v>
      </c>
      <c r="C509" t="s">
        <v>322</v>
      </c>
    </row>
    <row r="510" spans="1:3" x14ac:dyDescent="0.2">
      <c r="A510" s="1" t="s">
        <v>488</v>
      </c>
      <c r="B510" s="1" t="s">
        <v>643</v>
      </c>
      <c r="C510" t="s">
        <v>322</v>
      </c>
    </row>
    <row r="511" spans="1:3" x14ac:dyDescent="0.2">
      <c r="A511" s="1" t="s">
        <v>488</v>
      </c>
      <c r="B511" s="1" t="s">
        <v>644</v>
      </c>
      <c r="C511" t="s">
        <v>322</v>
      </c>
    </row>
    <row r="512" spans="1:3" x14ac:dyDescent="0.2">
      <c r="A512" s="1" t="s">
        <v>488</v>
      </c>
      <c r="B512" s="1" t="s">
        <v>645</v>
      </c>
      <c r="C512" t="s">
        <v>322</v>
      </c>
    </row>
    <row r="513" spans="1:3" x14ac:dyDescent="0.2">
      <c r="A513" s="1" t="s">
        <v>488</v>
      </c>
      <c r="B513" s="1" t="s">
        <v>646</v>
      </c>
      <c r="C513" t="s">
        <v>322</v>
      </c>
    </row>
    <row r="514" spans="1:3" x14ac:dyDescent="0.2">
      <c r="A514" s="1" t="s">
        <v>488</v>
      </c>
      <c r="B514" s="1" t="s">
        <v>647</v>
      </c>
      <c r="C514" t="s">
        <v>322</v>
      </c>
    </row>
    <row r="515" spans="1:3" x14ac:dyDescent="0.2">
      <c r="A515" s="1" t="s">
        <v>488</v>
      </c>
      <c r="B515" s="1" t="s">
        <v>648</v>
      </c>
      <c r="C515" t="s">
        <v>322</v>
      </c>
    </row>
    <row r="516" spans="1:3" x14ac:dyDescent="0.2">
      <c r="A516" s="1" t="s">
        <v>488</v>
      </c>
      <c r="B516" s="1" t="s">
        <v>649</v>
      </c>
      <c r="C516" t="s">
        <v>322</v>
      </c>
    </row>
    <row r="517" spans="1:3" x14ac:dyDescent="0.2">
      <c r="A517" s="1" t="s">
        <v>488</v>
      </c>
      <c r="B517" s="1" t="s">
        <v>650</v>
      </c>
      <c r="C517" t="s">
        <v>322</v>
      </c>
    </row>
    <row r="518" spans="1:3" x14ac:dyDescent="0.2">
      <c r="A518" s="1" t="s">
        <v>488</v>
      </c>
      <c r="B518" s="1" t="s">
        <v>651</v>
      </c>
      <c r="C518" t="s">
        <v>585</v>
      </c>
    </row>
    <row r="519" spans="1:3" x14ac:dyDescent="0.2">
      <c r="A519" s="1" t="s">
        <v>488</v>
      </c>
      <c r="B519" s="1" t="s">
        <v>652</v>
      </c>
      <c r="C519" t="s">
        <v>322</v>
      </c>
    </row>
    <row r="520" spans="1:3" x14ac:dyDescent="0.2">
      <c r="A520" s="1" t="s">
        <v>488</v>
      </c>
      <c r="B520" s="1" t="s">
        <v>653</v>
      </c>
      <c r="C520" t="s">
        <v>322</v>
      </c>
    </row>
    <row r="521" spans="1:3" x14ac:dyDescent="0.2">
      <c r="A521" s="1" t="s">
        <v>488</v>
      </c>
      <c r="B521" s="1" t="s">
        <v>654</v>
      </c>
      <c r="C521" t="s">
        <v>322</v>
      </c>
    </row>
    <row r="522" spans="1:3" x14ac:dyDescent="0.2">
      <c r="A522" s="1" t="s">
        <v>488</v>
      </c>
      <c r="B522" s="1" t="s">
        <v>655</v>
      </c>
      <c r="C522" t="s">
        <v>322</v>
      </c>
    </row>
    <row r="523" spans="1:3" x14ac:dyDescent="0.2">
      <c r="A523" s="1" t="s">
        <v>488</v>
      </c>
      <c r="B523" s="1" t="s">
        <v>656</v>
      </c>
      <c r="C523" t="s">
        <v>322</v>
      </c>
    </row>
    <row r="524" spans="1:3" x14ac:dyDescent="0.2">
      <c r="A524" s="1" t="s">
        <v>488</v>
      </c>
      <c r="B524" s="1" t="s">
        <v>657</v>
      </c>
      <c r="C524" t="s">
        <v>322</v>
      </c>
    </row>
    <row r="525" spans="1:3" x14ac:dyDescent="0.2">
      <c r="A525" s="1" t="s">
        <v>488</v>
      </c>
      <c r="B525" s="1" t="s">
        <v>658</v>
      </c>
      <c r="C525" t="s">
        <v>322</v>
      </c>
    </row>
    <row r="526" spans="1:3" x14ac:dyDescent="0.2">
      <c r="A526" s="1" t="s">
        <v>488</v>
      </c>
      <c r="B526" s="1" t="s">
        <v>659</v>
      </c>
      <c r="C526" t="s">
        <v>322</v>
      </c>
    </row>
    <row r="527" spans="1:3" x14ac:dyDescent="0.2">
      <c r="A527" s="1" t="s">
        <v>488</v>
      </c>
      <c r="B527" s="1" t="s">
        <v>660</v>
      </c>
      <c r="C527" t="s">
        <v>322</v>
      </c>
    </row>
    <row r="528" spans="1:3" x14ac:dyDescent="0.2">
      <c r="A528" s="1" t="s">
        <v>488</v>
      </c>
      <c r="B528" s="1" t="s">
        <v>661</v>
      </c>
      <c r="C528" t="s">
        <v>322</v>
      </c>
    </row>
    <row r="529" spans="1:3" x14ac:dyDescent="0.2">
      <c r="A529" s="1" t="s">
        <v>488</v>
      </c>
      <c r="B529" s="1" t="s">
        <v>662</v>
      </c>
      <c r="C529" t="s">
        <v>322</v>
      </c>
    </row>
    <row r="530" spans="1:3" x14ac:dyDescent="0.2">
      <c r="A530" s="1" t="s">
        <v>488</v>
      </c>
      <c r="B530" s="1" t="s">
        <v>663</v>
      </c>
      <c r="C530" t="s">
        <v>322</v>
      </c>
    </row>
    <row r="531" spans="1:3" x14ac:dyDescent="0.2">
      <c r="A531" s="1" t="s">
        <v>488</v>
      </c>
      <c r="B531" s="1" t="s">
        <v>664</v>
      </c>
      <c r="C531" t="s">
        <v>322</v>
      </c>
    </row>
    <row r="532" spans="1:3" x14ac:dyDescent="0.2">
      <c r="A532" s="1" t="s">
        <v>488</v>
      </c>
      <c r="B532" s="1" t="s">
        <v>665</v>
      </c>
      <c r="C532" t="s">
        <v>322</v>
      </c>
    </row>
    <row r="533" spans="1:3" x14ac:dyDescent="0.2">
      <c r="A533" s="1" t="s">
        <v>488</v>
      </c>
      <c r="B533" s="1" t="s">
        <v>666</v>
      </c>
      <c r="C533" t="s">
        <v>322</v>
      </c>
    </row>
    <row r="534" spans="1:3" x14ac:dyDescent="0.2">
      <c r="A534" s="1" t="s">
        <v>488</v>
      </c>
      <c r="B534" s="1" t="s">
        <v>667</v>
      </c>
      <c r="C534" t="s">
        <v>322</v>
      </c>
    </row>
    <row r="535" spans="1:3" x14ac:dyDescent="0.2">
      <c r="A535" s="1" t="s">
        <v>488</v>
      </c>
      <c r="B535" s="1" t="s">
        <v>668</v>
      </c>
      <c r="C535" t="s">
        <v>322</v>
      </c>
    </row>
    <row r="536" spans="1:3" x14ac:dyDescent="0.2">
      <c r="A536" s="1" t="s">
        <v>488</v>
      </c>
      <c r="B536" s="1" t="s">
        <v>669</v>
      </c>
      <c r="C536" t="s">
        <v>490</v>
      </c>
    </row>
    <row r="537" spans="1:3" x14ac:dyDescent="0.2">
      <c r="A537" s="1" t="s">
        <v>488</v>
      </c>
      <c r="B537" s="1" t="s">
        <v>670</v>
      </c>
      <c r="C537" t="s">
        <v>490</v>
      </c>
    </row>
    <row r="538" spans="1:3" x14ac:dyDescent="0.2">
      <c r="A538" s="1" t="s">
        <v>488</v>
      </c>
      <c r="B538" s="1" t="s">
        <v>671</v>
      </c>
      <c r="C538" t="s">
        <v>490</v>
      </c>
    </row>
    <row r="539" spans="1:3" x14ac:dyDescent="0.2">
      <c r="A539" s="1" t="s">
        <v>488</v>
      </c>
      <c r="B539" s="1" t="s">
        <v>672</v>
      </c>
      <c r="C539" t="s">
        <v>490</v>
      </c>
    </row>
    <row r="540" spans="1:3" x14ac:dyDescent="0.2">
      <c r="A540" s="1" t="s">
        <v>488</v>
      </c>
      <c r="B540" s="1" t="s">
        <v>673</v>
      </c>
      <c r="C540" t="s">
        <v>490</v>
      </c>
    </row>
    <row r="541" spans="1:3" x14ac:dyDescent="0.2">
      <c r="A541" s="1" t="s">
        <v>488</v>
      </c>
      <c r="B541" s="1" t="s">
        <v>674</v>
      </c>
      <c r="C541" t="s">
        <v>490</v>
      </c>
    </row>
    <row r="542" spans="1:3" x14ac:dyDescent="0.2">
      <c r="A542" s="1" t="s">
        <v>488</v>
      </c>
      <c r="B542" s="1" t="s">
        <v>675</v>
      </c>
      <c r="C542" t="s">
        <v>490</v>
      </c>
    </row>
    <row r="543" spans="1:3" x14ac:dyDescent="0.2">
      <c r="A543" s="1" t="s">
        <v>488</v>
      </c>
      <c r="B543" s="1" t="s">
        <v>676</v>
      </c>
      <c r="C543" t="s">
        <v>490</v>
      </c>
    </row>
    <row r="544" spans="1:3" x14ac:dyDescent="0.2">
      <c r="A544" s="1" t="s">
        <v>488</v>
      </c>
      <c r="B544" s="1" t="s">
        <v>677</v>
      </c>
      <c r="C544" t="s">
        <v>490</v>
      </c>
    </row>
    <row r="545" spans="1:3" x14ac:dyDescent="0.2">
      <c r="A545" s="1" t="s">
        <v>488</v>
      </c>
      <c r="B545" s="1" t="s">
        <v>678</v>
      </c>
      <c r="C545" t="s">
        <v>490</v>
      </c>
    </row>
    <row r="546" spans="1:3" x14ac:dyDescent="0.2">
      <c r="A546" s="1" t="s">
        <v>488</v>
      </c>
      <c r="B546" s="1" t="s">
        <v>679</v>
      </c>
      <c r="C546" t="s">
        <v>490</v>
      </c>
    </row>
    <row r="547" spans="1:3" x14ac:dyDescent="0.2">
      <c r="A547" s="1" t="s">
        <v>488</v>
      </c>
      <c r="B547" s="1" t="s">
        <v>680</v>
      </c>
      <c r="C547" t="s">
        <v>490</v>
      </c>
    </row>
    <row r="548" spans="1:3" x14ac:dyDescent="0.2">
      <c r="A548" s="1" t="s">
        <v>488</v>
      </c>
      <c r="B548" s="1" t="s">
        <v>681</v>
      </c>
      <c r="C548" t="s">
        <v>490</v>
      </c>
    </row>
    <row r="549" spans="1:3" x14ac:dyDescent="0.2">
      <c r="A549" s="1" t="s">
        <v>488</v>
      </c>
      <c r="B549" s="1" t="s">
        <v>682</v>
      </c>
      <c r="C549" t="s">
        <v>490</v>
      </c>
    </row>
    <row r="550" spans="1:3" x14ac:dyDescent="0.2">
      <c r="A550" s="1" t="s">
        <v>488</v>
      </c>
      <c r="B550" s="1" t="s">
        <v>683</v>
      </c>
      <c r="C550" t="s">
        <v>490</v>
      </c>
    </row>
    <row r="551" spans="1:3" x14ac:dyDescent="0.2">
      <c r="A551" s="1" t="s">
        <v>488</v>
      </c>
      <c r="B551" s="1" t="s">
        <v>684</v>
      </c>
      <c r="C551" t="s">
        <v>490</v>
      </c>
    </row>
    <row r="552" spans="1:3" x14ac:dyDescent="0.2">
      <c r="A552" s="1" t="s">
        <v>488</v>
      </c>
      <c r="B552" s="1" t="s">
        <v>685</v>
      </c>
      <c r="C552" t="s">
        <v>490</v>
      </c>
    </row>
    <row r="553" spans="1:3" x14ac:dyDescent="0.2">
      <c r="A553" s="1" t="s">
        <v>488</v>
      </c>
      <c r="B553" s="1" t="s">
        <v>686</v>
      </c>
      <c r="C553" t="s">
        <v>490</v>
      </c>
    </row>
    <row r="554" spans="1:3" x14ac:dyDescent="0.2">
      <c r="A554" s="1" t="s">
        <v>488</v>
      </c>
      <c r="B554" s="1" t="s">
        <v>687</v>
      </c>
      <c r="C554" t="s">
        <v>490</v>
      </c>
    </row>
    <row r="555" spans="1:3" x14ac:dyDescent="0.2">
      <c r="A555" s="1" t="s">
        <v>488</v>
      </c>
      <c r="B555" s="1" t="s">
        <v>688</v>
      </c>
      <c r="C555" t="s">
        <v>490</v>
      </c>
    </row>
    <row r="556" spans="1:3" x14ac:dyDescent="0.2">
      <c r="A556" s="1" t="s">
        <v>488</v>
      </c>
      <c r="B556" s="1" t="s">
        <v>689</v>
      </c>
      <c r="C556" t="s">
        <v>490</v>
      </c>
    </row>
    <row r="557" spans="1:3" x14ac:dyDescent="0.2">
      <c r="A557" s="1" t="s">
        <v>488</v>
      </c>
      <c r="B557" s="1" t="s">
        <v>690</v>
      </c>
      <c r="C557" t="s">
        <v>490</v>
      </c>
    </row>
    <row r="558" spans="1:3" x14ac:dyDescent="0.2">
      <c r="A558" s="1" t="s">
        <v>488</v>
      </c>
      <c r="B558" s="1" t="s">
        <v>691</v>
      </c>
      <c r="C558" t="s">
        <v>490</v>
      </c>
    </row>
    <row r="559" spans="1:3" x14ac:dyDescent="0.2">
      <c r="A559" s="1" t="s">
        <v>488</v>
      </c>
      <c r="B559" s="1" t="s">
        <v>692</v>
      </c>
      <c r="C559" t="s">
        <v>490</v>
      </c>
    </row>
    <row r="560" spans="1:3" x14ac:dyDescent="0.2">
      <c r="A560" s="1" t="s">
        <v>488</v>
      </c>
      <c r="B560" s="1" t="s">
        <v>693</v>
      </c>
      <c r="C560" t="s">
        <v>490</v>
      </c>
    </row>
    <row r="561" spans="1:3" x14ac:dyDescent="0.2">
      <c r="A561" s="1" t="s">
        <v>488</v>
      </c>
      <c r="B561" s="1" t="s">
        <v>694</v>
      </c>
      <c r="C561" t="s">
        <v>490</v>
      </c>
    </row>
    <row r="562" spans="1:3" x14ac:dyDescent="0.2">
      <c r="A562" s="1" t="s">
        <v>488</v>
      </c>
      <c r="B562" s="1" t="s">
        <v>695</v>
      </c>
      <c r="C562" t="s">
        <v>490</v>
      </c>
    </row>
    <row r="563" spans="1:3" x14ac:dyDescent="0.2">
      <c r="A563" s="1" t="s">
        <v>488</v>
      </c>
      <c r="B563" s="1" t="s">
        <v>696</v>
      </c>
      <c r="C563" t="s">
        <v>490</v>
      </c>
    </row>
    <row r="564" spans="1:3" x14ac:dyDescent="0.2">
      <c r="A564" s="1" t="s">
        <v>488</v>
      </c>
      <c r="B564" s="1" t="s">
        <v>697</v>
      </c>
      <c r="C564" t="s">
        <v>490</v>
      </c>
    </row>
    <row r="565" spans="1:3" x14ac:dyDescent="0.2">
      <c r="A565" s="1" t="s">
        <v>488</v>
      </c>
      <c r="B565" s="1" t="s">
        <v>698</v>
      </c>
      <c r="C565" t="s">
        <v>490</v>
      </c>
    </row>
    <row r="566" spans="1:3" x14ac:dyDescent="0.2">
      <c r="A566" s="1" t="s">
        <v>488</v>
      </c>
      <c r="B566" s="1" t="s">
        <v>699</v>
      </c>
      <c r="C566" t="s">
        <v>490</v>
      </c>
    </row>
    <row r="567" spans="1:3" x14ac:dyDescent="0.2">
      <c r="A567" s="1" t="s">
        <v>488</v>
      </c>
      <c r="B567" s="1" t="s">
        <v>700</v>
      </c>
      <c r="C567" t="s">
        <v>490</v>
      </c>
    </row>
    <row r="568" spans="1:3" x14ac:dyDescent="0.2">
      <c r="A568" s="1" t="s">
        <v>488</v>
      </c>
      <c r="B568" s="1" t="s">
        <v>701</v>
      </c>
      <c r="C568" t="s">
        <v>490</v>
      </c>
    </row>
    <row r="569" spans="1:3" x14ac:dyDescent="0.2">
      <c r="A569" s="1" t="s">
        <v>488</v>
      </c>
      <c r="B569" s="1" t="s">
        <v>702</v>
      </c>
      <c r="C569" t="s">
        <v>490</v>
      </c>
    </row>
    <row r="570" spans="1:3" x14ac:dyDescent="0.2">
      <c r="A570" s="1" t="s">
        <v>488</v>
      </c>
      <c r="B570" s="1" t="s">
        <v>703</v>
      </c>
      <c r="C570" t="s">
        <v>490</v>
      </c>
    </row>
    <row r="571" spans="1:3" x14ac:dyDescent="0.2">
      <c r="A571" s="1" t="s">
        <v>488</v>
      </c>
      <c r="B571" s="1" t="s">
        <v>704</v>
      </c>
      <c r="C571" t="s">
        <v>490</v>
      </c>
    </row>
    <row r="572" spans="1:3" x14ac:dyDescent="0.2">
      <c r="A572" s="1" t="s">
        <v>488</v>
      </c>
      <c r="B572" s="1" t="s">
        <v>705</v>
      </c>
      <c r="C572" t="s">
        <v>490</v>
      </c>
    </row>
    <row r="573" spans="1:3" x14ac:dyDescent="0.2">
      <c r="A573" s="1" t="s">
        <v>488</v>
      </c>
      <c r="B573" s="1" t="s">
        <v>706</v>
      </c>
      <c r="C573" t="s">
        <v>490</v>
      </c>
    </row>
    <row r="574" spans="1:3" x14ac:dyDescent="0.2">
      <c r="A574" s="1" t="s">
        <v>488</v>
      </c>
      <c r="B574" s="1" t="s">
        <v>707</v>
      </c>
      <c r="C574" t="s">
        <v>490</v>
      </c>
    </row>
    <row r="575" spans="1:3" x14ac:dyDescent="0.2">
      <c r="A575" s="1" t="s">
        <v>488</v>
      </c>
      <c r="B575" s="1" t="s">
        <v>708</v>
      </c>
      <c r="C575" t="s">
        <v>490</v>
      </c>
    </row>
    <row r="576" spans="1:3" x14ac:dyDescent="0.2">
      <c r="A576" s="1" t="s">
        <v>488</v>
      </c>
      <c r="B576" s="1" t="s">
        <v>709</v>
      </c>
      <c r="C576" t="s">
        <v>490</v>
      </c>
    </row>
    <row r="577" spans="1:3" x14ac:dyDescent="0.2">
      <c r="A577" s="1" t="s">
        <v>488</v>
      </c>
      <c r="B577" s="1" t="s">
        <v>710</v>
      </c>
      <c r="C577" t="s">
        <v>490</v>
      </c>
    </row>
    <row r="578" spans="1:3" x14ac:dyDescent="0.2">
      <c r="A578" s="1" t="s">
        <v>488</v>
      </c>
      <c r="B578" s="1" t="s">
        <v>711</v>
      </c>
      <c r="C578" t="s">
        <v>490</v>
      </c>
    </row>
    <row r="579" spans="1:3" x14ac:dyDescent="0.2">
      <c r="A579" s="1" t="s">
        <v>488</v>
      </c>
      <c r="B579" s="1" t="s">
        <v>712</v>
      </c>
      <c r="C579" t="s">
        <v>490</v>
      </c>
    </row>
    <row r="580" spans="1:3" x14ac:dyDescent="0.2">
      <c r="A580" s="1" t="s">
        <v>488</v>
      </c>
      <c r="B580" s="1" t="s">
        <v>713</v>
      </c>
      <c r="C580" t="s">
        <v>490</v>
      </c>
    </row>
    <row r="581" spans="1:3" x14ac:dyDescent="0.2">
      <c r="A581" s="1" t="s">
        <v>488</v>
      </c>
      <c r="B581" s="1" t="s">
        <v>714</v>
      </c>
      <c r="C581" t="s">
        <v>490</v>
      </c>
    </row>
    <row r="582" spans="1:3" x14ac:dyDescent="0.2">
      <c r="A582" s="1" t="s">
        <v>488</v>
      </c>
      <c r="B582" s="1" t="s">
        <v>715</v>
      </c>
      <c r="C582" t="s">
        <v>490</v>
      </c>
    </row>
    <row r="583" spans="1:3" x14ac:dyDescent="0.2">
      <c r="A583" s="1" t="s">
        <v>488</v>
      </c>
      <c r="B583" s="1" t="s">
        <v>716</v>
      </c>
      <c r="C583" t="s">
        <v>490</v>
      </c>
    </row>
    <row r="584" spans="1:3" x14ac:dyDescent="0.2">
      <c r="A584" s="1" t="s">
        <v>488</v>
      </c>
      <c r="B584" s="1" t="s">
        <v>717</v>
      </c>
      <c r="C584" t="s">
        <v>490</v>
      </c>
    </row>
    <row r="585" spans="1:3" x14ac:dyDescent="0.2">
      <c r="A585" s="1" t="s">
        <v>488</v>
      </c>
      <c r="B585" s="1" t="s">
        <v>718</v>
      </c>
      <c r="C585" t="s">
        <v>490</v>
      </c>
    </row>
    <row r="586" spans="1:3" x14ac:dyDescent="0.2">
      <c r="A586" s="1" t="s">
        <v>488</v>
      </c>
      <c r="B586" s="1" t="s">
        <v>719</v>
      </c>
      <c r="C586" t="s">
        <v>490</v>
      </c>
    </row>
    <row r="587" spans="1:3" x14ac:dyDescent="0.2">
      <c r="A587" s="1" t="s">
        <v>488</v>
      </c>
      <c r="B587" s="1" t="s">
        <v>720</v>
      </c>
      <c r="C587" t="s">
        <v>490</v>
      </c>
    </row>
    <row r="588" spans="1:3" x14ac:dyDescent="0.2">
      <c r="A588" s="1" t="s">
        <v>488</v>
      </c>
      <c r="B588" s="1" t="s">
        <v>721</v>
      </c>
      <c r="C588" t="s">
        <v>490</v>
      </c>
    </row>
    <row r="589" spans="1:3" x14ac:dyDescent="0.2">
      <c r="A589" s="1" t="s">
        <v>488</v>
      </c>
      <c r="B589" s="1" t="s">
        <v>722</v>
      </c>
      <c r="C589" t="s">
        <v>490</v>
      </c>
    </row>
    <row r="590" spans="1:3" x14ac:dyDescent="0.2">
      <c r="A590" s="1" t="s">
        <v>488</v>
      </c>
      <c r="B590" s="1" t="s">
        <v>723</v>
      </c>
      <c r="C590" t="s">
        <v>490</v>
      </c>
    </row>
    <row r="591" spans="1:3" x14ac:dyDescent="0.2">
      <c r="A591" s="1" t="s">
        <v>488</v>
      </c>
      <c r="B591" s="1" t="s">
        <v>724</v>
      </c>
      <c r="C591" t="s">
        <v>490</v>
      </c>
    </row>
    <row r="592" spans="1:3" x14ac:dyDescent="0.2">
      <c r="A592" s="1" t="s">
        <v>488</v>
      </c>
      <c r="B592" s="1" t="s">
        <v>725</v>
      </c>
      <c r="C592" t="s">
        <v>490</v>
      </c>
    </row>
    <row r="593" spans="1:3" x14ac:dyDescent="0.2">
      <c r="A593" s="1" t="s">
        <v>488</v>
      </c>
      <c r="B593" s="1" t="s">
        <v>726</v>
      </c>
      <c r="C593" t="s">
        <v>490</v>
      </c>
    </row>
    <row r="594" spans="1:3" x14ac:dyDescent="0.2">
      <c r="A594" s="1" t="s">
        <v>488</v>
      </c>
      <c r="B594" s="1" t="s">
        <v>727</v>
      </c>
      <c r="C594" t="s">
        <v>490</v>
      </c>
    </row>
    <row r="595" spans="1:3" x14ac:dyDescent="0.2">
      <c r="A595" s="1" t="s">
        <v>488</v>
      </c>
      <c r="B595" s="1" t="s">
        <v>728</v>
      </c>
      <c r="C595" t="s">
        <v>490</v>
      </c>
    </row>
    <row r="596" spans="1:3" x14ac:dyDescent="0.2">
      <c r="A596" s="1" t="s">
        <v>488</v>
      </c>
      <c r="B596" s="1" t="s">
        <v>729</v>
      </c>
      <c r="C596" t="s">
        <v>490</v>
      </c>
    </row>
    <row r="597" spans="1:3" x14ac:dyDescent="0.2">
      <c r="A597" s="1" t="s">
        <v>488</v>
      </c>
      <c r="B597" s="1" t="s">
        <v>730</v>
      </c>
      <c r="C597" t="s">
        <v>490</v>
      </c>
    </row>
    <row r="598" spans="1:3" x14ac:dyDescent="0.2">
      <c r="A598" s="1" t="s">
        <v>488</v>
      </c>
      <c r="B598" s="1" t="s">
        <v>731</v>
      </c>
      <c r="C598" t="s">
        <v>490</v>
      </c>
    </row>
    <row r="599" spans="1:3" x14ac:dyDescent="0.2">
      <c r="A599" s="1" t="s">
        <v>488</v>
      </c>
      <c r="B599" s="1" t="s">
        <v>732</v>
      </c>
      <c r="C599" t="s">
        <v>490</v>
      </c>
    </row>
    <row r="600" spans="1:3" x14ac:dyDescent="0.2">
      <c r="A600" s="1" t="s">
        <v>488</v>
      </c>
      <c r="B600" s="1" t="s">
        <v>733</v>
      </c>
      <c r="C600" t="s">
        <v>490</v>
      </c>
    </row>
    <row r="601" spans="1:3" x14ac:dyDescent="0.2">
      <c r="A601" s="1" t="s">
        <v>488</v>
      </c>
      <c r="B601" s="1" t="s">
        <v>734</v>
      </c>
      <c r="C601" t="s">
        <v>490</v>
      </c>
    </row>
    <row r="602" spans="1:3" x14ac:dyDescent="0.2">
      <c r="A602" s="1" t="s">
        <v>488</v>
      </c>
      <c r="B602" s="1" t="s">
        <v>735</v>
      </c>
      <c r="C602" t="s">
        <v>490</v>
      </c>
    </row>
    <row r="603" spans="1:3" x14ac:dyDescent="0.2">
      <c r="A603" s="1" t="s">
        <v>488</v>
      </c>
      <c r="B603" s="1" t="s">
        <v>736</v>
      </c>
      <c r="C603" t="s">
        <v>490</v>
      </c>
    </row>
    <row r="604" spans="1:3" x14ac:dyDescent="0.2">
      <c r="A604" s="1" t="s">
        <v>488</v>
      </c>
      <c r="B604" s="1" t="s">
        <v>737</v>
      </c>
      <c r="C604" t="s">
        <v>490</v>
      </c>
    </row>
    <row r="605" spans="1:3" x14ac:dyDescent="0.2">
      <c r="A605" s="1" t="s">
        <v>488</v>
      </c>
      <c r="B605" s="1" t="s">
        <v>738</v>
      </c>
      <c r="C605" t="s">
        <v>490</v>
      </c>
    </row>
    <row r="606" spans="1:3" x14ac:dyDescent="0.2">
      <c r="A606" s="1" t="s">
        <v>488</v>
      </c>
      <c r="B606" s="1" t="s">
        <v>739</v>
      </c>
      <c r="C606" t="s">
        <v>490</v>
      </c>
    </row>
    <row r="607" spans="1:3" x14ac:dyDescent="0.2">
      <c r="A607" s="1" t="s">
        <v>488</v>
      </c>
      <c r="B607" s="1" t="s">
        <v>740</v>
      </c>
      <c r="C607" t="s">
        <v>490</v>
      </c>
    </row>
    <row r="608" spans="1:3" x14ac:dyDescent="0.2">
      <c r="A608" s="1" t="s">
        <v>488</v>
      </c>
      <c r="B608" s="1" t="s">
        <v>741</v>
      </c>
      <c r="C608" t="s">
        <v>490</v>
      </c>
    </row>
    <row r="609" spans="1:3" x14ac:dyDescent="0.2">
      <c r="A609" s="1" t="s">
        <v>488</v>
      </c>
      <c r="B609" s="1" t="s">
        <v>742</v>
      </c>
      <c r="C609" t="s">
        <v>490</v>
      </c>
    </row>
    <row r="610" spans="1:3" x14ac:dyDescent="0.2">
      <c r="A610" s="1" t="s">
        <v>488</v>
      </c>
      <c r="B610" s="1" t="s">
        <v>743</v>
      </c>
      <c r="C610" t="s">
        <v>490</v>
      </c>
    </row>
    <row r="611" spans="1:3" x14ac:dyDescent="0.2">
      <c r="A611" s="1" t="s">
        <v>488</v>
      </c>
      <c r="B611" s="1" t="s">
        <v>744</v>
      </c>
      <c r="C611" t="s">
        <v>490</v>
      </c>
    </row>
    <row r="612" spans="1:3" x14ac:dyDescent="0.2">
      <c r="A612" s="1" t="s">
        <v>488</v>
      </c>
      <c r="B612" s="1" t="s">
        <v>745</v>
      </c>
      <c r="C612" t="s">
        <v>490</v>
      </c>
    </row>
    <row r="613" spans="1:3" x14ac:dyDescent="0.2">
      <c r="A613" s="1" t="s">
        <v>488</v>
      </c>
      <c r="B613" s="1" t="s">
        <v>746</v>
      </c>
      <c r="C613" t="s">
        <v>490</v>
      </c>
    </row>
    <row r="614" spans="1:3" x14ac:dyDescent="0.2">
      <c r="A614" s="1" t="s">
        <v>488</v>
      </c>
      <c r="B614" s="1" t="s">
        <v>747</v>
      </c>
      <c r="C614" t="s">
        <v>490</v>
      </c>
    </row>
    <row r="615" spans="1:3" x14ac:dyDescent="0.2">
      <c r="A615" s="1" t="s">
        <v>488</v>
      </c>
      <c r="B615" s="1" t="s">
        <v>748</v>
      </c>
      <c r="C615" t="s">
        <v>490</v>
      </c>
    </row>
    <row r="616" spans="1:3" x14ac:dyDescent="0.2">
      <c r="A616" s="1" t="s">
        <v>488</v>
      </c>
      <c r="B616" s="1" t="s">
        <v>749</v>
      </c>
      <c r="C616" t="s">
        <v>490</v>
      </c>
    </row>
    <row r="617" spans="1:3" x14ac:dyDescent="0.2">
      <c r="A617" s="1" t="s">
        <v>488</v>
      </c>
      <c r="B617" s="1" t="s">
        <v>750</v>
      </c>
      <c r="C617" t="s">
        <v>490</v>
      </c>
    </row>
    <row r="618" spans="1:3" x14ac:dyDescent="0.2">
      <c r="A618" s="1" t="s">
        <v>488</v>
      </c>
      <c r="B618" s="1" t="s">
        <v>751</v>
      </c>
      <c r="C618" t="s">
        <v>490</v>
      </c>
    </row>
    <row r="619" spans="1:3" x14ac:dyDescent="0.2">
      <c r="A619" s="1" t="s">
        <v>488</v>
      </c>
      <c r="B619" s="1" t="s">
        <v>752</v>
      </c>
      <c r="C619" t="s">
        <v>490</v>
      </c>
    </row>
    <row r="620" spans="1:3" x14ac:dyDescent="0.2">
      <c r="A620" s="1" t="s">
        <v>488</v>
      </c>
      <c r="B620" s="1" t="s">
        <v>753</v>
      </c>
      <c r="C620" t="s">
        <v>490</v>
      </c>
    </row>
    <row r="621" spans="1:3" x14ac:dyDescent="0.2">
      <c r="A621" s="1" t="s">
        <v>488</v>
      </c>
      <c r="B621" s="1" t="s">
        <v>754</v>
      </c>
      <c r="C621" t="s">
        <v>490</v>
      </c>
    </row>
    <row r="622" spans="1:3" x14ac:dyDescent="0.2">
      <c r="A622" s="1" t="s">
        <v>488</v>
      </c>
      <c r="B622" s="1" t="s">
        <v>755</v>
      </c>
      <c r="C622" t="s">
        <v>490</v>
      </c>
    </row>
    <row r="623" spans="1:3" x14ac:dyDescent="0.2">
      <c r="A623" s="1" t="s">
        <v>488</v>
      </c>
      <c r="B623" s="1" t="s">
        <v>756</v>
      </c>
      <c r="C623" t="s">
        <v>490</v>
      </c>
    </row>
    <row r="624" spans="1:3" x14ac:dyDescent="0.2">
      <c r="A624" s="1" t="s">
        <v>488</v>
      </c>
      <c r="B624" s="1" t="s">
        <v>757</v>
      </c>
      <c r="C624" t="s">
        <v>490</v>
      </c>
    </row>
    <row r="625" spans="1:3" x14ac:dyDescent="0.2">
      <c r="A625" s="1" t="s">
        <v>488</v>
      </c>
      <c r="B625" s="1" t="s">
        <v>758</v>
      </c>
      <c r="C625" t="s">
        <v>490</v>
      </c>
    </row>
    <row r="626" spans="1:3" x14ac:dyDescent="0.2">
      <c r="A626" s="1" t="s">
        <v>488</v>
      </c>
      <c r="B626" s="1" t="s">
        <v>759</v>
      </c>
      <c r="C626" t="s">
        <v>490</v>
      </c>
    </row>
    <row r="627" spans="1:3" x14ac:dyDescent="0.2">
      <c r="A627" s="1" t="s">
        <v>488</v>
      </c>
      <c r="B627" s="1" t="s">
        <v>760</v>
      </c>
      <c r="C627" t="s">
        <v>490</v>
      </c>
    </row>
    <row r="628" spans="1:3" x14ac:dyDescent="0.2">
      <c r="A628" s="1" t="s">
        <v>488</v>
      </c>
      <c r="B628" s="1" t="s">
        <v>761</v>
      </c>
      <c r="C628" t="s">
        <v>490</v>
      </c>
    </row>
    <row r="629" spans="1:3" x14ac:dyDescent="0.2">
      <c r="A629" s="1" t="s">
        <v>488</v>
      </c>
      <c r="B629" s="1" t="s">
        <v>762</v>
      </c>
      <c r="C629" t="s">
        <v>490</v>
      </c>
    </row>
    <row r="630" spans="1:3" x14ac:dyDescent="0.2">
      <c r="A630" s="1" t="s">
        <v>488</v>
      </c>
      <c r="B630" s="1" t="s">
        <v>763</v>
      </c>
      <c r="C630" t="s">
        <v>490</v>
      </c>
    </row>
    <row r="631" spans="1:3" x14ac:dyDescent="0.2">
      <c r="A631" s="1" t="s">
        <v>488</v>
      </c>
      <c r="B631" s="1" t="s">
        <v>764</v>
      </c>
      <c r="C631" t="s">
        <v>490</v>
      </c>
    </row>
    <row r="632" spans="1:3" x14ac:dyDescent="0.2">
      <c r="A632" s="1" t="s">
        <v>488</v>
      </c>
      <c r="B632" s="1" t="s">
        <v>765</v>
      </c>
      <c r="C632" t="s">
        <v>490</v>
      </c>
    </row>
    <row r="633" spans="1:3" x14ac:dyDescent="0.2">
      <c r="A633" s="1" t="s">
        <v>488</v>
      </c>
      <c r="B633" s="1" t="s">
        <v>766</v>
      </c>
      <c r="C633" t="s">
        <v>490</v>
      </c>
    </row>
    <row r="634" spans="1:3" x14ac:dyDescent="0.2">
      <c r="A634" s="1" t="s">
        <v>488</v>
      </c>
      <c r="B634" s="1" t="s">
        <v>767</v>
      </c>
      <c r="C634" t="s">
        <v>490</v>
      </c>
    </row>
    <row r="635" spans="1:3" x14ac:dyDescent="0.2">
      <c r="A635" s="1" t="s">
        <v>488</v>
      </c>
      <c r="B635" s="1" t="s">
        <v>768</v>
      </c>
      <c r="C635" t="s">
        <v>490</v>
      </c>
    </row>
    <row r="636" spans="1:3" x14ac:dyDescent="0.2">
      <c r="A636" s="1" t="s">
        <v>488</v>
      </c>
      <c r="B636" s="1" t="s">
        <v>769</v>
      </c>
      <c r="C636" t="s">
        <v>490</v>
      </c>
    </row>
    <row r="637" spans="1:3" x14ac:dyDescent="0.2">
      <c r="A637" s="1" t="s">
        <v>488</v>
      </c>
      <c r="B637" s="1" t="s">
        <v>770</v>
      </c>
      <c r="C637" t="s">
        <v>490</v>
      </c>
    </row>
    <row r="638" spans="1:3" x14ac:dyDescent="0.2">
      <c r="A638" s="1" t="s">
        <v>488</v>
      </c>
      <c r="B638" s="1" t="s">
        <v>771</v>
      </c>
      <c r="C638" t="s">
        <v>490</v>
      </c>
    </row>
    <row r="639" spans="1:3" x14ac:dyDescent="0.2">
      <c r="A639" s="1" t="s">
        <v>488</v>
      </c>
      <c r="B639" s="1" t="s">
        <v>772</v>
      </c>
      <c r="C639" t="s">
        <v>490</v>
      </c>
    </row>
    <row r="640" spans="1:3" x14ac:dyDescent="0.2">
      <c r="A640" s="1" t="s">
        <v>488</v>
      </c>
      <c r="B640" s="1" t="s">
        <v>773</v>
      </c>
      <c r="C640" t="s">
        <v>490</v>
      </c>
    </row>
    <row r="641" spans="1:3" x14ac:dyDescent="0.2">
      <c r="A641" s="1" t="s">
        <v>488</v>
      </c>
      <c r="B641" s="1" t="s">
        <v>774</v>
      </c>
      <c r="C641" t="s">
        <v>490</v>
      </c>
    </row>
    <row r="642" spans="1:3" x14ac:dyDescent="0.2">
      <c r="A642" s="1" t="s">
        <v>488</v>
      </c>
      <c r="B642" s="1" t="s">
        <v>775</v>
      </c>
      <c r="C642" t="s">
        <v>490</v>
      </c>
    </row>
    <row r="643" spans="1:3" x14ac:dyDescent="0.2">
      <c r="A643" s="1" t="s">
        <v>488</v>
      </c>
      <c r="B643" s="1" t="s">
        <v>776</v>
      </c>
      <c r="C643" t="s">
        <v>490</v>
      </c>
    </row>
    <row r="644" spans="1:3" x14ac:dyDescent="0.2">
      <c r="A644" s="1" t="s">
        <v>488</v>
      </c>
      <c r="B644" s="1" t="s">
        <v>777</v>
      </c>
      <c r="C644" t="s">
        <v>490</v>
      </c>
    </row>
    <row r="645" spans="1:3" x14ac:dyDescent="0.2">
      <c r="A645" s="1" t="s">
        <v>488</v>
      </c>
      <c r="B645" s="1" t="s">
        <v>778</v>
      </c>
      <c r="C645" t="s">
        <v>490</v>
      </c>
    </row>
    <row r="646" spans="1:3" x14ac:dyDescent="0.2">
      <c r="A646" s="1" t="s">
        <v>488</v>
      </c>
      <c r="B646" s="1" t="s">
        <v>779</v>
      </c>
      <c r="C646" t="s">
        <v>490</v>
      </c>
    </row>
    <row r="647" spans="1:3" x14ac:dyDescent="0.2">
      <c r="A647" s="1" t="s">
        <v>488</v>
      </c>
      <c r="B647" s="1" t="s">
        <v>780</v>
      </c>
      <c r="C647" t="s">
        <v>490</v>
      </c>
    </row>
    <row r="648" spans="1:3" x14ac:dyDescent="0.2">
      <c r="A648" s="1" t="s">
        <v>488</v>
      </c>
      <c r="B648" s="1" t="s">
        <v>781</v>
      </c>
      <c r="C648" t="s">
        <v>490</v>
      </c>
    </row>
    <row r="649" spans="1:3" x14ac:dyDescent="0.2">
      <c r="A649" s="1" t="s">
        <v>488</v>
      </c>
      <c r="B649" s="1" t="s">
        <v>782</v>
      </c>
      <c r="C649" t="s">
        <v>490</v>
      </c>
    </row>
    <row r="650" spans="1:3" x14ac:dyDescent="0.2">
      <c r="A650" s="1" t="s">
        <v>488</v>
      </c>
      <c r="B650" s="1" t="s">
        <v>783</v>
      </c>
      <c r="C650" t="s">
        <v>490</v>
      </c>
    </row>
    <row r="651" spans="1:3" x14ac:dyDescent="0.2">
      <c r="A651" s="1" t="s">
        <v>488</v>
      </c>
      <c r="B651" s="1" t="s">
        <v>784</v>
      </c>
      <c r="C651" t="s">
        <v>490</v>
      </c>
    </row>
    <row r="652" spans="1:3" x14ac:dyDescent="0.2">
      <c r="A652" s="1" t="s">
        <v>488</v>
      </c>
      <c r="B652" s="1" t="s">
        <v>785</v>
      </c>
      <c r="C652" t="s">
        <v>490</v>
      </c>
    </row>
    <row r="653" spans="1:3" x14ac:dyDescent="0.2">
      <c r="A653" s="1" t="s">
        <v>488</v>
      </c>
      <c r="B653" s="1" t="s">
        <v>786</v>
      </c>
      <c r="C653" t="s">
        <v>490</v>
      </c>
    </row>
    <row r="654" spans="1:3" x14ac:dyDescent="0.2">
      <c r="A654" s="1" t="s">
        <v>488</v>
      </c>
      <c r="B654" s="1" t="s">
        <v>787</v>
      </c>
      <c r="C654" t="s">
        <v>490</v>
      </c>
    </row>
    <row r="655" spans="1:3" x14ac:dyDescent="0.2">
      <c r="A655" s="1" t="s">
        <v>488</v>
      </c>
      <c r="B655" s="1" t="s">
        <v>788</v>
      </c>
      <c r="C655" t="s">
        <v>490</v>
      </c>
    </row>
    <row r="656" spans="1:3" x14ac:dyDescent="0.2">
      <c r="A656" s="1" t="s">
        <v>488</v>
      </c>
      <c r="B656" s="1" t="s">
        <v>789</v>
      </c>
      <c r="C656" t="s">
        <v>490</v>
      </c>
    </row>
    <row r="657" spans="1:3" x14ac:dyDescent="0.2">
      <c r="A657" s="1" t="s">
        <v>488</v>
      </c>
      <c r="B657" s="1" t="s">
        <v>790</v>
      </c>
      <c r="C657" t="s">
        <v>490</v>
      </c>
    </row>
    <row r="658" spans="1:3" x14ac:dyDescent="0.2">
      <c r="A658" s="1" t="s">
        <v>488</v>
      </c>
      <c r="B658" s="1" t="s">
        <v>791</v>
      </c>
      <c r="C658" t="s">
        <v>490</v>
      </c>
    </row>
    <row r="659" spans="1:3" x14ac:dyDescent="0.2">
      <c r="A659" s="1" t="s">
        <v>488</v>
      </c>
      <c r="B659" s="1" t="s">
        <v>792</v>
      </c>
      <c r="C659" t="s">
        <v>490</v>
      </c>
    </row>
    <row r="660" spans="1:3" x14ac:dyDescent="0.2">
      <c r="A660" s="1" t="s">
        <v>488</v>
      </c>
      <c r="B660" s="1" t="s">
        <v>793</v>
      </c>
      <c r="C660" t="s">
        <v>490</v>
      </c>
    </row>
    <row r="661" spans="1:3" x14ac:dyDescent="0.2">
      <c r="A661" s="1" t="s">
        <v>488</v>
      </c>
      <c r="B661" s="1" t="s">
        <v>794</v>
      </c>
      <c r="C661" t="s">
        <v>490</v>
      </c>
    </row>
    <row r="662" spans="1:3" x14ac:dyDescent="0.2">
      <c r="A662" s="1" t="s">
        <v>488</v>
      </c>
      <c r="B662" s="1" t="s">
        <v>795</v>
      </c>
      <c r="C662" t="s">
        <v>490</v>
      </c>
    </row>
    <row r="663" spans="1:3" x14ac:dyDescent="0.2">
      <c r="A663" s="1" t="s">
        <v>488</v>
      </c>
      <c r="B663" s="1" t="s">
        <v>796</v>
      </c>
      <c r="C663" t="s">
        <v>490</v>
      </c>
    </row>
    <row r="664" spans="1:3" x14ac:dyDescent="0.2">
      <c r="A664" s="1" t="s">
        <v>488</v>
      </c>
      <c r="B664" s="1" t="s">
        <v>797</v>
      </c>
      <c r="C664" t="s">
        <v>490</v>
      </c>
    </row>
    <row r="665" spans="1:3" x14ac:dyDescent="0.2">
      <c r="A665" s="1" t="s">
        <v>488</v>
      </c>
      <c r="B665" s="1" t="s">
        <v>798</v>
      </c>
      <c r="C665" t="s">
        <v>490</v>
      </c>
    </row>
    <row r="666" spans="1:3" x14ac:dyDescent="0.2">
      <c r="A666" s="1" t="s">
        <v>488</v>
      </c>
      <c r="B666" s="1" t="s">
        <v>799</v>
      </c>
      <c r="C666" t="s">
        <v>490</v>
      </c>
    </row>
    <row r="667" spans="1:3" x14ac:dyDescent="0.2">
      <c r="A667" s="1" t="s">
        <v>488</v>
      </c>
      <c r="B667" s="1" t="s">
        <v>800</v>
      </c>
      <c r="C667" t="s">
        <v>490</v>
      </c>
    </row>
    <row r="668" spans="1:3" x14ac:dyDescent="0.2">
      <c r="A668" s="1" t="s">
        <v>488</v>
      </c>
      <c r="B668" s="1" t="s">
        <v>801</v>
      </c>
      <c r="C668" t="s">
        <v>490</v>
      </c>
    </row>
    <row r="669" spans="1:3" x14ac:dyDescent="0.2">
      <c r="A669" s="1" t="s">
        <v>488</v>
      </c>
      <c r="B669" s="1" t="s">
        <v>802</v>
      </c>
      <c r="C669" t="s">
        <v>490</v>
      </c>
    </row>
    <row r="670" spans="1:3" x14ac:dyDescent="0.2">
      <c r="A670" s="1" t="s">
        <v>488</v>
      </c>
      <c r="B670" s="1" t="s">
        <v>803</v>
      </c>
      <c r="C670" t="s">
        <v>490</v>
      </c>
    </row>
    <row r="671" spans="1:3" x14ac:dyDescent="0.2">
      <c r="A671" s="1" t="s">
        <v>488</v>
      </c>
      <c r="B671" s="1" t="s">
        <v>804</v>
      </c>
      <c r="C671" t="s">
        <v>490</v>
      </c>
    </row>
    <row r="672" spans="1:3" x14ac:dyDescent="0.2">
      <c r="A672" s="1" t="s">
        <v>488</v>
      </c>
      <c r="B672" s="1" t="s">
        <v>805</v>
      </c>
      <c r="C672" t="s">
        <v>490</v>
      </c>
    </row>
    <row r="673" spans="1:3" x14ac:dyDescent="0.2">
      <c r="A673" s="1" t="s">
        <v>488</v>
      </c>
      <c r="B673" s="1" t="s">
        <v>806</v>
      </c>
      <c r="C673" t="s">
        <v>490</v>
      </c>
    </row>
    <row r="674" spans="1:3" x14ac:dyDescent="0.2">
      <c r="A674" s="1" t="s">
        <v>488</v>
      </c>
      <c r="B674" s="1" t="s">
        <v>807</v>
      </c>
      <c r="C674" t="s">
        <v>490</v>
      </c>
    </row>
    <row r="675" spans="1:3" x14ac:dyDescent="0.2">
      <c r="A675" s="1" t="s">
        <v>488</v>
      </c>
      <c r="B675" s="1" t="s">
        <v>808</v>
      </c>
      <c r="C675" t="s">
        <v>490</v>
      </c>
    </row>
    <row r="676" spans="1:3" x14ac:dyDescent="0.2">
      <c r="A676" s="1" t="s">
        <v>488</v>
      </c>
      <c r="B676" s="1" t="s">
        <v>809</v>
      </c>
      <c r="C676" t="s">
        <v>490</v>
      </c>
    </row>
    <row r="677" spans="1:3" x14ac:dyDescent="0.2">
      <c r="A677" s="1" t="s">
        <v>488</v>
      </c>
      <c r="B677" s="1" t="s">
        <v>810</v>
      </c>
      <c r="C677" t="s">
        <v>490</v>
      </c>
    </row>
    <row r="678" spans="1:3" x14ac:dyDescent="0.2">
      <c r="A678" s="1" t="s">
        <v>488</v>
      </c>
      <c r="B678" s="1" t="s">
        <v>811</v>
      </c>
      <c r="C678" t="s">
        <v>490</v>
      </c>
    </row>
    <row r="679" spans="1:3" x14ac:dyDescent="0.2">
      <c r="A679" s="1" t="s">
        <v>488</v>
      </c>
      <c r="B679" s="1" t="s">
        <v>812</v>
      </c>
      <c r="C679" t="s">
        <v>490</v>
      </c>
    </row>
    <row r="680" spans="1:3" x14ac:dyDescent="0.2">
      <c r="A680" s="1" t="s">
        <v>488</v>
      </c>
      <c r="B680" s="1" t="s">
        <v>813</v>
      </c>
      <c r="C680" t="s">
        <v>490</v>
      </c>
    </row>
    <row r="681" spans="1:3" x14ac:dyDescent="0.2">
      <c r="A681" s="1" t="s">
        <v>488</v>
      </c>
      <c r="B681" s="1" t="s">
        <v>814</v>
      </c>
      <c r="C681" t="s">
        <v>490</v>
      </c>
    </row>
    <row r="682" spans="1:3" x14ac:dyDescent="0.2">
      <c r="A682" s="1" t="s">
        <v>488</v>
      </c>
      <c r="B682" s="1" t="s">
        <v>815</v>
      </c>
      <c r="C682" t="s">
        <v>490</v>
      </c>
    </row>
    <row r="683" spans="1:3" x14ac:dyDescent="0.2">
      <c r="A683" s="1" t="s">
        <v>488</v>
      </c>
      <c r="B683" s="1" t="s">
        <v>816</v>
      </c>
      <c r="C683" t="s">
        <v>490</v>
      </c>
    </row>
    <row r="684" spans="1:3" x14ac:dyDescent="0.2">
      <c r="A684" s="1" t="s">
        <v>488</v>
      </c>
      <c r="B684" s="1" t="s">
        <v>817</v>
      </c>
      <c r="C684" t="s">
        <v>490</v>
      </c>
    </row>
    <row r="685" spans="1:3" x14ac:dyDescent="0.2">
      <c r="A685" s="1" t="s">
        <v>488</v>
      </c>
      <c r="B685" s="1" t="s">
        <v>818</v>
      </c>
      <c r="C685" t="s">
        <v>490</v>
      </c>
    </row>
    <row r="686" spans="1:3" x14ac:dyDescent="0.2">
      <c r="A686" s="1" t="s">
        <v>488</v>
      </c>
      <c r="B686" s="1" t="s">
        <v>819</v>
      </c>
      <c r="C686" t="s">
        <v>490</v>
      </c>
    </row>
    <row r="687" spans="1:3" x14ac:dyDescent="0.2">
      <c r="A687" s="1" t="s">
        <v>488</v>
      </c>
      <c r="B687" s="1" t="s">
        <v>820</v>
      </c>
      <c r="C687" t="s">
        <v>490</v>
      </c>
    </row>
    <row r="688" spans="1:3" x14ac:dyDescent="0.2">
      <c r="A688" s="1" t="s">
        <v>488</v>
      </c>
      <c r="B688" s="1" t="s">
        <v>821</v>
      </c>
      <c r="C688" t="s">
        <v>490</v>
      </c>
    </row>
    <row r="689" spans="1:3" x14ac:dyDescent="0.2">
      <c r="A689" s="1" t="s">
        <v>488</v>
      </c>
      <c r="B689" s="1" t="s">
        <v>822</v>
      </c>
      <c r="C689" t="s">
        <v>490</v>
      </c>
    </row>
    <row r="690" spans="1:3" x14ac:dyDescent="0.2">
      <c r="A690" s="1" t="s">
        <v>488</v>
      </c>
      <c r="B690" s="1" t="s">
        <v>823</v>
      </c>
      <c r="C690" t="s">
        <v>490</v>
      </c>
    </row>
    <row r="691" spans="1:3" x14ac:dyDescent="0.2">
      <c r="A691" s="1" t="s">
        <v>488</v>
      </c>
      <c r="B691" s="1" t="s">
        <v>824</v>
      </c>
      <c r="C691" t="s">
        <v>490</v>
      </c>
    </row>
    <row r="692" spans="1:3" x14ac:dyDescent="0.2">
      <c r="A692" s="1" t="s">
        <v>488</v>
      </c>
      <c r="B692" s="1" t="s">
        <v>825</v>
      </c>
      <c r="C692" t="s">
        <v>490</v>
      </c>
    </row>
    <row r="693" spans="1:3" x14ac:dyDescent="0.2">
      <c r="A693" s="1" t="s">
        <v>488</v>
      </c>
      <c r="B693" s="1" t="s">
        <v>826</v>
      </c>
      <c r="C693" t="s">
        <v>490</v>
      </c>
    </row>
    <row r="694" spans="1:3" x14ac:dyDescent="0.2">
      <c r="A694" s="1" t="s">
        <v>488</v>
      </c>
      <c r="B694" s="1" t="s">
        <v>827</v>
      </c>
      <c r="C694" t="s">
        <v>490</v>
      </c>
    </row>
    <row r="695" spans="1:3" x14ac:dyDescent="0.2">
      <c r="A695" s="1" t="s">
        <v>488</v>
      </c>
      <c r="B695" s="1" t="s">
        <v>828</v>
      </c>
      <c r="C695" t="s">
        <v>490</v>
      </c>
    </row>
    <row r="696" spans="1:3" x14ac:dyDescent="0.2">
      <c r="A696" s="1" t="s">
        <v>488</v>
      </c>
      <c r="B696" s="1" t="s">
        <v>829</v>
      </c>
      <c r="C696" t="s">
        <v>830</v>
      </c>
    </row>
    <row r="697" spans="1:3" x14ac:dyDescent="0.2">
      <c r="A697" s="1" t="s">
        <v>488</v>
      </c>
      <c r="B697" s="1" t="s">
        <v>831</v>
      </c>
      <c r="C697" t="s">
        <v>830</v>
      </c>
    </row>
    <row r="698" spans="1:3" x14ac:dyDescent="0.2">
      <c r="A698" s="1" t="s">
        <v>488</v>
      </c>
      <c r="B698" s="1" t="s">
        <v>832</v>
      </c>
      <c r="C698" t="s">
        <v>830</v>
      </c>
    </row>
    <row r="699" spans="1:3" x14ac:dyDescent="0.2">
      <c r="A699" s="1" t="s">
        <v>488</v>
      </c>
      <c r="B699" s="1" t="s">
        <v>833</v>
      </c>
      <c r="C699" t="s">
        <v>830</v>
      </c>
    </row>
    <row r="700" spans="1:3" x14ac:dyDescent="0.2">
      <c r="A700" s="1" t="s">
        <v>488</v>
      </c>
      <c r="B700" s="1" t="s">
        <v>834</v>
      </c>
      <c r="C700" t="s">
        <v>830</v>
      </c>
    </row>
    <row r="701" spans="1:3" x14ac:dyDescent="0.2">
      <c r="A701" s="1" t="s">
        <v>488</v>
      </c>
      <c r="B701" s="1" t="s">
        <v>835</v>
      </c>
      <c r="C701" t="s">
        <v>830</v>
      </c>
    </row>
    <row r="702" spans="1:3" x14ac:dyDescent="0.2">
      <c r="A702" s="1" t="s">
        <v>488</v>
      </c>
      <c r="B702" s="1" t="s">
        <v>836</v>
      </c>
      <c r="C702" t="s">
        <v>830</v>
      </c>
    </row>
    <row r="703" spans="1:3" x14ac:dyDescent="0.2">
      <c r="A703" s="1" t="s">
        <v>488</v>
      </c>
      <c r="B703" s="1" t="s">
        <v>837</v>
      </c>
      <c r="C703" t="s">
        <v>838</v>
      </c>
    </row>
    <row r="704" spans="1:3" x14ac:dyDescent="0.2">
      <c r="A704" s="1" t="s">
        <v>488</v>
      </c>
      <c r="B704" s="1" t="s">
        <v>839</v>
      </c>
      <c r="C704" t="s">
        <v>838</v>
      </c>
    </row>
    <row r="705" spans="1:3" x14ac:dyDescent="0.2">
      <c r="A705" s="1" t="s">
        <v>488</v>
      </c>
      <c r="B705" s="1" t="s">
        <v>840</v>
      </c>
      <c r="C705" t="s">
        <v>838</v>
      </c>
    </row>
    <row r="706" spans="1:3" x14ac:dyDescent="0.2">
      <c r="A706" s="1" t="s">
        <v>488</v>
      </c>
      <c r="B706" s="1" t="s">
        <v>841</v>
      </c>
      <c r="C706" t="s">
        <v>838</v>
      </c>
    </row>
    <row r="707" spans="1:3" x14ac:dyDescent="0.2">
      <c r="A707" s="1" t="s">
        <v>488</v>
      </c>
      <c r="B707" s="1" t="s">
        <v>842</v>
      </c>
      <c r="C707" t="s">
        <v>838</v>
      </c>
    </row>
    <row r="708" spans="1:3" x14ac:dyDescent="0.2">
      <c r="A708" s="1" t="s">
        <v>488</v>
      </c>
      <c r="B708" s="1" t="s">
        <v>843</v>
      </c>
      <c r="C708" t="s">
        <v>838</v>
      </c>
    </row>
    <row r="709" spans="1:3" x14ac:dyDescent="0.2">
      <c r="A709" s="1" t="s">
        <v>488</v>
      </c>
      <c r="B709" s="1" t="s">
        <v>844</v>
      </c>
      <c r="C709" t="s">
        <v>838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</vt:lpstr>
      <vt:lpstr>Regions Clusters</vt:lpstr>
      <vt:lpstr>Commodities Clusters</vt:lpstr>
      <vt:lpstr>LFP</vt:lpstr>
      <vt:lpstr>NMC</vt:lpstr>
      <vt:lpstr>NCA</vt:lpstr>
      <vt:lpstr>EVs</vt:lpstr>
      <vt:lpstr>DB units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Lorenzo Rinaldi</cp:lastModifiedBy>
  <cp:revision/>
  <dcterms:created xsi:type="dcterms:W3CDTF">2024-11-05T17:24:59Z</dcterms:created>
  <dcterms:modified xsi:type="dcterms:W3CDTF">2024-11-12T16:14:19Z</dcterms:modified>
  <cp:category/>
  <cp:contentStatus/>
</cp:coreProperties>
</file>