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tilde\Desktop\"/>
    </mc:Choice>
  </mc:AlternateContent>
  <xr:revisionPtr revIDLastSave="0" documentId="13_ncr:1_{223A01B4-7114-4693-BE4E-E66384F96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 appliances" sheetId="1" r:id="rId1"/>
    <sheet name="HH very low" sheetId="4" r:id="rId2"/>
    <sheet name="HH low" sheetId="3" r:id="rId3"/>
    <sheet name="HH medium" sheetId="9" r:id="rId4"/>
    <sheet name="HH high" sheetId="10" r:id="rId5"/>
    <sheet name="HH very high" sheetId="15" r:id="rId6"/>
    <sheet name="iron (modificati)" sheetId="13" r:id="rId7"/>
    <sheet name="pivot iron" sheetId="14" r:id="rId8"/>
    <sheet name="B very low" sheetId="16" r:id="rId9"/>
    <sheet name="B low" sheetId="17" r:id="rId10"/>
    <sheet name="B medium" sheetId="18" r:id="rId11"/>
    <sheet name="B high &lt;-" sheetId="19" r:id="rId12"/>
    <sheet name="B very high &lt;-" sheetId="20" r:id="rId13"/>
    <sheet name="B very high generico &lt;-" sheetId="22" r:id="rId14"/>
    <sheet name="school dispensary &lt;-" sheetId="21" r:id="rId15"/>
    <sheet name="dati appliances modificati" sheetId="23" r:id="rId16"/>
  </sheets>
  <externalReferences>
    <externalReference r:id="rId17"/>
  </externalReferences>
  <definedNames>
    <definedName name="_xlnm._FilterDatabase" localSheetId="0" hidden="1">'dati appliances'!$A$1:$AD$413</definedName>
    <definedName name="_xlnm._FilterDatabase" localSheetId="15" hidden="1">'dati appliances modificati'!$A$1:$F$413</definedName>
  </definedNames>
  <calcPr calcId="191029"/>
  <pivotCaches>
    <pivotCache cacheId="2" r:id="rId18"/>
    <pivotCache cacheId="3" r:id="rId19"/>
    <pivotCache cacheId="4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3" i="23" l="1"/>
  <c r="E413" i="23"/>
  <c r="D413" i="23"/>
  <c r="F412" i="23"/>
  <c r="E412" i="23"/>
  <c r="D412" i="23"/>
  <c r="F411" i="23"/>
  <c r="E411" i="23"/>
  <c r="D411" i="23"/>
  <c r="F410" i="23"/>
  <c r="E410" i="23"/>
  <c r="D410" i="23"/>
  <c r="F409" i="23"/>
  <c r="E409" i="23"/>
  <c r="D409" i="23"/>
  <c r="F408" i="23"/>
  <c r="E408" i="23"/>
  <c r="D408" i="23"/>
  <c r="F407" i="23"/>
  <c r="E407" i="23"/>
  <c r="D407" i="23"/>
  <c r="F406" i="23"/>
  <c r="E406" i="23"/>
  <c r="D406" i="23"/>
  <c r="F405" i="23"/>
  <c r="E405" i="23"/>
  <c r="D405" i="23"/>
  <c r="F404" i="23"/>
  <c r="E404" i="23"/>
  <c r="D404" i="23"/>
  <c r="F403" i="23"/>
  <c r="E403" i="23"/>
  <c r="D403" i="23"/>
  <c r="F402" i="23"/>
  <c r="E402" i="23"/>
  <c r="D402" i="23"/>
  <c r="F401" i="23"/>
  <c r="E401" i="23"/>
  <c r="D401" i="23"/>
  <c r="F400" i="23"/>
  <c r="E400" i="23"/>
  <c r="D400" i="23"/>
  <c r="F399" i="23"/>
  <c r="E399" i="23"/>
  <c r="D399" i="23"/>
  <c r="F398" i="23"/>
  <c r="E398" i="23"/>
  <c r="D398" i="23"/>
  <c r="F397" i="23"/>
  <c r="E397" i="23"/>
  <c r="D397" i="23"/>
  <c r="F396" i="23"/>
  <c r="E396" i="23"/>
  <c r="D396" i="23"/>
  <c r="F395" i="23"/>
  <c r="E395" i="23"/>
  <c r="D395" i="23"/>
  <c r="F394" i="23"/>
  <c r="E394" i="23"/>
  <c r="D394" i="23"/>
  <c r="F393" i="23"/>
  <c r="E393" i="23"/>
  <c r="D393" i="23"/>
  <c r="F392" i="23"/>
  <c r="E392" i="23"/>
  <c r="D392" i="23"/>
  <c r="F391" i="23"/>
  <c r="E391" i="23"/>
  <c r="D391" i="23"/>
  <c r="F390" i="23"/>
  <c r="E390" i="23"/>
  <c r="D390" i="23"/>
  <c r="F389" i="23"/>
  <c r="E389" i="23"/>
  <c r="D389" i="23"/>
  <c r="F388" i="23"/>
  <c r="E388" i="23"/>
  <c r="D388" i="23"/>
  <c r="F387" i="23"/>
  <c r="E387" i="23"/>
  <c r="D387" i="23"/>
  <c r="F386" i="23"/>
  <c r="E386" i="23"/>
  <c r="D386" i="23"/>
  <c r="F385" i="23"/>
  <c r="E385" i="23"/>
  <c r="D385" i="23"/>
  <c r="F384" i="23"/>
  <c r="E384" i="23"/>
  <c r="D384" i="23"/>
  <c r="F383" i="23"/>
  <c r="E383" i="23"/>
  <c r="D383" i="23"/>
  <c r="F382" i="23"/>
  <c r="E382" i="23"/>
  <c r="D382" i="23"/>
  <c r="F381" i="23"/>
  <c r="E381" i="23"/>
  <c r="D381" i="23"/>
  <c r="F380" i="23"/>
  <c r="E380" i="23"/>
  <c r="D380" i="23"/>
  <c r="F379" i="23"/>
  <c r="E379" i="23"/>
  <c r="D379" i="23"/>
  <c r="F378" i="23"/>
  <c r="E378" i="23"/>
  <c r="D378" i="23"/>
  <c r="F377" i="23"/>
  <c r="E377" i="23"/>
  <c r="D377" i="23"/>
  <c r="F376" i="23"/>
  <c r="E376" i="23"/>
  <c r="D376" i="23"/>
  <c r="F375" i="23"/>
  <c r="E375" i="23"/>
  <c r="D375" i="23"/>
  <c r="F374" i="23"/>
  <c r="E374" i="23"/>
  <c r="D374" i="23"/>
  <c r="F373" i="23"/>
  <c r="E373" i="23"/>
  <c r="D373" i="23"/>
  <c r="F372" i="23"/>
  <c r="E372" i="23"/>
  <c r="D372" i="23"/>
  <c r="F371" i="23"/>
  <c r="E371" i="23"/>
  <c r="D371" i="23"/>
  <c r="F370" i="23"/>
  <c r="E370" i="23"/>
  <c r="D370" i="23"/>
  <c r="F369" i="23"/>
  <c r="E369" i="23"/>
  <c r="D369" i="23"/>
  <c r="F368" i="23"/>
  <c r="E368" i="23"/>
  <c r="D368" i="23"/>
  <c r="F367" i="23"/>
  <c r="E367" i="23"/>
  <c r="D367" i="23"/>
  <c r="F366" i="23"/>
  <c r="E366" i="23"/>
  <c r="D366" i="23"/>
  <c r="F365" i="23"/>
  <c r="E365" i="23"/>
  <c r="D365" i="23"/>
  <c r="F364" i="23"/>
  <c r="E364" i="23"/>
  <c r="D364" i="23"/>
  <c r="F363" i="23"/>
  <c r="E363" i="23"/>
  <c r="D363" i="23"/>
  <c r="F362" i="23"/>
  <c r="E362" i="23"/>
  <c r="D362" i="23"/>
  <c r="F361" i="23"/>
  <c r="E361" i="23"/>
  <c r="D361" i="23"/>
  <c r="F360" i="23"/>
  <c r="E360" i="23"/>
  <c r="D360" i="23"/>
  <c r="F359" i="23"/>
  <c r="E359" i="23"/>
  <c r="D359" i="23"/>
  <c r="F358" i="23"/>
  <c r="E358" i="23"/>
  <c r="D358" i="23"/>
  <c r="F357" i="23"/>
  <c r="E357" i="23"/>
  <c r="D357" i="23"/>
  <c r="F356" i="23"/>
  <c r="E356" i="23"/>
  <c r="D356" i="23"/>
  <c r="F355" i="23"/>
  <c r="E355" i="23"/>
  <c r="D355" i="23"/>
  <c r="F354" i="23"/>
  <c r="E354" i="23"/>
  <c r="D354" i="23"/>
  <c r="F353" i="23"/>
  <c r="E353" i="23"/>
  <c r="D353" i="23"/>
  <c r="F352" i="23"/>
  <c r="E352" i="23"/>
  <c r="D352" i="23"/>
  <c r="F351" i="23"/>
  <c r="E351" i="23"/>
  <c r="D351" i="23"/>
  <c r="F350" i="23"/>
  <c r="E350" i="23"/>
  <c r="D350" i="23"/>
  <c r="F349" i="23"/>
  <c r="E349" i="23"/>
  <c r="D349" i="23"/>
  <c r="F348" i="23"/>
  <c r="E348" i="23"/>
  <c r="D348" i="23"/>
  <c r="F347" i="23"/>
  <c r="E347" i="23"/>
  <c r="D347" i="23"/>
  <c r="F346" i="23"/>
  <c r="E346" i="23"/>
  <c r="D346" i="23"/>
  <c r="F345" i="23"/>
  <c r="E345" i="23"/>
  <c r="D345" i="23"/>
  <c r="F344" i="23"/>
  <c r="E344" i="23"/>
  <c r="D344" i="23"/>
  <c r="F343" i="23"/>
  <c r="E343" i="23"/>
  <c r="D343" i="23"/>
  <c r="F342" i="23"/>
  <c r="E342" i="23"/>
  <c r="D342" i="23"/>
  <c r="F341" i="23"/>
  <c r="E341" i="23"/>
  <c r="D341" i="23"/>
  <c r="F340" i="23"/>
  <c r="E340" i="23"/>
  <c r="D340" i="23"/>
  <c r="F339" i="23"/>
  <c r="E339" i="23"/>
  <c r="D339" i="23"/>
  <c r="F338" i="23"/>
  <c r="E338" i="23"/>
  <c r="D338" i="23"/>
  <c r="F337" i="23"/>
  <c r="E337" i="23"/>
  <c r="D337" i="23"/>
  <c r="F336" i="23"/>
  <c r="E336" i="23"/>
  <c r="D336" i="23"/>
  <c r="F335" i="23"/>
  <c r="E335" i="23"/>
  <c r="D335" i="23"/>
  <c r="F334" i="23"/>
  <c r="E334" i="23"/>
  <c r="D334" i="23"/>
  <c r="F333" i="23"/>
  <c r="E333" i="23"/>
  <c r="D333" i="23"/>
  <c r="F332" i="23"/>
  <c r="E332" i="23"/>
  <c r="D332" i="23"/>
  <c r="F331" i="23"/>
  <c r="E331" i="23"/>
  <c r="D331" i="23"/>
  <c r="F330" i="23"/>
  <c r="E330" i="23"/>
  <c r="D330" i="23"/>
  <c r="F329" i="23"/>
  <c r="E329" i="23"/>
  <c r="D329" i="23"/>
  <c r="F328" i="23"/>
  <c r="E328" i="23"/>
  <c r="D328" i="23"/>
  <c r="F327" i="23"/>
  <c r="E327" i="23"/>
  <c r="D327" i="23"/>
  <c r="F326" i="23"/>
  <c r="E326" i="23"/>
  <c r="D326" i="23"/>
  <c r="F325" i="23"/>
  <c r="E325" i="23"/>
  <c r="D325" i="23"/>
  <c r="F324" i="23"/>
  <c r="E324" i="23"/>
  <c r="D324" i="23"/>
  <c r="F323" i="23"/>
  <c r="E323" i="23"/>
  <c r="D323" i="23"/>
  <c r="F322" i="23"/>
  <c r="E322" i="23"/>
  <c r="D322" i="23"/>
  <c r="F321" i="23"/>
  <c r="E321" i="23"/>
  <c r="D321" i="23"/>
  <c r="F320" i="23"/>
  <c r="E320" i="23"/>
  <c r="D320" i="23"/>
  <c r="F319" i="23"/>
  <c r="E319" i="23"/>
  <c r="D319" i="23"/>
  <c r="F318" i="23"/>
  <c r="E318" i="23"/>
  <c r="D318" i="23"/>
  <c r="F317" i="23"/>
  <c r="E317" i="23"/>
  <c r="D317" i="23"/>
  <c r="F316" i="23"/>
  <c r="E316" i="23"/>
  <c r="D316" i="23"/>
  <c r="F315" i="23"/>
  <c r="E315" i="23"/>
  <c r="D315" i="23"/>
  <c r="F314" i="23"/>
  <c r="E314" i="23"/>
  <c r="D314" i="23"/>
  <c r="F313" i="23"/>
  <c r="E313" i="23"/>
  <c r="D313" i="23"/>
  <c r="F312" i="23"/>
  <c r="E312" i="23"/>
  <c r="D312" i="23"/>
  <c r="F311" i="23"/>
  <c r="E311" i="23"/>
  <c r="D311" i="23"/>
  <c r="F310" i="23"/>
  <c r="E310" i="23"/>
  <c r="D310" i="23"/>
  <c r="F309" i="23"/>
  <c r="E309" i="23"/>
  <c r="D309" i="23"/>
  <c r="F308" i="23"/>
  <c r="E308" i="23"/>
  <c r="D308" i="23"/>
  <c r="F307" i="23"/>
  <c r="E307" i="23"/>
  <c r="D307" i="23"/>
  <c r="F306" i="23"/>
  <c r="E306" i="23"/>
  <c r="D306" i="23"/>
  <c r="F305" i="23"/>
  <c r="E305" i="23"/>
  <c r="D305" i="23"/>
  <c r="F304" i="23"/>
  <c r="E304" i="23"/>
  <c r="D304" i="23"/>
  <c r="F303" i="23"/>
  <c r="E303" i="23"/>
  <c r="D303" i="23"/>
  <c r="F302" i="23"/>
  <c r="E302" i="23"/>
  <c r="D302" i="23"/>
  <c r="F301" i="23"/>
  <c r="E301" i="23"/>
  <c r="D301" i="23"/>
  <c r="F300" i="23"/>
  <c r="E300" i="23"/>
  <c r="D300" i="23"/>
  <c r="F299" i="23"/>
  <c r="E299" i="23"/>
  <c r="D299" i="23"/>
  <c r="F298" i="23"/>
  <c r="E298" i="23"/>
  <c r="D298" i="23"/>
  <c r="F297" i="23"/>
  <c r="E297" i="23"/>
  <c r="D297" i="23"/>
  <c r="F296" i="23"/>
  <c r="E296" i="23"/>
  <c r="D296" i="23"/>
  <c r="F295" i="23"/>
  <c r="E295" i="23"/>
  <c r="D295" i="23"/>
  <c r="F294" i="23"/>
  <c r="E294" i="23"/>
  <c r="D294" i="23"/>
  <c r="F293" i="23"/>
  <c r="E293" i="23"/>
  <c r="D293" i="23"/>
  <c r="F292" i="23"/>
  <c r="E292" i="23"/>
  <c r="D292" i="23"/>
  <c r="F291" i="23"/>
  <c r="E291" i="23"/>
  <c r="D291" i="23"/>
  <c r="F290" i="23"/>
  <c r="E290" i="23"/>
  <c r="D290" i="23"/>
  <c r="F289" i="23"/>
  <c r="E289" i="23"/>
  <c r="D289" i="23"/>
  <c r="F288" i="23"/>
  <c r="E288" i="23"/>
  <c r="D288" i="23"/>
  <c r="F287" i="23"/>
  <c r="E287" i="23"/>
  <c r="D287" i="23"/>
  <c r="F286" i="23"/>
  <c r="E286" i="23"/>
  <c r="D286" i="23"/>
  <c r="F285" i="23"/>
  <c r="E285" i="23"/>
  <c r="D285" i="23"/>
  <c r="F284" i="23"/>
  <c r="E284" i="23"/>
  <c r="D284" i="23"/>
  <c r="F283" i="23"/>
  <c r="E283" i="23"/>
  <c r="D283" i="23"/>
  <c r="F282" i="23"/>
  <c r="E282" i="23"/>
  <c r="D282" i="23"/>
  <c r="F281" i="23"/>
  <c r="E281" i="23"/>
  <c r="D281" i="23"/>
  <c r="F280" i="23"/>
  <c r="E280" i="23"/>
  <c r="D280" i="23"/>
  <c r="F279" i="23"/>
  <c r="E279" i="23"/>
  <c r="D279" i="23"/>
  <c r="F278" i="23"/>
  <c r="E278" i="23"/>
  <c r="D278" i="23"/>
  <c r="F277" i="23"/>
  <c r="E277" i="23"/>
  <c r="D277" i="23"/>
  <c r="F276" i="23"/>
  <c r="E276" i="23"/>
  <c r="D276" i="23"/>
  <c r="F275" i="23"/>
  <c r="E275" i="23"/>
  <c r="D275" i="23"/>
  <c r="F274" i="23"/>
  <c r="E274" i="23"/>
  <c r="D274" i="23"/>
  <c r="F273" i="23"/>
  <c r="E273" i="23"/>
  <c r="D273" i="23"/>
  <c r="F272" i="23"/>
  <c r="E272" i="23"/>
  <c r="D272" i="23"/>
  <c r="F271" i="23"/>
  <c r="E271" i="23"/>
  <c r="D271" i="23"/>
  <c r="F270" i="23"/>
  <c r="E270" i="23"/>
  <c r="D270" i="23"/>
  <c r="F269" i="23"/>
  <c r="E269" i="23"/>
  <c r="D269" i="23"/>
  <c r="F268" i="23"/>
  <c r="E268" i="23"/>
  <c r="D268" i="23"/>
  <c r="F267" i="23"/>
  <c r="E267" i="23"/>
  <c r="D267" i="23"/>
  <c r="F266" i="23"/>
  <c r="E266" i="23"/>
  <c r="D266" i="23"/>
  <c r="F265" i="23"/>
  <c r="E265" i="23"/>
  <c r="D265" i="23"/>
  <c r="F264" i="23"/>
  <c r="E264" i="23"/>
  <c r="D264" i="23"/>
  <c r="F263" i="23"/>
  <c r="E263" i="23"/>
  <c r="D263" i="23"/>
  <c r="F262" i="23"/>
  <c r="E262" i="23"/>
  <c r="D262" i="23"/>
  <c r="F261" i="23"/>
  <c r="E261" i="23"/>
  <c r="D261" i="23"/>
  <c r="F260" i="23"/>
  <c r="E260" i="23"/>
  <c r="D260" i="23"/>
  <c r="F259" i="23"/>
  <c r="E259" i="23"/>
  <c r="D259" i="23"/>
  <c r="F258" i="23"/>
  <c r="E258" i="23"/>
  <c r="D258" i="23"/>
  <c r="F257" i="23"/>
  <c r="E257" i="23"/>
  <c r="D257" i="23"/>
  <c r="F256" i="23"/>
  <c r="E256" i="23"/>
  <c r="D256" i="23"/>
  <c r="F255" i="23"/>
  <c r="E255" i="23"/>
  <c r="D255" i="23"/>
  <c r="F254" i="23"/>
  <c r="E254" i="23"/>
  <c r="D254" i="23"/>
  <c r="F253" i="23"/>
  <c r="E253" i="23"/>
  <c r="D253" i="23"/>
  <c r="F252" i="23"/>
  <c r="E252" i="23"/>
  <c r="D252" i="23"/>
  <c r="F251" i="23"/>
  <c r="E251" i="23"/>
  <c r="D251" i="23"/>
  <c r="F250" i="23"/>
  <c r="E250" i="23"/>
  <c r="D250" i="23"/>
  <c r="F249" i="23"/>
  <c r="E249" i="23"/>
  <c r="D249" i="23"/>
  <c r="F248" i="23"/>
  <c r="E248" i="23"/>
  <c r="D248" i="23"/>
  <c r="F247" i="23"/>
  <c r="E247" i="23"/>
  <c r="D247" i="23"/>
  <c r="F246" i="23"/>
  <c r="E246" i="23"/>
  <c r="D246" i="23"/>
  <c r="F245" i="23"/>
  <c r="E245" i="23"/>
  <c r="D245" i="23"/>
  <c r="F244" i="23"/>
  <c r="E244" i="23"/>
  <c r="D244" i="23"/>
  <c r="F243" i="23"/>
  <c r="E243" i="23"/>
  <c r="D243" i="23"/>
  <c r="F242" i="23"/>
  <c r="E242" i="23"/>
  <c r="D242" i="23"/>
  <c r="F241" i="23"/>
  <c r="E241" i="23"/>
  <c r="D241" i="23"/>
  <c r="F240" i="23"/>
  <c r="E240" i="23"/>
  <c r="D240" i="23"/>
  <c r="F239" i="23"/>
  <c r="E239" i="23"/>
  <c r="D239" i="23"/>
  <c r="F238" i="23"/>
  <c r="E238" i="23"/>
  <c r="D238" i="23"/>
  <c r="F237" i="23"/>
  <c r="E237" i="23"/>
  <c r="D237" i="23"/>
  <c r="F236" i="23"/>
  <c r="E236" i="23"/>
  <c r="D236" i="23"/>
  <c r="F235" i="23"/>
  <c r="E235" i="23"/>
  <c r="D235" i="23"/>
  <c r="F234" i="23"/>
  <c r="E234" i="23"/>
  <c r="D234" i="23"/>
  <c r="F233" i="23"/>
  <c r="E233" i="23"/>
  <c r="D233" i="23"/>
  <c r="F232" i="23"/>
  <c r="E232" i="23"/>
  <c r="D232" i="23"/>
  <c r="F231" i="23"/>
  <c r="E231" i="23"/>
  <c r="D231" i="23"/>
  <c r="F230" i="23"/>
  <c r="E230" i="23"/>
  <c r="D230" i="23"/>
  <c r="F229" i="23"/>
  <c r="E229" i="23"/>
  <c r="D229" i="23"/>
  <c r="F228" i="23"/>
  <c r="E228" i="23"/>
  <c r="D228" i="23"/>
  <c r="F227" i="23"/>
  <c r="E227" i="23"/>
  <c r="D227" i="23"/>
  <c r="F226" i="23"/>
  <c r="E226" i="23"/>
  <c r="D226" i="23"/>
  <c r="F225" i="23"/>
  <c r="E225" i="23"/>
  <c r="D225" i="23"/>
  <c r="F224" i="23"/>
  <c r="E224" i="23"/>
  <c r="D224" i="23"/>
  <c r="F223" i="23"/>
  <c r="E223" i="23"/>
  <c r="D223" i="23"/>
  <c r="F222" i="23"/>
  <c r="E222" i="23"/>
  <c r="D222" i="23"/>
  <c r="F221" i="23"/>
  <c r="E221" i="23"/>
  <c r="D221" i="23"/>
  <c r="F220" i="23"/>
  <c r="E220" i="23"/>
  <c r="D220" i="23"/>
  <c r="F219" i="23"/>
  <c r="E219" i="23"/>
  <c r="D219" i="23"/>
  <c r="F218" i="23"/>
  <c r="E218" i="23"/>
  <c r="D218" i="23"/>
  <c r="F217" i="23"/>
  <c r="E217" i="23"/>
  <c r="D217" i="23"/>
  <c r="F216" i="23"/>
  <c r="E216" i="23"/>
  <c r="D216" i="23"/>
  <c r="F215" i="23"/>
  <c r="E215" i="23"/>
  <c r="D215" i="23"/>
  <c r="F214" i="23"/>
  <c r="E214" i="23"/>
  <c r="D214" i="23"/>
  <c r="F213" i="23"/>
  <c r="E213" i="23"/>
  <c r="D213" i="23"/>
  <c r="F212" i="23"/>
  <c r="E212" i="23"/>
  <c r="D212" i="23"/>
  <c r="F211" i="23"/>
  <c r="E211" i="23"/>
  <c r="D211" i="23"/>
  <c r="F210" i="23"/>
  <c r="E210" i="23"/>
  <c r="D210" i="23"/>
  <c r="F209" i="23"/>
  <c r="E209" i="23"/>
  <c r="D209" i="23"/>
  <c r="F208" i="23"/>
  <c r="E208" i="23"/>
  <c r="D208" i="23"/>
  <c r="F207" i="23"/>
  <c r="E207" i="23"/>
  <c r="D207" i="23"/>
  <c r="F206" i="23"/>
  <c r="E206" i="23"/>
  <c r="D206" i="23"/>
  <c r="F205" i="23"/>
  <c r="E205" i="23"/>
  <c r="D205" i="23"/>
  <c r="F204" i="23"/>
  <c r="E204" i="23"/>
  <c r="D204" i="23"/>
  <c r="F203" i="23"/>
  <c r="E203" i="23"/>
  <c r="D203" i="23"/>
  <c r="F202" i="23"/>
  <c r="E202" i="23"/>
  <c r="D202" i="23"/>
  <c r="F201" i="23"/>
  <c r="E201" i="23"/>
  <c r="D201" i="23"/>
  <c r="F200" i="23"/>
  <c r="E200" i="23"/>
  <c r="D200" i="23"/>
  <c r="F199" i="23"/>
  <c r="E199" i="23"/>
  <c r="D199" i="23"/>
  <c r="F198" i="23"/>
  <c r="E198" i="23"/>
  <c r="D198" i="23"/>
  <c r="F197" i="23"/>
  <c r="E197" i="23"/>
  <c r="D197" i="23"/>
  <c r="F196" i="23"/>
  <c r="E196" i="23"/>
  <c r="D196" i="23"/>
  <c r="F195" i="23"/>
  <c r="E195" i="23"/>
  <c r="D195" i="23"/>
  <c r="F194" i="23"/>
  <c r="E194" i="23"/>
  <c r="D194" i="23"/>
  <c r="F193" i="23"/>
  <c r="E193" i="23"/>
  <c r="D193" i="23"/>
  <c r="F192" i="23"/>
  <c r="E192" i="23"/>
  <c r="D192" i="23"/>
  <c r="F191" i="23"/>
  <c r="E191" i="23"/>
  <c r="D191" i="23"/>
  <c r="F190" i="23"/>
  <c r="E190" i="23"/>
  <c r="D190" i="23"/>
  <c r="F189" i="23"/>
  <c r="E189" i="23"/>
  <c r="D189" i="23"/>
  <c r="F188" i="23"/>
  <c r="E188" i="23"/>
  <c r="D188" i="23"/>
  <c r="F187" i="23"/>
  <c r="E187" i="23"/>
  <c r="D187" i="23"/>
  <c r="F186" i="23"/>
  <c r="E186" i="23"/>
  <c r="D186" i="23"/>
  <c r="F185" i="23"/>
  <c r="E185" i="23"/>
  <c r="D185" i="23"/>
  <c r="F184" i="23"/>
  <c r="E184" i="23"/>
  <c r="D184" i="23"/>
  <c r="F183" i="23"/>
  <c r="E183" i="23"/>
  <c r="D183" i="23"/>
  <c r="F182" i="23"/>
  <c r="E182" i="23"/>
  <c r="D182" i="23"/>
  <c r="F181" i="23"/>
  <c r="E181" i="23"/>
  <c r="D181" i="23"/>
  <c r="F180" i="23"/>
  <c r="E180" i="23"/>
  <c r="D180" i="23"/>
  <c r="F179" i="23"/>
  <c r="E179" i="23"/>
  <c r="D179" i="23"/>
  <c r="F178" i="23"/>
  <c r="E178" i="23"/>
  <c r="D178" i="23"/>
  <c r="F177" i="23"/>
  <c r="E177" i="23"/>
  <c r="D177" i="23"/>
  <c r="F176" i="23"/>
  <c r="E176" i="23"/>
  <c r="D176" i="23"/>
  <c r="F175" i="23"/>
  <c r="E175" i="23"/>
  <c r="D175" i="23"/>
  <c r="F174" i="23"/>
  <c r="E174" i="23"/>
  <c r="D174" i="23"/>
  <c r="F173" i="23"/>
  <c r="E173" i="23"/>
  <c r="D173" i="23"/>
  <c r="F172" i="23"/>
  <c r="E172" i="23"/>
  <c r="D172" i="23"/>
  <c r="F171" i="23"/>
  <c r="E171" i="23"/>
  <c r="D171" i="23"/>
  <c r="F170" i="23"/>
  <c r="E170" i="23"/>
  <c r="D170" i="23"/>
  <c r="F169" i="23"/>
  <c r="E169" i="23"/>
  <c r="D169" i="23"/>
  <c r="F168" i="23"/>
  <c r="E168" i="23"/>
  <c r="D168" i="23"/>
  <c r="F167" i="23"/>
  <c r="E167" i="23"/>
  <c r="D167" i="23"/>
  <c r="F166" i="23"/>
  <c r="E166" i="23"/>
  <c r="D166" i="23"/>
  <c r="F165" i="23"/>
  <c r="E165" i="23"/>
  <c r="D165" i="23"/>
  <c r="F164" i="23"/>
  <c r="E164" i="23"/>
  <c r="D164" i="23"/>
  <c r="F163" i="23"/>
  <c r="E163" i="23"/>
  <c r="D163" i="23"/>
  <c r="F162" i="23"/>
  <c r="E162" i="23"/>
  <c r="D162" i="23"/>
  <c r="F161" i="23"/>
  <c r="E161" i="23"/>
  <c r="D161" i="23"/>
  <c r="F160" i="23"/>
  <c r="E160" i="23"/>
  <c r="D160" i="23"/>
  <c r="F159" i="23"/>
  <c r="E159" i="23"/>
  <c r="D159" i="23"/>
  <c r="F158" i="23"/>
  <c r="E158" i="23"/>
  <c r="D158" i="23"/>
  <c r="F157" i="23"/>
  <c r="E157" i="23"/>
  <c r="D157" i="23"/>
  <c r="F156" i="23"/>
  <c r="E156" i="23"/>
  <c r="D156" i="23"/>
  <c r="F155" i="23"/>
  <c r="E155" i="23"/>
  <c r="D155" i="23"/>
  <c r="F154" i="23"/>
  <c r="E154" i="23"/>
  <c r="D154" i="23"/>
  <c r="F153" i="23"/>
  <c r="E153" i="23"/>
  <c r="D153" i="23"/>
  <c r="F152" i="23"/>
  <c r="E152" i="23"/>
  <c r="D152" i="23"/>
  <c r="F151" i="23"/>
  <c r="E151" i="23"/>
  <c r="D151" i="23"/>
  <c r="F150" i="23"/>
  <c r="E150" i="23"/>
  <c r="D150" i="23"/>
  <c r="F149" i="23"/>
  <c r="E149" i="23"/>
  <c r="D149" i="23"/>
  <c r="F148" i="23"/>
  <c r="E148" i="23"/>
  <c r="D148" i="23"/>
  <c r="F147" i="23"/>
  <c r="E147" i="23"/>
  <c r="D147" i="23"/>
  <c r="F146" i="23"/>
  <c r="E146" i="23"/>
  <c r="D146" i="23"/>
  <c r="F145" i="23"/>
  <c r="E145" i="23"/>
  <c r="D145" i="23"/>
  <c r="F144" i="23"/>
  <c r="E144" i="23"/>
  <c r="D144" i="23"/>
  <c r="F143" i="23"/>
  <c r="E143" i="23"/>
  <c r="D143" i="23"/>
  <c r="F142" i="23"/>
  <c r="E142" i="23"/>
  <c r="D142" i="23"/>
  <c r="F141" i="23"/>
  <c r="E141" i="23"/>
  <c r="D141" i="23"/>
  <c r="F140" i="23"/>
  <c r="E140" i="23"/>
  <c r="D140" i="23"/>
  <c r="F139" i="23"/>
  <c r="E139" i="23"/>
  <c r="D139" i="23"/>
  <c r="F138" i="23"/>
  <c r="E138" i="23"/>
  <c r="D138" i="23"/>
  <c r="F137" i="23"/>
  <c r="E137" i="23"/>
  <c r="D137" i="23"/>
  <c r="F136" i="23"/>
  <c r="E136" i="23"/>
  <c r="D136" i="23"/>
  <c r="F135" i="23"/>
  <c r="E135" i="23"/>
  <c r="D135" i="23"/>
  <c r="F134" i="23"/>
  <c r="E134" i="23"/>
  <c r="D134" i="23"/>
  <c r="F133" i="23"/>
  <c r="E133" i="23"/>
  <c r="D133" i="23"/>
  <c r="F132" i="23"/>
  <c r="E132" i="23"/>
  <c r="D132" i="23"/>
  <c r="F131" i="23"/>
  <c r="E131" i="23"/>
  <c r="D131" i="23"/>
  <c r="F130" i="23"/>
  <c r="E130" i="23"/>
  <c r="D130" i="23"/>
  <c r="F129" i="23"/>
  <c r="E129" i="23"/>
  <c r="D129" i="23"/>
  <c r="F128" i="23"/>
  <c r="E128" i="23"/>
  <c r="D128" i="23"/>
  <c r="F127" i="23"/>
  <c r="E127" i="23"/>
  <c r="D127" i="23"/>
  <c r="F126" i="23"/>
  <c r="E126" i="23"/>
  <c r="D126" i="23"/>
  <c r="F125" i="23"/>
  <c r="E125" i="23"/>
  <c r="D125" i="23"/>
  <c r="F124" i="23"/>
  <c r="E124" i="23"/>
  <c r="D124" i="23"/>
  <c r="F123" i="23"/>
  <c r="E123" i="23"/>
  <c r="D123" i="23"/>
  <c r="F122" i="23"/>
  <c r="E122" i="23"/>
  <c r="D122" i="23"/>
  <c r="F121" i="23"/>
  <c r="E121" i="23"/>
  <c r="D121" i="23"/>
  <c r="F120" i="23"/>
  <c r="E120" i="23"/>
  <c r="D120" i="23"/>
  <c r="F119" i="23"/>
  <c r="E119" i="23"/>
  <c r="D119" i="23"/>
  <c r="F118" i="23"/>
  <c r="E118" i="23"/>
  <c r="D118" i="23"/>
  <c r="F117" i="23"/>
  <c r="E117" i="23"/>
  <c r="D117" i="23"/>
  <c r="F116" i="23"/>
  <c r="E116" i="23"/>
  <c r="D116" i="23"/>
  <c r="F115" i="23"/>
  <c r="E115" i="23"/>
  <c r="D115" i="23"/>
  <c r="F114" i="23"/>
  <c r="E114" i="23"/>
  <c r="D114" i="23"/>
  <c r="F113" i="23"/>
  <c r="E113" i="23"/>
  <c r="D113" i="23"/>
  <c r="F112" i="23"/>
  <c r="E112" i="23"/>
  <c r="D112" i="23"/>
  <c r="F111" i="23"/>
  <c r="E111" i="23"/>
  <c r="D111" i="23"/>
  <c r="F110" i="23"/>
  <c r="E110" i="23"/>
  <c r="D110" i="23"/>
  <c r="F109" i="23"/>
  <c r="E109" i="23"/>
  <c r="D109" i="23"/>
  <c r="F108" i="23"/>
  <c r="E108" i="23"/>
  <c r="D108" i="23"/>
  <c r="F107" i="23"/>
  <c r="E107" i="23"/>
  <c r="D107" i="23"/>
  <c r="F106" i="23"/>
  <c r="E106" i="23"/>
  <c r="D106" i="23"/>
  <c r="F105" i="23"/>
  <c r="E105" i="23"/>
  <c r="D105" i="23"/>
  <c r="F104" i="23"/>
  <c r="E104" i="23"/>
  <c r="D104" i="23"/>
  <c r="F103" i="23"/>
  <c r="E103" i="23"/>
  <c r="D103" i="23"/>
  <c r="F102" i="23"/>
  <c r="E102" i="23"/>
  <c r="D102" i="23"/>
  <c r="F101" i="23"/>
  <c r="E101" i="23"/>
  <c r="D101" i="23"/>
  <c r="F100" i="23"/>
  <c r="E100" i="23"/>
  <c r="D100" i="23"/>
  <c r="F99" i="23"/>
  <c r="E99" i="23"/>
  <c r="D99" i="23"/>
  <c r="F98" i="23"/>
  <c r="E98" i="23"/>
  <c r="D98" i="23"/>
  <c r="F97" i="23"/>
  <c r="E97" i="23"/>
  <c r="D97" i="23"/>
  <c r="F96" i="23"/>
  <c r="E96" i="23"/>
  <c r="D96" i="23"/>
  <c r="F95" i="23"/>
  <c r="E95" i="23"/>
  <c r="D95" i="23"/>
  <c r="F94" i="23"/>
  <c r="E94" i="23"/>
  <c r="D94" i="23"/>
  <c r="F93" i="23"/>
  <c r="E93" i="23"/>
  <c r="D93" i="23"/>
  <c r="F92" i="23"/>
  <c r="E92" i="23"/>
  <c r="D92" i="23"/>
  <c r="F91" i="23"/>
  <c r="E91" i="23"/>
  <c r="D91" i="23"/>
  <c r="F90" i="23"/>
  <c r="E90" i="23"/>
  <c r="D90" i="23"/>
  <c r="F89" i="23"/>
  <c r="E89" i="23"/>
  <c r="D89" i="23"/>
  <c r="F88" i="23"/>
  <c r="E88" i="23"/>
  <c r="D88" i="23"/>
  <c r="F87" i="23"/>
  <c r="E87" i="23"/>
  <c r="D87" i="23"/>
  <c r="F86" i="23"/>
  <c r="E86" i="23"/>
  <c r="D86" i="23"/>
  <c r="F85" i="23"/>
  <c r="E85" i="23"/>
  <c r="D85" i="23"/>
  <c r="F84" i="23"/>
  <c r="E84" i="23"/>
  <c r="D84" i="23"/>
  <c r="F83" i="23"/>
  <c r="E83" i="23"/>
  <c r="D83" i="23"/>
  <c r="F82" i="23"/>
  <c r="E82" i="23"/>
  <c r="D82" i="23"/>
  <c r="F81" i="23"/>
  <c r="E81" i="23"/>
  <c r="D81" i="23"/>
  <c r="F80" i="23"/>
  <c r="E80" i="23"/>
  <c r="D80" i="23"/>
  <c r="F79" i="23"/>
  <c r="E79" i="23"/>
  <c r="D79" i="23"/>
  <c r="F78" i="23"/>
  <c r="E78" i="23"/>
  <c r="D78" i="23"/>
  <c r="F77" i="23"/>
  <c r="E77" i="23"/>
  <c r="D77" i="23"/>
  <c r="F76" i="23"/>
  <c r="E76" i="23"/>
  <c r="D76" i="23"/>
  <c r="F75" i="23"/>
  <c r="E75" i="23"/>
  <c r="D75" i="23"/>
  <c r="F74" i="23"/>
  <c r="E74" i="23"/>
  <c r="D74" i="23"/>
  <c r="F73" i="23"/>
  <c r="E73" i="23"/>
  <c r="D73" i="23"/>
  <c r="F72" i="23"/>
  <c r="E72" i="23"/>
  <c r="D72" i="23"/>
  <c r="F71" i="23"/>
  <c r="E71" i="23"/>
  <c r="D71" i="23"/>
  <c r="F70" i="23"/>
  <c r="E70" i="23"/>
  <c r="D70" i="23"/>
  <c r="F69" i="23"/>
  <c r="E69" i="23"/>
  <c r="D69" i="23"/>
  <c r="F68" i="23"/>
  <c r="E68" i="23"/>
  <c r="D68" i="23"/>
  <c r="F67" i="23"/>
  <c r="E67" i="23"/>
  <c r="D67" i="23"/>
  <c r="F66" i="23"/>
  <c r="E66" i="23"/>
  <c r="D66" i="23"/>
  <c r="F65" i="23"/>
  <c r="E65" i="23"/>
  <c r="D65" i="23"/>
  <c r="F64" i="23"/>
  <c r="E64" i="23"/>
  <c r="D64" i="23"/>
  <c r="F63" i="23"/>
  <c r="E63" i="23"/>
  <c r="D63" i="23"/>
  <c r="F62" i="23"/>
  <c r="E62" i="23"/>
  <c r="D62" i="23"/>
  <c r="F61" i="23"/>
  <c r="E61" i="23"/>
  <c r="D61" i="23"/>
  <c r="F60" i="23"/>
  <c r="E60" i="23"/>
  <c r="D60" i="23"/>
  <c r="F59" i="23"/>
  <c r="E59" i="23"/>
  <c r="D59" i="23"/>
  <c r="F58" i="23"/>
  <c r="E58" i="23"/>
  <c r="D58" i="23"/>
  <c r="F57" i="23"/>
  <c r="E57" i="23"/>
  <c r="D57" i="23"/>
  <c r="F56" i="23"/>
  <c r="E56" i="23"/>
  <c r="D56" i="23"/>
  <c r="F55" i="23"/>
  <c r="E55" i="23"/>
  <c r="D55" i="23"/>
  <c r="F54" i="23"/>
  <c r="E54" i="23"/>
  <c r="D54" i="23"/>
  <c r="F53" i="23"/>
  <c r="E53" i="23"/>
  <c r="D53" i="23"/>
  <c r="F52" i="23"/>
  <c r="E52" i="23"/>
  <c r="D52" i="23"/>
  <c r="F51" i="23"/>
  <c r="E51" i="23"/>
  <c r="D51" i="23"/>
  <c r="F50" i="23"/>
  <c r="E50" i="23"/>
  <c r="D50" i="23"/>
  <c r="F49" i="23"/>
  <c r="E49" i="23"/>
  <c r="D49" i="23"/>
  <c r="F48" i="23"/>
  <c r="E48" i="23"/>
  <c r="D48" i="23"/>
  <c r="F47" i="23"/>
  <c r="E47" i="23"/>
  <c r="D47" i="23"/>
  <c r="F46" i="23"/>
  <c r="E46" i="23"/>
  <c r="D46" i="23"/>
  <c r="F45" i="23"/>
  <c r="E45" i="23"/>
  <c r="D45" i="23"/>
  <c r="F44" i="23"/>
  <c r="E44" i="23"/>
  <c r="D44" i="23"/>
  <c r="F43" i="23"/>
  <c r="E43" i="23"/>
  <c r="D43" i="23"/>
  <c r="F42" i="23"/>
  <c r="E42" i="23"/>
  <c r="D42" i="23"/>
  <c r="F41" i="23"/>
  <c r="E41" i="23"/>
  <c r="D41" i="23"/>
  <c r="F40" i="23"/>
  <c r="E40" i="23"/>
  <c r="D40" i="23"/>
  <c r="F39" i="23"/>
  <c r="E39" i="23"/>
  <c r="D39" i="23"/>
  <c r="F38" i="23"/>
  <c r="E38" i="23"/>
  <c r="D38" i="23"/>
  <c r="F37" i="23"/>
  <c r="E37" i="23"/>
  <c r="D37" i="23"/>
  <c r="F36" i="23"/>
  <c r="E36" i="23"/>
  <c r="D36" i="23"/>
  <c r="F35" i="23"/>
  <c r="E35" i="23"/>
  <c r="D35" i="23"/>
  <c r="F34" i="23"/>
  <c r="E34" i="23"/>
  <c r="D34" i="23"/>
  <c r="F33" i="23"/>
  <c r="E33" i="23"/>
  <c r="D33" i="23"/>
  <c r="F32" i="23"/>
  <c r="E32" i="23"/>
  <c r="D32" i="23"/>
  <c r="F31" i="23"/>
  <c r="E31" i="23"/>
  <c r="D31" i="23"/>
  <c r="F30" i="23"/>
  <c r="E30" i="23"/>
  <c r="D30" i="23"/>
  <c r="F29" i="23"/>
  <c r="E29" i="23"/>
  <c r="D29" i="23"/>
  <c r="F28" i="23"/>
  <c r="E28" i="23"/>
  <c r="D28" i="23"/>
  <c r="F27" i="23"/>
  <c r="E27" i="23"/>
  <c r="D27" i="23"/>
  <c r="F26" i="23"/>
  <c r="E26" i="23"/>
  <c r="D26" i="23"/>
  <c r="F25" i="23"/>
  <c r="E25" i="23"/>
  <c r="D25" i="23"/>
  <c r="F24" i="23"/>
  <c r="E24" i="23"/>
  <c r="D24" i="23"/>
  <c r="F23" i="23"/>
  <c r="E23" i="23"/>
  <c r="D23" i="23"/>
  <c r="F22" i="23"/>
  <c r="E22" i="23"/>
  <c r="D22" i="23"/>
  <c r="F21" i="23"/>
  <c r="E21" i="23"/>
  <c r="D21" i="23"/>
  <c r="F20" i="23"/>
  <c r="E20" i="23"/>
  <c r="D20" i="23"/>
  <c r="F19" i="23"/>
  <c r="E19" i="23"/>
  <c r="D19" i="23"/>
  <c r="F18" i="23"/>
  <c r="E18" i="23"/>
  <c r="D18" i="23"/>
  <c r="F17" i="23"/>
  <c r="E17" i="23"/>
  <c r="D17" i="23"/>
  <c r="F16" i="23"/>
  <c r="E16" i="23"/>
  <c r="D16" i="23"/>
  <c r="F15" i="23"/>
  <c r="E15" i="23"/>
  <c r="D15" i="23"/>
  <c r="F14" i="23"/>
  <c r="E14" i="23"/>
  <c r="D14" i="23"/>
  <c r="F13" i="23"/>
  <c r="E13" i="23"/>
  <c r="D13" i="23"/>
  <c r="F12" i="23"/>
  <c r="E12" i="23"/>
  <c r="D12" i="23"/>
  <c r="F11" i="23"/>
  <c r="E11" i="23"/>
  <c r="D11" i="23"/>
  <c r="F10" i="23"/>
  <c r="E10" i="23"/>
  <c r="D10" i="23"/>
  <c r="F9" i="23"/>
  <c r="E9" i="23"/>
  <c r="D9" i="23"/>
  <c r="F8" i="23"/>
  <c r="E8" i="23"/>
  <c r="D8" i="23"/>
  <c r="F7" i="23"/>
  <c r="E7" i="23"/>
  <c r="D7" i="23"/>
  <c r="F6" i="23"/>
  <c r="E6" i="23"/>
  <c r="D6" i="23"/>
  <c r="F5" i="23"/>
  <c r="E5" i="23"/>
  <c r="D5" i="23"/>
  <c r="F4" i="23"/>
  <c r="E4" i="23"/>
  <c r="D4" i="23"/>
  <c r="F3" i="23"/>
  <c r="E3" i="23"/>
  <c r="D3" i="23"/>
  <c r="F2" i="23"/>
  <c r="E2" i="23"/>
  <c r="D2" i="23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B68" i="22"/>
  <c r="C67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B6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B49" i="22"/>
  <c r="B48" i="22"/>
  <c r="C45" i="20"/>
  <c r="C46" i="20" s="1"/>
  <c r="B45" i="20"/>
  <c r="B46" i="20" s="1"/>
  <c r="R31" i="20"/>
  <c r="R30" i="20"/>
  <c r="Q30" i="20"/>
  <c r="Q31" i="20" s="1"/>
  <c r="Q29" i="20"/>
  <c r="Q28" i="20"/>
  <c r="Q27" i="20"/>
  <c r="Q26" i="20"/>
  <c r="Q25" i="20"/>
  <c r="Q24" i="20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B67" i="21"/>
  <c r="B68" i="21"/>
  <c r="B69" i="21"/>
  <c r="B70" i="21"/>
  <c r="B71" i="21"/>
  <c r="B66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B44" i="21"/>
  <c r="B45" i="21"/>
  <c r="B46" i="21"/>
  <c r="B47" i="21"/>
  <c r="B48" i="21"/>
  <c r="B43" i="21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P62" i="19"/>
  <c r="Q62" i="19"/>
  <c r="R62" i="19"/>
  <c r="S62" i="19"/>
  <c r="T62" i="19"/>
  <c r="U62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P64" i="19"/>
  <c r="Q64" i="19"/>
  <c r="R64" i="19"/>
  <c r="S64" i="19"/>
  <c r="T64" i="19"/>
  <c r="U64" i="19"/>
  <c r="B63" i="19"/>
  <c r="B64" i="19"/>
  <c r="B6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B43" i="19"/>
  <c r="B44" i="19"/>
  <c r="B45" i="19"/>
  <c r="B46" i="19"/>
  <c r="B47" i="19"/>
  <c r="B42" i="19"/>
  <c r="C10" i="20" l="1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B10" i="20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B25" i="18"/>
  <c r="B26" i="18"/>
  <c r="B27" i="18"/>
  <c r="B28" i="18"/>
  <c r="B29" i="18"/>
  <c r="B30" i="18"/>
  <c r="B31" i="18"/>
  <c r="B32" i="18"/>
  <c r="B33" i="18"/>
  <c r="B34" i="18"/>
  <c r="B24" i="18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B38" i="17"/>
  <c r="B39" i="17"/>
  <c r="B40" i="17"/>
  <c r="B41" i="17"/>
  <c r="B42" i="17"/>
  <c r="B43" i="17"/>
  <c r="B44" i="17"/>
  <c r="B45" i="17"/>
  <c r="B46" i="17"/>
  <c r="B37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B24" i="17"/>
  <c r="B25" i="17"/>
  <c r="B26" i="17"/>
  <c r="B27" i="17"/>
  <c r="B28" i="17"/>
  <c r="B29" i="17"/>
  <c r="B30" i="17"/>
  <c r="B31" i="17"/>
  <c r="B32" i="17"/>
  <c r="B23" i="17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B18" i="16"/>
  <c r="B19" i="16"/>
  <c r="B20" i="16"/>
  <c r="B17" i="16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B18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B9" i="14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B21" i="13"/>
  <c r="C22" i="10" l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B23" i="10"/>
  <c r="B24" i="10"/>
  <c r="B25" i="10"/>
  <c r="B26" i="10"/>
  <c r="B27" i="10"/>
  <c r="B28" i="10"/>
  <c r="B29" i="10"/>
  <c r="B30" i="10"/>
  <c r="B22" i="10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19" i="9"/>
  <c r="B20" i="9"/>
  <c r="B21" i="9"/>
  <c r="B22" i="9"/>
  <c r="B18" i="9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B17" i="4"/>
  <c r="B18" i="4"/>
  <c r="B16" i="4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B19" i="3"/>
  <c r="B20" i="3"/>
  <c r="B21" i="3"/>
  <c r="B22" i="3"/>
  <c r="B18" i="3"/>
  <c r="AD413" i="1"/>
  <c r="AC413" i="1"/>
  <c r="AB413" i="1"/>
  <c r="AD412" i="1"/>
  <c r="AC412" i="1"/>
  <c r="AB412" i="1"/>
  <c r="AD411" i="1"/>
  <c r="AC411" i="1"/>
  <c r="AB411" i="1"/>
  <c r="AD410" i="1"/>
  <c r="AC410" i="1"/>
  <c r="AB410" i="1"/>
  <c r="AD409" i="1"/>
  <c r="AC409" i="1"/>
  <c r="AB409" i="1"/>
  <c r="AD408" i="1"/>
  <c r="AC408" i="1"/>
  <c r="AB408" i="1"/>
  <c r="AD407" i="1"/>
  <c r="AC407" i="1"/>
  <c r="AB407" i="1"/>
  <c r="AD406" i="1"/>
  <c r="AC406" i="1"/>
  <c r="AB406" i="1"/>
  <c r="AD405" i="1"/>
  <c r="AC405" i="1"/>
  <c r="AB405" i="1"/>
  <c r="AD404" i="1"/>
  <c r="AC404" i="1"/>
  <c r="AB404" i="1"/>
  <c r="AD403" i="1"/>
  <c r="AC403" i="1"/>
  <c r="AB403" i="1"/>
  <c r="AD402" i="1"/>
  <c r="AC402" i="1"/>
  <c r="AB402" i="1"/>
  <c r="AD401" i="1"/>
  <c r="AC401" i="1"/>
  <c r="AB401" i="1"/>
  <c r="AD400" i="1"/>
  <c r="AC400" i="1"/>
  <c r="AB400" i="1"/>
  <c r="AD399" i="1"/>
  <c r="AC399" i="1"/>
  <c r="AB399" i="1"/>
  <c r="AD398" i="1"/>
  <c r="AC398" i="1"/>
  <c r="AB398" i="1"/>
  <c r="AD397" i="1"/>
  <c r="AC397" i="1"/>
  <c r="AB397" i="1"/>
  <c r="AD396" i="1"/>
  <c r="AC396" i="1"/>
  <c r="AB396" i="1"/>
  <c r="AD395" i="1"/>
  <c r="AC395" i="1"/>
  <c r="AB395" i="1"/>
  <c r="AD394" i="1"/>
  <c r="AC394" i="1"/>
  <c r="AB394" i="1"/>
  <c r="AD393" i="1"/>
  <c r="AC393" i="1"/>
  <c r="AB393" i="1"/>
  <c r="AD392" i="1"/>
  <c r="AC392" i="1"/>
  <c r="AB392" i="1"/>
  <c r="AD391" i="1"/>
  <c r="AC391" i="1"/>
  <c r="AB391" i="1"/>
  <c r="AD390" i="1"/>
  <c r="AC390" i="1"/>
  <c r="AB390" i="1"/>
  <c r="AD389" i="1"/>
  <c r="AC389" i="1"/>
  <c r="AB389" i="1"/>
  <c r="AD388" i="1"/>
  <c r="AC388" i="1"/>
  <c r="AB388" i="1"/>
  <c r="AD387" i="1"/>
  <c r="AC387" i="1"/>
  <c r="AB387" i="1"/>
  <c r="AD386" i="1"/>
  <c r="AC386" i="1"/>
  <c r="AB386" i="1"/>
  <c r="AD385" i="1"/>
  <c r="AC385" i="1"/>
  <c r="AB385" i="1"/>
  <c r="AD384" i="1"/>
  <c r="AC384" i="1"/>
  <c r="AB384" i="1"/>
  <c r="AD383" i="1"/>
  <c r="AC383" i="1"/>
  <c r="AB383" i="1"/>
  <c r="AD382" i="1"/>
  <c r="AC382" i="1"/>
  <c r="AB382" i="1"/>
  <c r="AD381" i="1"/>
  <c r="AC381" i="1"/>
  <c r="AB381" i="1"/>
  <c r="AD380" i="1"/>
  <c r="AC380" i="1"/>
  <c r="AB380" i="1"/>
  <c r="AD379" i="1"/>
  <c r="AC379" i="1"/>
  <c r="AB379" i="1"/>
  <c r="AD378" i="1"/>
  <c r="AC378" i="1"/>
  <c r="AB378" i="1"/>
  <c r="AD377" i="1"/>
  <c r="AC377" i="1"/>
  <c r="AB377" i="1"/>
  <c r="AD376" i="1"/>
  <c r="AC376" i="1"/>
  <c r="AB376" i="1"/>
  <c r="AD375" i="1"/>
  <c r="AC375" i="1"/>
  <c r="AB375" i="1"/>
  <c r="AD374" i="1"/>
  <c r="AC374" i="1"/>
  <c r="AB374" i="1"/>
  <c r="AD373" i="1"/>
  <c r="AC373" i="1"/>
  <c r="AB373" i="1"/>
  <c r="AD372" i="1"/>
  <c r="AC372" i="1"/>
  <c r="AB372" i="1"/>
  <c r="AD371" i="1"/>
  <c r="AC371" i="1"/>
  <c r="AB371" i="1"/>
  <c r="AD370" i="1"/>
  <c r="AC370" i="1"/>
  <c r="AB370" i="1"/>
  <c r="AD369" i="1"/>
  <c r="AC369" i="1"/>
  <c r="AB369" i="1"/>
  <c r="AD368" i="1"/>
  <c r="AC368" i="1"/>
  <c r="AB368" i="1"/>
  <c r="AD367" i="1"/>
  <c r="AC367" i="1"/>
  <c r="AB367" i="1"/>
  <c r="AD366" i="1"/>
  <c r="AC366" i="1"/>
  <c r="AB366" i="1"/>
  <c r="AD365" i="1"/>
  <c r="AC365" i="1"/>
  <c r="AB365" i="1"/>
  <c r="AD364" i="1"/>
  <c r="AC364" i="1"/>
  <c r="AB364" i="1"/>
  <c r="AD363" i="1"/>
  <c r="AC363" i="1"/>
  <c r="AB363" i="1"/>
  <c r="AD362" i="1"/>
  <c r="AC362" i="1"/>
  <c r="AB362" i="1"/>
  <c r="AD361" i="1"/>
  <c r="AC361" i="1"/>
  <c r="AB361" i="1"/>
  <c r="AD360" i="1"/>
  <c r="AC360" i="1"/>
  <c r="AB360" i="1"/>
  <c r="AD359" i="1"/>
  <c r="AC359" i="1"/>
  <c r="AB359" i="1"/>
  <c r="AD358" i="1"/>
  <c r="AC358" i="1"/>
  <c r="AB358" i="1"/>
  <c r="AD357" i="1"/>
  <c r="AC357" i="1"/>
  <c r="AB357" i="1"/>
  <c r="AD356" i="1"/>
  <c r="AC356" i="1"/>
  <c r="AB356" i="1"/>
  <c r="AD355" i="1"/>
  <c r="AC355" i="1"/>
  <c r="AB355" i="1"/>
  <c r="AD354" i="1"/>
  <c r="AC354" i="1"/>
  <c r="AB354" i="1"/>
  <c r="AD353" i="1"/>
  <c r="AC353" i="1"/>
  <c r="AB353" i="1"/>
  <c r="AD352" i="1"/>
  <c r="AC352" i="1"/>
  <c r="AB352" i="1"/>
  <c r="AD351" i="1"/>
  <c r="AC351" i="1"/>
  <c r="AB351" i="1"/>
  <c r="AD350" i="1"/>
  <c r="AC350" i="1"/>
  <c r="AB350" i="1"/>
  <c r="AD349" i="1"/>
  <c r="AC349" i="1"/>
  <c r="AB349" i="1"/>
  <c r="AD348" i="1"/>
  <c r="AC348" i="1"/>
  <c r="AB348" i="1"/>
  <c r="AD347" i="1"/>
  <c r="AC347" i="1"/>
  <c r="AB347" i="1"/>
  <c r="AD346" i="1"/>
  <c r="AC346" i="1"/>
  <c r="AB346" i="1"/>
  <c r="AD345" i="1"/>
  <c r="AC345" i="1"/>
  <c r="AB345" i="1"/>
  <c r="AD344" i="1"/>
  <c r="AC344" i="1"/>
  <c r="AB344" i="1"/>
  <c r="AD343" i="1"/>
  <c r="AC343" i="1"/>
  <c r="AB343" i="1"/>
  <c r="AD342" i="1"/>
  <c r="AC342" i="1"/>
  <c r="AB342" i="1"/>
  <c r="AD341" i="1"/>
  <c r="AC341" i="1"/>
  <c r="AB341" i="1"/>
  <c r="AD340" i="1"/>
  <c r="AC340" i="1"/>
  <c r="AB340" i="1"/>
  <c r="AD339" i="1"/>
  <c r="AC339" i="1"/>
  <c r="AB339" i="1"/>
  <c r="AD338" i="1"/>
  <c r="AC338" i="1"/>
  <c r="AB338" i="1"/>
  <c r="AD337" i="1"/>
  <c r="AC337" i="1"/>
  <c r="AB337" i="1"/>
  <c r="AD336" i="1"/>
  <c r="AC336" i="1"/>
  <c r="AB336" i="1"/>
  <c r="AD335" i="1"/>
  <c r="AC335" i="1"/>
  <c r="AB335" i="1"/>
  <c r="AD334" i="1"/>
  <c r="AC334" i="1"/>
  <c r="AB334" i="1"/>
  <c r="AD333" i="1"/>
  <c r="AC333" i="1"/>
  <c r="AB333" i="1"/>
  <c r="AD332" i="1"/>
  <c r="AC332" i="1"/>
  <c r="AB332" i="1"/>
  <c r="AD331" i="1"/>
  <c r="AC331" i="1"/>
  <c r="AB331" i="1"/>
  <c r="AD330" i="1"/>
  <c r="AC330" i="1"/>
  <c r="AB330" i="1"/>
  <c r="AD329" i="1"/>
  <c r="AC329" i="1"/>
  <c r="AB329" i="1"/>
  <c r="AD328" i="1"/>
  <c r="AC328" i="1"/>
  <c r="AB328" i="1"/>
  <c r="AD327" i="1"/>
  <c r="AC327" i="1"/>
  <c r="AB327" i="1"/>
  <c r="AD326" i="1"/>
  <c r="AC326" i="1"/>
  <c r="AB326" i="1"/>
  <c r="AD325" i="1"/>
  <c r="AC325" i="1"/>
  <c r="AB325" i="1"/>
  <c r="AD324" i="1"/>
  <c r="AC324" i="1"/>
  <c r="AB324" i="1"/>
  <c r="AD323" i="1"/>
  <c r="AC323" i="1"/>
  <c r="AB323" i="1"/>
  <c r="AD322" i="1"/>
  <c r="AC322" i="1"/>
  <c r="AB322" i="1"/>
  <c r="AD321" i="1"/>
  <c r="AC321" i="1"/>
  <c r="AB321" i="1"/>
  <c r="AD320" i="1"/>
  <c r="AC320" i="1"/>
  <c r="AB320" i="1"/>
  <c r="AD319" i="1"/>
  <c r="AC319" i="1"/>
  <c r="AB319" i="1"/>
  <c r="AD318" i="1"/>
  <c r="AC318" i="1"/>
  <c r="AB318" i="1"/>
  <c r="AD317" i="1"/>
  <c r="AC317" i="1"/>
  <c r="AB317" i="1"/>
  <c r="AD316" i="1"/>
  <c r="AC316" i="1"/>
  <c r="AB316" i="1"/>
  <c r="AD315" i="1"/>
  <c r="AC315" i="1"/>
  <c r="AB315" i="1"/>
  <c r="AD314" i="1"/>
  <c r="AC314" i="1"/>
  <c r="AB314" i="1"/>
  <c r="AD313" i="1"/>
  <c r="AC313" i="1"/>
  <c r="AB313" i="1"/>
  <c r="AD312" i="1"/>
  <c r="AC312" i="1"/>
  <c r="AB312" i="1"/>
  <c r="AD311" i="1"/>
  <c r="AC311" i="1"/>
  <c r="AB311" i="1"/>
  <c r="AD310" i="1"/>
  <c r="AC310" i="1"/>
  <c r="AB310" i="1"/>
  <c r="AD309" i="1"/>
  <c r="AC309" i="1"/>
  <c r="AB309" i="1"/>
  <c r="AD308" i="1"/>
  <c r="AC308" i="1"/>
  <c r="AB308" i="1"/>
  <c r="AD307" i="1"/>
  <c r="AC307" i="1"/>
  <c r="AB307" i="1"/>
  <c r="AD306" i="1"/>
  <c r="AC306" i="1"/>
  <c r="AB306" i="1"/>
  <c r="AD305" i="1"/>
  <c r="AC305" i="1"/>
  <c r="AB305" i="1"/>
  <c r="AD304" i="1"/>
  <c r="AC304" i="1"/>
  <c r="AB304" i="1"/>
  <c r="AD303" i="1"/>
  <c r="AC303" i="1"/>
  <c r="AB303" i="1"/>
  <c r="AD302" i="1"/>
  <c r="AC302" i="1"/>
  <c r="AB302" i="1"/>
  <c r="AD301" i="1"/>
  <c r="AC301" i="1"/>
  <c r="AB301" i="1"/>
  <c r="AD300" i="1"/>
  <c r="AC300" i="1"/>
  <c r="AB300" i="1"/>
  <c r="AD299" i="1"/>
  <c r="AC299" i="1"/>
  <c r="AB299" i="1"/>
  <c r="AD298" i="1"/>
  <c r="AC298" i="1"/>
  <c r="AB298" i="1"/>
  <c r="AD297" i="1"/>
  <c r="AC297" i="1"/>
  <c r="AB297" i="1"/>
  <c r="AD296" i="1"/>
  <c r="AC296" i="1"/>
  <c r="AB296" i="1"/>
  <c r="AD295" i="1"/>
  <c r="AC295" i="1"/>
  <c r="AB295" i="1"/>
  <c r="AD294" i="1"/>
  <c r="AC294" i="1"/>
  <c r="AB294" i="1"/>
  <c r="AD293" i="1"/>
  <c r="AC293" i="1"/>
  <c r="AB293" i="1"/>
  <c r="AD292" i="1"/>
  <c r="AC292" i="1"/>
  <c r="AB292" i="1"/>
  <c r="AD291" i="1"/>
  <c r="AC291" i="1"/>
  <c r="AB291" i="1"/>
  <c r="AD290" i="1"/>
  <c r="AC290" i="1"/>
  <c r="AB290" i="1"/>
  <c r="AD289" i="1"/>
  <c r="AC289" i="1"/>
  <c r="AB289" i="1"/>
  <c r="AD288" i="1"/>
  <c r="AC288" i="1"/>
  <c r="AB288" i="1"/>
  <c r="AD287" i="1"/>
  <c r="AC287" i="1"/>
  <c r="AB287" i="1"/>
  <c r="AD286" i="1"/>
  <c r="AC286" i="1"/>
  <c r="AB286" i="1"/>
  <c r="AD285" i="1"/>
  <c r="AC285" i="1"/>
  <c r="AB285" i="1"/>
  <c r="AD284" i="1"/>
  <c r="AC284" i="1"/>
  <c r="AB284" i="1"/>
  <c r="AD283" i="1"/>
  <c r="AC283" i="1"/>
  <c r="AB283" i="1"/>
  <c r="AD282" i="1"/>
  <c r="AC282" i="1"/>
  <c r="AB282" i="1"/>
  <c r="AD281" i="1"/>
  <c r="AC281" i="1"/>
  <c r="AB281" i="1"/>
  <c r="AD280" i="1"/>
  <c r="AC280" i="1"/>
  <c r="AB280" i="1"/>
  <c r="AD279" i="1"/>
  <c r="AC279" i="1"/>
  <c r="AB279" i="1"/>
  <c r="AD278" i="1"/>
  <c r="AC278" i="1"/>
  <c r="AB278" i="1"/>
  <c r="AD277" i="1"/>
  <c r="AC277" i="1"/>
  <c r="AB277" i="1"/>
  <c r="AD276" i="1"/>
  <c r="AC276" i="1"/>
  <c r="AB276" i="1"/>
  <c r="AD275" i="1"/>
  <c r="AC275" i="1"/>
  <c r="AB275" i="1"/>
  <c r="AD274" i="1"/>
  <c r="AC274" i="1"/>
  <c r="AB274" i="1"/>
  <c r="AD273" i="1"/>
  <c r="AC273" i="1"/>
  <c r="AB273" i="1"/>
  <c r="AD272" i="1"/>
  <c r="AC272" i="1"/>
  <c r="AB272" i="1"/>
  <c r="AD271" i="1"/>
  <c r="AC271" i="1"/>
  <c r="AB271" i="1"/>
  <c r="AD270" i="1"/>
  <c r="AC270" i="1"/>
  <c r="AB270" i="1"/>
  <c r="AD269" i="1"/>
  <c r="AC269" i="1"/>
  <c r="AB269" i="1"/>
  <c r="AD268" i="1"/>
  <c r="AC268" i="1"/>
  <c r="AB268" i="1"/>
  <c r="AD267" i="1"/>
  <c r="AC267" i="1"/>
  <c r="AB267" i="1"/>
  <c r="AD266" i="1"/>
  <c r="AC266" i="1"/>
  <c r="AB266" i="1"/>
  <c r="AD265" i="1"/>
  <c r="AC265" i="1"/>
  <c r="AB265" i="1"/>
  <c r="AD264" i="1"/>
  <c r="AC264" i="1"/>
  <c r="AB264" i="1"/>
  <c r="AD263" i="1"/>
  <c r="AC263" i="1"/>
  <c r="AB263" i="1"/>
  <c r="AD262" i="1"/>
  <c r="AC262" i="1"/>
  <c r="AB262" i="1"/>
  <c r="AD261" i="1"/>
  <c r="AC261" i="1"/>
  <c r="AB261" i="1"/>
  <c r="AD260" i="1"/>
  <c r="AC260" i="1"/>
  <c r="AB260" i="1"/>
  <c r="AD259" i="1"/>
  <c r="AC259" i="1"/>
  <c r="AB259" i="1"/>
  <c r="AD258" i="1"/>
  <c r="AC258" i="1"/>
  <c r="AB258" i="1"/>
  <c r="AD257" i="1"/>
  <c r="AC257" i="1"/>
  <c r="AB257" i="1"/>
  <c r="AD256" i="1"/>
  <c r="AC256" i="1"/>
  <c r="AB256" i="1"/>
  <c r="AD255" i="1"/>
  <c r="AC255" i="1"/>
  <c r="AB255" i="1"/>
  <c r="AD254" i="1"/>
  <c r="AC254" i="1"/>
  <c r="AB254" i="1"/>
  <c r="AD253" i="1"/>
  <c r="AC253" i="1"/>
  <c r="AB253" i="1"/>
  <c r="AD252" i="1"/>
  <c r="AC252" i="1"/>
  <c r="AB252" i="1"/>
  <c r="AD251" i="1"/>
  <c r="AC251" i="1"/>
  <c r="AB251" i="1"/>
  <c r="AD250" i="1"/>
  <c r="AC250" i="1"/>
  <c r="AB250" i="1"/>
  <c r="AD249" i="1"/>
  <c r="AC249" i="1"/>
  <c r="AB249" i="1"/>
  <c r="AD248" i="1"/>
  <c r="AC248" i="1"/>
  <c r="AB248" i="1"/>
  <c r="AD247" i="1"/>
  <c r="AC247" i="1"/>
  <c r="AB247" i="1"/>
  <c r="AD246" i="1"/>
  <c r="AC246" i="1"/>
  <c r="AB246" i="1"/>
  <c r="AD245" i="1"/>
  <c r="AC245" i="1"/>
  <c r="AB245" i="1"/>
  <c r="AD244" i="1"/>
  <c r="AC244" i="1"/>
  <c r="AB244" i="1"/>
  <c r="AD243" i="1"/>
  <c r="AC243" i="1"/>
  <c r="AB243" i="1"/>
  <c r="AD242" i="1"/>
  <c r="AC242" i="1"/>
  <c r="AB242" i="1"/>
  <c r="AD241" i="1"/>
  <c r="AC241" i="1"/>
  <c r="AB241" i="1"/>
  <c r="AD240" i="1"/>
  <c r="AC240" i="1"/>
  <c r="AB240" i="1"/>
  <c r="AD239" i="1"/>
  <c r="AC239" i="1"/>
  <c r="AB239" i="1"/>
  <c r="AD238" i="1"/>
  <c r="AC238" i="1"/>
  <c r="AB238" i="1"/>
  <c r="AD237" i="1"/>
  <c r="AC237" i="1"/>
  <c r="AB237" i="1"/>
  <c r="AD236" i="1"/>
  <c r="AC236" i="1"/>
  <c r="AB236" i="1"/>
  <c r="AD235" i="1"/>
  <c r="AC235" i="1"/>
  <c r="AB235" i="1"/>
  <c r="AD234" i="1"/>
  <c r="AC234" i="1"/>
  <c r="AB234" i="1"/>
  <c r="AD233" i="1"/>
  <c r="AC233" i="1"/>
  <c r="AB233" i="1"/>
  <c r="AD232" i="1"/>
  <c r="AC232" i="1"/>
  <c r="AB232" i="1"/>
  <c r="AD231" i="1"/>
  <c r="AC231" i="1"/>
  <c r="AB231" i="1"/>
  <c r="AD230" i="1"/>
  <c r="AC230" i="1"/>
  <c r="AB230" i="1"/>
  <c r="AD229" i="1"/>
  <c r="AC229" i="1"/>
  <c r="AB229" i="1"/>
  <c r="AD228" i="1"/>
  <c r="AC228" i="1"/>
  <c r="AB228" i="1"/>
  <c r="AD227" i="1"/>
  <c r="AC227" i="1"/>
  <c r="AB227" i="1"/>
  <c r="AD226" i="1"/>
  <c r="AC226" i="1"/>
  <c r="AB226" i="1"/>
  <c r="AD225" i="1"/>
  <c r="AC225" i="1"/>
  <c r="AB225" i="1"/>
  <c r="AD224" i="1"/>
  <c r="AC224" i="1"/>
  <c r="AB224" i="1"/>
  <c r="AD223" i="1"/>
  <c r="AC223" i="1"/>
  <c r="AB223" i="1"/>
  <c r="AD222" i="1"/>
  <c r="AC222" i="1"/>
  <c r="AB222" i="1"/>
  <c r="AD221" i="1"/>
  <c r="AC221" i="1"/>
  <c r="AB221" i="1"/>
  <c r="AD220" i="1"/>
  <c r="AC220" i="1"/>
  <c r="AB220" i="1"/>
  <c r="AD219" i="1"/>
  <c r="AC219" i="1"/>
  <c r="AB219" i="1"/>
  <c r="AD218" i="1"/>
  <c r="AC218" i="1"/>
  <c r="AB218" i="1"/>
  <c r="AD217" i="1"/>
  <c r="AC217" i="1"/>
  <c r="AB217" i="1"/>
  <c r="AD216" i="1"/>
  <c r="AC216" i="1"/>
  <c r="AB216" i="1"/>
  <c r="AD215" i="1"/>
  <c r="AC215" i="1"/>
  <c r="AB215" i="1"/>
  <c r="AD214" i="1"/>
  <c r="AC214" i="1"/>
  <c r="AB214" i="1"/>
  <c r="AD213" i="1"/>
  <c r="AC213" i="1"/>
  <c r="AB213" i="1"/>
  <c r="AD212" i="1"/>
  <c r="AC212" i="1"/>
  <c r="AB212" i="1"/>
  <c r="AD211" i="1"/>
  <c r="AC211" i="1"/>
  <c r="AB211" i="1"/>
  <c r="AD210" i="1"/>
  <c r="AC210" i="1"/>
  <c r="AB210" i="1"/>
  <c r="AD209" i="1"/>
  <c r="AC209" i="1"/>
  <c r="AB209" i="1"/>
  <c r="AD208" i="1"/>
  <c r="AC208" i="1"/>
  <c r="AB208" i="1"/>
  <c r="AD207" i="1"/>
  <c r="AC207" i="1"/>
  <c r="AB207" i="1"/>
  <c r="AD206" i="1"/>
  <c r="AC206" i="1"/>
  <c r="AB206" i="1"/>
  <c r="AD205" i="1"/>
  <c r="AC205" i="1"/>
  <c r="AB205" i="1"/>
  <c r="AD204" i="1"/>
  <c r="AC204" i="1"/>
  <c r="AB204" i="1"/>
  <c r="AD203" i="1"/>
  <c r="AC203" i="1"/>
  <c r="AB203" i="1"/>
  <c r="AD202" i="1"/>
  <c r="AC202" i="1"/>
  <c r="AB202" i="1"/>
  <c r="AD201" i="1"/>
  <c r="AC201" i="1"/>
  <c r="AB201" i="1"/>
  <c r="AD200" i="1"/>
  <c r="AC200" i="1"/>
  <c r="AB200" i="1"/>
  <c r="AD199" i="1"/>
  <c r="AC199" i="1"/>
  <c r="AB199" i="1"/>
  <c r="AD198" i="1"/>
  <c r="AC198" i="1"/>
  <c r="AB198" i="1"/>
  <c r="AD197" i="1"/>
  <c r="AC197" i="1"/>
  <c r="AB197" i="1"/>
  <c r="AD196" i="1"/>
  <c r="AC196" i="1"/>
  <c r="AB196" i="1"/>
  <c r="AD195" i="1"/>
  <c r="AC195" i="1"/>
  <c r="AB195" i="1"/>
  <c r="AD194" i="1"/>
  <c r="AC194" i="1"/>
  <c r="AB194" i="1"/>
  <c r="AD193" i="1"/>
  <c r="AC193" i="1"/>
  <c r="AB193" i="1"/>
  <c r="AD192" i="1"/>
  <c r="AC192" i="1"/>
  <c r="AB192" i="1"/>
  <c r="AD191" i="1"/>
  <c r="AC191" i="1"/>
  <c r="AB191" i="1"/>
  <c r="AD190" i="1"/>
  <c r="AC190" i="1"/>
  <c r="AB190" i="1"/>
  <c r="AD189" i="1"/>
  <c r="AC189" i="1"/>
  <c r="AB189" i="1"/>
  <c r="AD188" i="1"/>
  <c r="AC188" i="1"/>
  <c r="AB188" i="1"/>
  <c r="AD187" i="1"/>
  <c r="AC187" i="1"/>
  <c r="AB187" i="1"/>
  <c r="AD186" i="1"/>
  <c r="AC186" i="1"/>
  <c r="AB186" i="1"/>
  <c r="AD185" i="1"/>
  <c r="AC185" i="1"/>
  <c r="AB185" i="1"/>
  <c r="AD184" i="1"/>
  <c r="AC184" i="1"/>
  <c r="AB184" i="1"/>
  <c r="AD183" i="1"/>
  <c r="AC183" i="1"/>
  <c r="AB183" i="1"/>
  <c r="AD182" i="1"/>
  <c r="AC182" i="1"/>
  <c r="AB182" i="1"/>
  <c r="AD181" i="1"/>
  <c r="AC181" i="1"/>
  <c r="AB181" i="1"/>
  <c r="AD180" i="1"/>
  <c r="AC180" i="1"/>
  <c r="AB180" i="1"/>
  <c r="AD179" i="1"/>
  <c r="AC179" i="1"/>
  <c r="AB179" i="1"/>
  <c r="AD178" i="1"/>
  <c r="AC178" i="1"/>
  <c r="AB178" i="1"/>
  <c r="AD177" i="1"/>
  <c r="AC177" i="1"/>
  <c r="AB177" i="1"/>
  <c r="AD176" i="1"/>
  <c r="AC176" i="1"/>
  <c r="AB176" i="1"/>
  <c r="AD175" i="1"/>
  <c r="AC175" i="1"/>
  <c r="AB175" i="1"/>
  <c r="AD174" i="1"/>
  <c r="AC174" i="1"/>
  <c r="AB174" i="1"/>
  <c r="AD173" i="1"/>
  <c r="AC173" i="1"/>
  <c r="AB173" i="1"/>
  <c r="AD172" i="1"/>
  <c r="AC172" i="1"/>
  <c r="AB172" i="1"/>
  <c r="AD171" i="1"/>
  <c r="AC171" i="1"/>
  <c r="AB171" i="1"/>
  <c r="AD170" i="1"/>
  <c r="AC170" i="1"/>
  <c r="AB170" i="1"/>
  <c r="AD169" i="1"/>
  <c r="AC169" i="1"/>
  <c r="AB169" i="1"/>
  <c r="AD168" i="1"/>
  <c r="AC168" i="1"/>
  <c r="AB168" i="1"/>
  <c r="AD167" i="1"/>
  <c r="AC167" i="1"/>
  <c r="AB167" i="1"/>
  <c r="AD166" i="1"/>
  <c r="AC166" i="1"/>
  <c r="AB166" i="1"/>
  <c r="AD165" i="1"/>
  <c r="AC165" i="1"/>
  <c r="AB165" i="1"/>
  <c r="AD164" i="1"/>
  <c r="AC164" i="1"/>
  <c r="AB164" i="1"/>
  <c r="AD163" i="1"/>
  <c r="AC163" i="1"/>
  <c r="AB163" i="1"/>
  <c r="AD162" i="1"/>
  <c r="AC162" i="1"/>
  <c r="AB162" i="1"/>
  <c r="AD161" i="1"/>
  <c r="AC161" i="1"/>
  <c r="AB161" i="1"/>
  <c r="AD160" i="1"/>
  <c r="AC160" i="1"/>
  <c r="AB160" i="1"/>
  <c r="AD159" i="1"/>
  <c r="AC159" i="1"/>
  <c r="AB159" i="1"/>
  <c r="AD158" i="1"/>
  <c r="AC158" i="1"/>
  <c r="AB158" i="1"/>
  <c r="AD157" i="1"/>
  <c r="AC157" i="1"/>
  <c r="AB157" i="1"/>
  <c r="AD156" i="1"/>
  <c r="AC156" i="1"/>
  <c r="AB156" i="1"/>
  <c r="AD155" i="1"/>
  <c r="AC155" i="1"/>
  <c r="AB155" i="1"/>
  <c r="AD154" i="1"/>
  <c r="AC154" i="1"/>
  <c r="AB154" i="1"/>
  <c r="AD153" i="1"/>
  <c r="AC153" i="1"/>
  <c r="AB153" i="1"/>
  <c r="AD152" i="1"/>
  <c r="AC152" i="1"/>
  <c r="AB152" i="1"/>
  <c r="AD151" i="1"/>
  <c r="AC151" i="1"/>
  <c r="AB151" i="1"/>
  <c r="AD150" i="1"/>
  <c r="AC150" i="1"/>
  <c r="AB150" i="1"/>
  <c r="AD149" i="1"/>
  <c r="AC149" i="1"/>
  <c r="AB149" i="1"/>
  <c r="AD148" i="1"/>
  <c r="AC148" i="1"/>
  <c r="AB148" i="1"/>
  <c r="AD147" i="1"/>
  <c r="AC147" i="1"/>
  <c r="AB147" i="1"/>
  <c r="AD146" i="1"/>
  <c r="AC146" i="1"/>
  <c r="AB146" i="1"/>
  <c r="AD145" i="1"/>
  <c r="AC145" i="1"/>
  <c r="AB145" i="1"/>
  <c r="AD144" i="1"/>
  <c r="AC144" i="1"/>
  <c r="AB144" i="1"/>
  <c r="AD143" i="1"/>
  <c r="AC143" i="1"/>
  <c r="AB143" i="1"/>
  <c r="AD142" i="1"/>
  <c r="AC142" i="1"/>
  <c r="AB142" i="1"/>
  <c r="AD141" i="1"/>
  <c r="AC141" i="1"/>
  <c r="AB141" i="1"/>
  <c r="AD140" i="1"/>
  <c r="AC140" i="1"/>
  <c r="AB140" i="1"/>
  <c r="AD139" i="1"/>
  <c r="AC139" i="1"/>
  <c r="AB139" i="1"/>
  <c r="AD138" i="1"/>
  <c r="AC138" i="1"/>
  <c r="AB138" i="1"/>
  <c r="AD137" i="1"/>
  <c r="AC137" i="1"/>
  <c r="AB137" i="1"/>
  <c r="AD136" i="1"/>
  <c r="AC136" i="1"/>
  <c r="AB136" i="1"/>
  <c r="AD135" i="1"/>
  <c r="AC135" i="1"/>
  <c r="AB135" i="1"/>
  <c r="AD134" i="1"/>
  <c r="AC134" i="1"/>
  <c r="AB134" i="1"/>
  <c r="AD133" i="1"/>
  <c r="AC133" i="1"/>
  <c r="AB133" i="1"/>
  <c r="AD132" i="1"/>
  <c r="AC132" i="1"/>
  <c r="AB132" i="1"/>
  <c r="AD131" i="1"/>
  <c r="AC131" i="1"/>
  <c r="AB131" i="1"/>
  <c r="AD130" i="1"/>
  <c r="AC130" i="1"/>
  <c r="AB130" i="1"/>
  <c r="AD129" i="1"/>
  <c r="AC129" i="1"/>
  <c r="AB129" i="1"/>
  <c r="AD128" i="1"/>
  <c r="AC128" i="1"/>
  <c r="AB128" i="1"/>
  <c r="AD127" i="1"/>
  <c r="AC127" i="1"/>
  <c r="AB127" i="1"/>
  <c r="AD126" i="1"/>
  <c r="AC126" i="1"/>
  <c r="AB126" i="1"/>
  <c r="AD125" i="1"/>
  <c r="AC125" i="1"/>
  <c r="AB125" i="1"/>
  <c r="AD124" i="1"/>
  <c r="AC124" i="1"/>
  <c r="AB124" i="1"/>
  <c r="AD123" i="1"/>
  <c r="AC123" i="1"/>
  <c r="AB123" i="1"/>
  <c r="AD122" i="1"/>
  <c r="AC122" i="1"/>
  <c r="AB122" i="1"/>
  <c r="AD121" i="1"/>
  <c r="AC121" i="1"/>
  <c r="AB121" i="1"/>
  <c r="AD120" i="1"/>
  <c r="AC120" i="1"/>
  <c r="AB120" i="1"/>
  <c r="AD119" i="1"/>
  <c r="AC119" i="1"/>
  <c r="AB119" i="1"/>
  <c r="AD118" i="1"/>
  <c r="AC118" i="1"/>
  <c r="AB118" i="1"/>
  <c r="AD117" i="1"/>
  <c r="AC117" i="1"/>
  <c r="AB117" i="1"/>
  <c r="AD116" i="1"/>
  <c r="AC116" i="1"/>
  <c r="AB116" i="1"/>
  <c r="AD115" i="1"/>
  <c r="AC115" i="1"/>
  <c r="AB115" i="1"/>
  <c r="AD114" i="1"/>
  <c r="AC114" i="1"/>
  <c r="AB114" i="1"/>
  <c r="AD113" i="1"/>
  <c r="AC113" i="1"/>
  <c r="AB113" i="1"/>
  <c r="AD112" i="1"/>
  <c r="AC112" i="1"/>
  <c r="AB112" i="1"/>
  <c r="AD111" i="1"/>
  <c r="AC111" i="1"/>
  <c r="AB111" i="1"/>
  <c r="AD110" i="1"/>
  <c r="AC110" i="1"/>
  <c r="AB110" i="1"/>
  <c r="AD109" i="1"/>
  <c r="AC109" i="1"/>
  <c r="AB109" i="1"/>
  <c r="AD108" i="1"/>
  <c r="AC108" i="1"/>
  <c r="AB108" i="1"/>
  <c r="AD107" i="1"/>
  <c r="AC107" i="1"/>
  <c r="AB107" i="1"/>
  <c r="AD106" i="1"/>
  <c r="AC106" i="1"/>
  <c r="AB106" i="1"/>
  <c r="AD105" i="1"/>
  <c r="AC105" i="1"/>
  <c r="AB105" i="1"/>
  <c r="AD104" i="1"/>
  <c r="AC104" i="1"/>
  <c r="AB104" i="1"/>
  <c r="AD103" i="1"/>
  <c r="AC103" i="1"/>
  <c r="AB103" i="1"/>
  <c r="AD102" i="1"/>
  <c r="AC102" i="1"/>
  <c r="AB102" i="1"/>
  <c r="AD101" i="1"/>
  <c r="AC101" i="1"/>
  <c r="AB101" i="1"/>
  <c r="AD100" i="1"/>
  <c r="AC100" i="1"/>
  <c r="AB100" i="1"/>
  <c r="AD99" i="1"/>
  <c r="AC99" i="1"/>
  <c r="AB99" i="1"/>
  <c r="AD98" i="1"/>
  <c r="AC98" i="1"/>
  <c r="AB98" i="1"/>
  <c r="AD97" i="1"/>
  <c r="AC97" i="1"/>
  <c r="AB97" i="1"/>
  <c r="AD96" i="1"/>
  <c r="AC96" i="1"/>
  <c r="AB96" i="1"/>
  <c r="AD95" i="1"/>
  <c r="AC95" i="1"/>
  <c r="AB95" i="1"/>
  <c r="AD94" i="1"/>
  <c r="AC94" i="1"/>
  <c r="AB94" i="1"/>
  <c r="AD93" i="1"/>
  <c r="AC93" i="1"/>
  <c r="AB93" i="1"/>
  <c r="AD92" i="1"/>
  <c r="AC92" i="1"/>
  <c r="AB92" i="1"/>
  <c r="AD91" i="1"/>
  <c r="AC91" i="1"/>
  <c r="AB91" i="1"/>
  <c r="AD90" i="1"/>
  <c r="AC90" i="1"/>
  <c r="AB90" i="1"/>
  <c r="AD89" i="1"/>
  <c r="AC89" i="1"/>
  <c r="AB89" i="1"/>
  <c r="AD88" i="1"/>
  <c r="AC88" i="1"/>
  <c r="AB88" i="1"/>
  <c r="AD87" i="1"/>
  <c r="AC87" i="1"/>
  <c r="AB87" i="1"/>
  <c r="AD86" i="1"/>
  <c r="AC86" i="1"/>
  <c r="AB86" i="1"/>
  <c r="AD85" i="1"/>
  <c r="AC85" i="1"/>
  <c r="AB85" i="1"/>
  <c r="AD84" i="1"/>
  <c r="AC84" i="1"/>
  <c r="AB84" i="1"/>
  <c r="AD83" i="1"/>
  <c r="AC83" i="1"/>
  <c r="AB83" i="1"/>
  <c r="AD82" i="1"/>
  <c r="AC82" i="1"/>
  <c r="AB82" i="1"/>
  <c r="AD81" i="1"/>
  <c r="AC81" i="1"/>
  <c r="AB81" i="1"/>
  <c r="AD80" i="1"/>
  <c r="AC80" i="1"/>
  <c r="AB80" i="1"/>
  <c r="AD79" i="1"/>
  <c r="AC79" i="1"/>
  <c r="AB79" i="1"/>
  <c r="AD78" i="1"/>
  <c r="AC78" i="1"/>
  <c r="AB78" i="1"/>
  <c r="AD77" i="1"/>
  <c r="AC77" i="1"/>
  <c r="AB77" i="1"/>
  <c r="AD76" i="1"/>
  <c r="AC76" i="1"/>
  <c r="AB76" i="1"/>
  <c r="AD75" i="1"/>
  <c r="AC75" i="1"/>
  <c r="AB75" i="1"/>
  <c r="AD74" i="1"/>
  <c r="AC74" i="1"/>
  <c r="AB74" i="1"/>
  <c r="AD73" i="1"/>
  <c r="AC73" i="1"/>
  <c r="AB73" i="1"/>
  <c r="AD72" i="1"/>
  <c r="AC72" i="1"/>
  <c r="AB72" i="1"/>
  <c r="AD71" i="1"/>
  <c r="AC71" i="1"/>
  <c r="AB71" i="1"/>
  <c r="AD70" i="1"/>
  <c r="AC70" i="1"/>
  <c r="AB70" i="1"/>
  <c r="AD69" i="1"/>
  <c r="AC69" i="1"/>
  <c r="AB69" i="1"/>
  <c r="AD68" i="1"/>
  <c r="AC68" i="1"/>
  <c r="AB68" i="1"/>
  <c r="AD67" i="1"/>
  <c r="AC67" i="1"/>
  <c r="AB67" i="1"/>
  <c r="AD66" i="1"/>
  <c r="AC66" i="1"/>
  <c r="AB66" i="1"/>
  <c r="AD65" i="1"/>
  <c r="AC65" i="1"/>
  <c r="AB65" i="1"/>
  <c r="AD64" i="1"/>
  <c r="AC64" i="1"/>
  <c r="AB64" i="1"/>
  <c r="AD63" i="1"/>
  <c r="AC63" i="1"/>
  <c r="AB63" i="1"/>
  <c r="AD62" i="1"/>
  <c r="AC62" i="1"/>
  <c r="AB62" i="1"/>
  <c r="AD61" i="1"/>
  <c r="AC61" i="1"/>
  <c r="AB61" i="1"/>
  <c r="AD60" i="1"/>
  <c r="AC60" i="1"/>
  <c r="AB60" i="1"/>
  <c r="AD59" i="1"/>
  <c r="AC59" i="1"/>
  <c r="AB59" i="1"/>
  <c r="AD58" i="1"/>
  <c r="AC58" i="1"/>
  <c r="AB58" i="1"/>
  <c r="AD57" i="1"/>
  <c r="AC57" i="1"/>
  <c r="AB57" i="1"/>
  <c r="AD56" i="1"/>
  <c r="AC56" i="1"/>
  <c r="AB56" i="1"/>
  <c r="AD55" i="1"/>
  <c r="AC55" i="1"/>
  <c r="AB55" i="1"/>
  <c r="AD54" i="1"/>
  <c r="AC54" i="1"/>
  <c r="AB54" i="1"/>
  <c r="AD53" i="1"/>
  <c r="AC53" i="1"/>
  <c r="AB53" i="1"/>
  <c r="AD52" i="1"/>
  <c r="AC52" i="1"/>
  <c r="AB52" i="1"/>
  <c r="AD51" i="1"/>
  <c r="AC51" i="1"/>
  <c r="AB51" i="1"/>
  <c r="AD50" i="1"/>
  <c r="AC50" i="1"/>
  <c r="AB50" i="1"/>
  <c r="AD49" i="1"/>
  <c r="AC49" i="1"/>
  <c r="AB49" i="1"/>
  <c r="AD48" i="1"/>
  <c r="AC48" i="1"/>
  <c r="AB48" i="1"/>
  <c r="AD47" i="1"/>
  <c r="AC47" i="1"/>
  <c r="AB47" i="1"/>
  <c r="AD46" i="1"/>
  <c r="AC46" i="1"/>
  <c r="AB46" i="1"/>
  <c r="AD45" i="1"/>
  <c r="AC45" i="1"/>
  <c r="AB4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34" i="1"/>
  <c r="AC34" i="1"/>
  <c r="AB34" i="1"/>
  <c r="AD33" i="1"/>
  <c r="AC33" i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20" i="1"/>
  <c r="AC20" i="1"/>
  <c r="AB20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14" i="1"/>
  <c r="AC14" i="1"/>
  <c r="AB14" i="1"/>
  <c r="AD13" i="1"/>
  <c r="AC13" i="1"/>
  <c r="AB13" i="1"/>
  <c r="AD12" i="1"/>
  <c r="AC12" i="1"/>
  <c r="AB12" i="1"/>
  <c r="AD11" i="1"/>
  <c r="AC11" i="1"/>
  <c r="AB11" i="1"/>
  <c r="AD10" i="1"/>
  <c r="AC10" i="1"/>
  <c r="AB10" i="1"/>
  <c r="AD9" i="1"/>
  <c r="AC9" i="1"/>
  <c r="AB9" i="1"/>
  <c r="AD8" i="1"/>
  <c r="AC8" i="1"/>
  <c r="AB8" i="1"/>
  <c r="AD7" i="1"/>
  <c r="AC7" i="1"/>
  <c r="AB7" i="1"/>
  <c r="AD6" i="1"/>
  <c r="AC6" i="1"/>
  <c r="AB6" i="1"/>
  <c r="AD5" i="1"/>
  <c r="AC5" i="1"/>
  <c r="AB5" i="1"/>
  <c r="AD4" i="1"/>
  <c r="AC4" i="1"/>
  <c r="AB4" i="1"/>
  <c r="AD3" i="1"/>
  <c r="AC3" i="1"/>
  <c r="AB3" i="1"/>
  <c r="AD2" i="1"/>
  <c r="AC2" i="1"/>
  <c r="AB2" i="1"/>
</calcChain>
</file>

<file path=xl/sharedStrings.xml><?xml version="1.0" encoding="utf-8"?>
<sst xmlns="http://schemas.openxmlformats.org/spreadsheetml/2006/main" count="3605" uniqueCount="298">
  <si>
    <t>Appliances</t>
  </si>
  <si>
    <t>Number of appliances</t>
  </si>
  <si>
    <t>Time of using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</si>
  <si>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</si>
  <si>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</si>
  <si>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</si>
  <si>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</si>
  <si>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</si>
  <si>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</si>
  <si>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</si>
  <si>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</si>
  <si>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</si>
  <si>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</si>
  <si>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</si>
  <si>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</si>
  <si>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</si>
  <si>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</si>
  <si>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</si>
  <si>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</si>
  <si>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</si>
  <si>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</si>
  <si>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</si>
  <si>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24-5</t>
  </si>
  <si>
    <t>Times a week</t>
  </si>
  <si>
    <t>Comments</t>
  </si>
  <si>
    <t>index appliances tot</t>
  </si>
  <si>
    <t>index interview number</t>
  </si>
  <si>
    <t>Type of user</t>
  </si>
  <si>
    <t>Appliances power</t>
  </si>
  <si>
    <t>Type of business</t>
  </si>
  <si>
    <t>Indoor lights</t>
  </si>
  <si>
    <t>18 - 19 (TZ 12 jioni - 1 usiku) 19 - 20 (TZ 1 usiku - 2 usiku) 20 - 21 (TZ 2 usiku - 3 usiku) 21 - 22 (TZ 3 usiku - 4 usiku)</t>
  </si>
  <si>
    <t>-</t>
  </si>
  <si>
    <t>Outdoor lights</t>
  </si>
  <si>
    <t>18 - 19 (TZ 12 jioni - 1 usiku) 19 - 20 (TZ 1 usiku - 2 usiku) 20 - 21 (TZ 2 usiku - 3 usiku) 21 - 22 (TZ 3 usiku - 4 usiku) 22 - 23 (TZ 4 usiku - 5 usiku) 23 - 24 (TZ 5 usiku - 6 usiku) 24 - 5 (TZ 6 usiku - 11 usiku) 5 - 6 (TZ 11 usiku - 12 asubuhi)</t>
  </si>
  <si>
    <t>Charger</t>
  </si>
  <si>
    <t>21 - 22 (TZ 3 usiku - 4 usiku) 22 - 23 (TZ 4 usiku - 5 usiku)</t>
  </si>
  <si>
    <t>19 - 20 (TZ 1 usiku - 2 usiku) 20 - 21 (TZ 2 usiku - 3 usiku) 21 - 22 (TZ 3 usiku - 4 usiku) 22 - 23 (TZ 4 usiku - 5 usiku) 23 - 24 (TZ 5 usiku - 6 usiku) 24 - 5 (TZ 6 usiku - 11 usiku) 5 - 6 (TZ 11 usiku - 12 asubuhi)</t>
  </si>
  <si>
    <t>19 - 20 (TZ 1 usiku - 2 usiku)</t>
  </si>
  <si>
    <t>TV</t>
  </si>
  <si>
    <t>19 - 20 (TZ 1 usiku - 2 usiku) 20 - 21 (TZ 2 usiku - 3 usiku) 21 - 22 (TZ 3 usiku - 4 usiku)</t>
  </si>
  <si>
    <t>Radio</t>
  </si>
  <si>
    <t>19 - 20 (TZ 1 usiku - 2 usiku) 20 - 21 (TZ 2 usiku - 3 usiku) 21 - 22 (TZ 3 usiku - 4 usiku) 22 - 23 (TZ 4 usiku - 5 usiku) 23 - 24 (TZ 5 usiku - 6 usiku)</t>
  </si>
  <si>
    <t>21 - 22 (TZ 3 usiku - 4 usiku) 20 - 21 (TZ 2 usiku - 3 usiku) 19 - 20 (TZ 1 usiku - 2 usiku)</t>
  </si>
  <si>
    <t>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</si>
  <si>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Electric iron</t>
  </si>
  <si>
    <t>21 - 22 (TZ 3 usiku - 4 usiku)</t>
  </si>
  <si>
    <t>1</t>
  </si>
  <si>
    <t>Water pump</t>
  </si>
  <si>
    <t>8 - 9 (TZ 2 asubuhi - 3 asubuhi)</t>
  </si>
  <si>
    <t>20 - 21 (TZ 2 usiku - 3 usiku) 19 - 20 (TZ 1 usiku - 2 usiku) 21 - 22 (TZ 3 usiku - 4 usiku)</t>
  </si>
  <si>
    <t>19 - 20 (TZ 1 usiku - 2 usiku) 20 - 21 (TZ 2 usiku - 3 usiku) 21 - 22 (TZ 3 usiku - 4 usiku) 22 - 23 (TZ 4 usiku - 5 usiku)</t>
  </si>
  <si>
    <t>13 - 14 (TZ 7 mchana - 8 mchana)</t>
  </si>
  <si>
    <t>22 - 23 (TZ 4 usiku - 5 usiku) 21 - 22 (TZ 3 usiku - 4 usiku) 23 - 24 (TZ 5 usiku - 6 usiku) 24 - 5 (TZ 6 usiku - 11 usiku)</t>
  </si>
  <si>
    <t>20 - 21 (TZ 2 usiku - 3 usiku)</t>
  </si>
  <si>
    <t>19 - 20 (TZ 1 usiku - 2 usiku) 20 - 21 (TZ 2 usiku - 3 usiku)</t>
  </si>
  <si>
    <t>19 - 20 (TZ 1 usiku - 2 usiku) 20 - 21 (TZ 2 usiku - 3 usiku) 21 - 22 (TZ 3 usiku - 4 usiku) 22 - 23 (TZ 4 usiku - 5 usiku) 23 - 24 (TZ 5 usiku - 6 usiku) 24 - 5 (TZ 6 usiku - 11 usiku) 5 - 6 (TZ 11 usiku - 12 asubuhi) 6 - 7 (TZ 12 asubuhi - 1 asubuhi)</t>
  </si>
  <si>
    <t>7 - 8 (TZ 1 asubuhi - 2 asubuhi)</t>
  </si>
  <si>
    <t>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</t>
  </si>
  <si>
    <t>21 - 22 (TZ 3 usiku - 4 usiku) 19 - 20 (TZ 1 usiku - 2 usiku) 20 - 21 (TZ 2 usiku - 3 usiku) 22 - 23 (TZ 4 usiku - 5 usiku)</t>
  </si>
  <si>
    <t>Mixer</t>
  </si>
  <si>
    <t>3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</si>
  <si>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</t>
  </si>
  <si>
    <t>quando serve</t>
  </si>
  <si>
    <t>19 - 20 (TZ 1 usiku - 2 usiku) 20 - 21 (TZ 2 usiku - 3 usiku) 21 - 22 (TZ 3 usiku - 4 usiku) 22 - 23 (TZ 4 usiku - 5 usiku) 23 - 24 (TZ 5 usiku - 6 usiku) 5 - 6 (TZ 11 usiku - 12 asubuhi)</t>
  </si>
  <si>
    <t>7 - 8 (TZ 1 asubuhi - 2 asubuhi) 8 - 9 (TZ 2 asubuhi - 3 asubuhi)</t>
  </si>
  <si>
    <t>8 - 9 (TZ 2 asubuhi - 3 asubuhi) 7 - 8 (TZ 1 asubuhi - 2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</t>
  </si>
  <si>
    <t>18 - 19 (TZ 12 jioni - 1 usiku) 19 - 20 (TZ 1 usiku - 2 usiku) 20 - 21 (TZ 2 usiku - 3 usiku)</t>
  </si>
  <si>
    <t>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</t>
  </si>
  <si>
    <t>PC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</si>
  <si>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</t>
  </si>
  <si>
    <t>Stereo</t>
  </si>
  <si>
    <t>Power mixer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</si>
  <si>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20 - 21 (TZ 2 usiku - 3 usiku) 19 - 20 (TZ 1 usiku - 2 usiku)</t>
  </si>
  <si>
    <t>19 - 20 (TZ 1 usiku - 2 usiku) 20 - 21 (TZ 2 usiku - 3 usiku) 21 - 22 (TZ 3 usiku - 4 usiku) 8 - 9 (TZ 2 asubuhi - 3 asubuhi) 9 - 10 (TZ 3 asubuhi - 4 asubuhi) 10 - 11 (TZ 4 asubuhi - 5 asubuhi) 11 - 12 (TZ 5 asubuhi - 6 mchana) 12 - 13 (TZ 6 mchana - 7 mchana) 13 - 14 (TZ 7 mchana - 8 mchana)</t>
  </si>
  <si>
    <t>19 - 20 (TZ 1 usiku - 2 usiku) 20 - 21 (TZ 2 usiku - 3 usiku) 21 - 22 (TZ 3 usiku - 4 usiku)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</t>
  </si>
  <si>
    <t>Fridge</t>
  </si>
  <si>
    <t>14 - 15 (TZ 8 mchana - 9 jioni) 15 - 16 (TZ 9 jioni - 10 jioni) 16 - 17 (TZ 10 jioni - 11 jioni)</t>
  </si>
  <si>
    <t>Welding machine</t>
  </si>
  <si>
    <t>10 - 11 (TZ 4 asubuhi - 5 asubuhi) 11 - 12 (TZ 5 asubuhi - 6 mchana) 12 - 13 (TZ 6 mchana - 7 mchana) 13 - 14 (TZ 7 mchana - 8 mchana) 14 - 15 (TZ 8 mchana - 9 jioni) 15 - 16 (TZ 9 jioni - 10 jioni)</t>
  </si>
  <si>
    <t>Compressor</t>
  </si>
  <si>
    <t>10 - 11 (TZ 4 asubuhi - 5 asubuhi) 11 - 12 (TZ 5 asubuhi - 6 mchana) 12 - 13 (TZ 6 mchana - 7 mchana) 13 - 14 (TZ 7 mchana - 8 mchana) 14 - 15 (TZ 8 mchana - 9 jioni) 15 - 16 (TZ 9 jioni - 10 jioni) 16 - 17 (TZ 10 jioni - 11 jioni)</t>
  </si>
  <si>
    <t>Electric drill</t>
  </si>
  <si>
    <t>Grinder</t>
  </si>
  <si>
    <t>Carpentry machineries</t>
  </si>
  <si>
    <t>Sander polisher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</si>
  <si>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</t>
  </si>
  <si>
    <t>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</t>
  </si>
  <si>
    <t>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</t>
  </si>
  <si>
    <t>Oven</t>
  </si>
  <si>
    <t>11 - 12 (TZ 5 asubuhi - 6 mchana) 12 - 13 (TZ 6 mchana - 7 mchana) 13 - 14 (TZ 7 mchana - 8 mchana)</t>
  </si>
  <si>
    <t>2</t>
  </si>
  <si>
    <t>Pop-corn machine</t>
  </si>
  <si>
    <t>16 - 17 (TZ 10 jioni - 11 jioni) 17 - 18 (TZ 11 jioni - 12 jioni)</t>
  </si>
  <si>
    <t>10 - 11 (TZ 4 asubuhi - 5 asubuhi) 11 - 12 (TZ 5 asubuhi - 6 mchana) 12 - 13 (TZ 6 mchana - 7 mchana)</t>
  </si>
  <si>
    <t>16 - 17 (TZ 10 jioni - 11 jioni) 17 - 18 (TZ 11 jioni - 12 jioni) 18 - 19 (TZ 12 jioni - 1 usiku) 19 - 20 (TZ 1 usiku - 2 usiku)</t>
  </si>
  <si>
    <t>17 - 18 (TZ 11 jioni - 12 jioni) 18 - 19 (TZ 12 jioni - 1 usiku) 19 - 20 (TZ 1 usiku - 2 usiku) 20 - 21 (TZ 2 usiku - 3 usiku) 21 - 22 (TZ 3 usiku - 4 usiku) 22 - 23 (TZ 4 usiku - 5 usiku)</t>
  </si>
  <si>
    <t>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</si>
  <si>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</t>
  </si>
  <si>
    <t>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</t>
  </si>
  <si>
    <t>Car washing machine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</si>
  <si>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</si>
  <si>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</t>
  </si>
  <si>
    <t>8 - 9 (TZ 2 asubuhi - 3 asubuhi) 9 - 10 (TZ 3 asubuhi - 4 asubuhi) 10 - 11 (TZ 4 asubuhi - 5 asubuhi) 11 - 12 (TZ 5 asubuhi - 6 mchana) 15 - 16 (TZ 9 jioni - 10 jioni) 16 - 17 (TZ 10 jioni - 11 jioni) 17 - 18 (TZ 11 jioni - 12 jioni) 18 - 19 (TZ 12 jioni - 1 usiku) 19 - 20 (TZ 1 usiku - 2 usiku)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</si>
  <si>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</t>
  </si>
  <si>
    <t>9 - 10 (TZ 3 asubuhi - 4 asubuhi) 10 - 11 (TZ 4 asubuhi - 5 asubuhi) 11 - 12 (TZ 5 asubuhi - 6 mchana) 12 - 13 (TZ 6 mchana - 7 mchana) 15 - 16 (TZ 9 jioni - 10 jioni) 16 - 17 (TZ 10 jioni - 11 jioni) 17 - 18 (TZ 11 jioni - 12 jioni)</t>
  </si>
  <si>
    <t>10 - 11 (TZ 4 asubuhi - 5 asubuhi) 8 - 9 (TZ 2 asubuhi - 3 asubuhi) 9 - 10 (TZ 3 asubuhi - 4 asubuhi) 11 - 12 (TZ 5 asubuhi - 6 mchana) 12 - 13 (TZ 6 mchana - 7 mchana) 13 - 14 (TZ 7 mchana - 8 mchana) 14 - 15 (TZ 8 mchana - 9 jioni) 15 - 16 (TZ 9 jioni - 10 jioni) 16 - 17 (TZ 10 jioni - 11 jioni)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</si>
  <si>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7 - 8 (TZ 1 asubuhi - 2 asubuhi) 18 - 19 (TZ 12 jioni - 1 usiku)</t>
  </si>
  <si>
    <t>14 - 15 (TZ 8 mchana - 9 jioni) 15 - 16 (TZ 9 jioni - 10 jioni) 16 - 17 (TZ 10 jioni - 11 jioni) 17 - 18 (TZ 11 jioni - 12 jioni)</t>
  </si>
  <si>
    <t>7 - 8 (TZ 1 asubuhi - 2 asubuhi) 8 - 9 (TZ 2 asubuhi - 3 asubuhi) 9 - 10 (TZ 3 asubuhi - 4 asubuhi) 10 - 11 (TZ 4 asubuhi - 5 asubuhi) 11 - 12 (TZ 5 asubuhi - 6 mchana) 12 - 13 (TZ 6 mchana - 7 mchana) 13 - 14 (TZ 7 mchana - 8 mchana) 21 - 22 (TZ 3 usiku - 4 usiku) 20 - 21 (TZ 2 usiku - 3 usiku) 19 - 20 (TZ 1 usiku - 2 usiku) 18 - 19 (TZ 12 jioni - 1 usiku) 17 - 18 (TZ 11 jioni - 12 jioni) 16 - 17 (TZ 10 jioni - 11 jioni) 15 - 16 (TZ 9 jioni - 10 jioni) 14 - 15 (TZ 8 mchana - 9 jioni)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</si>
  <si>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</si>
  <si>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10 - 11 (TZ 4 asubuhi - 5 asubuhi) 11 - 12 (TZ 5 asubuhi - 6 mchana) 9 - 10 (TZ 3 asubuhi - 4 asubuhi) 16 - 17 (TZ 10 jioni - 11 jioni) 17 - 18 (TZ 11 jioni - 12 jioni) 18 - 19 (TZ 12 jioni - 1 usiku)</t>
  </si>
  <si>
    <t>Sewing machine</t>
  </si>
  <si>
    <t>9 - 10 (TZ 3 asubuhi - 4 asubuhi) 10 - 11 (TZ 4 asubuhi - 5 asubuhi) 11 - 12 (TZ 5 asubuhi - 6 mchana) 15 - 16 (TZ 9 jioni - 10 jioni) 16 - 17 (TZ 10 jioni - 11 jioni) 17 - 18 (TZ 11 jioni - 12 jioni) 18 - 19 (TZ 12 jioni - 1 usiku)</t>
  </si>
  <si>
    <t>7 - 8 (TZ 1 asubuhi - 2 asubuhi) 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</t>
  </si>
  <si>
    <t>19 - 20 (TZ 1 usiku - 2 usiku) 20 - 21 (TZ 2 usiku - 3 usiku) 21 - 22 (TZ 3 usiku - 4 usiku) 22 - 23 (TZ 4 usiku - 5 usiku) 23 - 24 (TZ 5 usiku - 6 usiku) 24 - 5 (TZ 6 usiku - 11 usiku) 6 - 7 (TZ 12 asubuhi - 1 asubuhi) 5 - 6 (TZ 11 usiku - 12 asubuhi)</t>
  </si>
  <si>
    <t>Electric razor</t>
  </si>
  <si>
    <t>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</t>
  </si>
  <si>
    <t>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</si>
  <si>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18 - 19 (TZ 12 jioni - 1 usiku) 19 - 20 (TZ 1 usiku - 2 usiku)</t>
  </si>
  <si>
    <t>Machine for financial services</t>
  </si>
  <si>
    <t>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</t>
  </si>
  <si>
    <t>Milling machine</t>
  </si>
  <si>
    <t>17 - 18 (TZ 11 jioni - 12 jioni) 18 - 19 (TZ 12 jioni - 1 usiku) 19 - 20 (TZ 1 usiku - 2 usiku) 20 - 21 (TZ 2 usiku - 3 usiku) 21 - 22 (TZ 3 usiku - 4 usiku)</t>
  </si>
  <si>
    <t>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 18 - 19 (TZ 12 jioni - 1 usiku) 19 - 20 (TZ 1 usiku - 2 usiku) 20 - 21 (TZ 2 usiku - 3 usiku) 21 - 22 (TZ 3 usiku - 4 usiku) 22 - 23 (TZ 4 usiku - 5 usiku) 23 - 24 (TZ 5 usiku - 6 usiku) 24 - 5 (TZ 6 usiku - 11 usiku)</t>
  </si>
  <si>
    <t>13 - 14 (TZ 7 mchana - 8 mchana) 14 - 15 (TZ 8 mchana - 9 jioni)</t>
  </si>
  <si>
    <t>2/3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</si>
  <si>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</t>
  </si>
  <si>
    <t>8 - 9 (TZ 2 asubuhi - 3 asubuhi) 9 - 10 (TZ 3 asubuhi - 4 asubuhi) 10 - 11 (TZ 4 asubuhi - 5 asubuhi) 11 - 12 (TZ 5 asubuhi - 6 mchana) 12 - 13 (TZ 6 mchana - 7 mchana) 13 - 14 (TZ 7 mchana - 8 mchana) 14 - 15 (TZ 8 mchana - 9 jioni)</t>
  </si>
  <si>
    <t>8 - 9 (TZ 2 asubuhi - 3 asubuhi) 9 - 10 (TZ 3 asubuhi - 4 asubuhi) 10 - 11 (TZ 4 asubuhi - 5 asubuhi) 11 - 12 (TZ 5 asubuhi - 6 mchana) 12 - 13 (TZ 6 mchana - 7 mchana) 13 - 14 (TZ 7 mchana - 8 mchana) 15 - 16 (TZ 9 jioni - 10 jioni) 14 - 15 (TZ 8 mchana - 9 jioni) 16 - 17 (TZ 10 jioni - 11 jioni) 17 - 18 (TZ 11 jioni - 12 jioni)</t>
  </si>
  <si>
    <t>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</t>
  </si>
  <si>
    <t>11 - 12 (TZ 5 asubuhi - 6 mchana) 9 - 10 (TZ 3 asubuhi - 4 asubuhi) 10 - 11 (TZ 4 asubuhi - 5 asubuhi) 8 - 9 (TZ 2 asubuhi - 3 asubuhi)</t>
  </si>
  <si>
    <t>20 - 21 (TZ 2 usiku - 3 usiku) 19 - 20 (TZ 1 usiku - 2 usiku) 21 - 22 (TZ 3 usiku - 4 usiku) 22 - 23 (TZ 4 usiku - 5 usiku) 23 - 24 (TZ 5 usiku - 6 usiku) 24 - 5 (TZ 6 usiku - 11 usiku) 5 - 6 (TZ 11 usiku - 12 asubuhi) 6 - 7 (TZ 12 asubuhi - 1 asubuhi)</t>
  </si>
  <si>
    <t>10 - 11 (TZ 4 asubuhi - 5 asubuhi) 11 - 12 (TZ 5 asubuhi - 6 mchana) 12 - 13 (TZ 6 mchana - 7 mchana) 13 - 14 (TZ 7 mchana - 8 mchana) 14 - 15 (TZ 8 mchana - 9 jioni) 15 - 16 (TZ 9 jioni - 10 jioni) 16 - 17 (TZ 10 jioni - 11 jioni) 17 - 18 (TZ 11 jioni - 12 jioni)</t>
  </si>
  <si>
    <t>quando ci sono clienti</t>
  </si>
  <si>
    <t>19 - 20 (TZ 1 usiku - 2 usiku) 20 - 21 (TZ 2 usiku - 3 usiku) 21 - 22 (TZ 3 usiku - 4 usiku) 22 - 23 (TZ 4 usiku - 5 usiku) 23 - 24 (TZ 5 usiku - 6 usiku) 24 - 5 (TZ 6 usiku - 11 usiku) 5 - 6 (TZ 11 usiku - 12 asubuhi) 6 - 7 (TZ 12 asubuhi - 1 asubuhi) 18 - 19 (TZ 12 jioni - 1 usiku)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</si>
  <si>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18 - 19 (TZ 12 jioni - 1 usiku) 19 - 20 (TZ 1 usiku - 2 usiku) 17 - 18 (TZ 11 jioni - 12 jioni) 20 - 21 (TZ 2 usiku - 3 usiku) 21 - 22 (TZ 3 usiku - 4 usiku) 22 - 23 (TZ 4 usiku - 5 usiku)</t>
  </si>
  <si>
    <t>21 - 22 (TZ 3 usiku - 4 usiku) 22 - 23 (TZ 4 usiku - 5 usiku) 23 - 24 (TZ 5 usiku - 6 usiku) 24 - 5 (TZ 6 usiku - 11 usiku) 5 - 6 (TZ 11 usiku - 12 asubuhi) 6 - 7 (TZ 12 asubuhi - 1 asubuhi)</t>
  </si>
  <si>
    <t>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</si>
  <si>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17 - 18 (TZ 11 jioni - 12 jioni) 18 - 19 (TZ 12 jioni - 1 usiku) 19 - 20 (TZ 1 usiku - 2 usiku) 20 - 21 (TZ 2 usiku - 3 usiku)</t>
  </si>
  <si>
    <t>Hair dryer</t>
  </si>
  <si>
    <t>15 - 16 (TZ 9 jioni - 10 jioni) 16 - 17 (TZ 10 jioni - 11 jioni) 17 - 18 (TZ 11 jioni - 12 jioni)</t>
  </si>
  <si>
    <t>8 - 9 (TZ 2 asubuhi - 3 asubuhi) 9 - 10 (TZ 3 asubuhi - 4 asubuhi) 10 - 11 (TZ 4 asubuhi - 5 asubuhi) 11 - 12 (TZ 5 asubuhi - 6 mchana)</t>
  </si>
  <si>
    <t>9 - 10 (TZ 3 asubuhi - 4 asubuhi) 10 - 11 (TZ 4 asubuhi - 5 asubuhi) 15 - 16 (TZ 9 jioni - 10 jioni) 16 - 17 (TZ 10 jioni - 11 jioni)</t>
  </si>
  <si>
    <t>9 - 10 (TZ 3 asubuhi - 4 asubuhi) 10 - 11 (TZ 4 asubuhi - 5 asubuhi) 17 - 18 (TZ 11 jioni - 12 jioni) 16 - 17 (TZ 10 jioni - 11 jioni)</t>
  </si>
  <si>
    <t xml:space="preserve">2 </t>
  </si>
  <si>
    <t>19 - 20 (TZ 1 usiku - 2 usiku) 20 - 21 (TZ 2 usiku - 3 usiku) 22 - 23 (TZ 4 usiku - 5 usiku) 21 - 22 (TZ 3 usiku - 4 usiku)</t>
  </si>
  <si>
    <t>19 - 20 (TZ 1 usiku - 2 usiku) 20 - 21 (TZ 2 usiku - 3 usiku) 22 - 23 (TZ 4 usiku - 5 usiku) 21 - 22 (TZ 3 usiku - 4 usiku) 23 - 24 (TZ 5 usiku - 6 usiku) 24 - 5 (TZ 6 usiku - 11 usiku) 5 - 6 (TZ 11 usiku - 12 asubuhi) 6 - 7 (TZ 12 asubuhi - 1 asubuhi)</t>
  </si>
  <si>
    <t>20 - 21 (TZ 2 usiku - 3 usiku) 19 - 20 (TZ 1 usiku - 2 usiku) 21 - 22 (TZ 3 usiku - 4 usiku) 22 - 23 (TZ 4 usiku - 5 usiku)</t>
  </si>
  <si>
    <t>8 - 9 (TZ 2 asubuhi - 3 asubuhi) 9 - 10 (TZ 3 asubuhi - 4 asubuhi) 7 - 8 (TZ 1 asubuhi - 2 asubuhi) 10 - 11 (TZ 4 asubuhi - 5 asubuhi) 19 - 20 (TZ 1 usiku - 2 usiku) 20 - 21 (TZ 2 usiku - 3 usiku) 21 - 22 (TZ 3 usiku - 4 usiku)</t>
  </si>
  <si>
    <t>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17 - 18 (TZ 11 jioni - 12 jioni) 18 - 19 (TZ 12 jioni - 1 usiku) 16 - 17 (TZ 10 jioni - 11 jioni) 19 - 20 (TZ 1 usiku - 2 usiku) 20 - 21 (TZ 2 usiku - 3 usiku) 21 - 22 (TZ 3 usiku - 4 usiku) 22 - 23 (TZ 4 usiku - 5 usiku) 23 - 24 (TZ 5 usiku - 6 usiku) 24 - 5 (TZ 6 usiku - 11 usiku)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</si>
  <si>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 22 - 23 (TZ 4 usiku - 5 usiku) 23 - 24 (TZ 5 usiku - 6 usiku)</t>
  </si>
  <si>
    <t>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</t>
  </si>
  <si>
    <t>7 - 8 (TZ 1 asubuhi - 2 asubuhi) 8 - 9 (TZ 2 asubuhi - 3 asubuhi) 9 - 10 (TZ 3 asubuhi - 4 asubuhi) 10 - 11 (TZ 4 asubuhi - 5 asubuhi) 11 - 12 (TZ 5 asubuhi - 6 mchana) 19 - 20 (TZ 1 usiku - 2 usiku) 20 - 21 (TZ 2 usiku - 3 usiku) 21 - 22 (TZ 3 usiku - 4 usiku)</t>
  </si>
  <si>
    <t>12 - 13 (TZ 6 mchana - 7 mchana) 13 - 14 (TZ 7 mchana - 8 mchana) 14 - 15 (TZ 8 mchana - 9 jioni) 19 - 20 (TZ 1 usiku - 2 usiku) 20 - 21 (TZ 2 usiku - 3 usiku) 21 - 22 (TZ 3 usiku - 4 usiku)</t>
  </si>
  <si>
    <t>19 - 20 (TZ 1 usiku - 2 usiku) 20 - 21 (TZ 2 usiku - 3 usiku) 22 - 23 (TZ 4 usiku - 5 usiku) 23 - 24 (TZ 5 usiku - 6 usiku) 24 - 5 (TZ 6 usiku - 11 usiku) 21 - 22 (TZ 3 usiku - 4 usiku) 5 - 6 (TZ 11 usiku - 12 asubuhi) 6 - 7 (TZ 12 asubuhi - 1 asubuhi)</t>
  </si>
  <si>
    <t>19 - 20 (TZ 1 usiku - 2 usiku) 21 - 22 (TZ 3 usiku - 4 usiku) 20 - 21 (TZ 2 usiku - 3 usiku) 22 - 23 (TZ 4 usiku - 5 usiku) 23 - 24 (TZ 5 usiku - 6 usiku) 24 - 5 (TZ 6 usiku - 11 usiku) 5 - 6 (TZ 11 usiku - 12 asubuhi)</t>
  </si>
  <si>
    <t>12 - 13 (TZ 6 mchana - 7 mchana) 13 - 14 (TZ 7 mchana - 8 mchana)</t>
  </si>
  <si>
    <t>Water heater</t>
  </si>
  <si>
    <t>Rice cooker</t>
  </si>
  <si>
    <t>8 - 9 (TZ 2 asubuhi - 3 asubuhi) 9 - 10 (TZ 3 asubuhi - 4 asubuhi) 10 - 11 (TZ 4 asubuhi - 5 asubuhi) 11 - 12 (TZ 5 asubuhi - 6 mchana) 16 - 17 (TZ 10 jioni - 11 jioni) 17 - 18 (TZ 11 jioni - 12 jioni) 18 - 19 (TZ 12 jioni - 1 usiku)</t>
  </si>
  <si>
    <t>22 - 23 (TZ 4 usiku - 5 usiku) 23 - 24 (TZ 5 usiku - 6 usiku) 24 - 5 (TZ 6 usiku - 11 usiku) 5 - 6 (TZ 11 usiku - 12 asubuhi)</t>
  </si>
  <si>
    <t>8 - 9 (TZ 2 asubuhi - 3 asubuhi) 9 - 10 (TZ 3 asubuhi - 4 asubuhi) 11 - 12 (TZ 5 asubuhi - 6 mchana) 12 - 13 (TZ 6 mchana - 7 mchana) 10 - 11 (TZ 4 asubuhi - 5 asubuhi)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</t>
  </si>
  <si>
    <t>20 - 21 (TZ 2 usiku - 3 usiku) 21 - 22 (TZ 3 usiku - 4 usiku)</t>
  </si>
  <si>
    <t>23 - 24 (TZ 5 usiku - 6 usiku) 24 - 5 (TZ 6 usiku - 11 usiku) 5 - 6 (TZ 11 usiku - 12 asubuhi)</t>
  </si>
  <si>
    <t>6 - 7 (TZ 12 asubuhi - 1 asubuhi)</t>
  </si>
  <si>
    <t>19 - 20 (TZ 1 usiku - 2 usiku) 20 - 21 (TZ 2 usiku - 3 usiku) 21 - 22 (TZ 3 usiku - 4 usiku) 10 - 11 (TZ 4 asubuhi - 5 asubuhi) 9 - 10 (TZ 3 asubuhi - 4 asubuhi)</t>
  </si>
  <si>
    <t>20 - 21 (TZ 2 usiku - 3 usiku) 21 - 22 (TZ 3 usiku - 4 usiku) 19 - 20 (TZ 1 usiku - 2 usiku)</t>
  </si>
  <si>
    <t>14 - 15 (TZ 8 mchana - 9 jioni)</t>
  </si>
  <si>
    <t>Friday/Saturday</t>
  </si>
  <si>
    <t>Sunday</t>
  </si>
  <si>
    <t>12 - 13 (TZ 6 mchana - 7 mchana) 13 - 14 (TZ 7 mchana - 8 mchana) 11 - 12 (TZ 5 asubuhi - 6 mchana)</t>
  </si>
  <si>
    <t>18 - 19 (TZ 12 jioni - 1 usiku)</t>
  </si>
  <si>
    <t>3/4</t>
  </si>
  <si>
    <t>1/2</t>
  </si>
  <si>
    <t>19 - 20 (TZ 1 usiku - 2 usiku) 20 - 21 (TZ 2 usiku - 3 usiku) 21 - 22 (TZ 3 usiku - 4 usiku) 6 - 7 (TZ 12 asubuhi - 1 asubuhi)</t>
  </si>
  <si>
    <t>17 - 18 (TZ 11 jioni - 12 jioni) 18 - 19 (TZ 12 jioni - 1 usiku) 21 - 22 (TZ 3 usiku - 4 usiku) 22 - 23 (TZ 4 usiku - 5 usiku)</t>
  </si>
  <si>
    <t>22 - 23 (TZ 4 usiku - 5 usiku)</t>
  </si>
  <si>
    <t>2 per month</t>
  </si>
  <si>
    <t>4</t>
  </si>
  <si>
    <t>13 - 14 (TZ 7 mchana - 8 mchana) 21 - 22 (TZ 3 usiku - 4 usiku)</t>
  </si>
  <si>
    <t>19 - 20 (TZ 1 usiku - 2 usiku) 21 - 22 (TZ 3 usiku - 4 usiku) 20 - 21 (TZ 2 usiku - 3 usiku)</t>
  </si>
  <si>
    <t xml:space="preserve">1 </t>
  </si>
  <si>
    <t>Saturday</t>
  </si>
  <si>
    <t>Washing machine</t>
  </si>
  <si>
    <t>10 - 11 (TZ 4 asubuhi - 5 asubuhi) 11 - 12 (TZ 5 asubuhi - 6 mchana)</t>
  </si>
  <si>
    <t>Sterilizer</t>
  </si>
  <si>
    <t>9 - 10 (TZ 3 asubuhi - 4 asubuhi) 10 - 11 (TZ 4 asubuhi - 5 asubuhi) 11 - 12 (TZ 5 asubuhi - 6 mchana) 12 - 13 (TZ 6 mchana - 7 mchana)</t>
  </si>
  <si>
    <t>Electric kettle</t>
  </si>
  <si>
    <t>Not weekend</t>
  </si>
  <si>
    <t>3 per month</t>
  </si>
  <si>
    <t>Microscopio</t>
  </si>
  <si>
    <t>8 - 9 (TZ 2 asubuhi - 3 asubuhi) 9 - 10 (TZ 3 asubuhi - 4 asubuhi) 10 - 11 (TZ 4 asubuhi - 5 asubuhi) 11 - 12 (TZ 5 asubuhi - 6 mchana) 12 - 13 (TZ 6 mchana - 7 mchana)</t>
  </si>
  <si>
    <t>6</t>
  </si>
  <si>
    <t>No Sunday</t>
  </si>
  <si>
    <t>6 - 7 (TZ 12 asubuhi - 1 asubuhi) 7 - 8 (TZ 1 asubuhi - 2 asubuhi) 8 - 9 (TZ 2 asubuhi - 3 asubuhi)</t>
  </si>
  <si>
    <t>Piano</t>
  </si>
  <si>
    <t>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</t>
  </si>
  <si>
    <t>5</t>
  </si>
  <si>
    <t>Monday Friday</t>
  </si>
  <si>
    <t>24 - 5 (TZ 6 usiku - 11 usiku) 23 - 24 (TZ 5 usiku - 6 usiku) 22 - 23 (TZ 4 usiku - 5 usiku) 21 - 22 (TZ 3 usiku - 4 usiku) 20 - 21 (TZ 2 usiku - 3 usiku) 19 - 20 (TZ 1 usiku - 2 usiku) 18 - 19 (TZ 12 jioni - 1 usiku) 17 - 18 (TZ 11 jioni - 12 jioni) 16 - 17 (TZ 10 jioni - 11 jioni) 15 - 16 (TZ 9 jioni - 10 jioni) 14 - 15 (TZ 8 mchana - 9 jioni) 13 - 14 (TZ 7 mchana - 8 mchana) 12 - 13 (TZ 6 mchana - 7 mchana) 11 - 12 (TZ 5 asubuhi - 6 mchana) 10 - 11 (TZ 4 asubuhi - 5 asubuhi) 9 - 10 (TZ 3 asubuhi - 4 asubuhi) 8 - 9 (TZ 2 asubuhi - 3 asubuhi) 7 - 8 (TZ 1 asubuhi - 2 asubuhi) 6 - 7 (TZ 12 asubuhi - 1 asubuhi) 5 - 6 (TZ 11 usiku - 12 asubuhi)</t>
  </si>
  <si>
    <t>8 - 9 (TZ 2 asubuhi - 3 asubuhi) 9 - 10 (TZ 3 asubuhi - 4 asubuhi) 10 - 11 (TZ 4 asubuhi - 5 asubuhi) 11 - 12 (TZ 5 asubuhi - 6 mchana) 12 - 13 (TZ 6 mchana - 7 mchana) 13 - 14 (TZ 7 mchana - 8 mchana)</t>
  </si>
  <si>
    <t>Photocopy machine</t>
  </si>
  <si>
    <t>9 - 10 (TZ 3 asubuhi - 4 asubuhi) 10 - 11 (TZ 4 asubuhi - 5 asubuhi) 11 - 12 (TZ 5 asubuhi - 6 mchana)</t>
  </si>
  <si>
    <t>Every 3 months</t>
  </si>
  <si>
    <t>12 - 13 (TZ 6 mchana - 7 mchana)</t>
  </si>
  <si>
    <t>Printer</t>
  </si>
  <si>
    <t>8 - 9 (TZ 2 asubuhi - 3 asubuhi) 9 - 10 (TZ 3 asubuhi - 4 asubuhi) 10 - 11 (TZ 4 asubuhi - 5 asubuhi)</t>
  </si>
  <si>
    <t>8 - 9 (TZ 2 asubuhi - 3 asubuhi) 9 - 10 (TZ 3 asubuhi - 4 asubuhi)</t>
  </si>
  <si>
    <t>Hematology analizer</t>
  </si>
  <si>
    <t>HB machine</t>
  </si>
  <si>
    <t>19 - 20 (TZ 1 usiku - 2 usiku) 18 - 19 (TZ 12 jioni - 1 usiku) 21 - 22 (TZ 3 usiku - 4 usiku) 20 - 21 (TZ 2 usiku - 3 usiku) 22 - 23 (TZ 4 usiku - 5 usiku) 24 - 5 (TZ 6 usiku - 11 usiku) 23 - 24 (TZ 5 usiku - 6 usiku) 5 - 6 (TZ 11 usiku - 12 asubuhi)</t>
  </si>
  <si>
    <t>4 per year</t>
  </si>
  <si>
    <t>8 - 9 (TZ 2 asubuhi - 3 asubuhi) 9 - 10 (TZ 3 asubuhi - 4 asubuhi) 10 - 11 (TZ 4 asubuhi - 5 asubuhi) 11 - 12 (TZ 5 asubuhi - 6 mchana) 12 - 13 (TZ 6 mchana - 7 mchana) 14 - 15 (TZ 8 mchana - 9 jioni) 15 - 16 (TZ 9 jioni - 10 jioni) 16 - 17 (TZ 10 jioni - 11 jioni)</t>
  </si>
  <si>
    <t>7 - 8 (TZ 1 asubuhi - 2 asubuhi) 19 - 20 (TZ 1 usiku - 2 usiku)</t>
  </si>
  <si>
    <t>16 - 17 (TZ 10 jioni - 11 jioni)</t>
  </si>
  <si>
    <t>Tuesday Friday</t>
  </si>
  <si>
    <t>7 - 8 (TZ 1 asubuhi - 2 asubuhi) 8 - 9 (TZ 2 asubuhi - 3 asubuhi) 9 - 10 (TZ 3 asubuhi - 4 asubuhi)</t>
  </si>
  <si>
    <t>16 - 17 (TZ 10 jioni - 11 jioni) 17 - 18 (TZ 11 jioni - 12 jioni) 18 - 19 (TZ 12 jioni - 1 usiku) 19 - 20 (TZ 1 usiku - 2 usiku) 20 - 21 (TZ 2 usiku - 3 usiku)</t>
  </si>
  <si>
    <t>Emergency</t>
  </si>
  <si>
    <t>9 - 10 (TZ 3 asubuhi - 4 asubuhi) 10 - 11 (TZ 4 asubuhi - 5 asubuhi)</t>
  </si>
  <si>
    <t>Monday Saturday</t>
  </si>
  <si>
    <t>9 - 10 (TZ 3 asubuhi - 4 asubuhi)</t>
  </si>
  <si>
    <t>Financial services machine</t>
  </si>
  <si>
    <t>17 - 18 (TZ 11 jioni - 12 jioni)</t>
  </si>
  <si>
    <t>7 - 8 (TZ 1 asubuhi - 2 asubuhi) 8 - 9 (TZ 2 asubuhi - 3 asubuhi) 9 - 10 (TZ 3 asubuhi - 4 asubuhi) 10 - 11 (TZ 4 asubuhi - 5 asubuhi) 11 - 12 (TZ 5 asubuhi - 6 mchana)</t>
  </si>
  <si>
    <t>15 - 16 (TZ 9 jioni - 10 jioni)</t>
  </si>
  <si>
    <t>Etichette di riga</t>
  </si>
  <si>
    <t>Business</t>
  </si>
  <si>
    <t>Household</t>
  </si>
  <si>
    <t>Totale complessivo</t>
  </si>
  <si>
    <t>(Tutto)</t>
  </si>
  <si>
    <t>Dispensario</t>
  </si>
  <si>
    <t>high</t>
  </si>
  <si>
    <t>low</t>
  </si>
  <si>
    <t>medium</t>
  </si>
  <si>
    <t>very high</t>
  </si>
  <si>
    <t>very low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</si>
  <si>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</si>
  <si>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</si>
  <si>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</si>
  <si>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</si>
  <si>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</si>
  <si>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</si>
  <si>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</si>
  <si>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</si>
  <si>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</si>
  <si>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</si>
  <si>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</si>
  <si>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</si>
  <si>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</si>
  <si>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</si>
  <si>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</si>
  <si>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</si>
  <si>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</si>
  <si>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</si>
  <si>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</si>
  <si>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24 - 5</t>
  </si>
  <si>
    <t xml:space="preserve">interview </t>
  </si>
  <si>
    <t>interview</t>
  </si>
  <si>
    <t>per la messa</t>
  </si>
  <si>
    <t>Saturday/Sunday</t>
  </si>
  <si>
    <t>tolto chi stirava tutto il giorno</t>
  </si>
  <si>
    <t>(vuoto)</t>
  </si>
  <si>
    <t>24 - 25</t>
  </si>
  <si>
    <t>senza considerare l'unico con solo il PC</t>
  </si>
  <si>
    <t>3 milling machine</t>
  </si>
  <si>
    <t>tutti i casi nei miei dati sono riconducibili ad una delle mie classificazioni?</t>
  </si>
  <si>
    <t>devo mettere anche un caso generico a cui associare quelli non associati?</t>
  </si>
  <si>
    <t>controlla l'altro excel e i dati che ho di tutti i villaggi</t>
  </si>
  <si>
    <t>CARPENTRY/GARAGE</t>
  </si>
  <si>
    <t>Somma di Number of appliances</t>
  </si>
  <si>
    <t>Etichette di colonna</t>
  </si>
  <si>
    <t>TAILOR</t>
  </si>
  <si>
    <t>SCHOOL</t>
  </si>
  <si>
    <t>DISPENSARIO</t>
  </si>
  <si>
    <t xml:space="preserve">la classificazione è "specifica" per appliance non è moltiplicata per il numero </t>
  </si>
  <si>
    <t>church?</t>
  </si>
  <si>
    <t>GENERICO</t>
  </si>
  <si>
    <t>VH</t>
  </si>
  <si>
    <t>VL</t>
  </si>
  <si>
    <t>H</t>
  </si>
  <si>
    <t>M</t>
  </si>
  <si>
    <t>L</t>
  </si>
  <si>
    <t>1 vh</t>
  </si>
  <si>
    <t>1 m</t>
  </si>
  <si>
    <t>3 l</t>
  </si>
  <si>
    <t>Times a week / comments</t>
  </si>
  <si>
    <t>3/quando serve</t>
  </si>
  <si>
    <t>1/quando ci sono clienti</t>
  </si>
  <si>
    <t>2 / Friday/Saturday</t>
  </si>
  <si>
    <t>1/Sunday</t>
  </si>
  <si>
    <t>1/Saturday</t>
  </si>
  <si>
    <t>6 (no Sunday)</t>
  </si>
  <si>
    <t>5 (Monday Friday)</t>
  </si>
  <si>
    <t>2/Tuesday Friday</t>
  </si>
  <si>
    <t>1 (emergency)</t>
  </si>
  <si>
    <t>6 (Monday Saturday)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</si>
</sst>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1" fillId="2" borderId="1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9" fontId="0" fillId="0" borderId="0" xfId="0" applyNumberFormat="1"/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2" fillId="0" borderId="0" xfId="0" applyFont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pivotButton="1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6" xfId="0" applyBorder="1"/>
    <xf numFmtId="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5" borderId="0" xfId="0" applyNumberFormat="1" applyFill="1"/>
    <xf numFmtId="0" fontId="3" fillId="0" borderId="0" xfId="0" applyFont="1"/>
    <xf numFmtId="0" fontId="1" fillId="2" borderId="0" xfId="0" applyFont="1" applyFill="1"/>
    <xf numFmtId="0" fontId="1" fillId="2" borderId="6" xfId="0" applyFont="1" applyFill="1" applyBorder="1"/>
    <xf numFmtId="0" fontId="1" fillId="2" borderId="1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6" borderId="0" xfId="0" applyFon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8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theme="0" tint="-0.499984740745262"/>
      </font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ilde\Desktop\questionario_matembwe.xlsx" TargetMode="External"/><Relationship Id="rId1" Type="http://schemas.openxmlformats.org/officeDocument/2006/relationships/externalLinkPath" Target="questionario_matemb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e appliances"/>
      <sheetName val="dati households"/>
      <sheetName val="dati appliances"/>
      <sheetName val="prova pivot interviews"/>
      <sheetName val="pivot interviews"/>
      <sheetName val="pivot modificata"/>
      <sheetName val="riassunto households"/>
      <sheetName val="rissunto business &lt;-"/>
      <sheetName val="pivot appliances"/>
      <sheetName val="tipi households"/>
      <sheetName val="W trovati"/>
    </sheetNames>
    <sheetDataSet>
      <sheetData sheetId="0" refreshError="1"/>
      <sheetData sheetId="1">
        <row r="1">
          <cell r="C1" t="str">
            <v>_index</v>
          </cell>
          <cell r="D1" t="str">
            <v>Type of user</v>
          </cell>
          <cell r="E1" t="str">
            <v>Appliances power</v>
          </cell>
          <cell r="F1" t="str">
            <v>Type of business</v>
          </cell>
        </row>
        <row r="2">
          <cell r="C2">
            <v>1</v>
          </cell>
          <cell r="D2" t="str">
            <v>Household</v>
          </cell>
          <cell r="E2" t="str">
            <v>very low</v>
          </cell>
        </row>
        <row r="3">
          <cell r="C3">
            <v>2</v>
          </cell>
          <cell r="D3" t="str">
            <v>Household</v>
          </cell>
          <cell r="E3" t="str">
            <v>low</v>
          </cell>
        </row>
        <row r="4">
          <cell r="C4">
            <v>3</v>
          </cell>
          <cell r="D4" t="str">
            <v>Business</v>
          </cell>
          <cell r="E4" t="str">
            <v>very low</v>
          </cell>
          <cell r="F4" t="str">
            <v>Bar/pub</v>
          </cell>
        </row>
        <row r="5">
          <cell r="C5">
            <v>4</v>
          </cell>
          <cell r="D5" t="str">
            <v>Household</v>
          </cell>
          <cell r="E5" t="str">
            <v>high</v>
          </cell>
        </row>
        <row r="6">
          <cell r="C6">
            <v>5</v>
          </cell>
          <cell r="D6" t="str">
            <v>Household</v>
          </cell>
          <cell r="E6" t="str">
            <v>very low</v>
          </cell>
        </row>
        <row r="7">
          <cell r="C7">
            <v>6</v>
          </cell>
          <cell r="D7" t="str">
            <v>Household</v>
          </cell>
          <cell r="E7" t="str">
            <v>low</v>
          </cell>
        </row>
        <row r="8">
          <cell r="C8">
            <v>7</v>
          </cell>
          <cell r="D8" t="str">
            <v>Household</v>
          </cell>
          <cell r="E8" t="str">
            <v>low</v>
          </cell>
        </row>
        <row r="9">
          <cell r="C9">
            <v>8</v>
          </cell>
          <cell r="D9" t="str">
            <v>Household</v>
          </cell>
          <cell r="E9" t="str">
            <v>low</v>
          </cell>
        </row>
        <row r="10">
          <cell r="C10">
            <v>9</v>
          </cell>
          <cell r="D10" t="str">
            <v>Household</v>
          </cell>
          <cell r="E10" t="str">
            <v>high</v>
          </cell>
        </row>
        <row r="11">
          <cell r="C11">
            <v>10</v>
          </cell>
          <cell r="D11" t="str">
            <v>Household</v>
          </cell>
          <cell r="E11" t="str">
            <v>low</v>
          </cell>
        </row>
        <row r="12">
          <cell r="C12">
            <v>11</v>
          </cell>
          <cell r="D12" t="str">
            <v>Household</v>
          </cell>
          <cell r="E12" t="str">
            <v>very low</v>
          </cell>
        </row>
        <row r="13">
          <cell r="C13">
            <v>12</v>
          </cell>
          <cell r="D13" t="str">
            <v>Household</v>
          </cell>
          <cell r="E13" t="str">
            <v>high</v>
          </cell>
        </row>
        <row r="14">
          <cell r="C14">
            <v>13</v>
          </cell>
          <cell r="D14" t="str">
            <v>Household</v>
          </cell>
          <cell r="E14" t="str">
            <v>low</v>
          </cell>
        </row>
        <row r="15">
          <cell r="C15">
            <v>14</v>
          </cell>
          <cell r="D15" t="str">
            <v>Household</v>
          </cell>
          <cell r="E15" t="str">
            <v>low</v>
          </cell>
        </row>
        <row r="16">
          <cell r="C16">
            <v>15</v>
          </cell>
          <cell r="D16" t="str">
            <v>Household</v>
          </cell>
          <cell r="E16" t="str">
            <v>low</v>
          </cell>
        </row>
        <row r="17">
          <cell r="C17">
            <v>16</v>
          </cell>
          <cell r="D17" t="str">
            <v>Household</v>
          </cell>
          <cell r="E17" t="str">
            <v>high</v>
          </cell>
        </row>
        <row r="18">
          <cell r="C18">
            <v>17</v>
          </cell>
          <cell r="D18" t="str">
            <v>Household</v>
          </cell>
          <cell r="E18" t="str">
            <v>low</v>
          </cell>
        </row>
        <row r="19">
          <cell r="C19">
            <v>18</v>
          </cell>
          <cell r="D19" t="str">
            <v>Business</v>
          </cell>
          <cell r="E19" t="str">
            <v>very low</v>
          </cell>
          <cell r="F19" t="str">
            <v>Shop</v>
          </cell>
        </row>
        <row r="20">
          <cell r="C20">
            <v>19</v>
          </cell>
          <cell r="D20" t="str">
            <v>Business</v>
          </cell>
          <cell r="E20" t="str">
            <v>medium</v>
          </cell>
          <cell r="F20" t="str">
            <v>Shop Tailor shop</v>
          </cell>
        </row>
        <row r="21">
          <cell r="C21">
            <v>20</v>
          </cell>
          <cell r="D21" t="str">
            <v>Household</v>
          </cell>
          <cell r="E21" t="str">
            <v>low</v>
          </cell>
        </row>
        <row r="22">
          <cell r="C22">
            <v>21</v>
          </cell>
          <cell r="D22" t="str">
            <v>Household</v>
          </cell>
          <cell r="E22" t="str">
            <v>low</v>
          </cell>
        </row>
        <row r="23">
          <cell r="C23">
            <v>22</v>
          </cell>
          <cell r="D23" t="str">
            <v>Business</v>
          </cell>
          <cell r="E23" t="str">
            <v>low</v>
          </cell>
          <cell r="F23" t="str">
            <v>Restaurant</v>
          </cell>
        </row>
        <row r="24">
          <cell r="C24">
            <v>23</v>
          </cell>
          <cell r="D24" t="str">
            <v>Business</v>
          </cell>
          <cell r="E24" t="str">
            <v>medium</v>
          </cell>
          <cell r="F24" t="str">
            <v>Butcher</v>
          </cell>
        </row>
        <row r="25">
          <cell r="C25">
            <v>24</v>
          </cell>
          <cell r="D25" t="str">
            <v>Business</v>
          </cell>
          <cell r="E25" t="str">
            <v>high</v>
          </cell>
          <cell r="F25" t="str">
            <v>Garage</v>
          </cell>
        </row>
        <row r="26">
          <cell r="C26">
            <v>25</v>
          </cell>
          <cell r="D26" t="str">
            <v>Business</v>
          </cell>
          <cell r="E26" t="str">
            <v>high</v>
          </cell>
          <cell r="F26" t="str">
            <v>Carpentry workshop</v>
          </cell>
        </row>
        <row r="27">
          <cell r="C27">
            <v>26</v>
          </cell>
          <cell r="D27" t="str">
            <v>Household</v>
          </cell>
          <cell r="E27" t="str">
            <v>low</v>
          </cell>
        </row>
        <row r="28">
          <cell r="C28">
            <v>27</v>
          </cell>
          <cell r="D28" t="str">
            <v>Business</v>
          </cell>
          <cell r="E28" t="str">
            <v>high</v>
          </cell>
          <cell r="F28" t="str">
            <v>Shop</v>
          </cell>
        </row>
        <row r="29">
          <cell r="C29">
            <v>28</v>
          </cell>
          <cell r="D29" t="str">
            <v>Business</v>
          </cell>
          <cell r="E29" t="str">
            <v>very low</v>
          </cell>
          <cell r="F29" t="str">
            <v>Tailor shop</v>
          </cell>
        </row>
        <row r="30">
          <cell r="C30">
            <v>29</v>
          </cell>
          <cell r="D30" t="str">
            <v>Business</v>
          </cell>
          <cell r="E30" t="str">
            <v>medium</v>
          </cell>
          <cell r="F30" t="str">
            <v>Bar/pub</v>
          </cell>
        </row>
        <row r="31">
          <cell r="C31">
            <v>30</v>
          </cell>
          <cell r="D31" t="str">
            <v>Business</v>
          </cell>
          <cell r="E31" t="str">
            <v>very high</v>
          </cell>
          <cell r="F31" t="str">
            <v>Other</v>
          </cell>
        </row>
        <row r="32">
          <cell r="C32">
            <v>31</v>
          </cell>
          <cell r="D32" t="str">
            <v>Business</v>
          </cell>
          <cell r="E32" t="str">
            <v>very low</v>
          </cell>
          <cell r="F32" t="str">
            <v>Financial service Shop</v>
          </cell>
        </row>
        <row r="33">
          <cell r="C33">
            <v>32</v>
          </cell>
          <cell r="D33" t="str">
            <v>Business</v>
          </cell>
          <cell r="E33" t="str">
            <v>high</v>
          </cell>
          <cell r="F33" t="str">
            <v>Tailor shop</v>
          </cell>
        </row>
        <row r="34">
          <cell r="C34">
            <v>33</v>
          </cell>
          <cell r="D34" t="str">
            <v>Business</v>
          </cell>
          <cell r="E34" t="str">
            <v>low</v>
          </cell>
          <cell r="F34" t="str">
            <v>Financial service Shop</v>
          </cell>
        </row>
        <row r="35">
          <cell r="C35">
            <v>34</v>
          </cell>
          <cell r="D35" t="str">
            <v>Business</v>
          </cell>
          <cell r="E35" t="str">
            <v>very low</v>
          </cell>
          <cell r="F35" t="str">
            <v>Shop</v>
          </cell>
        </row>
        <row r="36">
          <cell r="C36">
            <v>35</v>
          </cell>
          <cell r="D36" t="str">
            <v>Business</v>
          </cell>
          <cell r="E36" t="str">
            <v>high</v>
          </cell>
          <cell r="F36" t="str">
            <v>Tailor shop</v>
          </cell>
        </row>
        <row r="37">
          <cell r="C37">
            <v>36</v>
          </cell>
          <cell r="D37" t="str">
            <v>Business</v>
          </cell>
          <cell r="E37" t="str">
            <v>low</v>
          </cell>
          <cell r="F37" t="str">
            <v>Haircutting salon</v>
          </cell>
        </row>
        <row r="38">
          <cell r="C38">
            <v>37</v>
          </cell>
          <cell r="D38" t="str">
            <v>Business</v>
          </cell>
          <cell r="E38" t="str">
            <v>low</v>
          </cell>
          <cell r="F38" t="str">
            <v>Financial service</v>
          </cell>
        </row>
        <row r="39">
          <cell r="C39">
            <v>38</v>
          </cell>
          <cell r="D39" t="str">
            <v>Business</v>
          </cell>
          <cell r="E39" t="str">
            <v>very high</v>
          </cell>
          <cell r="F39" t="str">
            <v>Milling machine</v>
          </cell>
        </row>
        <row r="40">
          <cell r="C40">
            <v>39</v>
          </cell>
          <cell r="D40" t="str">
            <v>Business</v>
          </cell>
          <cell r="E40" t="str">
            <v>medium</v>
          </cell>
          <cell r="F40" t="str">
            <v>Restaurant</v>
          </cell>
        </row>
        <row r="41">
          <cell r="C41">
            <v>40</v>
          </cell>
          <cell r="D41" t="str">
            <v>Business</v>
          </cell>
          <cell r="E41" t="str">
            <v>high</v>
          </cell>
          <cell r="F41" t="str">
            <v>Garage</v>
          </cell>
        </row>
        <row r="42">
          <cell r="C42">
            <v>41</v>
          </cell>
          <cell r="D42" t="str">
            <v>Business</v>
          </cell>
          <cell r="E42" t="str">
            <v>very low</v>
          </cell>
          <cell r="F42" t="str">
            <v>Shop</v>
          </cell>
        </row>
        <row r="43">
          <cell r="C43">
            <v>42</v>
          </cell>
          <cell r="D43" t="str">
            <v>Business</v>
          </cell>
          <cell r="E43" t="str">
            <v>very low</v>
          </cell>
          <cell r="F43" t="str">
            <v>Haircutting salon</v>
          </cell>
        </row>
        <row r="44">
          <cell r="C44">
            <v>43</v>
          </cell>
          <cell r="D44" t="str">
            <v>Business</v>
          </cell>
          <cell r="E44" t="str">
            <v>low</v>
          </cell>
          <cell r="F44" t="str">
            <v>Guest house</v>
          </cell>
        </row>
        <row r="45">
          <cell r="C45">
            <v>44</v>
          </cell>
          <cell r="D45" t="str">
            <v>Business</v>
          </cell>
          <cell r="E45" t="str">
            <v>high</v>
          </cell>
          <cell r="F45" t="str">
            <v>Restaurant</v>
          </cell>
        </row>
        <row r="46">
          <cell r="C46">
            <v>45</v>
          </cell>
          <cell r="D46" t="str">
            <v>Business</v>
          </cell>
          <cell r="E46" t="str">
            <v>high</v>
          </cell>
          <cell r="F46" t="str">
            <v>Haircutting salon</v>
          </cell>
        </row>
        <row r="47">
          <cell r="C47">
            <v>46</v>
          </cell>
          <cell r="D47" t="str">
            <v>Business</v>
          </cell>
          <cell r="E47" t="str">
            <v>high</v>
          </cell>
          <cell r="F47" t="str">
            <v>Carpentry workshop</v>
          </cell>
        </row>
        <row r="48">
          <cell r="C48">
            <v>47</v>
          </cell>
          <cell r="D48" t="str">
            <v>Household</v>
          </cell>
          <cell r="E48" t="str">
            <v>low</v>
          </cell>
        </row>
        <row r="49">
          <cell r="C49">
            <v>48</v>
          </cell>
          <cell r="D49" t="str">
            <v>Household</v>
          </cell>
          <cell r="E49" t="str">
            <v>low</v>
          </cell>
        </row>
        <row r="50">
          <cell r="C50">
            <v>49</v>
          </cell>
          <cell r="D50" t="str">
            <v>Household</v>
          </cell>
          <cell r="E50" t="str">
            <v>low</v>
          </cell>
        </row>
        <row r="51">
          <cell r="C51">
            <v>50</v>
          </cell>
          <cell r="D51" t="str">
            <v>Business</v>
          </cell>
          <cell r="E51" t="str">
            <v>medium</v>
          </cell>
          <cell r="F51" t="str">
            <v>Bar/pub</v>
          </cell>
        </row>
        <row r="52">
          <cell r="C52">
            <v>51</v>
          </cell>
          <cell r="D52" t="str">
            <v>Business</v>
          </cell>
          <cell r="E52" t="str">
            <v>low</v>
          </cell>
          <cell r="F52" t="str">
            <v>Restaurant</v>
          </cell>
        </row>
        <row r="53">
          <cell r="C53">
            <v>52</v>
          </cell>
          <cell r="D53" t="str">
            <v>Household</v>
          </cell>
          <cell r="E53" t="str">
            <v>low</v>
          </cell>
        </row>
        <row r="54">
          <cell r="C54">
            <v>53</v>
          </cell>
          <cell r="D54" t="str">
            <v>Business</v>
          </cell>
          <cell r="E54" t="str">
            <v>very low</v>
          </cell>
          <cell r="F54" t="str">
            <v>Butcher</v>
          </cell>
        </row>
        <row r="55">
          <cell r="C55">
            <v>54</v>
          </cell>
          <cell r="D55" t="str">
            <v>Household</v>
          </cell>
          <cell r="E55" t="str">
            <v>very high</v>
          </cell>
        </row>
        <row r="56">
          <cell r="C56">
            <v>55</v>
          </cell>
          <cell r="D56" t="str">
            <v>Household</v>
          </cell>
          <cell r="E56" t="str">
            <v>low</v>
          </cell>
        </row>
        <row r="57">
          <cell r="C57">
            <v>56</v>
          </cell>
          <cell r="D57" t="str">
            <v>Household</v>
          </cell>
          <cell r="E57" t="str">
            <v>low</v>
          </cell>
        </row>
        <row r="58">
          <cell r="C58">
            <v>57</v>
          </cell>
          <cell r="D58" t="str">
            <v>Business</v>
          </cell>
          <cell r="E58" t="str">
            <v>very high</v>
          </cell>
          <cell r="F58" t="str">
            <v>Milling machine</v>
          </cell>
        </row>
        <row r="59">
          <cell r="C59">
            <v>58</v>
          </cell>
          <cell r="D59" t="str">
            <v>Household</v>
          </cell>
          <cell r="E59" t="str">
            <v>low</v>
          </cell>
        </row>
        <row r="60">
          <cell r="C60">
            <v>59</v>
          </cell>
          <cell r="D60" t="str">
            <v>Household</v>
          </cell>
          <cell r="E60" t="str">
            <v>low</v>
          </cell>
        </row>
        <row r="61">
          <cell r="C61">
            <v>60</v>
          </cell>
          <cell r="D61" t="str">
            <v>Household</v>
          </cell>
          <cell r="E61" t="str">
            <v>very low</v>
          </cell>
        </row>
        <row r="62">
          <cell r="C62">
            <v>61</v>
          </cell>
          <cell r="D62" t="str">
            <v>Household</v>
          </cell>
          <cell r="E62" t="str">
            <v>low</v>
          </cell>
        </row>
        <row r="63">
          <cell r="C63">
            <v>62</v>
          </cell>
          <cell r="D63" t="str">
            <v>Household</v>
          </cell>
          <cell r="E63" t="str">
            <v>high</v>
          </cell>
        </row>
        <row r="64">
          <cell r="C64">
            <v>63</v>
          </cell>
          <cell r="D64" t="str">
            <v>Household</v>
          </cell>
          <cell r="E64" t="str">
            <v>low</v>
          </cell>
        </row>
        <row r="65">
          <cell r="C65">
            <v>64</v>
          </cell>
          <cell r="D65" t="str">
            <v>Household</v>
          </cell>
          <cell r="E65" t="str">
            <v>high</v>
          </cell>
        </row>
        <row r="66">
          <cell r="C66">
            <v>65</v>
          </cell>
          <cell r="D66" t="str">
            <v>Household</v>
          </cell>
          <cell r="E66" t="str">
            <v>medium</v>
          </cell>
        </row>
        <row r="67">
          <cell r="C67">
            <v>66</v>
          </cell>
          <cell r="D67" t="str">
            <v>Household</v>
          </cell>
          <cell r="E67" t="str">
            <v>high</v>
          </cell>
        </row>
        <row r="68">
          <cell r="C68">
            <v>67</v>
          </cell>
          <cell r="D68" t="str">
            <v>Household</v>
          </cell>
          <cell r="E68" t="str">
            <v>low</v>
          </cell>
        </row>
        <row r="69">
          <cell r="C69">
            <v>68</v>
          </cell>
          <cell r="D69" t="str">
            <v>Household</v>
          </cell>
          <cell r="E69" t="str">
            <v>high</v>
          </cell>
        </row>
        <row r="70">
          <cell r="C70">
            <v>69</v>
          </cell>
          <cell r="D70" t="str">
            <v>Household</v>
          </cell>
          <cell r="E70" t="str">
            <v>high</v>
          </cell>
        </row>
        <row r="71">
          <cell r="C71">
            <v>70</v>
          </cell>
          <cell r="D71" t="str">
            <v>Household</v>
          </cell>
          <cell r="E71" t="str">
            <v>high</v>
          </cell>
        </row>
        <row r="72">
          <cell r="C72">
            <v>71</v>
          </cell>
          <cell r="D72" t="str">
            <v>Household</v>
          </cell>
          <cell r="E72" t="str">
            <v>low</v>
          </cell>
        </row>
        <row r="73">
          <cell r="C73">
            <v>72</v>
          </cell>
          <cell r="D73" t="str">
            <v>Household</v>
          </cell>
          <cell r="E73" t="str">
            <v>low</v>
          </cell>
        </row>
        <row r="74">
          <cell r="C74">
            <v>73</v>
          </cell>
          <cell r="D74" t="str">
            <v>Household</v>
          </cell>
          <cell r="E74" t="str">
            <v>low</v>
          </cell>
        </row>
        <row r="75">
          <cell r="C75">
            <v>74</v>
          </cell>
          <cell r="D75" t="str">
            <v>Household</v>
          </cell>
          <cell r="E75" t="str">
            <v>low</v>
          </cell>
        </row>
        <row r="76">
          <cell r="C76">
            <v>75</v>
          </cell>
          <cell r="D76" t="str">
            <v>Household</v>
          </cell>
          <cell r="E76" t="str">
            <v>high</v>
          </cell>
        </row>
        <row r="77">
          <cell r="C77">
            <v>76</v>
          </cell>
          <cell r="D77" t="str">
            <v>Household</v>
          </cell>
          <cell r="E77" t="str">
            <v>high</v>
          </cell>
        </row>
        <row r="78">
          <cell r="C78">
            <v>77</v>
          </cell>
          <cell r="D78" t="str">
            <v>Household</v>
          </cell>
          <cell r="E78" t="str">
            <v>high</v>
          </cell>
        </row>
        <row r="79">
          <cell r="C79">
            <v>78</v>
          </cell>
          <cell r="D79" t="str">
            <v>Household</v>
          </cell>
          <cell r="E79" t="str">
            <v>high</v>
          </cell>
        </row>
        <row r="80">
          <cell r="C80">
            <v>79</v>
          </cell>
          <cell r="D80" t="str">
            <v>Household</v>
          </cell>
          <cell r="E80" t="str">
            <v>medium</v>
          </cell>
        </row>
        <row r="81">
          <cell r="C81">
            <v>80</v>
          </cell>
          <cell r="D81" t="str">
            <v>Household</v>
          </cell>
          <cell r="E81" t="str">
            <v>low</v>
          </cell>
        </row>
        <row r="82">
          <cell r="C82">
            <v>81</v>
          </cell>
          <cell r="D82" t="str">
            <v>Household</v>
          </cell>
          <cell r="E82" t="str">
            <v>high</v>
          </cell>
        </row>
        <row r="83">
          <cell r="C83">
            <v>82</v>
          </cell>
          <cell r="D83" t="str">
            <v>Business</v>
          </cell>
          <cell r="E83" t="str">
            <v>very high</v>
          </cell>
          <cell r="F83" t="str">
            <v>Dispensario</v>
          </cell>
        </row>
        <row r="84">
          <cell r="C84">
            <v>83</v>
          </cell>
          <cell r="D84" t="str">
            <v>Business</v>
          </cell>
          <cell r="E84" t="str">
            <v>medium</v>
          </cell>
          <cell r="F84" t="str">
            <v>Church</v>
          </cell>
        </row>
        <row r="85">
          <cell r="C85">
            <v>84</v>
          </cell>
          <cell r="D85" t="str">
            <v>Business</v>
          </cell>
          <cell r="E85" t="str">
            <v>very high</v>
          </cell>
          <cell r="F85" t="str">
            <v>School</v>
          </cell>
        </row>
        <row r="86">
          <cell r="C86">
            <v>85</v>
          </cell>
          <cell r="D86" t="str">
            <v>Business</v>
          </cell>
          <cell r="E86" t="str">
            <v>very high</v>
          </cell>
          <cell r="F86" t="str">
            <v>School</v>
          </cell>
        </row>
        <row r="87">
          <cell r="C87">
            <v>86</v>
          </cell>
          <cell r="D87" t="str">
            <v>Business</v>
          </cell>
          <cell r="E87" t="str">
            <v>very high</v>
          </cell>
          <cell r="F87" t="str">
            <v>Dispensary</v>
          </cell>
        </row>
        <row r="88">
          <cell r="C88">
            <v>87</v>
          </cell>
          <cell r="D88" t="str">
            <v>Business</v>
          </cell>
          <cell r="E88" t="str">
            <v>very high</v>
          </cell>
          <cell r="F88" t="str">
            <v>Boarding school</v>
          </cell>
        </row>
        <row r="89">
          <cell r="C89">
            <v>88</v>
          </cell>
          <cell r="D89" t="str">
            <v>Business</v>
          </cell>
          <cell r="E89" t="str">
            <v>very low</v>
          </cell>
          <cell r="F89" t="str">
            <v>Ofisi ya kijiji</v>
          </cell>
        </row>
        <row r="90">
          <cell r="C90">
            <v>89</v>
          </cell>
          <cell r="D90" t="str">
            <v>Business</v>
          </cell>
          <cell r="E90" t="str">
            <v>very low</v>
          </cell>
          <cell r="F90" t="str">
            <v>Ofisi ya Kata</v>
          </cell>
        </row>
        <row r="91">
          <cell r="C91">
            <v>90</v>
          </cell>
          <cell r="D91" t="str">
            <v>Business</v>
          </cell>
          <cell r="E91" t="str">
            <v>low</v>
          </cell>
          <cell r="F91" t="str">
            <v>Ofisi ya saccos</v>
          </cell>
        </row>
        <row r="92">
          <cell r="C92">
            <v>91</v>
          </cell>
          <cell r="D92" t="str">
            <v>Business</v>
          </cell>
          <cell r="E92" t="str">
            <v>medium</v>
          </cell>
          <cell r="F92" t="str">
            <v>Church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lde" refreshedDate="44969.404661574074" createdVersion="8" refreshedVersion="8" minRefreshableVersion="3" recordCount="412" xr:uid="{FFDFB868-B849-4FFE-B4B6-C12826AF6FD6}">
  <cacheSource type="worksheet">
    <worksheetSource ref="A1:AD413" sheet="dati appliances"/>
  </cacheSource>
  <cacheFields count="30">
    <cacheField name="Appliances" numFmtId="0">
      <sharedItems count="38">
        <s v="Indoor lights"/>
        <s v="Outdoor lights"/>
        <s v="Charger"/>
        <s v="TV"/>
        <s v="Radio"/>
        <s v="Electric iron"/>
        <s v="Water pump"/>
        <s v="Mixer"/>
        <s v="PC"/>
        <s v="Stereo"/>
        <s v="Power mixer"/>
        <s v="Fridge"/>
        <s v="Welding machine"/>
        <s v="Compressor"/>
        <s v="Electric drill"/>
        <s v="Grinder"/>
        <s v="Carpentry machineries"/>
        <s v="Sander polisher"/>
        <s v="Oven"/>
        <s v="Pop-corn machine"/>
        <s v="Car washing machine"/>
        <s v="Sewing machine"/>
        <s v="Electric razor"/>
        <s v="Machine for financial services"/>
        <s v="Milling machine"/>
        <s v="Hair dryer"/>
        <s v="Water heater"/>
        <s v="Rice cooker"/>
        <s v="Washing machine"/>
        <s v="Sterilizer"/>
        <s v="Electric kettle"/>
        <s v="Microscopio"/>
        <s v="Piano"/>
        <s v="Photocopy machine"/>
        <s v="Printer"/>
        <s v="Hematology analizer"/>
        <s v="HB machine"/>
        <s v="Financial services machine"/>
      </sharedItems>
    </cacheField>
    <cacheField name="Number of appliances" numFmtId="0">
      <sharedItems containsSemiMixedTypes="0" containsString="0" containsNumber="1" containsInteger="1" minValue="1" maxValue="70" count="17">
        <n v="2"/>
        <n v="1"/>
        <n v="6"/>
        <n v="3"/>
        <n v="4"/>
        <n v="5"/>
        <n v="8"/>
        <n v="16"/>
        <n v="10"/>
        <n v="12"/>
        <n v="11"/>
        <n v="9"/>
        <n v="7"/>
        <n v="14"/>
        <n v="63"/>
        <n v="70"/>
        <n v="23"/>
      </sharedItems>
    </cacheField>
    <cacheField name="Time of using" numFmtId="0">
      <sharedItems containsBlank="1" longText="1"/>
    </cacheField>
    <cacheField name="5-6" numFmtId="0">
      <sharedItems containsString="0" containsBlank="1" containsNumber="1" containsInteger="1" minValue="0" maxValue="1"/>
    </cacheField>
    <cacheField name="6-7" numFmtId="0">
      <sharedItems containsString="0" containsBlank="1" containsNumber="1" containsInteger="1" minValue="0" maxValue="1"/>
    </cacheField>
    <cacheField name="7-8" numFmtId="0">
      <sharedItems containsString="0" containsBlank="1" containsNumber="1" containsInteger="1" minValue="0" maxValue="1"/>
    </cacheField>
    <cacheField name="8-9" numFmtId="0">
      <sharedItems containsString="0" containsBlank="1" containsNumber="1" containsInteger="1" minValue="0" maxValue="1"/>
    </cacheField>
    <cacheField name="9-10" numFmtId="0">
      <sharedItems containsString="0" containsBlank="1" containsNumber="1" containsInteger="1" minValue="0" maxValue="1"/>
    </cacheField>
    <cacheField name="10-11" numFmtId="0">
      <sharedItems containsString="0" containsBlank="1" containsNumber="1" containsInteger="1" minValue="0" maxValue="1"/>
    </cacheField>
    <cacheField name="11-12" numFmtId="0">
      <sharedItems containsString="0" containsBlank="1" containsNumber="1" containsInteger="1" minValue="0" maxValue="1"/>
    </cacheField>
    <cacheField name="12-13" numFmtId="0">
      <sharedItems containsString="0" containsBlank="1" containsNumber="1" containsInteger="1" minValue="0" maxValue="1"/>
    </cacheField>
    <cacheField name="13-14" numFmtId="0">
      <sharedItems containsString="0" containsBlank="1" containsNumber="1" containsInteger="1" minValue="0" maxValue="1"/>
    </cacheField>
    <cacheField name="14-15" numFmtId="0">
      <sharedItems containsString="0" containsBlank="1" containsNumber="1" containsInteger="1" minValue="0" maxValue="1"/>
    </cacheField>
    <cacheField name="15-16" numFmtId="0">
      <sharedItems containsString="0" containsBlank="1" containsNumber="1" containsInteger="1" minValue="0" maxValue="1"/>
    </cacheField>
    <cacheField name="16-17" numFmtId="0">
      <sharedItems containsString="0" containsBlank="1" containsNumber="1" containsInteger="1" minValue="0" maxValue="1"/>
    </cacheField>
    <cacheField name="17-18" numFmtId="0">
      <sharedItems containsString="0" containsBlank="1" containsNumber="1" containsInteger="1" minValue="0" maxValue="1"/>
    </cacheField>
    <cacheField name="18-19" numFmtId="0">
      <sharedItems containsString="0" containsBlank="1" containsNumber="1" containsInteger="1" minValue="0" maxValue="1"/>
    </cacheField>
    <cacheField name="19-20" numFmtId="0">
      <sharedItems containsString="0" containsBlank="1" containsNumber="1" containsInteger="1" minValue="0" maxValue="1"/>
    </cacheField>
    <cacheField name="20-21" numFmtId="0">
      <sharedItems containsString="0" containsBlank="1" containsNumber="1" containsInteger="1" minValue="0" maxValue="1"/>
    </cacheField>
    <cacheField name="21-22" numFmtId="0">
      <sharedItems containsString="0" containsBlank="1" containsNumber="1" containsInteger="1" minValue="0" maxValue="1"/>
    </cacheField>
    <cacheField name="22-23" numFmtId="0">
      <sharedItems containsString="0" containsBlank="1" containsNumber="1" containsInteger="1" minValue="0" maxValue="1"/>
    </cacheField>
    <cacheField name="23-24" numFmtId="0">
      <sharedItems containsString="0" containsBlank="1" containsNumber="1" containsInteger="1" minValue="0" maxValue="1"/>
    </cacheField>
    <cacheField name="24-5" numFmtId="0">
      <sharedItems containsString="0" containsBlank="1" containsNumber="1" containsInteger="1" minValue="0" maxValue="1"/>
    </cacheField>
    <cacheField name="Times a week" numFmtId="0">
      <sharedItems count="18">
        <s v="-"/>
        <s v="1"/>
        <s v="3"/>
        <s v="quando serve"/>
        <s v="2"/>
        <s v="2/3"/>
        <s v="2 "/>
        <s v="3/4"/>
        <s v="1/2"/>
        <s v="2 per month"/>
        <s v="4"/>
        <s v="1 "/>
        <s v="3 per month"/>
        <s v="6"/>
        <s v="Sunday"/>
        <s v="5"/>
        <s v="Every 3 months"/>
        <s v="4 per year"/>
      </sharedItems>
    </cacheField>
    <cacheField name="Comments" numFmtId="0">
      <sharedItems count="12">
        <s v="-"/>
        <s v="quando serve"/>
        <s v="quando ci sono clienti"/>
        <s v="Friday/Saturday"/>
        <s v="Sunday"/>
        <s v="Saturday"/>
        <s v="Not weekend"/>
        <s v="No Sunday"/>
        <s v="Monday Friday"/>
        <s v="Tuesday Friday"/>
        <s v="Emergency"/>
        <s v="Monday Saturday"/>
      </sharedItems>
    </cacheField>
    <cacheField name="index appliances tot" numFmtId="0">
      <sharedItems containsSemiMixedTypes="0" containsString="0" containsNumber="1" containsInteger="1" minValue="1" maxValue="412"/>
    </cacheField>
    <cacheField name="index interview number" numFmtId="0">
      <sharedItems containsSemiMixedTypes="0" containsString="0" containsNumber="1" containsInteger="1" minValue="1" maxValue="91" count="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</sharedItems>
    </cacheField>
    <cacheField name="Type of user" numFmtId="0">
      <sharedItems count="2">
        <s v="Household"/>
        <s v="Business"/>
      </sharedItems>
    </cacheField>
    <cacheField name="Appliances power" numFmtId="0">
      <sharedItems count="5">
        <s v="very low"/>
        <s v="low"/>
        <s v="high"/>
        <s v="medium"/>
        <s v="very high"/>
      </sharedItems>
    </cacheField>
    <cacheField name="Type of business" numFmtId="0">
      <sharedItems containsMixedTypes="1" containsNumber="1" containsInteger="1" minValue="0" maxValue="0" count="23">
        <n v="0"/>
        <s v="Bar/pub"/>
        <s v="Shop"/>
        <s v="Shop Tailor shop"/>
        <s v="Restaurant"/>
        <s v="Butcher"/>
        <s v="Garage"/>
        <s v="Carpentry workshop"/>
        <s v="Tailor shop"/>
        <s v="Other"/>
        <s v="Financial service Shop"/>
        <s v="Haircutting salon"/>
        <s v="Financial service"/>
        <s v="Milling machine"/>
        <s v="Guest house"/>
        <s v="Dispensario"/>
        <s v="Church"/>
        <s v="School"/>
        <s v="Dispensary"/>
        <s v="Boarding school"/>
        <s v="Ofisi ya kijiji"/>
        <s v="Ofisi ya Kata"/>
        <s v="Ofisi ya sacc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lde" refreshedDate="44969.477235185186" createdVersion="8" refreshedVersion="8" minRefreshableVersion="3" recordCount="19" xr:uid="{81C9E9F0-7C72-4C26-B9FF-04B5180E5E32}">
  <cacheSource type="worksheet">
    <worksheetSource ref="A1:U17" sheet="iron (modificati)"/>
  </cacheSource>
  <cacheFields count="21">
    <cacheField name="Appliances" numFmtId="0">
      <sharedItems containsBlank="1" count="2">
        <s v="Electric iron"/>
        <m/>
      </sharedItems>
    </cacheField>
    <cacheField name="5-6" numFmtId="0">
      <sharedItems containsString="0" containsBlank="1" containsNumber="1" containsInteger="1" minValue="0" maxValue="0"/>
    </cacheField>
    <cacheField name="6-7" numFmtId="0">
      <sharedItems containsString="0" containsBlank="1" containsNumber="1" containsInteger="1" minValue="0" maxValue="1"/>
    </cacheField>
    <cacheField name="7-8" numFmtId="0">
      <sharedItems containsString="0" containsBlank="1" containsNumber="1" containsInteger="1" minValue="0" maxValue="1"/>
    </cacheField>
    <cacheField name="8-9" numFmtId="0">
      <sharedItems containsString="0" containsBlank="1" containsNumber="1" containsInteger="1" minValue="0" maxValue="1"/>
    </cacheField>
    <cacheField name="9-10" numFmtId="0">
      <sharedItems containsString="0" containsBlank="1" containsNumber="1" containsInteger="1" minValue="0" maxValue="0"/>
    </cacheField>
    <cacheField name="10-11" numFmtId="0">
      <sharedItems containsString="0" containsBlank="1" containsNumber="1" containsInteger="1" minValue="0" maxValue="1"/>
    </cacheField>
    <cacheField name="11-12" numFmtId="0">
      <sharedItems containsString="0" containsBlank="1" containsNumber="1" containsInteger="1" minValue="0" maxValue="1"/>
    </cacheField>
    <cacheField name="12-13" numFmtId="0">
      <sharedItems containsString="0" containsBlank="1" containsNumber="1" containsInteger="1" minValue="0" maxValue="0"/>
    </cacheField>
    <cacheField name="13-14" numFmtId="0">
      <sharedItems containsString="0" containsBlank="1" containsNumber="1" containsInteger="1" minValue="0" maxValue="1"/>
    </cacheField>
    <cacheField name="14-15" numFmtId="0">
      <sharedItems containsString="0" containsBlank="1" containsNumber="1" containsInteger="1" minValue="0" maxValue="0"/>
    </cacheField>
    <cacheField name="15-16" numFmtId="0">
      <sharedItems containsString="0" containsBlank="1" containsNumber="1" containsInteger="1" minValue="0" maxValue="0"/>
    </cacheField>
    <cacheField name="16-17" numFmtId="0">
      <sharedItems containsString="0" containsBlank="1" containsNumber="1" containsInteger="1" minValue="0" maxValue="0"/>
    </cacheField>
    <cacheField name="17-18" numFmtId="0">
      <sharedItems containsString="0" containsBlank="1" containsNumber="1" containsInteger="1" minValue="0" maxValue="0"/>
    </cacheField>
    <cacheField name="18-19" numFmtId="0">
      <sharedItems containsString="0" containsBlank="1" containsNumber="1" containsInteger="1" minValue="0" maxValue="0"/>
    </cacheField>
    <cacheField name="19-20" numFmtId="0">
      <sharedItems containsString="0" containsBlank="1" containsNumber="1" containsInteger="1" minValue="0" maxValue="1"/>
    </cacheField>
    <cacheField name="20-21" numFmtId="0">
      <sharedItems containsString="0" containsBlank="1" containsNumber="1" containsInteger="1" minValue="0" maxValue="1"/>
    </cacheField>
    <cacheField name="21-22" numFmtId="0">
      <sharedItems containsString="0" containsBlank="1" containsNumber="1" containsInteger="1" minValue="0" maxValue="1"/>
    </cacheField>
    <cacheField name="22-23" numFmtId="0">
      <sharedItems containsString="0" containsBlank="1" containsNumber="1" containsInteger="1" minValue="0" maxValue="1"/>
    </cacheField>
    <cacheField name="23-24" numFmtId="0">
      <sharedItems containsString="0" containsBlank="1" containsNumber="1" containsInteger="1" minValue="0" maxValue="0"/>
    </cacheField>
    <cacheField name="24-5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lde" refreshedDate="44969.483098611112" createdVersion="8" refreshedVersion="8" minRefreshableVersion="3" recordCount="14" xr:uid="{CA34A890-4B02-48FB-8835-776541F003B9}">
  <cacheSource type="worksheet">
    <worksheetSource ref="A27:U41" sheet="iron (modificati)"/>
  </cacheSource>
  <cacheFields count="21">
    <cacheField name="Appliances" numFmtId="0">
      <sharedItems count="1">
        <s v="Electric iron"/>
      </sharedItems>
    </cacheField>
    <cacheField name="5-6" numFmtId="0">
      <sharedItems containsSemiMixedTypes="0" containsString="0" containsNumber="1" containsInteger="1" minValue="0" maxValue="0"/>
    </cacheField>
    <cacheField name="6-7" numFmtId="0">
      <sharedItems containsString="0" containsBlank="1" containsNumber="1" containsInteger="1" minValue="0" maxValue="0"/>
    </cacheField>
    <cacheField name="7-8" numFmtId="0">
      <sharedItems containsSemiMixedTypes="0" containsString="0" containsNumber="1" containsInteger="1" minValue="0" maxValue="1"/>
    </cacheField>
    <cacheField name="8-9" numFmtId="0">
      <sharedItems containsString="0" containsBlank="1" containsNumber="1" containsInteger="1" minValue="0" maxValue="0"/>
    </cacheField>
    <cacheField name="9-10" numFmtId="0">
      <sharedItems containsSemiMixedTypes="0" containsString="0" containsNumber="1" containsInteger="1" minValue="0" maxValue="0"/>
    </cacheField>
    <cacheField name="10-11" numFmtId="0">
      <sharedItems containsSemiMixedTypes="0" containsString="0" containsNumber="1" containsInteger="1" minValue="0" maxValue="0"/>
    </cacheField>
    <cacheField name="11-12" numFmtId="0">
      <sharedItems containsSemiMixedTypes="0" containsString="0" containsNumber="1" containsInteger="1" minValue="0" maxValue="0"/>
    </cacheField>
    <cacheField name="12-13" numFmtId="0">
      <sharedItems containsSemiMixedTypes="0" containsString="0" containsNumber="1" containsInteger="1" minValue="0" maxValue="0"/>
    </cacheField>
    <cacheField name="13-14" numFmtId="0">
      <sharedItems containsSemiMixedTypes="0" containsString="0" containsNumber="1" containsInteger="1" minValue="0" maxValue="0"/>
    </cacheField>
    <cacheField name="14-15" numFmtId="0">
      <sharedItems containsSemiMixedTypes="0" containsString="0" containsNumber="1" containsInteger="1" minValue="0" maxValue="0"/>
    </cacheField>
    <cacheField name="15-16" numFmtId="0">
      <sharedItems containsSemiMixedTypes="0" containsString="0" containsNumber="1" containsInteger="1" minValue="0" maxValue="0"/>
    </cacheField>
    <cacheField name="16-17" numFmtId="0">
      <sharedItems containsSemiMixedTypes="0" containsString="0" containsNumber="1" containsInteger="1" minValue="0" maxValue="0"/>
    </cacheField>
    <cacheField name="17-18" numFmtId="0">
      <sharedItems containsSemiMixedTypes="0" containsString="0" containsNumber="1" containsInteger="1" minValue="0" maxValue="0"/>
    </cacheField>
    <cacheField name="18-19" numFmtId="0">
      <sharedItems containsSemiMixedTypes="0" containsString="0" containsNumber="1" containsInteger="1" minValue="0" maxValue="0"/>
    </cacheField>
    <cacheField name="19-20" numFmtId="0">
      <sharedItems containsString="0" containsBlank="1" containsNumber="1" containsInteger="1" minValue="0" maxValue="0"/>
    </cacheField>
    <cacheField name="20-21" numFmtId="0">
      <sharedItems containsSemiMixedTypes="0" containsString="0" containsNumber="1" containsInteger="1" minValue="0" maxValue="1"/>
    </cacheField>
    <cacheField name="21-22" numFmtId="0">
      <sharedItems containsSemiMixedTypes="0" containsString="0" containsNumber="1" containsInteger="1" minValue="0" maxValue="1"/>
    </cacheField>
    <cacheField name="22-23" numFmtId="0">
      <sharedItems containsString="0" containsBlank="1" containsNumber="1" containsInteger="1" minValue="0" maxValue="0"/>
    </cacheField>
    <cacheField name="23-24" numFmtId="0">
      <sharedItems containsSemiMixedTypes="0" containsString="0" containsNumber="1" containsInteger="1" minValue="0" maxValue="0"/>
    </cacheField>
    <cacheField name="24-5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">
  <r>
    <x v="0"/>
    <x v="0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"/>
    <x v="0"/>
    <x v="0"/>
    <x v="0"/>
    <x v="0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2"/>
    <x v="0"/>
    <x v="0"/>
    <x v="0"/>
    <x v="0"/>
  </r>
  <r>
    <x v="2"/>
    <x v="1"/>
    <s v="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x v="0"/>
    <x v="0"/>
    <n v="3"/>
    <x v="0"/>
    <x v="0"/>
    <x v="0"/>
    <x v="0"/>
  </r>
  <r>
    <x v="0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"/>
    <x v="1"/>
    <x v="0"/>
    <x v="1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5"/>
    <x v="1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6"/>
    <x v="1"/>
    <x v="0"/>
    <x v="1"/>
    <x v="0"/>
  </r>
  <r>
    <x v="4"/>
    <x v="1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7"/>
    <x v="1"/>
    <x v="0"/>
    <x v="1"/>
    <x v="0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8"/>
    <x v="2"/>
    <x v="1"/>
    <x v="0"/>
    <x v="1"/>
  </r>
  <r>
    <x v="1"/>
    <x v="1"/>
    <s v="21 - 22 (TZ 3 usiku - 4 usiku) 20 - 21 (TZ 2 usiku - 3 usiku) 19 - 20 (TZ 1 usiku - 2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9"/>
    <x v="2"/>
    <x v="1"/>
    <x v="0"/>
    <x v="1"/>
  </r>
  <r>
    <x v="4"/>
    <x v="1"/>
    <s v="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x v="0"/>
    <x v="0"/>
    <n v="10"/>
    <x v="2"/>
    <x v="1"/>
    <x v="0"/>
    <x v="1"/>
  </r>
  <r>
    <x v="0"/>
    <x v="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1"/>
    <x v="3"/>
    <x v="0"/>
    <x v="2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2"/>
    <x v="3"/>
    <x v="0"/>
    <x v="2"/>
    <x v="0"/>
  </r>
  <r>
    <x v="2"/>
    <x v="3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3"/>
    <x v="3"/>
    <x v="0"/>
    <x v="2"/>
    <x v="0"/>
  </r>
  <r>
    <x v="3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4"/>
    <x v="3"/>
    <x v="0"/>
    <x v="2"/>
    <x v="0"/>
  </r>
  <r>
    <x v="5"/>
    <x v="1"/>
    <s v="21 - 22 (TZ 3 usiku - 4 usiku)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x v="1"/>
    <x v="0"/>
    <n v="15"/>
    <x v="3"/>
    <x v="0"/>
    <x v="2"/>
    <x v="0"/>
  </r>
  <r>
    <x v="6"/>
    <x v="1"/>
    <s v="8 - 9 (TZ 2 asubuhi - 3 asubuhi)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16"/>
    <x v="3"/>
    <x v="0"/>
    <x v="2"/>
    <x v="0"/>
  </r>
  <r>
    <x v="0"/>
    <x v="1"/>
    <s v="20 - 21 (TZ 2 usiku - 3 usiku) 19 - 20 (TZ 1 usiku - 2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7"/>
    <x v="4"/>
    <x v="0"/>
    <x v="0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8"/>
    <x v="4"/>
    <x v="0"/>
    <x v="0"/>
    <x v="0"/>
  </r>
  <r>
    <x v="0"/>
    <x v="4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9"/>
    <x v="5"/>
    <x v="0"/>
    <x v="1"/>
    <x v="0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20"/>
    <x v="5"/>
    <x v="0"/>
    <x v="1"/>
    <x v="0"/>
  </r>
  <r>
    <x v="3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21"/>
    <x v="5"/>
    <x v="0"/>
    <x v="1"/>
    <x v="0"/>
  </r>
  <r>
    <x v="2"/>
    <x v="0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n v="22"/>
    <x v="5"/>
    <x v="0"/>
    <x v="1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23"/>
    <x v="5"/>
    <x v="0"/>
    <x v="1"/>
    <x v="0"/>
  </r>
  <r>
    <x v="0"/>
    <x v="4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4"/>
    <x v="6"/>
    <x v="0"/>
    <x v="1"/>
    <x v="0"/>
  </r>
  <r>
    <x v="2"/>
    <x v="4"/>
    <s v="22 - 23 (TZ 4 usiku - 5 usiku) 21 - 22 (TZ 3 usiku - 4 usiku) 23 - 24 (TZ 5 usiku - 6 usiku) 24 - 5 (TZ 6 usiku - 11 usiku)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x v="0"/>
    <x v="0"/>
    <n v="25"/>
    <x v="6"/>
    <x v="0"/>
    <x v="1"/>
    <x v="0"/>
  </r>
  <r>
    <x v="3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"/>
    <x v="6"/>
    <x v="0"/>
    <x v="1"/>
    <x v="0"/>
  </r>
  <r>
    <x v="4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"/>
    <x v="6"/>
    <x v="0"/>
    <x v="1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8"/>
    <x v="7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9"/>
    <x v="7"/>
    <x v="0"/>
    <x v="1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0"/>
    <x v="7"/>
    <x v="0"/>
    <x v="1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31"/>
    <x v="7"/>
    <x v="0"/>
    <x v="1"/>
    <x v="0"/>
  </r>
  <r>
    <x v="0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32"/>
    <x v="8"/>
    <x v="0"/>
    <x v="2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3"/>
    <x v="8"/>
    <x v="0"/>
    <x v="2"/>
    <x v="0"/>
  </r>
  <r>
    <x v="2"/>
    <x v="0"/>
    <s v="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x v="0"/>
    <x v="0"/>
    <n v="34"/>
    <x v="8"/>
    <x v="0"/>
    <x v="2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35"/>
    <x v="8"/>
    <x v="0"/>
    <x v="2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36"/>
    <x v="8"/>
    <x v="0"/>
    <x v="2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37"/>
    <x v="8"/>
    <x v="0"/>
    <x v="2"/>
    <x v="0"/>
  </r>
  <r>
    <x v="0"/>
    <x v="2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38"/>
    <x v="9"/>
    <x v="0"/>
    <x v="1"/>
    <x v="0"/>
  </r>
  <r>
    <x v="1"/>
    <x v="0"/>
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x v="0"/>
    <x v="0"/>
    <n v="39"/>
    <x v="9"/>
    <x v="0"/>
    <x v="1"/>
    <x v="0"/>
  </r>
  <r>
    <x v="2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40"/>
    <x v="9"/>
    <x v="0"/>
    <x v="1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41"/>
    <x v="9"/>
    <x v="0"/>
    <x v="1"/>
    <x v="0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42"/>
    <x v="10"/>
    <x v="0"/>
    <x v="0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3"/>
    <x v="10"/>
    <x v="0"/>
    <x v="0"/>
    <x v="0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44"/>
    <x v="10"/>
    <x v="0"/>
    <x v="0"/>
    <x v="0"/>
  </r>
  <r>
    <x v="0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5"/>
    <x v="11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46"/>
    <x v="11"/>
    <x v="0"/>
    <x v="2"/>
    <x v="0"/>
  </r>
  <r>
    <x v="2"/>
    <x v="0"/>
    <s v="21 - 22 (TZ 3 usiku - 4 usiku) 19 - 20 (TZ 1 usiku - 2 usiku) 20 - 21 (TZ 2 usiku - 3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47"/>
    <x v="11"/>
    <x v="0"/>
    <x v="2"/>
    <x v="0"/>
  </r>
  <r>
    <x v="5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1"/>
    <x v="0"/>
    <n v="48"/>
    <x v="11"/>
    <x v="0"/>
    <x v="2"/>
    <x v="0"/>
  </r>
  <r>
    <x v="7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2"/>
    <x v="0"/>
    <n v="49"/>
    <x v="11"/>
    <x v="0"/>
    <x v="2"/>
    <x v="0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50"/>
    <x v="12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1"/>
    <x v="12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52"/>
    <x v="12"/>
    <x v="0"/>
    <x v="1"/>
    <x v="0"/>
  </r>
  <r>
    <x v="0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3"/>
    <x v="13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4"/>
    <x v="13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55"/>
    <x v="13"/>
    <x v="0"/>
    <x v="1"/>
    <x v="0"/>
  </r>
  <r>
    <x v="0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6"/>
    <x v="14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7"/>
    <x v="14"/>
    <x v="0"/>
    <x v="1"/>
    <x v="0"/>
  </r>
  <r>
    <x v="2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58"/>
    <x v="14"/>
    <x v="0"/>
    <x v="1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59"/>
    <x v="14"/>
    <x v="0"/>
    <x v="1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0"/>
    <x v="14"/>
    <x v="0"/>
    <x v="1"/>
    <x v="0"/>
  </r>
  <r>
    <x v="0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1"/>
    <x v="15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62"/>
    <x v="15"/>
    <x v="0"/>
    <x v="2"/>
    <x v="0"/>
  </r>
  <r>
    <x v="2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3"/>
    <x v="15"/>
    <x v="0"/>
    <x v="2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4"/>
    <x v="15"/>
    <x v="0"/>
    <x v="2"/>
    <x v="0"/>
  </r>
  <r>
    <x v="5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0"/>
    <x v="1"/>
    <n v="65"/>
    <x v="15"/>
    <x v="0"/>
    <x v="2"/>
    <x v="0"/>
  </r>
  <r>
    <x v="0"/>
    <x v="4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66"/>
    <x v="16"/>
    <x v="0"/>
    <x v="1"/>
    <x v="0"/>
  </r>
  <r>
    <x v="1"/>
    <x v="1"/>
    <s v="19 - 20 (TZ 1 usiku - 2 usiku) 20 - 21 (TZ 2 usiku - 3 usiku) 21 - 22 (TZ 3 usiku - 4 usiku) 22 - 23 (TZ 4 usiku - 5 usiku) 23 - 24 (TZ 5 usiku - 6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67"/>
    <x v="16"/>
    <x v="0"/>
    <x v="1"/>
    <x v="0"/>
  </r>
  <r>
    <x v="2"/>
    <x v="4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68"/>
    <x v="16"/>
    <x v="0"/>
    <x v="1"/>
    <x v="0"/>
  </r>
  <r>
    <x v="3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69"/>
    <x v="16"/>
    <x v="0"/>
    <x v="1"/>
    <x v="0"/>
  </r>
  <r>
    <x v="0"/>
    <x v="1"/>
    <s v="8 - 9 (TZ 2 asubuhi - 3 asubuhi) 7 - 8 (TZ 1 asubuhi - 2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0"/>
    <x v="17"/>
    <x v="1"/>
    <x v="0"/>
    <x v="2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71"/>
    <x v="17"/>
    <x v="1"/>
    <x v="0"/>
    <x v="2"/>
  </r>
  <r>
    <x v="0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72"/>
    <x v="18"/>
    <x v="1"/>
    <x v="3"/>
    <x v="3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73"/>
    <x v="18"/>
    <x v="1"/>
    <x v="3"/>
    <x v="3"/>
  </r>
  <r>
    <x v="8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4"/>
    <x v="18"/>
    <x v="1"/>
    <x v="3"/>
    <x v="3"/>
  </r>
  <r>
    <x v="9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5"/>
    <x v="18"/>
    <x v="1"/>
    <x v="3"/>
    <x v="3"/>
  </r>
  <r>
    <x v="10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20 - 21 (TZ 2 usiku - 3 usiku) 19 - 20 (TZ 1 usiku - 2 usiku)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0"/>
    <x v="0"/>
    <n v="76"/>
    <x v="18"/>
    <x v="1"/>
    <x v="3"/>
    <x v="3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77"/>
    <x v="19"/>
    <x v="0"/>
    <x v="1"/>
    <x v="0"/>
  </r>
  <r>
    <x v="2"/>
    <x v="5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78"/>
    <x v="19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79"/>
    <x v="19"/>
    <x v="0"/>
    <x v="1"/>
    <x v="0"/>
  </r>
  <r>
    <x v="0"/>
    <x v="6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80"/>
    <x v="20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81"/>
    <x v="20"/>
    <x v="0"/>
    <x v="1"/>
    <x v="0"/>
  </r>
  <r>
    <x v="2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82"/>
    <x v="20"/>
    <x v="0"/>
    <x v="1"/>
    <x v="0"/>
  </r>
  <r>
    <x v="4"/>
    <x v="4"/>
    <s v="19 - 20 (TZ 1 usiku - 2 usiku) 20 - 21 (TZ 2 usiku - 3 usiku) 21 - 22 (TZ 3 usiku - 4 usiku) 8 - 9 (TZ 2 asubuhi - 3 asubuhi) 9 - 10 (TZ 3 asubuhi - 4 asubuhi) 10 - 11 (TZ 4 asubuhi - 5 asubuhi) 11 - 12 (TZ 5 asubuhi - 6 mchana) 12 - 13 (TZ 6 mchana - 7 mchana) 13 - 14 (TZ 7 mchana - 8 mchana)"/>
    <n v="0"/>
    <n v="0"/>
    <n v="0"/>
    <n v="1"/>
    <n v="1"/>
    <n v="1"/>
    <n v="1"/>
    <n v="1"/>
    <n v="1"/>
    <n v="0"/>
    <n v="0"/>
    <n v="0"/>
    <n v="0"/>
    <n v="0"/>
    <n v="1"/>
    <n v="1"/>
    <n v="1"/>
    <n v="0"/>
    <n v="0"/>
    <n v="0"/>
    <x v="0"/>
    <x v="0"/>
    <n v="83"/>
    <x v="20"/>
    <x v="0"/>
    <x v="1"/>
    <x v="0"/>
  </r>
  <r>
    <x v="3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84"/>
    <x v="20"/>
    <x v="0"/>
    <x v="1"/>
    <x v="0"/>
  </r>
  <r>
    <x v="0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85"/>
    <x v="21"/>
    <x v="1"/>
    <x v="1"/>
    <x v="4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86"/>
    <x v="21"/>
    <x v="1"/>
    <x v="1"/>
    <x v="4"/>
  </r>
  <r>
    <x v="3"/>
    <x v="1"/>
    <s v="19 - 20 (TZ 1 usiku - 2 usiku) 20 - 21 (TZ 2 usiku - 3 usiku) 21 - 22 (TZ 3 usiku - 4 usiku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87"/>
    <x v="21"/>
    <x v="1"/>
    <x v="1"/>
    <x v="4"/>
  </r>
  <r>
    <x v="2"/>
    <x v="3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88"/>
    <x v="21"/>
    <x v="1"/>
    <x v="1"/>
    <x v="4"/>
  </r>
  <r>
    <x v="0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89"/>
    <x v="22"/>
    <x v="1"/>
    <x v="3"/>
    <x v="5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90"/>
    <x v="22"/>
    <x v="1"/>
    <x v="3"/>
    <x v="5"/>
  </r>
  <r>
    <x v="11"/>
    <x v="1"/>
    <s v="14 - 15 (TZ 8 mchana - 9 jioni) 15 - 16 (TZ 9 jioni - 10 jioni) 16 - 17 (TZ 10 jioni - 11 jioni)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x v="0"/>
    <x v="0"/>
    <n v="91"/>
    <x v="22"/>
    <x v="1"/>
    <x v="3"/>
    <x v="5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92"/>
    <x v="23"/>
    <x v="1"/>
    <x v="2"/>
    <x v="6"/>
  </r>
  <r>
    <x v="12"/>
    <x v="1"/>
    <s v="10 - 11 (TZ 4 asubuhi - 5 asubuhi) 11 - 12 (TZ 5 asubuhi - 6 mchana) 12 - 13 (TZ 6 mchana - 7 mchana) 13 - 14 (TZ 7 mchana - 8 mchana) 14 - 15 (TZ 8 mchana - 9 jioni) 15 - 16 (TZ 9 jioni - 10 jioni)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x v="0"/>
    <x v="1"/>
    <n v="93"/>
    <x v="23"/>
    <x v="1"/>
    <x v="2"/>
    <x v="6"/>
  </r>
  <r>
    <x v="13"/>
    <x v="1"/>
    <s v="10 - 11 (TZ 4 asubuhi - 5 asubuhi) 11 - 12 (TZ 5 asubuhi - 6 mchana) 12 - 13 (TZ 6 mchana - 7 mchana) 13 - 14 (TZ 7 mchana - 8 mchana) 14 - 15 (TZ 8 mchana - 9 jioni) 15 - 16 (TZ 9 jioni - 10 jioni) 16 - 17 (TZ 10 jioni - 11 jioni)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x v="0"/>
    <x v="1"/>
    <n v="94"/>
    <x v="23"/>
    <x v="1"/>
    <x v="2"/>
    <x v="6"/>
  </r>
  <r>
    <x v="14"/>
    <x v="1"/>
    <s v="10 - 11 (TZ 4 asubuhi - 5 asubuhi) 11 - 12 (TZ 5 asubuhi - 6 mchana) 12 - 13 (TZ 6 mchana - 7 mchana) 13 - 14 (TZ 7 mchana - 8 mchana) 14 - 15 (TZ 8 mchana - 9 jioni) 15 - 16 (TZ 9 jioni - 10 jioni) 16 - 17 (TZ 10 jioni - 11 jioni)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x v="0"/>
    <x v="1"/>
    <n v="95"/>
    <x v="23"/>
    <x v="1"/>
    <x v="2"/>
    <x v="6"/>
  </r>
  <r>
    <x v="15"/>
    <x v="1"/>
    <s v="10 - 11 (TZ 4 asubuhi - 5 asubuhi) 11 - 12 (TZ 5 asubuhi - 6 mchana) 12 - 13 (TZ 6 mchana - 7 mchana) 13 - 14 (TZ 7 mchana - 8 mchana) 14 - 15 (TZ 8 mchana - 9 jioni) 15 - 16 (TZ 9 jioni - 10 jioni) 16 - 17 (TZ 10 jioni - 11 jioni)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x v="3"/>
    <x v="0"/>
    <n v="96"/>
    <x v="23"/>
    <x v="1"/>
    <x v="2"/>
    <x v="6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97"/>
    <x v="24"/>
    <x v="1"/>
    <x v="2"/>
    <x v="7"/>
  </r>
  <r>
    <x v="1"/>
    <x v="0"/>
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x v="0"/>
    <x v="0"/>
    <n v="98"/>
    <x v="24"/>
    <x v="1"/>
    <x v="2"/>
    <x v="7"/>
  </r>
  <r>
    <x v="16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0"/>
    <x v="1"/>
    <n v="99"/>
    <x v="24"/>
    <x v="1"/>
    <x v="2"/>
    <x v="7"/>
  </r>
  <r>
    <x v="17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00"/>
    <x v="24"/>
    <x v="1"/>
    <x v="2"/>
    <x v="7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01"/>
    <x v="25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02"/>
    <x v="25"/>
    <x v="0"/>
    <x v="1"/>
    <x v="0"/>
  </r>
  <r>
    <x v="4"/>
    <x v="1"/>
    <s v="20 - 21 (TZ 2 usiku - 3 usiku) 19 - 20 (TZ 1 usiku - 2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03"/>
    <x v="25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04"/>
    <x v="25"/>
    <x v="0"/>
    <x v="1"/>
    <x v="0"/>
  </r>
  <r>
    <x v="0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05"/>
    <x v="26"/>
    <x v="1"/>
    <x v="2"/>
    <x v="2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06"/>
    <x v="26"/>
    <x v="1"/>
    <x v="2"/>
    <x v="2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07"/>
    <x v="26"/>
    <x v="1"/>
    <x v="2"/>
    <x v="2"/>
  </r>
  <r>
    <x v="18"/>
    <x v="1"/>
    <s v="11 - 12 (TZ 5 asubuhi - 6 mchana) 12 - 13 (TZ 6 mchana - 7 mchana) 13 - 14 (TZ 7 mchana - 8 mchana)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x v="4"/>
    <x v="0"/>
    <n v="108"/>
    <x v="26"/>
    <x v="1"/>
    <x v="2"/>
    <x v="2"/>
  </r>
  <r>
    <x v="19"/>
    <x v="1"/>
    <s v="16 - 17 (TZ 10 jioni - 11 jioni) 17 - 18 (TZ 11 jioni - 12 jioni)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x v="4"/>
    <x v="0"/>
    <n v="109"/>
    <x v="26"/>
    <x v="1"/>
    <x v="2"/>
    <x v="2"/>
  </r>
  <r>
    <x v="7"/>
    <x v="1"/>
    <s v="10 - 11 (TZ 4 asubuhi - 5 asubuhi) 11 - 12 (TZ 5 asubuhi - 6 mchana) 12 - 13 (TZ 6 mchana - 7 mchana)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x v="4"/>
    <x v="0"/>
    <n v="110"/>
    <x v="26"/>
    <x v="1"/>
    <x v="2"/>
    <x v="2"/>
  </r>
  <r>
    <x v="0"/>
    <x v="1"/>
    <s v="16 - 17 (TZ 10 jioni - 11 jioni) 17 - 18 (TZ 11 jioni - 12 jioni) 18 - 19 (TZ 12 jioni - 1 usiku) 19 - 20 (TZ 1 usiku - 2 usiku)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x v="0"/>
    <x v="0"/>
    <n v="111"/>
    <x v="27"/>
    <x v="1"/>
    <x v="0"/>
    <x v="8"/>
  </r>
  <r>
    <x v="1"/>
    <x v="1"/>
    <s v="16 - 17 (TZ 10 jioni - 11 jioni) 17 - 18 (TZ 11 jioni - 12 jioni) 18 - 19 (TZ 12 jioni - 1 usiku) 19 - 20 (TZ 1 usiku - 2 usiku)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x v="0"/>
    <x v="0"/>
    <n v="112"/>
    <x v="27"/>
    <x v="1"/>
    <x v="0"/>
    <x v="8"/>
  </r>
  <r>
    <x v="0"/>
    <x v="1"/>
    <s v="17 - 18 (TZ 11 jioni - 12 jioni) 18 - 19 (TZ 12 jioni - 1 usiku) 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x v="0"/>
    <x v="0"/>
    <n v="113"/>
    <x v="28"/>
    <x v="1"/>
    <x v="3"/>
    <x v="1"/>
  </r>
  <r>
    <x v="1"/>
    <x v="1"/>
    <s v="17 - 18 (TZ 11 jioni - 12 jioni) 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1"/>
    <n v="1"/>
    <n v="1"/>
    <n v="1"/>
    <n v="1"/>
    <n v="1"/>
    <n v="1"/>
    <n v="1"/>
    <x v="0"/>
    <x v="0"/>
    <n v="114"/>
    <x v="28"/>
    <x v="1"/>
    <x v="3"/>
    <x v="1"/>
  </r>
  <r>
    <x v="11"/>
    <x v="0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15"/>
    <x v="28"/>
    <x v="1"/>
    <x v="3"/>
    <x v="1"/>
  </r>
  <r>
    <x v="3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x v="0"/>
    <x v="0"/>
    <n v="116"/>
    <x v="28"/>
    <x v="1"/>
    <x v="3"/>
    <x v="1"/>
  </r>
  <r>
    <x v="4"/>
    <x v="1"/>
    <s v="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x v="0"/>
    <x v="0"/>
    <n v="117"/>
    <x v="28"/>
    <x v="1"/>
    <x v="3"/>
    <x v="1"/>
  </r>
  <r>
    <x v="1"/>
    <x v="0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18"/>
    <x v="29"/>
    <x v="1"/>
    <x v="4"/>
    <x v="9"/>
  </r>
  <r>
    <x v="20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1"/>
    <n v="119"/>
    <x v="29"/>
    <x v="1"/>
    <x v="4"/>
    <x v="9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120"/>
    <x v="29"/>
    <x v="1"/>
    <x v="4"/>
    <x v="9"/>
  </r>
  <r>
    <x v="0"/>
    <x v="0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x v="0"/>
    <x v="0"/>
    <n v="121"/>
    <x v="30"/>
    <x v="1"/>
    <x v="0"/>
    <x v="10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22"/>
    <x v="30"/>
    <x v="1"/>
    <x v="0"/>
    <x v="10"/>
  </r>
  <r>
    <x v="2"/>
    <x v="1"/>
    <s v="8 - 9 (TZ 2 asubuhi - 3 asubuhi) 9 - 10 (TZ 3 asubuhi - 4 asubuhi) 10 - 11 (TZ 4 asubuhi - 5 asubuhi) 11 - 12 (TZ 5 asubuhi - 6 mchana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0"/>
    <n v="0"/>
    <n v="0"/>
    <n v="1"/>
    <n v="1"/>
    <n v="1"/>
    <n v="1"/>
    <n v="1"/>
    <n v="0"/>
    <n v="0"/>
    <n v="0"/>
    <n v="0"/>
    <n v="0"/>
    <x v="0"/>
    <x v="0"/>
    <n v="123"/>
    <x v="30"/>
    <x v="1"/>
    <x v="0"/>
    <x v="10"/>
  </r>
  <r>
    <x v="0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0"/>
    <n v="124"/>
    <x v="31"/>
    <x v="1"/>
    <x v="2"/>
    <x v="8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25"/>
    <x v="31"/>
    <x v="1"/>
    <x v="2"/>
    <x v="8"/>
  </r>
  <r>
    <x v="5"/>
    <x v="1"/>
    <s v="9 - 10 (TZ 3 asubuhi - 4 asubuhi) 10 - 11 (TZ 4 asubuhi - 5 asubuhi) 11 - 12 (TZ 5 asubuhi - 6 mchana) 12 - 13 (TZ 6 mchana - 7 mchana) 15 - 16 (TZ 9 jioni - 10 jioni) 16 - 17 (TZ 10 jioni - 11 jioni) 17 - 18 (TZ 11 jioni - 12 jioni)"/>
    <n v="0"/>
    <n v="0"/>
    <n v="0"/>
    <n v="0"/>
    <n v="1"/>
    <n v="1"/>
    <n v="1"/>
    <n v="1"/>
    <n v="0"/>
    <n v="0"/>
    <n v="1"/>
    <n v="1"/>
    <n v="1"/>
    <n v="0"/>
    <n v="0"/>
    <n v="0"/>
    <n v="0"/>
    <n v="0"/>
    <n v="0"/>
    <n v="0"/>
    <x v="0"/>
    <x v="1"/>
    <n v="126"/>
    <x v="31"/>
    <x v="1"/>
    <x v="2"/>
    <x v="8"/>
  </r>
  <r>
    <x v="8"/>
    <x v="1"/>
    <s v="10 - 11 (TZ 4 asubuhi - 5 asubuhi) 8 - 9 (TZ 2 asubuhi - 3 asubuhi) 9 - 10 (TZ 3 asubuhi - 4 asubuhi) 11 - 12 (TZ 5 asubuhi - 6 mchana) 12 - 13 (TZ 6 mchana - 7 mchana) 13 - 14 (TZ 7 mchana - 8 mchana) 14 - 15 (TZ 8 mchana - 9 jioni) 15 - 16 (TZ 9 jioni - 10 jioni) 16 - 17 (TZ 10 jioni - 11 jioni)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x v="0"/>
    <x v="0"/>
    <n v="127"/>
    <x v="32"/>
    <x v="1"/>
    <x v="1"/>
    <x v="10"/>
  </r>
  <r>
    <x v="0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7 - 8 (TZ 1 asubuhi - 2 asubuhi) 18 - 19 (TZ 12 jioni - 1 usiku)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0"/>
    <n v="128"/>
    <x v="33"/>
    <x v="1"/>
    <x v="0"/>
    <x v="2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29"/>
    <x v="33"/>
    <x v="1"/>
    <x v="0"/>
    <x v="2"/>
  </r>
  <r>
    <x v="2"/>
    <x v="1"/>
    <s v="14 - 15 (TZ 8 mchana - 9 jioni) 15 - 16 (TZ 9 jioni - 10 jioni) 16 - 17 (TZ 10 jioni - 11 jioni) 17 - 18 (TZ 11 jioni - 12 jioni)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x v="0"/>
    <x v="0"/>
    <n v="130"/>
    <x v="33"/>
    <x v="1"/>
    <x v="0"/>
    <x v="2"/>
  </r>
  <r>
    <x v="0"/>
    <x v="3"/>
    <s v="7 - 8 (TZ 1 asubuhi - 2 asubuhi) 8 - 9 (TZ 2 asubuhi - 3 asubuhi) 9 - 10 (TZ 3 asubuhi - 4 asubuhi) 10 - 11 (TZ 4 asubuhi - 5 asubuhi) 11 - 12 (TZ 5 asubuhi - 6 mchana) 12 - 13 (TZ 6 mchana - 7 mchana) 13 - 14 (TZ 7 mchana - 8 mchana) 21 - 22 (TZ 3 usiku - 4 usiku) 20 - 21 (TZ 2 usiku - 3 usiku) 19 - 20 (TZ 1 usiku - 2 usiku) 18 - 19 (TZ 12 jioni - 1 usiku) 17 - 18 (TZ 11 jioni - 12 jioni) 16 - 17 (TZ 10 jioni - 11 jioni) 15 - 16 (TZ 9 jioni - 10 jioni) 14 - 15 (TZ 8 mchana - 9 jioni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31"/>
    <x v="34"/>
    <x v="1"/>
    <x v="2"/>
    <x v="8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32"/>
    <x v="34"/>
    <x v="1"/>
    <x v="2"/>
    <x v="8"/>
  </r>
  <r>
    <x v="5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1"/>
    <n v="133"/>
    <x v="34"/>
    <x v="1"/>
    <x v="2"/>
    <x v="8"/>
  </r>
  <r>
    <x v="2"/>
    <x v="1"/>
    <s v="10 - 11 (TZ 4 asubuhi - 5 asubuhi) 11 - 12 (TZ 5 asubuhi - 6 mchana) 9 - 10 (TZ 3 asubuhi - 4 asubuhi) 16 - 17 (TZ 10 jioni - 11 jioni) 17 - 18 (TZ 11 jioni - 12 jioni) 18 - 19 (TZ 12 jioni - 1 usiku)"/>
    <n v="0"/>
    <n v="0"/>
    <n v="0"/>
    <n v="0"/>
    <n v="1"/>
    <n v="1"/>
    <n v="1"/>
    <n v="0"/>
    <n v="0"/>
    <n v="0"/>
    <n v="0"/>
    <n v="1"/>
    <n v="1"/>
    <n v="1"/>
    <n v="0"/>
    <n v="0"/>
    <n v="0"/>
    <n v="0"/>
    <n v="0"/>
    <n v="0"/>
    <x v="0"/>
    <x v="0"/>
    <n v="134"/>
    <x v="34"/>
    <x v="1"/>
    <x v="2"/>
    <x v="8"/>
  </r>
  <r>
    <x v="21"/>
    <x v="1"/>
    <s v="9 - 10 (TZ 3 asubuhi - 4 asubuhi) 10 - 11 (TZ 4 asubuhi - 5 asubuhi) 11 - 12 (TZ 5 asubuhi - 6 mchana) 15 - 16 (TZ 9 jioni - 10 jioni) 16 - 17 (TZ 10 jioni - 11 jioni) 17 - 18 (TZ 11 jioni - 12 jioni) 18 - 19 (TZ 12 jioni - 1 usiku)"/>
    <n v="0"/>
    <n v="0"/>
    <n v="0"/>
    <n v="0"/>
    <n v="1"/>
    <n v="1"/>
    <n v="1"/>
    <n v="0"/>
    <n v="0"/>
    <n v="0"/>
    <n v="1"/>
    <n v="1"/>
    <n v="1"/>
    <n v="1"/>
    <n v="0"/>
    <n v="0"/>
    <n v="0"/>
    <n v="0"/>
    <n v="0"/>
    <n v="0"/>
    <x v="0"/>
    <x v="1"/>
    <n v="135"/>
    <x v="34"/>
    <x v="1"/>
    <x v="2"/>
    <x v="8"/>
  </r>
  <r>
    <x v="0"/>
    <x v="0"/>
    <s v="7 - 8 (TZ 1 asubuhi - 2 asubuhi) 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36"/>
    <x v="35"/>
    <x v="1"/>
    <x v="1"/>
    <x v="11"/>
  </r>
  <r>
    <x v="1"/>
    <x v="1"/>
    <s v="19 - 20 (TZ 1 usiku - 2 usiku) 20 - 21 (TZ 2 usiku - 3 usiku) 21 - 22 (TZ 3 usiku - 4 usiku) 22 - 23 (TZ 4 usiku - 5 usiku) 23 - 24 (TZ 5 usiku - 6 usiku) 24 - 5 (TZ 6 usiku - 11 usiku) 6 - 7 (TZ 12 asubuhi - 1 asubuhi) 5 - 6 (TZ 11 usiku - 12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37"/>
    <x v="35"/>
    <x v="1"/>
    <x v="1"/>
    <x v="11"/>
  </r>
  <r>
    <x v="22"/>
    <x v="0"/>
    <s v="8 - 9 (TZ 2 asubuhi - 3 asubuhi) 9 - 10 (TZ 3 asubuhi - 4 asubuhi) 10 - 11 (TZ 4 asubuhi - 5 asubuhi) 11 - 12 (TZ 5 asubuhi - 6 mchana) 12 - 13 (TZ 6 mchana - 7 mchana) 13 - 14 (TZ 7 mchana - 8 mchana) 15 - 16 (TZ 9 jioni - 10 jioni) 16 - 17 (TZ 10 jioni - 11 jioni) 14 - 15 (TZ 8 mchana - 9 jioni) 17 - 18 (TZ 11 jioni - 12 jioni) 18 - 19 (TZ 12 jioni - 1 usiku) 19 - 20 (TZ 1 usiku - 2 usiku) 20 - 21 (TZ 2 usiku - 3 usiku) 21 - 22 (TZ 3 usiku - 4 usiku)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1"/>
    <n v="138"/>
    <x v="35"/>
    <x v="1"/>
    <x v="1"/>
    <x v="11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39"/>
    <x v="35"/>
    <x v="1"/>
    <x v="1"/>
    <x v="11"/>
  </r>
  <r>
    <x v="4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40"/>
    <x v="35"/>
    <x v="1"/>
    <x v="1"/>
    <x v="11"/>
  </r>
  <r>
    <x v="3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141"/>
    <x v="35"/>
    <x v="1"/>
    <x v="1"/>
    <x v="11"/>
  </r>
  <r>
    <x v="0"/>
    <x v="0"/>
    <s v="18 - 19 (TZ 12 jioni - 1 usiku) 19 - 20 (TZ 1 usiku - 2 usiku)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x v="0"/>
    <x v="0"/>
    <n v="142"/>
    <x v="36"/>
    <x v="1"/>
    <x v="1"/>
    <x v="12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43"/>
    <x v="36"/>
    <x v="1"/>
    <x v="1"/>
    <x v="12"/>
  </r>
  <r>
    <x v="23"/>
    <x v="3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x v="3"/>
    <x v="0"/>
    <n v="144"/>
    <x v="36"/>
    <x v="1"/>
    <x v="1"/>
    <x v="12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45"/>
    <x v="37"/>
    <x v="1"/>
    <x v="4"/>
    <x v="13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 7 - 8 (TZ 1 asubuhi - 2 asubuhi)"/>
    <n v="1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46"/>
    <x v="37"/>
    <x v="1"/>
    <x v="4"/>
    <x v="13"/>
  </r>
  <r>
    <x v="24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x v="0"/>
    <x v="0"/>
    <n v="147"/>
    <x v="37"/>
    <x v="1"/>
    <x v="4"/>
    <x v="13"/>
  </r>
  <r>
    <x v="0"/>
    <x v="0"/>
    <s v="17 - 18 (TZ 11 jioni - 12 jioni) 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x v="0"/>
    <x v="0"/>
    <n v="148"/>
    <x v="38"/>
    <x v="1"/>
    <x v="3"/>
    <x v="4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49"/>
    <x v="38"/>
    <x v="1"/>
    <x v="3"/>
    <x v="4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50"/>
    <x v="38"/>
    <x v="1"/>
    <x v="3"/>
    <x v="4"/>
  </r>
  <r>
    <x v="11"/>
    <x v="1"/>
    <s v="13 - 14 (TZ 7 mchana - 8 mchana) 14 - 15 (TZ 8 mchana - 9 jioni)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x v="5"/>
    <x v="0"/>
    <n v="151"/>
    <x v="38"/>
    <x v="1"/>
    <x v="3"/>
    <x v="4"/>
  </r>
  <r>
    <x v="3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0"/>
    <x v="0"/>
    <n v="152"/>
    <x v="38"/>
    <x v="1"/>
    <x v="3"/>
    <x v="4"/>
  </r>
  <r>
    <x v="2"/>
    <x v="3"/>
    <s v="8 - 9 (TZ 2 asubuhi - 3 asubuhi) 9 - 10 (TZ 3 asubuhi - 4 asubuhi) 10 - 11 (TZ 4 asubuhi - 5 asubuhi) 11 - 12 (TZ 5 asubuhi - 6 mchana) 12 - 13 (TZ 6 mchana - 7 mchana) 13 - 14 (TZ 7 mchana - 8 mchana) 14 - 15 (TZ 8 mchana - 9 jioni)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x v="0"/>
    <x v="0"/>
    <n v="153"/>
    <x v="38"/>
    <x v="1"/>
    <x v="3"/>
    <x v="4"/>
  </r>
  <r>
    <x v="0"/>
    <x v="0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54"/>
    <x v="39"/>
    <x v="1"/>
    <x v="2"/>
    <x v="6"/>
  </r>
  <r>
    <x v="1"/>
    <x v="3"/>
    <s v="18 - 19 (TZ 12 jioni - 1 usiku) 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55"/>
    <x v="39"/>
    <x v="1"/>
    <x v="2"/>
    <x v="6"/>
  </r>
  <r>
    <x v="13"/>
    <x v="1"/>
    <s v="8 - 9 (TZ 2 asubuhi - 3 asubuhi) 9 - 10 (TZ 3 asubuhi - 4 asubuhi) 10 - 11 (TZ 4 asubuhi - 5 asubuhi) 11 - 12 (TZ 5 asubuhi - 6 mchana) 12 - 13 (TZ 6 mchana - 7 mchana) 13 - 14 (TZ 7 mchana - 8 mchana) 15 - 16 (TZ 9 jioni - 10 jioni) 14 - 15 (TZ 8 mchana - 9 jioni) 16 - 17 (TZ 10 jioni - 11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56"/>
    <x v="39"/>
    <x v="1"/>
    <x v="2"/>
    <x v="6"/>
  </r>
  <r>
    <x v="12"/>
    <x v="1"/>
    <s v="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57"/>
    <x v="39"/>
    <x v="1"/>
    <x v="2"/>
    <x v="6"/>
  </r>
  <r>
    <x v="15"/>
    <x v="1"/>
    <s v="8 - 9 (TZ 2 asubuhi - 3 asubuhi) 9 - 10 (TZ 3 asubuhi - 4 asubuhi) 10 - 11 (TZ 4 asubuhi - 5 asubuhi) 11 - 12 (TZ 5 asubuhi - 6 mchana) 12 - 13 (TZ 6 mchana - 7 mchana) 13 - 14 (TZ 7 mchana - 8 mchana) 14 - 15 (TZ 8 mchana - 9 jioni) 16 - 17 (TZ 10 jioni - 11 jioni) 15 - 16 (TZ 9 jioni - 10 jioni) 17 - 18 (TZ 11 jioni - 12 jioni)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x v="0"/>
    <x v="1"/>
    <n v="158"/>
    <x v="39"/>
    <x v="1"/>
    <x v="2"/>
    <x v="6"/>
  </r>
  <r>
    <x v="14"/>
    <x v="1"/>
    <s v="11 - 12 (TZ 5 asubuhi - 6 mchana) 9 - 10 (TZ 3 asubuhi - 4 asubuhi) 10 - 11 (TZ 4 asubuhi - 5 asubuhi) 8 - 9 (TZ 2 asubuhi - 3 asubuhi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2"/>
    <x v="1"/>
    <n v="159"/>
    <x v="39"/>
    <x v="1"/>
    <x v="2"/>
    <x v="6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60"/>
    <x v="40"/>
    <x v="1"/>
    <x v="0"/>
    <x v="2"/>
  </r>
  <r>
    <x v="1"/>
    <x v="1"/>
    <s v="20 - 21 (TZ 2 usiku - 3 usiku) 19 - 20 (TZ 1 usiku - 2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61"/>
    <x v="40"/>
    <x v="1"/>
    <x v="0"/>
    <x v="2"/>
  </r>
  <r>
    <x v="0"/>
    <x v="1"/>
    <s v="10 - 11 (TZ 4 asubuhi - 5 asubuhi) 11 - 12 (TZ 5 asubuhi - 6 mchana) 12 - 13 (TZ 6 mchana - 7 mchana) 13 - 14 (TZ 7 mchana - 8 mchana) 14 - 15 (TZ 8 mchana - 9 jioni) 15 - 16 (TZ 9 jioni - 10 jioni) 16 - 17 (TZ 10 jioni - 11 jioni) 17 - 18 (TZ 11 jioni - 12 jioni)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x v="0"/>
    <x v="0"/>
    <n v="162"/>
    <x v="41"/>
    <x v="1"/>
    <x v="0"/>
    <x v="11"/>
  </r>
  <r>
    <x v="2"/>
    <x v="1"/>
    <s v="14 - 15 (TZ 8 mchana - 9 jioni) 15 - 16 (TZ 9 jioni - 10 jioni) 16 - 17 (TZ 10 jioni - 11 jioni) 17 - 18 (TZ 11 jioni - 12 jioni)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x v="0"/>
    <x v="0"/>
    <n v="163"/>
    <x v="41"/>
    <x v="1"/>
    <x v="0"/>
    <x v="11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64"/>
    <x v="41"/>
    <x v="1"/>
    <x v="0"/>
    <x v="11"/>
  </r>
  <r>
    <x v="0"/>
    <x v="7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1"/>
    <x v="2"/>
    <n v="165"/>
    <x v="42"/>
    <x v="1"/>
    <x v="1"/>
    <x v="14"/>
  </r>
  <r>
    <x v="0"/>
    <x v="4"/>
    <s v="19 - 20 (TZ 1 usiku - 2 usiku) 20 - 21 (TZ 2 usiku - 3 usiku) 21 - 22 (TZ 3 usiku - 4 usiku) 22 - 23 (TZ 4 usiku - 5 usiku) 23 - 24 (TZ 5 usiku - 6 usiku) 24 - 5 (TZ 6 usiku - 11 usiku) 5 - 6 (TZ 11 usiku - 12 asubuhi) 6 - 7 (TZ 12 asubuhi - 1 asubuhi) 18 - 19 (TZ 12 jioni - 1 usiku)"/>
    <n v="1"/>
    <n v="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166"/>
    <x v="42"/>
    <x v="1"/>
    <x v="1"/>
    <x v="14"/>
  </r>
  <r>
    <x v="3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8 - 19 (TZ 12 jioni - 1 usiku) 19 - 20 (TZ 1 usiku - 2 usiku) 17 - 18 (TZ 11 jioni - 12 jioni) 20 - 21 (TZ 2 usiku - 3 usiku) 21 - 22 (TZ 3 usiku - 4 usiku) 22 - 23 (TZ 4 usiku - 5 usiku)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x v="0"/>
    <x v="0"/>
    <n v="167"/>
    <x v="42"/>
    <x v="1"/>
    <x v="1"/>
    <x v="14"/>
  </r>
  <r>
    <x v="2"/>
    <x v="6"/>
    <s v="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x v="1"/>
    <x v="2"/>
    <n v="168"/>
    <x v="42"/>
    <x v="1"/>
    <x v="1"/>
    <x v="14"/>
  </r>
  <r>
    <x v="1"/>
    <x v="3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69"/>
    <x v="42"/>
    <x v="1"/>
    <x v="1"/>
    <x v="14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70"/>
    <x v="43"/>
    <x v="1"/>
    <x v="2"/>
    <x v="4"/>
  </r>
  <r>
    <x v="3"/>
    <x v="1"/>
    <s v="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x v="0"/>
    <x v="0"/>
    <n v="171"/>
    <x v="43"/>
    <x v="1"/>
    <x v="2"/>
    <x v="4"/>
  </r>
  <r>
    <x v="18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72"/>
    <x v="43"/>
    <x v="1"/>
    <x v="2"/>
    <x v="4"/>
  </r>
  <r>
    <x v="0"/>
    <x v="1"/>
    <s v="17 - 18 (TZ 11 jioni - 12 jioni) 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x v="0"/>
    <x v="0"/>
    <n v="173"/>
    <x v="44"/>
    <x v="1"/>
    <x v="2"/>
    <x v="11"/>
  </r>
  <r>
    <x v="25"/>
    <x v="1"/>
    <s v="14 - 15 (TZ 8 mchana - 9 jioni) 15 - 16 (TZ 9 jioni - 10 jioni) 16 - 17 (TZ 10 jioni - 11 jioni) 17 - 18 (TZ 11 jioni - 12 jioni)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x v="0"/>
    <x v="0"/>
    <n v="174"/>
    <x v="44"/>
    <x v="1"/>
    <x v="2"/>
    <x v="11"/>
  </r>
  <r>
    <x v="25"/>
    <x v="1"/>
    <s v="15 - 16 (TZ 9 jioni - 10 jioni) 16 - 17 (TZ 10 jioni - 11 jioni) 17 - 18 (TZ 11 jioni - 12 jioni)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x v="1"/>
    <x v="0"/>
    <n v="175"/>
    <x v="44"/>
    <x v="1"/>
    <x v="2"/>
    <x v="11"/>
  </r>
  <r>
    <x v="2"/>
    <x v="0"/>
    <s v="8 - 9 (TZ 2 asubuhi - 3 asubuhi) 9 - 10 (TZ 3 asubuhi - 4 asubuhi) 10 - 11 (TZ 4 asubuhi - 5 asubuhi) 11 - 12 (TZ 5 asubuhi - 6 mchana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0"/>
    <x v="0"/>
    <n v="176"/>
    <x v="44"/>
    <x v="1"/>
    <x v="2"/>
    <x v="11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177"/>
    <x v="45"/>
    <x v="1"/>
    <x v="2"/>
    <x v="7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78"/>
    <x v="45"/>
    <x v="1"/>
    <x v="2"/>
    <x v="7"/>
  </r>
  <r>
    <x v="16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x v="0"/>
    <x v="0"/>
    <n v="179"/>
    <x v="45"/>
    <x v="1"/>
    <x v="2"/>
    <x v="7"/>
  </r>
  <r>
    <x v="17"/>
    <x v="1"/>
    <s v="9 - 10 (TZ 3 asubuhi - 4 asubuhi) 10 - 11 (TZ 4 asubuhi - 5 asubuhi) 15 - 16 (TZ 9 jioni - 10 jioni) 16 - 17 (TZ 10 jioni - 11 jioni)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x v="0"/>
    <x v="0"/>
    <n v="180"/>
    <x v="45"/>
    <x v="1"/>
    <x v="2"/>
    <x v="7"/>
  </r>
  <r>
    <x v="14"/>
    <x v="1"/>
    <s v="9 - 10 (TZ 3 asubuhi - 4 asubuhi) 10 - 11 (TZ 4 asubuhi - 5 asubuhi) 17 - 18 (TZ 11 jioni - 12 jioni) 16 - 17 (TZ 10 jioni - 11 jioni)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x v="6"/>
    <x v="0"/>
    <n v="181"/>
    <x v="45"/>
    <x v="1"/>
    <x v="2"/>
    <x v="7"/>
  </r>
  <r>
    <x v="0"/>
    <x v="3"/>
    <s v="19 - 20 (TZ 1 usiku - 2 usiku) 20 - 21 (TZ 2 usiku - 3 usiku) 22 - 23 (TZ 4 usiku - 5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2"/>
    <x v="46"/>
    <x v="0"/>
    <x v="1"/>
    <x v="0"/>
  </r>
  <r>
    <x v="1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3"/>
    <x v="46"/>
    <x v="0"/>
    <x v="1"/>
    <x v="0"/>
  </r>
  <r>
    <x v="3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4"/>
    <x v="46"/>
    <x v="0"/>
    <x v="1"/>
    <x v="0"/>
  </r>
  <r>
    <x v="4"/>
    <x v="1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5"/>
    <x v="46"/>
    <x v="0"/>
    <x v="1"/>
    <x v="0"/>
  </r>
  <r>
    <x v="2"/>
    <x v="0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6"/>
    <x v="46"/>
    <x v="0"/>
    <x v="1"/>
    <x v="0"/>
  </r>
  <r>
    <x v="0"/>
    <x v="8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7"/>
    <x v="47"/>
    <x v="0"/>
    <x v="1"/>
    <x v="0"/>
  </r>
  <r>
    <x v="1"/>
    <x v="0"/>
    <s v="19 - 20 (TZ 1 usiku - 2 usiku) 20 - 21 (TZ 2 usiku - 3 usiku) 22 - 23 (TZ 4 usiku - 5 usiku) 21 - 22 (TZ 3 usiku - 4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88"/>
    <x v="47"/>
    <x v="0"/>
    <x v="1"/>
    <x v="0"/>
  </r>
  <r>
    <x v="2"/>
    <x v="3"/>
    <s v="20 - 21 (TZ 2 usiku - 3 usiku) 19 - 20 (TZ 1 usiku - 2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189"/>
    <x v="47"/>
    <x v="0"/>
    <x v="1"/>
    <x v="0"/>
  </r>
  <r>
    <x v="4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x v="1"/>
    <x v="0"/>
    <n v="190"/>
    <x v="47"/>
    <x v="0"/>
    <x v="1"/>
    <x v="0"/>
  </r>
  <r>
    <x v="0"/>
    <x v="4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91"/>
    <x v="48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192"/>
    <x v="48"/>
    <x v="0"/>
    <x v="1"/>
    <x v="0"/>
  </r>
  <r>
    <x v="4"/>
    <x v="1"/>
    <s v="8 - 9 (TZ 2 asubuhi - 3 asubuhi) 9 - 10 (TZ 3 asubuhi - 4 asubuhi) 7 - 8 (TZ 1 asubuhi - 2 asubuhi) 10 - 11 (TZ 4 asubuhi - 5 asubuhi) 19 - 20 (TZ 1 usiku - 2 usiku) 20 - 21 (TZ 2 usiku - 3 usiku) 21 - 22 (TZ 3 usiku - 4 usiku)"/>
    <n v="0"/>
    <n v="0"/>
    <n v="1"/>
    <n v="1"/>
    <n v="1"/>
    <n v="1"/>
    <n v="0"/>
    <n v="0"/>
    <n v="0"/>
    <n v="0"/>
    <n v="0"/>
    <n v="0"/>
    <n v="0"/>
    <n v="0"/>
    <n v="1"/>
    <n v="1"/>
    <n v="1"/>
    <n v="0"/>
    <n v="0"/>
    <n v="0"/>
    <x v="0"/>
    <x v="0"/>
    <n v="193"/>
    <x v="48"/>
    <x v="0"/>
    <x v="1"/>
    <x v="0"/>
  </r>
  <r>
    <x v="2"/>
    <x v="5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194"/>
    <x v="48"/>
    <x v="0"/>
    <x v="1"/>
    <x v="0"/>
  </r>
  <r>
    <x v="0"/>
    <x v="2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195"/>
    <x v="49"/>
    <x v="1"/>
    <x v="3"/>
    <x v="1"/>
  </r>
  <r>
    <x v="1"/>
    <x v="6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196"/>
    <x v="49"/>
    <x v="1"/>
    <x v="3"/>
    <x v="1"/>
  </r>
  <r>
    <x v="11"/>
    <x v="0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7 - 18 (TZ 11 jioni - 12 jioni) 18 - 19 (TZ 12 jioni - 1 usiku) 16 - 17 (TZ 10 jioni - 11 jioni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197"/>
    <x v="49"/>
    <x v="1"/>
    <x v="3"/>
    <x v="1"/>
  </r>
  <r>
    <x v="3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6 - 17 (TZ 10 jioni - 11 jioni) 17 - 18 (TZ 11 jioni - 12 jioni) 15 - 16 (TZ 9 jioni - 10 jioni) 18 - 19 (TZ 12 jioni - 1 usiku) 19 - 20 (TZ 1 usiku - 2 usiku) 20 - 21 (TZ 2 usiku - 3 usiku) 21 - 22 (TZ 3 usiku - 4 usiku) 22 - 23 (TZ 4 usiku - 5 usiku) 23 - 24 (TZ 5 usiku - 6 usiku)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x v="0"/>
    <x v="0"/>
    <n v="198"/>
    <x v="49"/>
    <x v="1"/>
    <x v="3"/>
    <x v="1"/>
  </r>
  <r>
    <x v="4"/>
    <x v="1"/>
    <s v="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x v="0"/>
    <x v="0"/>
    <n v="199"/>
    <x v="49"/>
    <x v="1"/>
    <x v="3"/>
    <x v="1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200"/>
    <x v="49"/>
    <x v="1"/>
    <x v="3"/>
    <x v="1"/>
  </r>
  <r>
    <x v="2"/>
    <x v="3"/>
    <s v="19 - 20 (TZ 1 usiku - 2 usiku) 20 - 21 (TZ 2 usiku - 3 usiku) 21 - 22 (TZ 3 usiku - 4 usiku) 22 - 23 (TZ 4 usiku - 5 usiku) 23 - 24 (TZ 5 usiku - 6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0"/>
    <x v="0"/>
    <x v="0"/>
    <n v="201"/>
    <x v="49"/>
    <x v="1"/>
    <x v="3"/>
    <x v="1"/>
  </r>
  <r>
    <x v="0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202"/>
    <x v="50"/>
    <x v="1"/>
    <x v="1"/>
    <x v="4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03"/>
    <x v="50"/>
    <x v="1"/>
    <x v="1"/>
    <x v="4"/>
  </r>
  <r>
    <x v="4"/>
    <x v="1"/>
    <s v="7 - 8 (TZ 1 asubuhi - 2 asubuhi) 8 - 9 (TZ 2 asubuhi - 3 asubuhi) 9 - 10 (TZ 3 asubuhi - 4 asubuhi) 10 - 11 (TZ 4 asubuhi - 5 asubuhi) 11 - 12 (TZ 5 asubuhi - 6 mchana) 19 - 20 (TZ 1 usiku - 2 usiku) 20 - 21 (TZ 2 usiku - 3 usiku) 21 - 22 (TZ 3 usiku - 4 usiku)"/>
    <n v="0"/>
    <n v="0"/>
    <n v="1"/>
    <n v="1"/>
    <n v="1"/>
    <n v="1"/>
    <n v="1"/>
    <n v="0"/>
    <n v="0"/>
    <n v="0"/>
    <n v="0"/>
    <n v="0"/>
    <n v="0"/>
    <n v="0"/>
    <n v="1"/>
    <n v="1"/>
    <n v="1"/>
    <n v="0"/>
    <n v="0"/>
    <n v="0"/>
    <x v="0"/>
    <x v="0"/>
    <n v="204"/>
    <x v="50"/>
    <x v="1"/>
    <x v="1"/>
    <x v="4"/>
  </r>
  <r>
    <x v="2"/>
    <x v="0"/>
    <s v="12 - 13 (TZ 6 mchana - 7 mchana) 13 - 14 (TZ 7 mchana - 8 mchana) 14 - 15 (TZ 8 mchana - 9 jioni) 19 - 20 (TZ 1 usiku - 2 usiku) 20 - 21 (TZ 2 usiku - 3 usiku) 21 - 22 (TZ 3 usiku - 4 usiku)"/>
    <n v="0"/>
    <n v="0"/>
    <n v="0"/>
    <n v="0"/>
    <n v="0"/>
    <n v="0"/>
    <n v="0"/>
    <n v="1"/>
    <n v="1"/>
    <n v="1"/>
    <n v="0"/>
    <n v="0"/>
    <n v="0"/>
    <n v="0"/>
    <n v="1"/>
    <n v="1"/>
    <n v="1"/>
    <n v="0"/>
    <n v="0"/>
    <n v="0"/>
    <x v="0"/>
    <x v="0"/>
    <n v="205"/>
    <x v="50"/>
    <x v="1"/>
    <x v="1"/>
    <x v="4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06"/>
    <x v="51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07"/>
    <x v="51"/>
    <x v="0"/>
    <x v="1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08"/>
    <x v="51"/>
    <x v="0"/>
    <x v="1"/>
    <x v="0"/>
  </r>
  <r>
    <x v="2"/>
    <x v="0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09"/>
    <x v="51"/>
    <x v="0"/>
    <x v="1"/>
    <x v="0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210"/>
    <x v="52"/>
    <x v="1"/>
    <x v="0"/>
    <x v="5"/>
  </r>
  <r>
    <x v="1"/>
    <x v="1"/>
    <s v="19 - 20 (TZ 1 usiku - 2 usiku) 20 - 21 (TZ 2 usiku - 3 usiku) 22 - 23 (TZ 4 usiku - 5 usiku) 23 - 24 (TZ 5 usiku - 6 usiku) 24 - 5 (TZ 6 usiku - 11 usiku) 21 - 22 (TZ 3 usiku - 4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11"/>
    <x v="52"/>
    <x v="1"/>
    <x v="0"/>
    <x v="5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12"/>
    <x v="53"/>
    <x v="0"/>
    <x v="4"/>
    <x v="0"/>
  </r>
  <r>
    <x v="1"/>
    <x v="3"/>
    <s v="19 - 20 (TZ 1 usiku - 2 usiku) 21 - 22 (TZ 3 usiku - 4 usiku) 20 - 21 (TZ 2 usiku - 3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13"/>
    <x v="53"/>
    <x v="0"/>
    <x v="4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14"/>
    <x v="53"/>
    <x v="0"/>
    <x v="4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15"/>
    <x v="53"/>
    <x v="0"/>
    <x v="4"/>
    <x v="0"/>
  </r>
  <r>
    <x v="2"/>
    <x v="1"/>
    <s v="12 - 13 (TZ 6 mchana - 7 mchana) 13 - 14 (TZ 7 mchana - 8 mchana)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x v="0"/>
    <x v="0"/>
    <n v="216"/>
    <x v="53"/>
    <x v="0"/>
    <x v="4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17"/>
    <x v="53"/>
    <x v="0"/>
    <x v="4"/>
    <x v="0"/>
  </r>
  <r>
    <x v="2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0"/>
    <n v="218"/>
    <x v="53"/>
    <x v="0"/>
    <x v="4"/>
    <x v="0"/>
  </r>
  <r>
    <x v="27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4"/>
    <x v="0"/>
    <n v="219"/>
    <x v="53"/>
    <x v="0"/>
    <x v="4"/>
    <x v="0"/>
  </r>
  <r>
    <x v="0"/>
    <x v="0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20"/>
    <x v="54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21"/>
    <x v="54"/>
    <x v="0"/>
    <x v="1"/>
    <x v="0"/>
  </r>
  <r>
    <x v="2"/>
    <x v="1"/>
    <s v="12 - 13 (TZ 6 mchana - 7 mchana) 13 - 14 (TZ 7 mchana - 8 mchana)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x v="0"/>
    <x v="0"/>
    <n v="222"/>
    <x v="54"/>
    <x v="0"/>
    <x v="1"/>
    <x v="0"/>
  </r>
  <r>
    <x v="4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223"/>
    <x v="54"/>
    <x v="0"/>
    <x v="1"/>
    <x v="0"/>
  </r>
  <r>
    <x v="0"/>
    <x v="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24"/>
    <x v="55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25"/>
    <x v="55"/>
    <x v="0"/>
    <x v="1"/>
    <x v="0"/>
  </r>
  <r>
    <x v="2"/>
    <x v="5"/>
    <s v="12 - 13 (TZ 6 mchana - 7 mchana) 13 - 14 (TZ 7 mchana - 8 mchana)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x v="0"/>
    <x v="0"/>
    <n v="226"/>
    <x v="55"/>
    <x v="0"/>
    <x v="1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227"/>
    <x v="55"/>
    <x v="0"/>
    <x v="1"/>
    <x v="0"/>
  </r>
  <r>
    <x v="4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228"/>
    <x v="55"/>
    <x v="0"/>
    <x v="1"/>
    <x v="0"/>
  </r>
  <r>
    <x v="0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229"/>
    <x v="56"/>
    <x v="1"/>
    <x v="4"/>
    <x v="13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30"/>
    <x v="56"/>
    <x v="1"/>
    <x v="4"/>
    <x v="13"/>
  </r>
  <r>
    <x v="24"/>
    <x v="1"/>
    <s v="8 - 9 (TZ 2 asubuhi - 3 asubuhi) 9 - 10 (TZ 3 asubuhi - 4 asubuhi) 10 - 11 (TZ 4 asubuhi - 5 asubuhi) 11 - 12 (TZ 5 asubuhi - 6 mchana) 16 - 17 (TZ 10 jioni - 11 jioni) 17 - 18 (TZ 11 jioni - 12 jioni) 18 - 19 (TZ 12 jioni - 1 usiku)"/>
    <n v="0"/>
    <n v="0"/>
    <n v="0"/>
    <n v="1"/>
    <n v="1"/>
    <n v="1"/>
    <n v="1"/>
    <n v="0"/>
    <n v="0"/>
    <n v="0"/>
    <n v="0"/>
    <n v="1"/>
    <n v="1"/>
    <n v="1"/>
    <n v="0"/>
    <n v="0"/>
    <n v="0"/>
    <n v="0"/>
    <n v="0"/>
    <n v="0"/>
    <x v="0"/>
    <x v="0"/>
    <n v="231"/>
    <x v="56"/>
    <x v="1"/>
    <x v="4"/>
    <x v="13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2"/>
    <x v="57"/>
    <x v="0"/>
    <x v="1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33"/>
    <x v="57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4"/>
    <x v="57"/>
    <x v="0"/>
    <x v="1"/>
    <x v="0"/>
  </r>
  <r>
    <x v="4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5"/>
    <x v="57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6"/>
    <x v="57"/>
    <x v="0"/>
    <x v="1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7"/>
    <x v="58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38"/>
    <x v="58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39"/>
    <x v="58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0"/>
    <x v="58"/>
    <x v="0"/>
    <x v="1"/>
    <x v="0"/>
  </r>
  <r>
    <x v="0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1"/>
    <x v="59"/>
    <x v="0"/>
    <x v="0"/>
    <x v="0"/>
  </r>
  <r>
    <x v="1"/>
    <x v="1"/>
    <s v="20 - 21 (TZ 2 usiku - 3 usiku) 19 - 20 (TZ 1 usiku - 2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42"/>
    <x v="59"/>
    <x v="0"/>
    <x v="0"/>
    <x v="0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3"/>
    <x v="59"/>
    <x v="0"/>
    <x v="0"/>
    <x v="0"/>
  </r>
  <r>
    <x v="0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4"/>
    <x v="60"/>
    <x v="0"/>
    <x v="1"/>
    <x v="0"/>
  </r>
  <r>
    <x v="2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5"/>
    <x v="60"/>
    <x v="0"/>
    <x v="1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6"/>
    <x v="60"/>
    <x v="0"/>
    <x v="1"/>
    <x v="0"/>
  </r>
  <r>
    <x v="0"/>
    <x v="9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47"/>
    <x v="61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48"/>
    <x v="61"/>
    <x v="0"/>
    <x v="2"/>
    <x v="0"/>
  </r>
  <r>
    <x v="2"/>
    <x v="0"/>
    <s v="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x v="0"/>
    <x v="0"/>
    <n v="249"/>
    <x v="61"/>
    <x v="0"/>
    <x v="2"/>
    <x v="0"/>
  </r>
  <r>
    <x v="3"/>
    <x v="1"/>
    <s v="8 - 9 (TZ 2 asubuhi - 3 asubuhi) 9 - 10 (TZ 3 asubuhi - 4 asubuhi) 11 - 12 (TZ 5 asubuhi - 6 mchana) 12 - 13 (TZ 6 mchana - 7 mchana) 10 - 11 (TZ 4 asubuhi - 5 asubuhi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x v="1"/>
    <x v="0"/>
    <n v="250"/>
    <x v="61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51"/>
    <x v="61"/>
    <x v="0"/>
    <x v="2"/>
    <x v="0"/>
  </r>
  <r>
    <x v="5"/>
    <x v="1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1"/>
    <x v="0"/>
    <n v="252"/>
    <x v="61"/>
    <x v="0"/>
    <x v="2"/>
    <x v="0"/>
  </r>
  <r>
    <x v="0"/>
    <x v="2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53"/>
    <x v="62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54"/>
    <x v="62"/>
    <x v="0"/>
    <x v="1"/>
    <x v="0"/>
  </r>
  <r>
    <x v="4"/>
    <x v="0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55"/>
    <x v="62"/>
    <x v="0"/>
    <x v="1"/>
    <x v="0"/>
  </r>
  <r>
    <x v="2"/>
    <x v="4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256"/>
    <x v="62"/>
    <x v="0"/>
    <x v="1"/>
    <x v="0"/>
  </r>
  <r>
    <x v="0"/>
    <x v="2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257"/>
    <x v="63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58"/>
    <x v="63"/>
    <x v="0"/>
    <x v="2"/>
    <x v="0"/>
  </r>
  <r>
    <x v="2"/>
    <x v="4"/>
    <s v="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x v="0"/>
    <x v="0"/>
    <n v="259"/>
    <x v="63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0"/>
    <x v="63"/>
    <x v="0"/>
    <x v="2"/>
    <x v="0"/>
  </r>
  <r>
    <x v="4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1"/>
    <x v="63"/>
    <x v="0"/>
    <x v="2"/>
    <x v="0"/>
  </r>
  <r>
    <x v="5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62"/>
    <x v="63"/>
    <x v="0"/>
    <x v="2"/>
    <x v="0"/>
  </r>
  <r>
    <x v="6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0"/>
    <n v="263"/>
    <x v="63"/>
    <x v="0"/>
    <x v="2"/>
    <x v="0"/>
  </r>
  <r>
    <x v="7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"/>
    <x v="0"/>
    <n v="264"/>
    <x v="63"/>
    <x v="0"/>
    <x v="2"/>
    <x v="0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2"/>
    <x v="0"/>
    <n v="265"/>
    <x v="63"/>
    <x v="0"/>
    <x v="2"/>
    <x v="0"/>
  </r>
  <r>
    <x v="0"/>
    <x v="5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6"/>
    <x v="64"/>
    <x v="0"/>
    <x v="3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67"/>
    <x v="64"/>
    <x v="0"/>
    <x v="3"/>
    <x v="0"/>
  </r>
  <r>
    <x v="2"/>
    <x v="0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268"/>
    <x v="64"/>
    <x v="0"/>
    <x v="3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69"/>
    <x v="64"/>
    <x v="0"/>
    <x v="3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270"/>
    <x v="64"/>
    <x v="0"/>
    <x v="3"/>
    <x v="0"/>
  </r>
  <r>
    <x v="0"/>
    <x v="4"/>
    <s v="20 - 21 (TZ 2 usiku - 3 usiku) 19 - 20 (TZ 1 usiku - 2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1"/>
    <x v="65"/>
    <x v="0"/>
    <x v="2"/>
    <x v="0"/>
  </r>
  <r>
    <x v="1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2"/>
    <x v="65"/>
    <x v="0"/>
    <x v="2"/>
    <x v="0"/>
  </r>
  <r>
    <x v="2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3"/>
    <x v="65"/>
    <x v="0"/>
    <x v="2"/>
    <x v="0"/>
  </r>
  <r>
    <x v="5"/>
    <x v="1"/>
    <s v="8 - 9 (TZ 2 asubuhi - 3 asubuhi)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274"/>
    <x v="65"/>
    <x v="0"/>
    <x v="2"/>
    <x v="0"/>
  </r>
  <r>
    <x v="3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275"/>
    <x v="65"/>
    <x v="0"/>
    <x v="2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n v="276"/>
    <x v="65"/>
    <x v="0"/>
    <x v="2"/>
    <x v="0"/>
  </r>
  <r>
    <x v="0"/>
    <x v="5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77"/>
    <x v="66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78"/>
    <x v="66"/>
    <x v="0"/>
    <x v="1"/>
    <x v="0"/>
  </r>
  <r>
    <x v="2"/>
    <x v="3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n v="279"/>
    <x v="66"/>
    <x v="0"/>
    <x v="1"/>
    <x v="0"/>
  </r>
  <r>
    <x v="3"/>
    <x v="1"/>
    <s v="19 - 20 (TZ 1 usiku - 2 usiku) 20 - 21 (TZ 2 usiku - 3 usiku) 21 - 22 (TZ 3 usiku - 4 usiku) 10 - 11 (TZ 4 asubuhi - 5 asubuhi) 9 - 10 (TZ 3 asubuhi - 4 asubuhi)"/>
    <n v="0"/>
    <n v="0"/>
    <n v="0"/>
    <n v="0"/>
    <n v="1"/>
    <n v="1"/>
    <n v="0"/>
    <n v="0"/>
    <n v="0"/>
    <n v="0"/>
    <n v="0"/>
    <n v="0"/>
    <n v="0"/>
    <n v="0"/>
    <n v="1"/>
    <n v="1"/>
    <n v="1"/>
    <n v="0"/>
    <n v="0"/>
    <n v="0"/>
    <x v="0"/>
    <x v="0"/>
    <n v="280"/>
    <x v="66"/>
    <x v="0"/>
    <x v="1"/>
    <x v="0"/>
  </r>
  <r>
    <x v="0"/>
    <x v="5"/>
    <s v="20 - 21 (TZ 2 usiku - 3 usiku) 21 - 22 (TZ 3 usiku - 4 usiku) 19 - 20 (TZ 1 usiku - 2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81"/>
    <x v="67"/>
    <x v="0"/>
    <x v="2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82"/>
    <x v="67"/>
    <x v="0"/>
    <x v="2"/>
    <x v="0"/>
  </r>
  <r>
    <x v="2"/>
    <x v="0"/>
    <s v="14 - 15 (TZ 8 mchana - 9 jioni)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0"/>
    <x v="0"/>
    <n v="283"/>
    <x v="67"/>
    <x v="0"/>
    <x v="2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84"/>
    <x v="67"/>
    <x v="0"/>
    <x v="2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85"/>
    <x v="67"/>
    <x v="0"/>
    <x v="2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3"/>
    <n v="286"/>
    <x v="67"/>
    <x v="0"/>
    <x v="2"/>
    <x v="0"/>
  </r>
  <r>
    <x v="0"/>
    <x v="6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287"/>
    <x v="68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88"/>
    <x v="68"/>
    <x v="0"/>
    <x v="2"/>
    <x v="0"/>
  </r>
  <r>
    <x v="2"/>
    <x v="3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289"/>
    <x v="68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290"/>
    <x v="68"/>
    <x v="0"/>
    <x v="2"/>
    <x v="0"/>
  </r>
  <r>
    <x v="5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4"/>
    <n v="291"/>
    <x v="68"/>
    <x v="0"/>
    <x v="2"/>
    <x v="0"/>
  </r>
  <r>
    <x v="0"/>
    <x v="10"/>
    <s v="19 - 20 (TZ 1 usiku - 2 usiku) 20 - 21 (TZ 2 usiku - 3 usiku) 21 - 22 (TZ 3 usiku - 4 usiku) 22 - 23 (TZ 4 usiku - 5 usiku)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x v="0"/>
    <x v="0"/>
    <n v="292"/>
    <x v="69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293"/>
    <x v="69"/>
    <x v="0"/>
    <x v="2"/>
    <x v="0"/>
  </r>
  <r>
    <x v="2"/>
    <x v="0"/>
    <s v="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x v="0"/>
    <x v="0"/>
    <n v="294"/>
    <x v="69"/>
    <x v="0"/>
    <x v="2"/>
    <x v="0"/>
  </r>
  <r>
    <x v="3"/>
    <x v="1"/>
    <s v="12 - 13 (TZ 6 mchana - 7 mchana) 13 - 14 (TZ 7 mchana - 8 mchana) 11 - 12 (TZ 5 asubuhi - 6 mchana)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x v="0"/>
    <x v="0"/>
    <n v="295"/>
    <x v="69"/>
    <x v="0"/>
    <x v="2"/>
    <x v="0"/>
  </r>
  <r>
    <x v="4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296"/>
    <x v="69"/>
    <x v="0"/>
    <x v="2"/>
    <x v="0"/>
  </r>
  <r>
    <x v="5"/>
    <x v="1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4"/>
    <n v="297"/>
    <x v="69"/>
    <x v="0"/>
    <x v="2"/>
    <x v="0"/>
  </r>
  <r>
    <x v="6"/>
    <x v="1"/>
    <s v="18 - 19 (TZ 12 jioni - 1 usiku)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7"/>
    <x v="0"/>
    <n v="298"/>
    <x v="69"/>
    <x v="0"/>
    <x v="2"/>
    <x v="0"/>
  </r>
  <r>
    <x v="0"/>
    <x v="3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299"/>
    <x v="70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00"/>
    <x v="70"/>
    <x v="0"/>
    <x v="1"/>
    <x v="0"/>
  </r>
  <r>
    <x v="0"/>
    <x v="3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301"/>
    <x v="71"/>
    <x v="0"/>
    <x v="1"/>
    <x v="0"/>
  </r>
  <r>
    <x v="2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02"/>
    <x v="71"/>
    <x v="0"/>
    <x v="1"/>
    <x v="0"/>
  </r>
  <r>
    <x v="4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0"/>
    <x v="0"/>
    <n v="303"/>
    <x v="71"/>
    <x v="0"/>
    <x v="1"/>
    <x v="0"/>
  </r>
  <r>
    <x v="0"/>
    <x v="1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04"/>
    <x v="72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05"/>
    <x v="72"/>
    <x v="0"/>
    <x v="1"/>
    <x v="0"/>
  </r>
  <r>
    <x v="2"/>
    <x v="0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306"/>
    <x v="72"/>
    <x v="0"/>
    <x v="1"/>
    <x v="0"/>
  </r>
  <r>
    <x v="3"/>
    <x v="1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8"/>
    <x v="0"/>
    <n v="307"/>
    <x v="72"/>
    <x v="0"/>
    <x v="1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08"/>
    <x v="73"/>
    <x v="0"/>
    <x v="1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09"/>
    <x v="73"/>
    <x v="0"/>
    <x v="1"/>
    <x v="0"/>
  </r>
  <r>
    <x v="2"/>
    <x v="0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x v="0"/>
    <n v="310"/>
    <x v="73"/>
    <x v="0"/>
    <x v="1"/>
    <x v="0"/>
  </r>
  <r>
    <x v="4"/>
    <x v="1"/>
    <s v="19 - 20 (TZ 1 usiku - 2 usiku) 20 - 21 (TZ 2 usiku - 3 usiku) 21 - 22 (TZ 3 usiku - 4 usiku) 6 - 7 (TZ 12 asubuhi - 1 asubuhi)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1"/>
    <x v="73"/>
    <x v="0"/>
    <x v="1"/>
    <x v="0"/>
  </r>
  <r>
    <x v="0"/>
    <x v="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2"/>
    <x v="74"/>
    <x v="0"/>
    <x v="2"/>
    <x v="0"/>
  </r>
  <r>
    <x v="1"/>
    <x v="0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3"/>
    <x v="74"/>
    <x v="0"/>
    <x v="2"/>
    <x v="0"/>
  </r>
  <r>
    <x v="2"/>
    <x v="5"/>
    <s v="17 - 18 (TZ 11 jioni - 12 jioni) 18 - 19 (TZ 12 jioni - 1 usiku) 21 - 22 (TZ 3 usiku - 4 usiku) 22 - 23 (TZ 4 usiku - 5 usiku)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x v="0"/>
    <x v="0"/>
    <n v="314"/>
    <x v="74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5"/>
    <x v="74"/>
    <x v="0"/>
    <x v="2"/>
    <x v="0"/>
  </r>
  <r>
    <x v="5"/>
    <x v="1"/>
    <s v="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9"/>
    <x v="0"/>
    <n v="316"/>
    <x v="74"/>
    <x v="0"/>
    <x v="2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17"/>
    <x v="75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18"/>
    <x v="75"/>
    <x v="0"/>
    <x v="2"/>
    <x v="0"/>
  </r>
  <r>
    <x v="2"/>
    <x v="0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0"/>
    <x v="0"/>
    <n v="319"/>
    <x v="75"/>
    <x v="0"/>
    <x v="2"/>
    <x v="0"/>
  </r>
  <r>
    <x v="3"/>
    <x v="1"/>
    <s v="19 - 20 (TZ 1 usiku - 2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x v="10"/>
    <x v="0"/>
    <n v="320"/>
    <x v="75"/>
    <x v="0"/>
    <x v="2"/>
    <x v="0"/>
  </r>
  <r>
    <x v="5"/>
    <x v="1"/>
    <s v="22 - 23 (TZ 4 usiku - 5 usiku)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9"/>
    <x v="0"/>
    <n v="321"/>
    <x v="75"/>
    <x v="0"/>
    <x v="2"/>
    <x v="0"/>
  </r>
  <r>
    <x v="0"/>
    <x v="12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22"/>
    <x v="76"/>
    <x v="0"/>
    <x v="2"/>
    <x v="0"/>
  </r>
  <r>
    <x v="1"/>
    <x v="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23"/>
    <x v="76"/>
    <x v="0"/>
    <x v="2"/>
    <x v="0"/>
  </r>
  <r>
    <x v="2"/>
    <x v="2"/>
    <s v="13 - 14 (TZ 7 mchana - 8 mchana) 21 - 22 (TZ 3 usiku - 4 usiku)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x v="0"/>
    <x v="0"/>
    <n v="324"/>
    <x v="76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25"/>
    <x v="76"/>
    <x v="0"/>
    <x v="2"/>
    <x v="0"/>
  </r>
  <r>
    <x v="4"/>
    <x v="1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326"/>
    <x v="76"/>
    <x v="0"/>
    <x v="2"/>
    <x v="0"/>
  </r>
  <r>
    <x v="5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"/>
    <x v="0"/>
    <n v="327"/>
    <x v="76"/>
    <x v="0"/>
    <x v="2"/>
    <x v="0"/>
  </r>
  <r>
    <x v="0"/>
    <x v="1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28"/>
    <x v="77"/>
    <x v="0"/>
    <x v="2"/>
    <x v="0"/>
  </r>
  <r>
    <x v="1"/>
    <x v="3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29"/>
    <x v="77"/>
    <x v="0"/>
    <x v="2"/>
    <x v="0"/>
  </r>
  <r>
    <x v="2"/>
    <x v="5"/>
    <s v="19 - 20 (TZ 1 usiku - 2 usiku) 21 - 22 (TZ 3 usiku - 4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0"/>
    <x v="77"/>
    <x v="0"/>
    <x v="2"/>
    <x v="0"/>
  </r>
  <r>
    <x v="3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1"/>
    <x v="77"/>
    <x v="0"/>
    <x v="2"/>
    <x v="0"/>
  </r>
  <r>
    <x v="5"/>
    <x v="1"/>
    <s v="20 - 21 (TZ 2 usiku - 3 usiku)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11"/>
    <x v="5"/>
    <n v="332"/>
    <x v="77"/>
    <x v="0"/>
    <x v="2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0"/>
    <n v="333"/>
    <x v="77"/>
    <x v="0"/>
    <x v="2"/>
    <x v="0"/>
  </r>
  <r>
    <x v="0"/>
    <x v="4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4"/>
    <x v="78"/>
    <x v="0"/>
    <x v="3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35"/>
    <x v="78"/>
    <x v="0"/>
    <x v="3"/>
    <x v="0"/>
  </r>
  <r>
    <x v="2"/>
    <x v="0"/>
    <s v="19 - 20 (TZ 1 usiku - 2 usiku) 21 - 22 (TZ 3 usiku - 4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6"/>
    <x v="78"/>
    <x v="0"/>
    <x v="3"/>
    <x v="0"/>
  </r>
  <r>
    <x v="3"/>
    <x v="1"/>
    <s v="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0"/>
    <x v="0"/>
    <n v="337"/>
    <x v="78"/>
    <x v="0"/>
    <x v="3"/>
    <x v="0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n v="338"/>
    <x v="78"/>
    <x v="0"/>
    <x v="3"/>
    <x v="0"/>
  </r>
  <r>
    <x v="0"/>
    <x v="5"/>
    <s v="19 - 20 (TZ 1 usiku - 2 usiku) 21 - 22 (TZ 3 usiku - 4 usiku) 20 - 21 (TZ 2 usiku - 3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39"/>
    <x v="79"/>
    <x v="0"/>
    <x v="1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40"/>
    <x v="79"/>
    <x v="0"/>
    <x v="1"/>
    <x v="0"/>
  </r>
  <r>
    <x v="2"/>
    <x v="3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0"/>
    <x v="0"/>
    <n v="341"/>
    <x v="79"/>
    <x v="0"/>
    <x v="1"/>
    <x v="0"/>
  </r>
  <r>
    <x v="4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342"/>
    <x v="79"/>
    <x v="0"/>
    <x v="1"/>
    <x v="0"/>
  </r>
  <r>
    <x v="3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0"/>
    <x v="0"/>
    <n v="343"/>
    <x v="79"/>
    <x v="0"/>
    <x v="1"/>
    <x v="0"/>
  </r>
  <r>
    <x v="0"/>
    <x v="5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44"/>
    <x v="80"/>
    <x v="0"/>
    <x v="2"/>
    <x v="0"/>
  </r>
  <r>
    <x v="1"/>
    <x v="0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45"/>
    <x v="80"/>
    <x v="0"/>
    <x v="2"/>
    <x v="0"/>
  </r>
  <r>
    <x v="2"/>
    <x v="0"/>
    <s v="19 - 20 (TZ 1 usiku - 2 usiku)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46"/>
    <x v="80"/>
    <x v="0"/>
    <x v="2"/>
    <x v="0"/>
  </r>
  <r>
    <x v="5"/>
    <x v="1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x v="5"/>
    <n v="347"/>
    <x v="80"/>
    <x v="0"/>
    <x v="2"/>
    <x v="0"/>
  </r>
  <r>
    <x v="0"/>
    <x v="12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48"/>
    <x v="81"/>
    <x v="1"/>
    <x v="4"/>
    <x v="15"/>
  </r>
  <r>
    <x v="0"/>
    <x v="8"/>
    <m/>
    <m/>
    <m/>
    <m/>
    <m/>
    <m/>
    <m/>
    <m/>
    <m/>
    <m/>
    <m/>
    <m/>
    <m/>
    <m/>
    <m/>
    <m/>
    <m/>
    <m/>
    <m/>
    <m/>
    <m/>
    <x v="0"/>
    <x v="0"/>
    <n v="349"/>
    <x v="81"/>
    <x v="1"/>
    <x v="4"/>
    <x v="15"/>
  </r>
  <r>
    <x v="1"/>
    <x v="11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50"/>
    <x v="81"/>
    <x v="1"/>
    <x v="4"/>
    <x v="15"/>
  </r>
  <r>
    <x v="28"/>
    <x v="1"/>
    <s v="10 - 11 (TZ 4 asubuhi - 5 asubuhi) 11 - 12 (TZ 5 asubuhi - 6 mchana)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x v="4"/>
    <x v="0"/>
    <n v="351"/>
    <x v="81"/>
    <x v="1"/>
    <x v="4"/>
    <x v="15"/>
  </r>
  <r>
    <x v="29"/>
    <x v="1"/>
    <s v="9 - 10 (TZ 3 asubuhi - 4 asubuhi) 10 - 11 (TZ 4 asubuhi - 5 asubuhi) 11 - 12 (TZ 5 asubuhi - 6 mchana) 12 - 13 (TZ 6 mchana - 7 mchana)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x v="7"/>
    <x v="0"/>
    <n v="352"/>
    <x v="81"/>
    <x v="1"/>
    <x v="4"/>
    <x v="15"/>
  </r>
  <r>
    <x v="11"/>
    <x v="1"/>
    <s v="5 - 6 (TZ 11 usiku - 12 asubuhi) 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 16 - 17 (TZ 10 jioni - 11 jioni) 17 - 18 (TZ 11 jioni - 12 jioni) 18 - 19 (TZ 12 jioni - 1 usiku) 19 - 20 (TZ 1 usiku - 2 usiku) 20 - 21 (TZ 2 usiku - 3 usiku) 21 - 22 (TZ 3 usiku - 4 usiku) 22 - 23 (TZ 4 usiku - 5 usiku) 23 - 24 (TZ 5 usiku - 6 usiku) 24 - 5 (TZ 6 usiku - 11 usiku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353"/>
    <x v="81"/>
    <x v="1"/>
    <x v="4"/>
    <x v="15"/>
  </r>
  <r>
    <x v="30"/>
    <x v="1"/>
    <s v="10 - 11 (TZ 4 asubuhi - 5 asubuhi) 11 - 12 (TZ 5 asubuhi - 6 mchana)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x v="0"/>
    <x v="6"/>
    <n v="354"/>
    <x v="81"/>
    <x v="1"/>
    <x v="4"/>
    <x v="15"/>
  </r>
  <r>
    <x v="5"/>
    <x v="1"/>
    <s v="10 - 11 (TZ 4 asubuhi - 5 asubuhi) 11 - 12 (TZ 5 asubuhi - 6 mchana)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x v="12"/>
    <x v="0"/>
    <n v="355"/>
    <x v="81"/>
    <x v="1"/>
    <x v="4"/>
    <x v="15"/>
  </r>
  <r>
    <x v="31"/>
    <x v="1"/>
    <s v="8 - 9 (TZ 2 asubuhi - 3 asubuhi) 9 - 10 (TZ 3 asubuhi - 4 asubuhi) 10 - 11 (TZ 4 asubuhi - 5 asubuhi) 11 - 12 (TZ 5 asubuhi - 6 mchana) 12 - 13 (TZ 6 mchana - 7 mchana)"/>
    <n v="0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x v="13"/>
    <x v="7"/>
    <n v="356"/>
    <x v="81"/>
    <x v="1"/>
    <x v="4"/>
    <x v="15"/>
  </r>
  <r>
    <x v="0"/>
    <x v="2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357"/>
    <x v="82"/>
    <x v="1"/>
    <x v="3"/>
    <x v="16"/>
  </r>
  <r>
    <x v="1"/>
    <x v="0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58"/>
    <x v="82"/>
    <x v="1"/>
    <x v="3"/>
    <x v="16"/>
  </r>
  <r>
    <x v="0"/>
    <x v="2"/>
    <s v="6 - 7 (TZ 12 asubuhi - 1 asubuhi) 7 - 8 (TZ 1 asubuhi - 2 asubuhi) 8 - 9 (TZ 2 asubuhi - 3 asubuhi)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4"/>
    <x v="0"/>
    <n v="359"/>
    <x v="82"/>
    <x v="1"/>
    <x v="3"/>
    <x v="16"/>
  </r>
  <r>
    <x v="32"/>
    <x v="1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4"/>
    <x v="0"/>
    <n v="360"/>
    <x v="82"/>
    <x v="1"/>
    <x v="3"/>
    <x v="16"/>
  </r>
  <r>
    <x v="9"/>
    <x v="1"/>
    <s v="7 - 8 (TZ 1 asubuhi - 2 asubuhi) 8 - 9 (TZ 2 asubuhi - 3 asubuhi)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4"/>
    <x v="0"/>
    <n v="361"/>
    <x v="82"/>
    <x v="1"/>
    <x v="3"/>
    <x v="16"/>
  </r>
  <r>
    <x v="0"/>
    <x v="11"/>
    <s v="6 - 7 (TZ 12 asubuhi - 1 asubuhi) 7 - 8 (TZ 1 asubuhi - 2 asubuhi) 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62"/>
    <x v="83"/>
    <x v="1"/>
    <x v="4"/>
    <x v="17"/>
  </r>
  <r>
    <x v="1"/>
    <x v="0"/>
    <s v="24 - 5 (TZ 6 usiku - 11 usiku) 23 - 24 (TZ 5 usiku - 6 usiku) 22 - 23 (TZ 4 usiku - 5 usiku) 21 - 22 (TZ 3 usiku - 4 usiku) 20 - 21 (TZ 2 usiku - 3 usiku) 19 - 20 (TZ 1 usiku - 2 usiku) 18 - 19 (TZ 12 jioni - 1 usiku) 17 - 18 (TZ 11 jioni - 12 jioni) 16 - 17 (TZ 10 jioni - 11 jioni) 15 - 16 (TZ 9 jioni - 10 jioni) 14 - 15 (TZ 8 mchana - 9 jioni) 13 - 14 (TZ 7 mchana - 8 mchana) 12 - 13 (TZ 6 mchana - 7 mchana) 11 - 12 (TZ 5 asubuhi - 6 mchana) 10 - 11 (TZ 4 asubuhi - 5 asubuhi) 9 - 10 (TZ 3 asubuhi - 4 asubuhi) 8 - 9 (TZ 2 asubuhi - 3 asubuhi) 7 - 8 (TZ 1 asubuhi - 2 asubuhi) 6 - 7 (TZ 12 asubuhi - 1 asubuhi) 5 - 6 (TZ 11 usiku - 12 asubuhi)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n v="363"/>
    <x v="83"/>
    <x v="1"/>
    <x v="4"/>
    <x v="17"/>
  </r>
  <r>
    <x v="2"/>
    <x v="2"/>
    <s v="8 - 9 (TZ 2 asubuhi - 3 asubuhi) 9 - 10 (TZ 3 asubuhi - 4 asubuhi) 10 - 11 (TZ 4 asubuhi - 5 asubuhi) 11 - 12 (TZ 5 asubuhi - 6 mchana) 12 - 13 (TZ 6 mchana - 7 mchana) 13 - 14 (TZ 7 mchana - 8 mchana)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  <x v="15"/>
    <x v="8"/>
    <n v="364"/>
    <x v="83"/>
    <x v="1"/>
    <x v="4"/>
    <x v="17"/>
  </r>
  <r>
    <x v="33"/>
    <x v="1"/>
    <s v="9 - 10 (TZ 3 asubuhi - 4 asubuhi) 10 - 11 (TZ 4 asubuhi - 5 asubuhi) 11 - 12 (TZ 5 asubuhi - 6 mchana)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x v="16"/>
    <x v="0"/>
    <n v="365"/>
    <x v="83"/>
    <x v="1"/>
    <x v="4"/>
    <x v="17"/>
  </r>
  <r>
    <x v="6"/>
    <x v="1"/>
    <s v="7 - 8 (TZ 1 asubuhi - 2 asubuhi)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x v="0"/>
    <n v="366"/>
    <x v="83"/>
    <x v="1"/>
    <x v="4"/>
    <x v="17"/>
  </r>
  <r>
    <x v="0"/>
    <x v="6"/>
    <s v="6 - 7 (TZ 12 asubuhi - 1 asubuhi)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  <x v="8"/>
    <n v="367"/>
    <x v="84"/>
    <x v="1"/>
    <x v="4"/>
    <x v="17"/>
  </r>
  <r>
    <x v="1"/>
    <x v="4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15"/>
    <x v="8"/>
    <n v="368"/>
    <x v="84"/>
    <x v="1"/>
    <x v="4"/>
    <x v="17"/>
  </r>
  <r>
    <x v="33"/>
    <x v="1"/>
    <s v="12 - 13 (TZ 6 mchana - 7 mchana)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x v="1"/>
    <x v="0"/>
    <n v="369"/>
    <x v="84"/>
    <x v="1"/>
    <x v="4"/>
    <x v="17"/>
  </r>
  <r>
    <x v="34"/>
    <x v="1"/>
    <m/>
    <m/>
    <m/>
    <m/>
    <m/>
    <m/>
    <m/>
    <m/>
    <m/>
    <m/>
    <m/>
    <m/>
    <m/>
    <m/>
    <m/>
    <m/>
    <m/>
    <m/>
    <m/>
    <m/>
    <m/>
    <x v="0"/>
    <x v="0"/>
    <n v="370"/>
    <x v="84"/>
    <x v="1"/>
    <x v="4"/>
    <x v="17"/>
  </r>
  <r>
    <x v="8"/>
    <x v="1"/>
    <s v="13 - 14 (TZ 7 mchana - 8 mchana)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x v="0"/>
    <n v="371"/>
    <x v="84"/>
    <x v="1"/>
    <x v="4"/>
    <x v="17"/>
  </r>
  <r>
    <x v="2"/>
    <x v="3"/>
    <s v="8 - 9 (TZ 2 asubuhi - 3 asubuhi) 9 - 10 (TZ 3 asubuhi - 4 asubuhi) 10 - 11 (TZ 4 asubuhi - 5 asubuhi)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x v="15"/>
    <x v="8"/>
    <n v="372"/>
    <x v="84"/>
    <x v="1"/>
    <x v="4"/>
    <x v="17"/>
  </r>
  <r>
    <x v="0"/>
    <x v="6"/>
    <s v="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4"/>
    <x v="0"/>
    <n v="373"/>
    <x v="85"/>
    <x v="1"/>
    <x v="4"/>
    <x v="18"/>
  </r>
  <r>
    <x v="1"/>
    <x v="1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74"/>
    <x v="85"/>
    <x v="1"/>
    <x v="4"/>
    <x v="18"/>
  </r>
  <r>
    <x v="8"/>
    <x v="0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75"/>
    <x v="85"/>
    <x v="1"/>
    <x v="4"/>
    <x v="18"/>
  </r>
  <r>
    <x v="8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15"/>
    <x v="8"/>
    <n v="376"/>
    <x v="85"/>
    <x v="1"/>
    <x v="4"/>
    <x v="18"/>
  </r>
  <r>
    <x v="34"/>
    <x v="3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77"/>
    <x v="85"/>
    <x v="1"/>
    <x v="4"/>
    <x v="18"/>
  </r>
  <r>
    <x v="28"/>
    <x v="1"/>
    <s v="15 - 16 (TZ 9 jioni - 10 jioni) 16 - 17 (TZ 10 jioni - 11 jioni) 17 - 18 (TZ 11 jioni - 12 jioni)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x v="2"/>
    <x v="0"/>
    <n v="378"/>
    <x v="85"/>
    <x v="1"/>
    <x v="4"/>
    <x v="18"/>
  </r>
  <r>
    <x v="35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79"/>
    <x v="85"/>
    <x v="1"/>
    <x v="4"/>
    <x v="18"/>
  </r>
  <r>
    <x v="31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80"/>
    <x v="85"/>
    <x v="1"/>
    <x v="4"/>
    <x v="18"/>
  </r>
  <r>
    <x v="36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5"/>
    <x v="8"/>
    <n v="381"/>
    <x v="85"/>
    <x v="1"/>
    <x v="4"/>
    <x v="18"/>
  </r>
  <r>
    <x v="29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2"/>
    <x v="0"/>
    <n v="382"/>
    <x v="85"/>
    <x v="1"/>
    <x v="4"/>
    <x v="18"/>
  </r>
  <r>
    <x v="0"/>
    <x v="14"/>
    <s v="18 - 19 (TZ 12 jioni - 1 usiku) 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x v="0"/>
    <x v="0"/>
    <n v="383"/>
    <x v="86"/>
    <x v="1"/>
    <x v="4"/>
    <x v="19"/>
  </r>
  <r>
    <x v="0"/>
    <x v="15"/>
    <s v="19 - 20 (TZ 1 usiku - 2 usiku) 20 - 21 (TZ 2 usiku - 3 usiku) 21 - 22 (TZ 3 usiku - 4 usiku) 22 - 23 (TZ 4 usiku - 5 usiku) 23 - 24 (TZ 5 usiku - 6 usiku) 24 - 5 (TZ 6 usiku - 11 usiku) 5 - 6 (TZ 11 usiku - 12 asubuhi) 6 - 7 (TZ 12 asubuhi - 1 asubuhi)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0"/>
    <x v="0"/>
    <n v="384"/>
    <x v="86"/>
    <x v="1"/>
    <x v="4"/>
    <x v="19"/>
  </r>
  <r>
    <x v="1"/>
    <x v="16"/>
    <s v="19 - 20 (TZ 1 usiku - 2 usiku) 18 - 19 (TZ 12 jioni - 1 usiku) 21 - 22 (TZ 3 usiku - 4 usiku) 20 - 21 (TZ 2 usiku - 3 usiku) 22 - 23 (TZ 4 usiku - 5 usiku) 24 - 5 (TZ 6 usiku - 11 usiku) 23 - 24 (TZ 5 usiku - 6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85"/>
    <x v="86"/>
    <x v="1"/>
    <x v="4"/>
    <x v="19"/>
  </r>
  <r>
    <x v="33"/>
    <x v="1"/>
    <s v="8 - 9 (TZ 2 asubuhi - 3 asubuhi) 9 - 10 (TZ 3 asubuhi - 4 asubuhi) 10 - 11 (TZ 4 asubuhi - 5 asubuhi) 11 - 12 (TZ 5 asubuhi - 6 mchana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17"/>
    <x v="0"/>
    <n v="386"/>
    <x v="86"/>
    <x v="1"/>
    <x v="4"/>
    <x v="19"/>
  </r>
  <r>
    <x v="8"/>
    <x v="1"/>
    <s v="8 - 9 (TZ 2 asubuhi - 3 asubuhi) 9 - 10 (TZ 3 asubuhi - 4 asubuhi) 10 - 11 (TZ 4 asubuhi - 5 asubuhi) 11 - 12 (TZ 5 asubuhi - 6 mchana)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x v="4"/>
    <x v="0"/>
    <n v="387"/>
    <x v="86"/>
    <x v="1"/>
    <x v="4"/>
    <x v="19"/>
  </r>
  <r>
    <x v="24"/>
    <x v="1"/>
    <s v="8 - 9 (TZ 2 asubuhi - 3 asubuhi) 9 - 10 (TZ 3 asubuhi - 4 asubuhi) 10 - 11 (TZ 4 asubuhi - 5 asubuhi) 11 - 12 (TZ 5 asubuhi - 6 mchana) 12 - 13 (TZ 6 mchana - 7 mchana) 14 - 15 (TZ 8 mchana - 9 jioni) 15 - 16 (TZ 9 jioni - 10 jioni) 16 - 17 (TZ 10 jioni - 11 jioni)"/>
    <n v="0"/>
    <n v="0"/>
    <n v="0"/>
    <n v="1"/>
    <n v="1"/>
    <n v="1"/>
    <n v="1"/>
    <n v="1"/>
    <n v="0"/>
    <n v="1"/>
    <n v="1"/>
    <n v="1"/>
    <n v="0"/>
    <n v="0"/>
    <n v="0"/>
    <n v="0"/>
    <n v="0"/>
    <n v="0"/>
    <n v="0"/>
    <n v="0"/>
    <x v="1"/>
    <x v="0"/>
    <n v="388"/>
    <x v="86"/>
    <x v="1"/>
    <x v="4"/>
    <x v="19"/>
  </r>
  <r>
    <x v="6"/>
    <x v="1"/>
    <s v="7 - 8 (TZ 1 asubuhi - 2 asubuhi) 19 - 20 (TZ 1 usiku - 2 usiku)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x v="0"/>
    <x v="0"/>
    <n v="389"/>
    <x v="86"/>
    <x v="1"/>
    <x v="4"/>
    <x v="19"/>
  </r>
  <r>
    <x v="2"/>
    <x v="4"/>
    <s v="8 - 9 (TZ 2 asubuhi - 3 asubuhi) 9 - 10 (TZ 3 asubuhi - 4 asubuhi) 10 - 11 (TZ 4 asubuhi - 5 asubuhi)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x v="0"/>
    <x v="0"/>
    <n v="390"/>
    <x v="86"/>
    <x v="1"/>
    <x v="4"/>
    <x v="19"/>
  </r>
  <r>
    <x v="9"/>
    <x v="1"/>
    <s v="16 - 17 (TZ 10 jioni - 11 jioni)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4"/>
    <x v="9"/>
    <n v="391"/>
    <x v="86"/>
    <x v="1"/>
    <x v="4"/>
    <x v="19"/>
  </r>
  <r>
    <x v="9"/>
    <x v="1"/>
    <s v="19 - 20 (TZ 1 usiku - 2 usiku) 20 - 21 (TZ 2 usiku - 3 usiku) 21 - 22 (TZ 3 usiku - 4 usiku)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x v="1"/>
    <x v="5"/>
    <n v="392"/>
    <x v="86"/>
    <x v="1"/>
    <x v="4"/>
    <x v="19"/>
  </r>
  <r>
    <x v="9"/>
    <x v="1"/>
    <s v="7 - 8 (TZ 1 asubuhi - 2 asubuhi) 8 - 9 (TZ 2 asubuhi - 3 asubuhi) 9 - 10 (TZ 3 asubuhi - 4 asubuhi)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x v="1"/>
    <x v="4"/>
    <n v="393"/>
    <x v="86"/>
    <x v="1"/>
    <x v="4"/>
    <x v="19"/>
  </r>
  <r>
    <x v="0"/>
    <x v="1"/>
    <s v="18 - 19 (TZ 12 jioni - 1 usiku) 19 - 20 (TZ 1 usiku - 2 usiku) 20 - 21 (TZ 2 usiku - 3 usiku)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x v="9"/>
    <x v="0"/>
    <n v="394"/>
    <x v="87"/>
    <x v="1"/>
    <x v="0"/>
    <x v="20"/>
  </r>
  <r>
    <x v="2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4"/>
    <x v="0"/>
    <n v="395"/>
    <x v="87"/>
    <x v="1"/>
    <x v="0"/>
    <x v="20"/>
  </r>
  <r>
    <x v="0"/>
    <x v="1"/>
    <s v="16 - 17 (TZ 10 jioni - 11 jioni) 17 - 18 (TZ 11 jioni - 12 jioni) 18 - 19 (TZ 12 jioni - 1 usiku) 19 - 20 (TZ 1 usiku - 2 usiku) 20 - 21 (TZ 2 usiku - 3 usiku)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x v="1"/>
    <x v="10"/>
    <n v="396"/>
    <x v="88"/>
    <x v="1"/>
    <x v="0"/>
    <x v="21"/>
  </r>
  <r>
    <x v="2"/>
    <x v="1"/>
    <s v="9 - 10 (TZ 3 asubuhi - 4 asubuhi) 10 - 11 (TZ 4 asubuhi - 5 asubuhi)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x v="4"/>
    <x v="0"/>
    <n v="397"/>
    <x v="88"/>
    <x v="1"/>
    <x v="0"/>
    <x v="21"/>
  </r>
  <r>
    <x v="0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3"/>
    <x v="11"/>
    <n v="398"/>
    <x v="89"/>
    <x v="1"/>
    <x v="1"/>
    <x v="22"/>
  </r>
  <r>
    <x v="1"/>
    <x v="1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399"/>
    <x v="89"/>
    <x v="1"/>
    <x v="1"/>
    <x v="22"/>
  </r>
  <r>
    <x v="8"/>
    <x v="1"/>
    <s v="8 - 9 (TZ 2 asubuhi - 3 asubuhi) 9 - 10 (TZ 3 asubuhi - 4 asubuhi) 10 - 11 (TZ 4 asubuhi - 5 asubuhi) 11 - 12 (TZ 5 asubuhi - 6 mchana) 12 - 13 (TZ 6 mchana - 7 mchana) 13 - 14 (TZ 7 mchana - 8 mchana) 14 - 15 (TZ 8 mchana - 9 jioni) 15 - 16 (TZ 9 jioni - 10 jioni)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x v="13"/>
    <x v="0"/>
    <n v="400"/>
    <x v="89"/>
    <x v="1"/>
    <x v="1"/>
    <x v="22"/>
  </r>
  <r>
    <x v="8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4"/>
    <x v="0"/>
    <n v="401"/>
    <x v="89"/>
    <x v="1"/>
    <x v="1"/>
    <x v="22"/>
  </r>
  <r>
    <x v="34"/>
    <x v="1"/>
    <s v="9 - 10 (TZ 3 asubuhi - 4 asubuhi)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"/>
    <x v="0"/>
    <n v="402"/>
    <x v="89"/>
    <x v="1"/>
    <x v="1"/>
    <x v="22"/>
  </r>
  <r>
    <x v="2"/>
    <x v="1"/>
    <s v="8 - 9 (TZ 2 asubuhi - 3 asubuhi) 9 - 10 (TZ 3 asubuhi - 4 asubuhi)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5"/>
    <x v="0"/>
    <n v="403"/>
    <x v="89"/>
    <x v="1"/>
    <x v="1"/>
    <x v="22"/>
  </r>
  <r>
    <x v="37"/>
    <x v="1"/>
    <s v="9 - 10 (TZ 3 asubuhi - 4 asubuhi) 10 - 11 (TZ 4 asubuhi - 5 asubuhi)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x v="2"/>
    <x v="0"/>
    <n v="404"/>
    <x v="89"/>
    <x v="1"/>
    <x v="1"/>
    <x v="22"/>
  </r>
  <r>
    <x v="0"/>
    <x v="6"/>
    <s v="17 - 18 (TZ 11 jioni - 12 jioni)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0"/>
    <x v="11"/>
    <n v="405"/>
    <x v="90"/>
    <x v="1"/>
    <x v="3"/>
    <x v="16"/>
  </r>
  <r>
    <x v="0"/>
    <x v="6"/>
    <s v="7 - 8 (TZ 1 asubuhi - 2 asubuhi) 8 - 9 (TZ 2 asubuhi - 3 asubuhi) 9 - 10 (TZ 3 asubuhi - 4 asubuhi) 10 - 11 (TZ 4 asubuhi - 5 asubuhi) 11 - 12 (TZ 5 asubuhi - 6 mchana)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x v="1"/>
    <x v="4"/>
    <n v="406"/>
    <x v="90"/>
    <x v="1"/>
    <x v="3"/>
    <x v="16"/>
  </r>
  <r>
    <x v="1"/>
    <x v="0"/>
    <s v="18 - 19 (TZ 12 jioni - 1 usiku) 19 - 20 (TZ 1 usiku - 2 usiku) 20 - 21 (TZ 2 usiku - 3 usiku) 21 - 22 (TZ 3 usiku - 4 usiku) 22 - 23 (TZ 4 usiku - 5 usiku) 23 - 24 (TZ 5 usiku - 6 usiku) 24 - 5 (TZ 6 usiku - 11 usiku) 5 - 6 (TZ 11 usiku - 12 asubuhi)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x v="0"/>
    <x v="0"/>
    <n v="407"/>
    <x v="90"/>
    <x v="1"/>
    <x v="3"/>
    <x v="16"/>
  </r>
  <r>
    <x v="32"/>
    <x v="1"/>
    <s v="17 - 18 (TZ 11 jioni - 12 jioni)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0"/>
    <x v="11"/>
    <n v="408"/>
    <x v="90"/>
    <x v="1"/>
    <x v="3"/>
    <x v="16"/>
  </r>
  <r>
    <x v="32"/>
    <x v="1"/>
    <s v="7 - 8 (TZ 1 asubuhi - 2 asubuhi) 8 - 9 (TZ 2 asubuhi - 3 asubuhi) 9 - 10 (TZ 3 asubuhi - 4 asubuhi) 10 - 11 (TZ 4 asubuhi - 5 asubuhi) 11 - 12 (TZ 5 asubuhi - 6 mchana)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x v="1"/>
    <x v="4"/>
    <n v="409"/>
    <x v="90"/>
    <x v="1"/>
    <x v="3"/>
    <x v="16"/>
  </r>
  <r>
    <x v="9"/>
    <x v="1"/>
    <s v="17 - 18 (TZ 11 jioni - 12 jioni)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0"/>
    <x v="11"/>
    <n v="410"/>
    <x v="90"/>
    <x v="1"/>
    <x v="3"/>
    <x v="16"/>
  </r>
  <r>
    <x v="9"/>
    <x v="1"/>
    <s v="7 - 8 (TZ 1 asubuhi - 2 asubuhi) 8 - 9 (TZ 2 asubuhi - 3 asubuhi) 9 - 10 (TZ 3 asubuhi - 4 asubuhi) 10 - 11 (TZ 4 asubuhi - 5 asubuhi) 11 - 12 (TZ 5 asubuhi - 6 mchana)"/>
    <n v="0"/>
    <n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x v="1"/>
    <x v="4"/>
    <n v="411"/>
    <x v="90"/>
    <x v="1"/>
    <x v="3"/>
    <x v="16"/>
  </r>
  <r>
    <x v="6"/>
    <x v="1"/>
    <s v="15 - 16 (TZ 9 jioni - 10 jioni)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x v="1"/>
    <x v="0"/>
    <n v="412"/>
    <x v="90"/>
    <x v="1"/>
    <x v="3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1"/>
    <m/>
    <m/>
    <m/>
    <m/>
    <m/>
    <m/>
    <m/>
    <m/>
    <m/>
    <m/>
    <m/>
    <m/>
    <m/>
    <m/>
    <m/>
    <m/>
    <m/>
    <m/>
    <m/>
    <m/>
  </r>
  <r>
    <x v="1"/>
    <m/>
    <m/>
    <m/>
    <m/>
    <m/>
    <m/>
    <m/>
    <m/>
    <m/>
    <m/>
    <m/>
    <m/>
    <m/>
    <m/>
    <m/>
    <m/>
    <m/>
    <m/>
    <m/>
    <m/>
  </r>
  <r>
    <x v="1"/>
    <m/>
    <m/>
    <m/>
    <m/>
    <m/>
    <m/>
    <m/>
    <m/>
    <m/>
    <m/>
    <m/>
    <m/>
    <m/>
    <m/>
    <m/>
    <m/>
    <m/>
    <m/>
    <m/>
    <m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m/>
    <n v="1"/>
    <n v="0"/>
    <n v="0"/>
    <n v="0"/>
    <n v="0"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m/>
    <n v="1"/>
    <n v="0"/>
    <n v="0"/>
    <n v="0"/>
    <n v="0"/>
  </r>
  <r>
    <x v="0"/>
    <n v="0"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1"/>
    <m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0"/>
    <n v="0"/>
  </r>
  <r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BB572-ADC6-4742-8BA7-CC6C62183925}" name="Tabella pivot4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1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4">
    <i>
      <x v="2"/>
    </i>
    <i>
      <x v="14"/>
    </i>
    <i>
      <x v="19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1" hier="-1"/>
    <pageField fld="29" hier="-1"/>
    <pageField fld="28" item="4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CD31CC-CA6D-425A-8C8C-A09E880C1943}" name="Tabella pivot3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3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6">
    <i>
      <x v="2"/>
    </i>
    <i>
      <x v="14"/>
    </i>
    <i>
      <x v="19"/>
    </i>
    <i>
      <x v="27"/>
    </i>
    <i>
      <x v="33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1" hier="-1"/>
    <pageField fld="29" hier="-1"/>
    <pageField fld="28" item="1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conditionalFormats count="1">
    <conditionalFormat priority="6">
      <pivotAreas count="1">
        <pivotArea type="data" collapsedLevelsAreSubtotals="1" fieldPosition="0">
          <references count="1">
            <reference field="0" count="5">
              <x v="2"/>
              <x v="14"/>
              <x v="19"/>
              <x v="27"/>
              <x v="3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2564C3-8083-45C1-9A48-216ABC29D6E1}" name="Tabella pivot8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3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6">
    <i>
      <x v="2"/>
    </i>
    <i>
      <x v="14"/>
    </i>
    <i>
      <x v="19"/>
    </i>
    <i>
      <x v="33"/>
    </i>
    <i>
      <x v="36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1" hier="-1"/>
    <pageField fld="29" hier="-1"/>
    <pageField fld="28" item="2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formats count="2">
    <format dxfId="1">
      <pivotArea collapsedLevelsAreSubtotals="1" fieldPosition="0">
        <references count="1">
          <reference field="0" count="1">
            <x v="36"/>
          </reference>
        </references>
      </pivotArea>
    </format>
    <format dxfId="0">
      <pivotArea dataOnly="0" labelOnly="1" fieldPosition="0">
        <references count="1">
          <reference field="0" count="1">
            <x v="36"/>
          </reference>
        </references>
      </pivotArea>
    </format>
  </formats>
  <conditionalFormats count="1">
    <conditionalFormat priority="13">
      <pivotAreas count="1">
        <pivotArea type="data" collapsedLevelsAreSubtotals="1" fieldPosition="0">
          <references count="1">
            <reference field="0" count="5">
              <x v="2"/>
              <x v="14"/>
              <x v="19"/>
              <x v="27"/>
              <x v="3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0DD0E-261D-4C6D-BEB5-73A935D06D84}" name="Tabella pivot9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7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10">
    <i>
      <x v="2"/>
    </i>
    <i>
      <x v="5"/>
    </i>
    <i>
      <x v="9"/>
    </i>
    <i>
      <x v="14"/>
    </i>
    <i>
      <x v="18"/>
    </i>
    <i>
      <x v="19"/>
    </i>
    <i>
      <x v="27"/>
    </i>
    <i>
      <x v="33"/>
    </i>
    <i>
      <x v="36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1" hier="-1"/>
    <pageField fld="29" hier="-1"/>
    <pageField fld="28" item="0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formats count="4">
    <format dxfId="58">
      <pivotArea collapsedLevelsAreSubtotals="1" fieldPosition="0">
        <references count="1">
          <reference field="0" count="1">
            <x v="9"/>
          </reference>
        </references>
      </pivotArea>
    </format>
    <format dxfId="57">
      <pivotArea collapsedLevelsAreSubtotals="1" fieldPosition="0">
        <references count="1">
          <reference field="0" count="1">
            <x v="18"/>
          </reference>
        </references>
      </pivotArea>
    </format>
    <format dxfId="56">
      <pivotArea dataOnly="0" labelOnly="1" fieldPosition="0">
        <references count="1">
          <reference field="0" count="1">
            <x v="18"/>
          </reference>
        </references>
      </pivotArea>
    </format>
    <format dxfId="55">
      <pivotArea dataOnly="0" labelOnly="1" fieldPosition="0">
        <references count="1">
          <reference field="0" count="1">
            <x v="9"/>
          </reference>
        </references>
      </pivotArea>
    </format>
  </formats>
  <conditionalFormats count="1">
    <conditionalFormat priority="19">
      <pivotAreas count="1">
        <pivotArea type="data" collapsedLevelsAreSubtotals="1" fieldPosition="0">
          <references count="1">
            <reference field="0" count="5">
              <x v="2"/>
              <x v="14"/>
              <x v="19"/>
              <x v="27"/>
              <x v="3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5FF740-4ADF-4B0B-B57D-AAF2EFCA8129}" name="Tabella pivot15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6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9">
    <i>
      <x v="2"/>
    </i>
    <i>
      <x v="5"/>
    </i>
    <i>
      <x v="14"/>
    </i>
    <i>
      <x v="19"/>
    </i>
    <i>
      <x v="27"/>
    </i>
    <i>
      <x v="28"/>
    </i>
    <i>
      <x v="33"/>
    </i>
    <i>
      <x v="35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1" hier="-1"/>
    <pageField fld="29" hier="-1"/>
    <pageField fld="28" item="3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formats count="2">
    <format dxfId="52">
      <pivotArea collapsedLevelsAreSubtotals="1" fieldPosition="0">
        <references count="1">
          <reference field="0" count="8">
            <x v="2"/>
            <x v="5"/>
            <x v="14"/>
            <x v="19"/>
            <x v="27"/>
            <x v="28"/>
            <x v="33"/>
            <x v="35"/>
          </reference>
        </references>
      </pivotArea>
    </format>
    <format dxfId="51">
      <pivotArea dataOnly="0" labelOnly="1" fieldPosition="0">
        <references count="1">
          <reference field="0" count="8">
            <x v="2"/>
            <x v="5"/>
            <x v="14"/>
            <x v="19"/>
            <x v="27"/>
            <x v="28"/>
            <x v="33"/>
            <x v="35"/>
          </reference>
        </references>
      </pivotArea>
    </format>
  </formats>
  <conditionalFormats count="1">
    <conditionalFormat priority="6">
      <pivotAreas count="1">
        <pivotArea type="data" collapsedLevelsAreSubtotals="1" fieldPosition="0">
          <references count="1">
            <reference field="0" count="5">
              <x v="2"/>
              <x v="14"/>
              <x v="19"/>
              <x v="27"/>
              <x v="3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9442E-191C-4DA5-9263-8B53201185B2}" name="Tabella pivot14" cacheId="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5:U17" firstHeaderRow="0" firstDataRow="1" firstDataCol="1"/>
  <pivotFields count="21">
    <pivotField axis="axisRow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5 - 6" fld="1" baseField="0" baseItem="0"/>
    <dataField name="6 - 7" fld="2" baseField="0" baseItem="0"/>
    <dataField name="7 - 8" fld="3" baseField="0" baseItem="0"/>
    <dataField name="8 - 9" fld="4" baseField="0" baseItem="0"/>
    <dataField name="9 - 10" fld="5" baseField="0" baseItem="0"/>
    <dataField name="10 - 11" fld="6" baseField="0" baseItem="0"/>
    <dataField name="11 - 12" fld="7" baseField="0" baseItem="0"/>
    <dataField name="12 - 13" fld="8" baseField="0" baseItem="0"/>
    <dataField name="13 - 14" fld="9" baseField="0" baseItem="0"/>
    <dataField name="14 - 15" fld="10" baseField="0" baseItem="0"/>
    <dataField name="15 - 16" fld="11" baseField="0" baseItem="0"/>
    <dataField name="16 - 17" fld="12" baseField="0" baseItem="0"/>
    <dataField name="17 - 18" fld="13" baseField="0" baseItem="0"/>
    <dataField name="18 - 19" fld="14" baseField="0" baseItem="0"/>
    <dataField name="19 - 20" fld="15" baseField="0" baseItem="0"/>
    <dataField name="20 - 21" fld="16" baseField="0" baseItem="0"/>
    <dataField name="21 - 22" fld="17" baseField="0" baseItem="0"/>
    <dataField name="22 - 23" fld="18" baseField="0" baseItem="0"/>
    <dataField name="23 - 24" fld="19" baseField="0" baseItem="0"/>
    <dataField name="24 - 25" fld="20" baseField="0" baseItem="0"/>
  </dataFields>
  <formats count="6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E5FA84-348E-4C44-BE51-BAF63EC68907}" name="Tabella pivot11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:U4" firstHeaderRow="0" firstDataRow="1" firstDataCol="1"/>
  <pivotFields count="21"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5 - 6" fld="1" baseField="0" baseItem="0"/>
    <dataField name="6 - 7" fld="2" baseField="0" baseItem="0"/>
    <dataField name="7 - 8" fld="3" baseField="0" baseItem="0"/>
    <dataField name="8 - 9" fld="4" baseField="0" baseItem="0"/>
    <dataField name="9 - 10" fld="5" baseField="0" baseItem="0"/>
    <dataField name="10 - 11" fld="6" baseField="0" baseItem="0"/>
    <dataField name="11 - 12" fld="7" baseField="0" baseItem="0"/>
    <dataField name="12 - 13" fld="8" baseField="0" baseItem="0"/>
    <dataField name="13 - 14" fld="9" baseField="0" baseItem="0"/>
    <dataField name="14 - 15" fld="10" baseField="0" baseItem="0"/>
    <dataField name="15 - 16" fld="11" baseField="0" baseItem="0"/>
    <dataField name="16 - 17" fld="12" baseField="0" baseItem="0"/>
    <dataField name="17 - 18" fld="13" baseField="0" baseItem="0"/>
    <dataField name="18 - 19" fld="14" baseField="0" baseItem="0"/>
    <dataField name="19 - 20" fld="15" baseField="0" baseItem="0"/>
    <dataField name="20 - 21" fld="16" baseField="0" baseItem="0"/>
    <dataField name="21 - 22" fld="17" baseField="0" baseItem="0"/>
    <dataField name="22 - 23" fld="18" baseField="0" baseItem="0"/>
    <dataField name="23 - 24" fld="19" baseField="0" baseItem="0"/>
    <dataField name="24 - 5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ECF86-8512-438D-8949-67B2DF7EBFF7}" name="Tabella pivot16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2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5">
    <i>
      <x v="2"/>
    </i>
    <i>
      <x v="14"/>
    </i>
    <i>
      <x v="19"/>
    </i>
    <i>
      <x v="27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0" hier="-1"/>
    <pageField fld="29" hier="-1"/>
    <pageField fld="28" item="4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19B7F-CC18-4B51-9E08-9D1A5BD84D21}" name="Tabella pivot17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8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11">
    <i>
      <x v="2"/>
    </i>
    <i>
      <x v="7"/>
    </i>
    <i>
      <x v="8"/>
    </i>
    <i>
      <x v="14"/>
    </i>
    <i>
      <x v="15"/>
    </i>
    <i>
      <x v="19"/>
    </i>
    <i>
      <x v="21"/>
    </i>
    <i>
      <x v="26"/>
    </i>
    <i>
      <x v="27"/>
    </i>
    <i>
      <x v="33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0" hier="-1"/>
    <pageField fld="29" hier="-1"/>
    <pageField fld="28" item="1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7FB1-5CFE-419D-AA76-8FBA6F3DC9BF}" name="Tabella pivot18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19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12">
    <i>
      <x v="2"/>
    </i>
    <i>
      <x v="9"/>
    </i>
    <i>
      <x v="14"/>
    </i>
    <i>
      <x v="19"/>
    </i>
    <i>
      <x v="21"/>
    </i>
    <i>
      <x v="23"/>
    </i>
    <i>
      <x v="25"/>
    </i>
    <i>
      <x v="27"/>
    </i>
    <i>
      <x v="31"/>
    </i>
    <i>
      <x v="33"/>
    </i>
    <i>
      <x v="36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0" hier="-1"/>
    <pageField fld="29" hier="-1"/>
    <pageField fld="28" item="2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C2E5E-466A-4D21-B9BC-C876F06A304D}" name="Tabella pivot19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25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18">
    <i>
      <x v="1"/>
    </i>
    <i>
      <x v="2"/>
    </i>
    <i>
      <x v="3"/>
    </i>
    <i>
      <x v="4"/>
    </i>
    <i>
      <x v="5"/>
    </i>
    <i>
      <x v="9"/>
    </i>
    <i>
      <x v="10"/>
    </i>
    <i>
      <x v="11"/>
    </i>
    <i>
      <x v="14"/>
    </i>
    <i>
      <x v="18"/>
    </i>
    <i>
      <x v="19"/>
    </i>
    <i>
      <x v="20"/>
    </i>
    <i>
      <x v="24"/>
    </i>
    <i>
      <x v="29"/>
    </i>
    <i>
      <x v="30"/>
    </i>
    <i>
      <x v="33"/>
    </i>
    <i>
      <x v="37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0" hier="-1"/>
    <pageField fld="29" hier="-1"/>
    <pageField fld="28" item="0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19805-86F5-4F9E-B72C-3C9DC0A79F30}" name="Tabella pivot20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9" firstHeaderRow="0" firstDataRow="1" firstDataCol="1" rowPageCount="5" colPageCount="1"/>
  <pivotFields count="30">
    <pivotField axis="axisRow" showAll="0">
      <items count="39">
        <item h="1" x="20"/>
        <item h="1" x="16"/>
        <item h="1" x="2"/>
        <item h="1" x="13"/>
        <item h="1" x="14"/>
        <item h="1" x="5"/>
        <item h="1" x="30"/>
        <item h="1" x="22"/>
        <item h="1" x="37"/>
        <item h="1" x="11"/>
        <item h="1" x="15"/>
        <item h="1" x="25"/>
        <item h="1" x="36"/>
        <item h="1" x="35"/>
        <item h="1" x="0"/>
        <item h="1" x="23"/>
        <item h="1" x="31"/>
        <item x="24"/>
        <item h="1" x="7"/>
        <item h="1" x="1"/>
        <item h="1" x="18"/>
        <item h="1" x="8"/>
        <item h="1" x="33"/>
        <item h="1" x="32"/>
        <item h="1" x="19"/>
        <item h="1" x="10"/>
        <item h="1" x="34"/>
        <item h="1" x="4"/>
        <item h="1" x="27"/>
        <item h="1" x="17"/>
        <item h="1" x="21"/>
        <item h="1" x="9"/>
        <item h="1" x="29"/>
        <item h="1" x="3"/>
        <item h="1" x="28"/>
        <item h="1" x="26"/>
        <item h="1" x="6"/>
        <item h="1"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2">
    <i>
      <x v="17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0" hier="-1"/>
    <pageField fld="29" hier="-1"/>
    <pageField fld="28" item="3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21DD8-04FE-42E7-B03B-82D475BC9B9E}" name="Tabella pivot2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26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19">
    <i>
      <x/>
    </i>
    <i>
      <x v="2"/>
    </i>
    <i>
      <x v="5"/>
    </i>
    <i>
      <x v="6"/>
    </i>
    <i>
      <x v="9"/>
    </i>
    <i>
      <x v="12"/>
    </i>
    <i>
      <x v="13"/>
    </i>
    <i>
      <x v="14"/>
    </i>
    <i>
      <x v="16"/>
    </i>
    <i>
      <x v="17"/>
    </i>
    <i>
      <x v="19"/>
    </i>
    <i>
      <x v="21"/>
    </i>
    <i>
      <x v="22"/>
    </i>
    <i>
      <x v="26"/>
    </i>
    <i>
      <x v="31"/>
    </i>
    <i>
      <x v="32"/>
    </i>
    <i>
      <x v="34"/>
    </i>
    <i>
      <x v="36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0" hier="-1"/>
    <pageField fld="29" hier="-1"/>
    <pageField fld="28" item="3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E919D-0619-448B-97CF-356389604A75}" name="Tabella pivot1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7:U26" firstHeaderRow="0" firstDataRow="1" firstDataCol="1" rowPageCount="5" colPageCount="1"/>
  <pivotFields count="30">
    <pivotField axis="axisRow" showAll="0">
      <items count="39">
        <item x="20"/>
        <item x="16"/>
        <item x="2"/>
        <item x="13"/>
        <item x="14"/>
        <item x="5"/>
        <item x="30"/>
        <item x="22"/>
        <item x="37"/>
        <item x="11"/>
        <item x="15"/>
        <item x="25"/>
        <item x="36"/>
        <item x="35"/>
        <item x="0"/>
        <item x="23"/>
        <item x="31"/>
        <item x="24"/>
        <item x="7"/>
        <item x="1"/>
        <item x="18"/>
        <item x="8"/>
        <item x="33"/>
        <item x="32"/>
        <item x="19"/>
        <item x="10"/>
        <item x="34"/>
        <item x="4"/>
        <item x="27"/>
        <item x="17"/>
        <item x="21"/>
        <item x="9"/>
        <item x="29"/>
        <item x="3"/>
        <item x="28"/>
        <item x="26"/>
        <item x="6"/>
        <item x="12"/>
        <item t="default"/>
      </items>
    </pivotField>
    <pivotField showAll="0">
      <items count="18">
        <item x="1"/>
        <item x="0"/>
        <item x="3"/>
        <item x="4"/>
        <item x="5"/>
        <item x="2"/>
        <item x="12"/>
        <item x="6"/>
        <item x="11"/>
        <item x="8"/>
        <item x="10"/>
        <item x="9"/>
        <item x="13"/>
        <item x="7"/>
        <item x="16"/>
        <item x="14"/>
        <item x="1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9">
        <item x="0"/>
        <item x="1"/>
        <item x="11"/>
        <item x="8"/>
        <item x="4"/>
        <item x="6"/>
        <item x="9"/>
        <item x="5"/>
        <item x="2"/>
        <item x="12"/>
        <item x="7"/>
        <item x="10"/>
        <item x="17"/>
        <item x="15"/>
        <item x="13"/>
        <item x="16"/>
        <item x="3"/>
        <item x="14"/>
        <item t="default"/>
      </items>
    </pivotField>
    <pivotField axis="axisPage" showAll="0">
      <items count="13">
        <item x="0"/>
        <item x="10"/>
        <item x="3"/>
        <item x="8"/>
        <item x="11"/>
        <item x="7"/>
        <item x="6"/>
        <item x="2"/>
        <item x="1"/>
        <item x="5"/>
        <item x="4"/>
        <item x="9"/>
        <item t="default"/>
      </items>
    </pivotField>
    <pivotField showAll="0"/>
    <pivotField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">
        <item x="2"/>
        <item x="1"/>
        <item x="3"/>
        <item x="4"/>
        <item x="0"/>
        <item t="default"/>
      </items>
    </pivotField>
    <pivotField axis="axisPage" showAll="0">
      <items count="24">
        <item x="0"/>
        <item x="1"/>
        <item x="19"/>
        <item x="5"/>
        <item x="7"/>
        <item x="16"/>
        <item x="15"/>
        <item x="18"/>
        <item x="12"/>
        <item x="10"/>
        <item x="6"/>
        <item x="14"/>
        <item x="11"/>
        <item x="13"/>
        <item x="21"/>
        <item x="20"/>
        <item x="22"/>
        <item x="9"/>
        <item x="4"/>
        <item x="17"/>
        <item x="2"/>
        <item x="3"/>
        <item x="8"/>
        <item t="default"/>
      </items>
    </pivotField>
  </pivotFields>
  <rowFields count="1">
    <field x="0"/>
  </rowFields>
  <rowItems count="19">
    <i>
      <x/>
    </i>
    <i>
      <x v="2"/>
    </i>
    <i>
      <x v="5"/>
    </i>
    <i>
      <x v="6"/>
    </i>
    <i>
      <x v="9"/>
    </i>
    <i>
      <x v="12"/>
    </i>
    <i>
      <x v="13"/>
    </i>
    <i>
      <x v="14"/>
    </i>
    <i>
      <x v="16"/>
    </i>
    <i>
      <x v="17"/>
    </i>
    <i>
      <x v="19"/>
    </i>
    <i>
      <x v="21"/>
    </i>
    <i>
      <x v="22"/>
    </i>
    <i>
      <x v="26"/>
    </i>
    <i>
      <x v="31"/>
    </i>
    <i>
      <x v="32"/>
    </i>
    <i>
      <x v="34"/>
    </i>
    <i>
      <x v="36"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5">
    <pageField fld="27" item="0" hier="-1"/>
    <pageField fld="29" hier="-1"/>
    <pageField fld="28" item="3" hier="-1"/>
    <pageField fld="24" hier="-1"/>
    <pageField fld="23" hier="-1"/>
  </pageFields>
  <dataFields count="20">
    <dataField name="5 - 6" fld="3" baseField="0" baseItem="0"/>
    <dataField name="6 - 7" fld="4" baseField="0" baseItem="0"/>
    <dataField name="7 - 8" fld="5" baseField="0" baseItem="0"/>
    <dataField name="8 - 9" fld="6" baseField="0" baseItem="0"/>
    <dataField name="9 - 10" fld="7" baseField="0" baseItem="0"/>
    <dataField name="10 - 11" fld="8" baseField="0" baseItem="0"/>
    <dataField name="11 - 12" fld="9" baseField="0" baseItem="0"/>
    <dataField name="12 - 13" fld="10" baseField="0" baseItem="0"/>
    <dataField name="13 - 14" fld="11" baseField="0" baseItem="0"/>
    <dataField name="14 - 15" fld="12" baseField="0" baseItem="0"/>
    <dataField name="15 - 16" fld="13" baseField="0" baseItem="0"/>
    <dataField name="16 - 17" fld="14" baseField="0" baseItem="0"/>
    <dataField name="17 - 18" fld="15" baseField="0" baseItem="0"/>
    <dataField name="18 - 19" fld="16" baseField="0" baseItem="0"/>
    <dataField name="19 - 20" fld="17" baseField="0" baseItem="0"/>
    <dataField name="20 - 21" fld="18" baseField="0" baseItem="0"/>
    <dataField name="21 - 22" fld="19" baseField="0" baseItem="0"/>
    <dataField name="22 - 23" fld="20" baseField="0" baseItem="0"/>
    <dataField name="23 - 24" fld="21" baseField="0" baseItem="0"/>
    <dataField name="24 - 5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3"/>
  <sheetViews>
    <sheetView tabSelected="1" zoomScale="89" workbookViewId="0">
      <selection activeCell="Y67" sqref="Y67"/>
    </sheetView>
  </sheetViews>
  <sheetFormatPr defaultRowHeight="14.4" x14ac:dyDescent="0.3"/>
  <cols>
    <col min="1" max="1" width="19.44140625" bestFit="1" customWidth="1"/>
    <col min="2" max="2" width="19" style="7" bestFit="1" customWidth="1"/>
    <col min="3" max="3" width="255.77734375" hidden="1" customWidth="1"/>
    <col min="4" max="4" width="3.6640625" bestFit="1" customWidth="1"/>
    <col min="5" max="7" width="3.6640625" customWidth="1"/>
    <col min="8" max="8" width="4.6640625" customWidth="1"/>
    <col min="9" max="22" width="5.6640625" customWidth="1"/>
    <col min="23" max="23" width="4.6640625" customWidth="1"/>
    <col min="24" max="24" width="13.5546875" style="9" bestFit="1" customWidth="1"/>
    <col min="25" max="25" width="18.88671875" bestFit="1" customWidth="1"/>
    <col min="26" max="26" width="14.21875" style="7" hidden="1" customWidth="1"/>
    <col min="27" max="27" width="15.109375" style="8" customWidth="1"/>
    <col min="29" max="29" width="13.5546875" customWidth="1"/>
  </cols>
  <sheetData>
    <row r="1" spans="1:30" s="1" customFormat="1" ht="34.200000000000003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1" t="s">
        <v>24</v>
      </c>
      <c r="Z1" s="2" t="s">
        <v>25</v>
      </c>
      <c r="AA1" s="2" t="s">
        <v>26</v>
      </c>
      <c r="AB1" s="6" t="s">
        <v>27</v>
      </c>
      <c r="AC1" s="6" t="s">
        <v>28</v>
      </c>
      <c r="AD1" s="1" t="s">
        <v>29</v>
      </c>
    </row>
    <row r="2" spans="1:30" x14ac:dyDescent="0.3">
      <c r="A2" t="s">
        <v>30</v>
      </c>
      <c r="B2" s="7">
        <v>2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 s="8" t="s">
        <v>32</v>
      </c>
      <c r="Y2" s="8" t="s">
        <v>32</v>
      </c>
      <c r="Z2" s="7">
        <v>1</v>
      </c>
      <c r="AA2" s="8">
        <v>1</v>
      </c>
      <c r="AB2" t="str">
        <f>VLOOKUP(AA2,'[1]dati households'!$C$1:$D$92,2,FALSE)</f>
        <v>Household</v>
      </c>
      <c r="AC2" s="7" t="str">
        <f>VLOOKUP(AA2,'[1]dati households'!$C$1:$E$92,3,FALSE)</f>
        <v>very low</v>
      </c>
      <c r="AD2" s="7">
        <f>VLOOKUP(AA2,'[1]dati households'!$C$1:$F$92,4,FALSE)</f>
        <v>0</v>
      </c>
    </row>
    <row r="3" spans="1:30" x14ac:dyDescent="0.3">
      <c r="A3" t="s">
        <v>33</v>
      </c>
      <c r="B3" s="7">
        <v>1</v>
      </c>
      <c r="C3" t="s">
        <v>34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s="8" t="s">
        <v>32</v>
      </c>
      <c r="Y3" s="8" t="s">
        <v>32</v>
      </c>
      <c r="Z3" s="7">
        <v>2</v>
      </c>
      <c r="AA3" s="8">
        <v>1</v>
      </c>
      <c r="AB3" t="str">
        <f>VLOOKUP(AA3,'[1]dati households'!$C$1:$D$92,2,FALSE)</f>
        <v>Household</v>
      </c>
      <c r="AC3" s="7" t="str">
        <f>VLOOKUP(AA3,'[1]dati households'!$C$1:$E$92,3,FALSE)</f>
        <v>very low</v>
      </c>
      <c r="AD3" s="7">
        <f>VLOOKUP(AA3,'[1]dati households'!$C$1:$F$92,4,FALSE)</f>
        <v>0</v>
      </c>
    </row>
    <row r="4" spans="1:30" x14ac:dyDescent="0.3">
      <c r="A4" t="s">
        <v>35</v>
      </c>
      <c r="B4" s="7">
        <v>1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 s="8" t="s">
        <v>32</v>
      </c>
      <c r="Y4" s="8" t="s">
        <v>32</v>
      </c>
      <c r="Z4" s="7">
        <v>3</v>
      </c>
      <c r="AA4" s="8">
        <v>1</v>
      </c>
      <c r="AB4" t="str">
        <f>VLOOKUP(AA4,'[1]dati households'!$C$1:$D$92,2,FALSE)</f>
        <v>Household</v>
      </c>
      <c r="AC4" s="7" t="str">
        <f>VLOOKUP(AA4,'[1]dati households'!$C$1:$E$92,3,FALSE)</f>
        <v>very low</v>
      </c>
      <c r="AD4" s="7">
        <f>VLOOKUP(AA4,'[1]dati households'!$C$1:$F$92,4,FALSE)</f>
        <v>0</v>
      </c>
    </row>
    <row r="5" spans="1:30" x14ac:dyDescent="0.3">
      <c r="A5" t="s">
        <v>30</v>
      </c>
      <c r="B5" s="7">
        <v>2</v>
      </c>
      <c r="C5" t="s">
        <v>37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8" t="s">
        <v>32</v>
      </c>
      <c r="Y5" s="8" t="s">
        <v>32</v>
      </c>
      <c r="Z5" s="7">
        <v>4</v>
      </c>
      <c r="AA5" s="8">
        <v>2</v>
      </c>
      <c r="AB5" t="str">
        <f>VLOOKUP(AA5,'[1]dati households'!$C$1:$D$92,2,FALSE)</f>
        <v>Household</v>
      </c>
      <c r="AC5" s="7" t="str">
        <f>VLOOKUP(AA5,'[1]dati households'!$C$1:$E$92,3,FALSE)</f>
        <v>low</v>
      </c>
      <c r="AD5" s="7">
        <f>VLOOKUP(AA5,'[1]dati households'!$C$1:$F$92,4,FALSE)</f>
        <v>0</v>
      </c>
    </row>
    <row r="6" spans="1:30" x14ac:dyDescent="0.3">
      <c r="A6" t="s">
        <v>35</v>
      </c>
      <c r="B6" s="7">
        <v>2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 s="8" t="s">
        <v>32</v>
      </c>
      <c r="Y6" s="8" t="s">
        <v>32</v>
      </c>
      <c r="Z6" s="7">
        <v>5</v>
      </c>
      <c r="AA6" s="8">
        <v>2</v>
      </c>
      <c r="AB6" t="str">
        <f>VLOOKUP(AA6,'[1]dati households'!$C$1:$D$92,2,FALSE)</f>
        <v>Household</v>
      </c>
      <c r="AC6" s="7" t="str">
        <f>VLOOKUP(AA6,'[1]dati households'!$C$1:$E$92,3,FALSE)</f>
        <v>low</v>
      </c>
      <c r="AD6" s="7">
        <f>VLOOKUP(AA6,'[1]dati households'!$C$1:$F$92,4,FALSE)</f>
        <v>0</v>
      </c>
    </row>
    <row r="7" spans="1:30" x14ac:dyDescent="0.3">
      <c r="A7" t="s">
        <v>39</v>
      </c>
      <c r="B7" s="7">
        <v>1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 s="8" t="s">
        <v>32</v>
      </c>
      <c r="Y7" s="8" t="s">
        <v>32</v>
      </c>
      <c r="Z7" s="7">
        <v>6</v>
      </c>
      <c r="AA7" s="8">
        <v>2</v>
      </c>
      <c r="AB7" t="str">
        <f>VLOOKUP(AA7,'[1]dati households'!$C$1:$D$92,2,FALSE)</f>
        <v>Household</v>
      </c>
      <c r="AC7" s="7" t="str">
        <f>VLOOKUP(AA7,'[1]dati households'!$C$1:$E$92,3,FALSE)</f>
        <v>low</v>
      </c>
      <c r="AD7" s="7">
        <f>VLOOKUP(AA7,'[1]dati households'!$C$1:$F$92,4,FALSE)</f>
        <v>0</v>
      </c>
    </row>
    <row r="8" spans="1:30" x14ac:dyDescent="0.3">
      <c r="A8" t="s">
        <v>41</v>
      </c>
      <c r="B8" s="7">
        <v>1</v>
      </c>
      <c r="C8" t="s">
        <v>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 s="8" t="s">
        <v>32</v>
      </c>
      <c r="Y8" s="8" t="s">
        <v>32</v>
      </c>
      <c r="Z8" s="7">
        <v>7</v>
      </c>
      <c r="AA8" s="8">
        <v>2</v>
      </c>
      <c r="AB8" t="str">
        <f>VLOOKUP(AA8,'[1]dati households'!$C$1:$D$92,2,FALSE)</f>
        <v>Household</v>
      </c>
      <c r="AC8" s="7" t="str">
        <f>VLOOKUP(AA8,'[1]dati households'!$C$1:$E$92,3,FALSE)</f>
        <v>low</v>
      </c>
      <c r="AD8" s="7">
        <f>VLOOKUP(AA8,'[1]dati households'!$C$1:$F$92,4,FALSE)</f>
        <v>0</v>
      </c>
    </row>
    <row r="9" spans="1:30" x14ac:dyDescent="0.3">
      <c r="A9" t="s">
        <v>30</v>
      </c>
      <c r="B9" s="7">
        <v>2</v>
      </c>
      <c r="C9" t="s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 s="8" t="s">
        <v>32</v>
      </c>
      <c r="Y9" s="8" t="s">
        <v>32</v>
      </c>
      <c r="Z9" s="7">
        <v>8</v>
      </c>
      <c r="AA9" s="8">
        <v>3</v>
      </c>
      <c r="AB9" t="str">
        <f>VLOOKUP(AA9,'[1]dati households'!$C$1:$D$92,2,FALSE)</f>
        <v>Business</v>
      </c>
      <c r="AC9" s="7" t="str">
        <f>VLOOKUP(AA9,'[1]dati households'!$C$1:$E$92,3,FALSE)</f>
        <v>very low</v>
      </c>
      <c r="AD9" s="7" t="str">
        <f>VLOOKUP(AA9,'[1]dati households'!$C$1:$F$92,4,FALSE)</f>
        <v>Bar/pub</v>
      </c>
    </row>
    <row r="10" spans="1:30" x14ac:dyDescent="0.3">
      <c r="A10" t="s">
        <v>33</v>
      </c>
      <c r="B10" s="7">
        <v>1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 s="8" t="s">
        <v>32</v>
      </c>
      <c r="Y10" s="8" t="s">
        <v>32</v>
      </c>
      <c r="Z10" s="7">
        <v>9</v>
      </c>
      <c r="AA10" s="8">
        <v>3</v>
      </c>
      <c r="AB10" t="str">
        <f>VLOOKUP(AA10,'[1]dati households'!$C$1:$D$92,2,FALSE)</f>
        <v>Business</v>
      </c>
      <c r="AC10" s="7" t="str">
        <f>VLOOKUP(AA10,'[1]dati households'!$C$1:$E$92,3,FALSE)</f>
        <v>very low</v>
      </c>
      <c r="AD10" s="7" t="str">
        <f>VLOOKUP(AA10,'[1]dati households'!$C$1:$F$92,4,FALSE)</f>
        <v>Bar/pub</v>
      </c>
    </row>
    <row r="11" spans="1:30" x14ac:dyDescent="0.3">
      <c r="A11" t="s">
        <v>41</v>
      </c>
      <c r="B11" s="7">
        <v>1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 s="8" t="s">
        <v>32</v>
      </c>
      <c r="Y11" s="8" t="s">
        <v>32</v>
      </c>
      <c r="Z11" s="7">
        <v>10</v>
      </c>
      <c r="AA11" s="8">
        <v>3</v>
      </c>
      <c r="AB11" t="str">
        <f>VLOOKUP(AA11,'[1]dati households'!$C$1:$D$92,2,FALSE)</f>
        <v>Business</v>
      </c>
      <c r="AC11" s="7" t="str">
        <f>VLOOKUP(AA11,'[1]dati households'!$C$1:$E$92,3,FALSE)</f>
        <v>very low</v>
      </c>
      <c r="AD11" s="7" t="str">
        <f>VLOOKUP(AA11,'[1]dati households'!$C$1:$F$92,4,FALSE)</f>
        <v>Bar/pub</v>
      </c>
    </row>
    <row r="12" spans="1:30" x14ac:dyDescent="0.3">
      <c r="A12" t="s">
        <v>30</v>
      </c>
      <c r="B12" s="7">
        <v>6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 s="8" t="s">
        <v>32</v>
      </c>
      <c r="Y12" s="8" t="s">
        <v>32</v>
      </c>
      <c r="Z12" s="7">
        <v>11</v>
      </c>
      <c r="AA12" s="8">
        <v>4</v>
      </c>
      <c r="AB12" t="str">
        <f>VLOOKUP(AA12,'[1]dati households'!$C$1:$D$92,2,FALSE)</f>
        <v>Household</v>
      </c>
      <c r="AC12" s="7" t="str">
        <f>VLOOKUP(AA12,'[1]dati households'!$C$1:$E$92,3,FALSE)</f>
        <v>high</v>
      </c>
      <c r="AD12" s="7">
        <f>VLOOKUP(AA12,'[1]dati households'!$C$1:$F$92,4,FALSE)</f>
        <v>0</v>
      </c>
    </row>
    <row r="13" spans="1:30" x14ac:dyDescent="0.3">
      <c r="A13" t="s">
        <v>33</v>
      </c>
      <c r="B13" s="7">
        <v>3</v>
      </c>
      <c r="C13" t="s">
        <v>37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s="8" t="s">
        <v>32</v>
      </c>
      <c r="Y13" s="8" t="s">
        <v>32</v>
      </c>
      <c r="Z13" s="7">
        <v>12</v>
      </c>
      <c r="AA13" s="8">
        <v>4</v>
      </c>
      <c r="AB13" t="str">
        <f>VLOOKUP(AA13,'[1]dati households'!$C$1:$D$92,2,FALSE)</f>
        <v>Household</v>
      </c>
      <c r="AC13" s="7" t="str">
        <f>VLOOKUP(AA13,'[1]dati households'!$C$1:$E$92,3,FALSE)</f>
        <v>high</v>
      </c>
      <c r="AD13" s="7">
        <f>VLOOKUP(AA13,'[1]dati households'!$C$1:$F$92,4,FALSE)</f>
        <v>0</v>
      </c>
    </row>
    <row r="14" spans="1:30" x14ac:dyDescent="0.3">
      <c r="A14" t="s">
        <v>35</v>
      </c>
      <c r="B14" s="7">
        <v>3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s="8" t="s">
        <v>32</v>
      </c>
      <c r="Y14" s="8" t="s">
        <v>32</v>
      </c>
      <c r="Z14" s="7">
        <v>13</v>
      </c>
      <c r="AA14" s="8">
        <v>4</v>
      </c>
      <c r="AB14" t="str">
        <f>VLOOKUP(AA14,'[1]dati households'!$C$1:$D$92,2,FALSE)</f>
        <v>Household</v>
      </c>
      <c r="AC14" s="7" t="str">
        <f>VLOOKUP(AA14,'[1]dati households'!$C$1:$E$92,3,FALSE)</f>
        <v>high</v>
      </c>
      <c r="AD14" s="7">
        <f>VLOOKUP(AA14,'[1]dati households'!$C$1:$F$92,4,FALSE)</f>
        <v>0</v>
      </c>
    </row>
    <row r="15" spans="1:30" x14ac:dyDescent="0.3">
      <c r="A15" t="s">
        <v>39</v>
      </c>
      <c r="B15" s="7">
        <v>1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 s="8" t="s">
        <v>32</v>
      </c>
      <c r="Y15" s="8" t="s">
        <v>32</v>
      </c>
      <c r="Z15" s="7">
        <v>14</v>
      </c>
      <c r="AA15" s="8">
        <v>4</v>
      </c>
      <c r="AB15" t="str">
        <f>VLOOKUP(AA15,'[1]dati households'!$C$1:$D$92,2,FALSE)</f>
        <v>Household</v>
      </c>
      <c r="AC15" s="7" t="str">
        <f>VLOOKUP(AA15,'[1]dati households'!$C$1:$E$92,3,FALSE)</f>
        <v>high</v>
      </c>
      <c r="AD15" s="7">
        <f>VLOOKUP(AA15,'[1]dati households'!$C$1:$F$92,4,FALSE)</f>
        <v>0</v>
      </c>
    </row>
    <row r="16" spans="1:30" x14ac:dyDescent="0.3">
      <c r="A16" t="s">
        <v>45</v>
      </c>
      <c r="B16" s="7">
        <v>1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s="8" t="s">
        <v>47</v>
      </c>
      <c r="Y16" s="8" t="s">
        <v>32</v>
      </c>
      <c r="Z16" s="7">
        <v>15</v>
      </c>
      <c r="AA16" s="8">
        <v>4</v>
      </c>
      <c r="AB16" t="str">
        <f>VLOOKUP(AA16,'[1]dati households'!$C$1:$D$92,2,FALSE)</f>
        <v>Household</v>
      </c>
      <c r="AC16" s="7" t="str">
        <f>VLOOKUP(AA16,'[1]dati households'!$C$1:$E$92,3,FALSE)</f>
        <v>high</v>
      </c>
      <c r="AD16" s="7">
        <f>VLOOKUP(AA16,'[1]dati households'!$C$1:$F$92,4,FALSE)</f>
        <v>0</v>
      </c>
    </row>
    <row r="17" spans="1:30" x14ac:dyDescent="0.3">
      <c r="A17" t="s">
        <v>48</v>
      </c>
      <c r="B17" s="7">
        <v>1</v>
      </c>
      <c r="C17" t="s">
        <v>49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8" t="s">
        <v>32</v>
      </c>
      <c r="Y17" s="8" t="s">
        <v>32</v>
      </c>
      <c r="Z17" s="7">
        <v>16</v>
      </c>
      <c r="AA17" s="8">
        <v>4</v>
      </c>
      <c r="AB17" t="str">
        <f>VLOOKUP(AA17,'[1]dati households'!$C$1:$D$92,2,FALSE)</f>
        <v>Household</v>
      </c>
      <c r="AC17" s="7" t="str">
        <f>VLOOKUP(AA17,'[1]dati households'!$C$1:$E$92,3,FALSE)</f>
        <v>high</v>
      </c>
      <c r="AD17" s="7">
        <f>VLOOKUP(AA17,'[1]dati households'!$C$1:$F$92,4,FALSE)</f>
        <v>0</v>
      </c>
    </row>
    <row r="18" spans="1:30" x14ac:dyDescent="0.3">
      <c r="A18" t="s">
        <v>30</v>
      </c>
      <c r="B18" s="7">
        <v>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8" t="s">
        <v>32</v>
      </c>
      <c r="Y18" s="8" t="s">
        <v>32</v>
      </c>
      <c r="Z18" s="7">
        <v>17</v>
      </c>
      <c r="AA18" s="8">
        <v>5</v>
      </c>
      <c r="AB18" t="str">
        <f>VLOOKUP(AA18,'[1]dati households'!$C$1:$D$92,2,FALSE)</f>
        <v>Household</v>
      </c>
      <c r="AC18" s="7" t="str">
        <f>VLOOKUP(AA18,'[1]dati households'!$C$1:$E$92,3,FALSE)</f>
        <v>very low</v>
      </c>
      <c r="AD18" s="7">
        <f>VLOOKUP(AA18,'[1]dati households'!$C$1:$F$92,4,FALSE)</f>
        <v>0</v>
      </c>
    </row>
    <row r="19" spans="1:30" x14ac:dyDescent="0.3">
      <c r="A19" t="s">
        <v>33</v>
      </c>
      <c r="B19" s="7">
        <v>1</v>
      </c>
      <c r="C19" t="s">
        <v>37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s="8" t="s">
        <v>32</v>
      </c>
      <c r="Y19" s="8" t="s">
        <v>32</v>
      </c>
      <c r="Z19" s="7">
        <v>18</v>
      </c>
      <c r="AA19" s="8">
        <v>5</v>
      </c>
      <c r="AB19" t="str">
        <f>VLOOKUP(AA19,'[1]dati households'!$C$1:$D$92,2,FALSE)</f>
        <v>Household</v>
      </c>
      <c r="AC19" s="7" t="str">
        <f>VLOOKUP(AA19,'[1]dati households'!$C$1:$E$92,3,FALSE)</f>
        <v>very low</v>
      </c>
      <c r="AD19" s="7">
        <f>VLOOKUP(AA19,'[1]dati households'!$C$1:$F$92,4,FALSE)</f>
        <v>0</v>
      </c>
    </row>
    <row r="20" spans="1:30" x14ac:dyDescent="0.3">
      <c r="A20" t="s">
        <v>30</v>
      </c>
      <c r="B20" s="7">
        <v>4</v>
      </c>
      <c r="C20" t="s">
        <v>34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s="8" t="s">
        <v>32</v>
      </c>
      <c r="Y20" s="8" t="s">
        <v>32</v>
      </c>
      <c r="Z20" s="7">
        <v>19</v>
      </c>
      <c r="AA20" s="8">
        <v>6</v>
      </c>
      <c r="AB20" t="str">
        <f>VLOOKUP(AA20,'[1]dati households'!$C$1:$D$92,2,FALSE)</f>
        <v>Household</v>
      </c>
      <c r="AC20" s="7" t="str">
        <f>VLOOKUP(AA20,'[1]dati households'!$C$1:$E$92,3,FALSE)</f>
        <v>low</v>
      </c>
      <c r="AD20" s="7">
        <f>VLOOKUP(AA20,'[1]dati households'!$C$1:$F$92,4,FALSE)</f>
        <v>0</v>
      </c>
    </row>
    <row r="21" spans="1:30" x14ac:dyDescent="0.3">
      <c r="A21" t="s">
        <v>33</v>
      </c>
      <c r="B21" s="7">
        <v>1</v>
      </c>
      <c r="C21" t="s">
        <v>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s="8" t="s">
        <v>32</v>
      </c>
      <c r="Y21" s="8" t="s">
        <v>32</v>
      </c>
      <c r="Z21" s="7">
        <v>20</v>
      </c>
      <c r="AA21" s="8">
        <v>6</v>
      </c>
      <c r="AB21" t="str">
        <f>VLOOKUP(AA21,'[1]dati households'!$C$1:$D$92,2,FALSE)</f>
        <v>Household</v>
      </c>
      <c r="AC21" s="7" t="str">
        <f>VLOOKUP(AA21,'[1]dati households'!$C$1:$E$92,3,FALSE)</f>
        <v>low</v>
      </c>
      <c r="AD21" s="7">
        <f>VLOOKUP(AA21,'[1]dati households'!$C$1:$F$92,4,FALSE)</f>
        <v>0</v>
      </c>
    </row>
    <row r="22" spans="1:30" x14ac:dyDescent="0.3">
      <c r="A22" t="s">
        <v>39</v>
      </c>
      <c r="B22" s="7">
        <v>1</v>
      </c>
      <c r="C22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 s="8" t="s">
        <v>32</v>
      </c>
      <c r="Y22" s="8" t="s">
        <v>32</v>
      </c>
      <c r="Z22" s="7">
        <v>21</v>
      </c>
      <c r="AA22" s="8">
        <v>6</v>
      </c>
      <c r="AB22" t="str">
        <f>VLOOKUP(AA22,'[1]dati households'!$C$1:$D$92,2,FALSE)</f>
        <v>Household</v>
      </c>
      <c r="AC22" s="7" t="str">
        <f>VLOOKUP(AA22,'[1]dati households'!$C$1:$E$92,3,FALSE)</f>
        <v>low</v>
      </c>
      <c r="AD22" s="7">
        <f>VLOOKUP(AA22,'[1]dati households'!$C$1:$F$92,4,FALSE)</f>
        <v>0</v>
      </c>
    </row>
    <row r="23" spans="1:30" x14ac:dyDescent="0.3">
      <c r="A23" t="s">
        <v>35</v>
      </c>
      <c r="B23" s="7">
        <v>2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8" t="s">
        <v>32</v>
      </c>
      <c r="Y23" s="8" t="s">
        <v>32</v>
      </c>
      <c r="Z23" s="7">
        <v>22</v>
      </c>
      <c r="AA23" s="8">
        <v>6</v>
      </c>
      <c r="AB23" t="str">
        <f>VLOOKUP(AA23,'[1]dati households'!$C$1:$D$92,2,FALSE)</f>
        <v>Household</v>
      </c>
      <c r="AC23" s="7" t="str">
        <f>VLOOKUP(AA23,'[1]dati households'!$C$1:$E$92,3,FALSE)</f>
        <v>low</v>
      </c>
      <c r="AD23" s="7">
        <f>VLOOKUP(AA23,'[1]dati households'!$C$1:$F$92,4,FALSE)</f>
        <v>0</v>
      </c>
    </row>
    <row r="24" spans="1:30" x14ac:dyDescent="0.3">
      <c r="A24" t="s">
        <v>35</v>
      </c>
      <c r="B24" s="7">
        <v>2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 s="8" t="s">
        <v>32</v>
      </c>
      <c r="Y24" s="8" t="s">
        <v>32</v>
      </c>
      <c r="Z24" s="7">
        <v>23</v>
      </c>
      <c r="AA24" s="8">
        <v>6</v>
      </c>
      <c r="AB24" t="str">
        <f>VLOOKUP(AA24,'[1]dati households'!$C$1:$D$92,2,FALSE)</f>
        <v>Household</v>
      </c>
      <c r="AC24" s="7" t="str">
        <f>VLOOKUP(AA24,'[1]dati households'!$C$1:$E$92,3,FALSE)</f>
        <v>low</v>
      </c>
      <c r="AD24" s="7">
        <f>VLOOKUP(AA24,'[1]dati households'!$C$1:$F$92,4,FALSE)</f>
        <v>0</v>
      </c>
    </row>
    <row r="25" spans="1:30" x14ac:dyDescent="0.3">
      <c r="A25" t="s">
        <v>30</v>
      </c>
      <c r="B25" s="7">
        <v>4</v>
      </c>
      <c r="C25" t="s">
        <v>37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s="8" t="s">
        <v>32</v>
      </c>
      <c r="Y25" s="8" t="s">
        <v>32</v>
      </c>
      <c r="Z25" s="7">
        <v>24</v>
      </c>
      <c r="AA25" s="8">
        <v>7</v>
      </c>
      <c r="AB25" t="str">
        <f>VLOOKUP(AA25,'[1]dati households'!$C$1:$D$92,2,FALSE)</f>
        <v>Household</v>
      </c>
      <c r="AC25" s="7" t="str">
        <f>VLOOKUP(AA25,'[1]dati households'!$C$1:$E$92,3,FALSE)</f>
        <v>low</v>
      </c>
      <c r="AD25" s="7">
        <f>VLOOKUP(AA25,'[1]dati households'!$C$1:$F$92,4,FALSE)</f>
        <v>0</v>
      </c>
    </row>
    <row r="26" spans="1:30" x14ac:dyDescent="0.3">
      <c r="A26" t="s">
        <v>35</v>
      </c>
      <c r="B26" s="7">
        <v>4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 s="8" t="s">
        <v>32</v>
      </c>
      <c r="Y26" s="8" t="s">
        <v>32</v>
      </c>
      <c r="Z26" s="7">
        <v>25</v>
      </c>
      <c r="AA26" s="8">
        <v>7</v>
      </c>
      <c r="AB26" t="str">
        <f>VLOOKUP(AA26,'[1]dati households'!$C$1:$D$92,2,FALSE)</f>
        <v>Household</v>
      </c>
      <c r="AC26" s="7" t="str">
        <f>VLOOKUP(AA26,'[1]dati households'!$C$1:$E$92,3,FALSE)</f>
        <v>low</v>
      </c>
      <c r="AD26" s="7">
        <f>VLOOKUP(AA26,'[1]dati households'!$C$1:$F$92,4,FALSE)</f>
        <v>0</v>
      </c>
    </row>
    <row r="27" spans="1:30" x14ac:dyDescent="0.3">
      <c r="A27" t="s">
        <v>39</v>
      </c>
      <c r="B27" s="7">
        <v>3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 s="8" t="s">
        <v>32</v>
      </c>
      <c r="Y27" s="8" t="s">
        <v>32</v>
      </c>
      <c r="Z27" s="7">
        <v>26</v>
      </c>
      <c r="AA27" s="8">
        <v>7</v>
      </c>
      <c r="AB27" t="str">
        <f>VLOOKUP(AA27,'[1]dati households'!$C$1:$D$92,2,FALSE)</f>
        <v>Household</v>
      </c>
      <c r="AC27" s="7" t="str">
        <f>VLOOKUP(AA27,'[1]dati households'!$C$1:$E$92,3,FALSE)</f>
        <v>low</v>
      </c>
      <c r="AD27" s="7">
        <f>VLOOKUP(AA27,'[1]dati households'!$C$1:$F$92,4,FALSE)</f>
        <v>0</v>
      </c>
    </row>
    <row r="28" spans="1:30" x14ac:dyDescent="0.3">
      <c r="A28" t="s">
        <v>41</v>
      </c>
      <c r="B28" s="7">
        <v>4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 s="8" t="s">
        <v>32</v>
      </c>
      <c r="Y28" s="8" t="s">
        <v>32</v>
      </c>
      <c r="Z28" s="7">
        <v>27</v>
      </c>
      <c r="AA28" s="8">
        <v>7</v>
      </c>
      <c r="AB28" t="str">
        <f>VLOOKUP(AA28,'[1]dati households'!$C$1:$D$92,2,FALSE)</f>
        <v>Household</v>
      </c>
      <c r="AC28" s="7" t="str">
        <f>VLOOKUP(AA28,'[1]dati households'!$C$1:$E$92,3,FALSE)</f>
        <v>low</v>
      </c>
      <c r="AD28" s="7">
        <f>VLOOKUP(AA28,'[1]dati households'!$C$1:$F$92,4,FALSE)</f>
        <v>0</v>
      </c>
    </row>
    <row r="29" spans="1:30" x14ac:dyDescent="0.3">
      <c r="A29" t="s">
        <v>30</v>
      </c>
      <c r="B29" s="7">
        <v>4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 s="8" t="s">
        <v>32</v>
      </c>
      <c r="Y29" s="8" t="s">
        <v>32</v>
      </c>
      <c r="Z29" s="7">
        <v>28</v>
      </c>
      <c r="AA29" s="8">
        <v>8</v>
      </c>
      <c r="AB29" t="str">
        <f>VLOOKUP(AA29,'[1]dati households'!$C$1:$D$92,2,FALSE)</f>
        <v>Household</v>
      </c>
      <c r="AC29" s="7" t="str">
        <f>VLOOKUP(AA29,'[1]dati households'!$C$1:$E$92,3,FALSE)</f>
        <v>low</v>
      </c>
      <c r="AD29" s="7">
        <f>VLOOKUP(AA29,'[1]dati households'!$C$1:$F$92,4,FALSE)</f>
        <v>0</v>
      </c>
    </row>
    <row r="30" spans="1:30" x14ac:dyDescent="0.3">
      <c r="A30" t="s">
        <v>33</v>
      </c>
      <c r="B30" s="7">
        <v>2</v>
      </c>
      <c r="C30" t="s">
        <v>37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 s="8" t="s">
        <v>32</v>
      </c>
      <c r="Y30" s="8" t="s">
        <v>32</v>
      </c>
      <c r="Z30" s="7">
        <v>29</v>
      </c>
      <c r="AA30" s="8">
        <v>8</v>
      </c>
      <c r="AB30" t="str">
        <f>VLOOKUP(AA30,'[1]dati households'!$C$1:$D$92,2,FALSE)</f>
        <v>Household</v>
      </c>
      <c r="AC30" s="7" t="str">
        <f>VLOOKUP(AA30,'[1]dati households'!$C$1:$E$92,3,FALSE)</f>
        <v>low</v>
      </c>
      <c r="AD30" s="7">
        <f>VLOOKUP(AA30,'[1]dati households'!$C$1:$F$92,4,FALSE)</f>
        <v>0</v>
      </c>
    </row>
    <row r="31" spans="1:30" x14ac:dyDescent="0.3">
      <c r="A31" t="s">
        <v>35</v>
      </c>
      <c r="B31" s="7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 s="8" t="s">
        <v>32</v>
      </c>
      <c r="Y31" s="8" t="s">
        <v>32</v>
      </c>
      <c r="Z31" s="7">
        <v>30</v>
      </c>
      <c r="AA31" s="8">
        <v>8</v>
      </c>
      <c r="AB31" t="str">
        <f>VLOOKUP(AA31,'[1]dati households'!$C$1:$D$92,2,FALSE)</f>
        <v>Household</v>
      </c>
      <c r="AC31" s="7" t="str">
        <f>VLOOKUP(AA31,'[1]dati households'!$C$1:$E$92,3,FALSE)</f>
        <v>low</v>
      </c>
      <c r="AD31" s="7">
        <f>VLOOKUP(AA31,'[1]dati households'!$C$1:$F$92,4,FALSE)</f>
        <v>0</v>
      </c>
    </row>
    <row r="32" spans="1:30" x14ac:dyDescent="0.3">
      <c r="A32" t="s">
        <v>39</v>
      </c>
      <c r="B32" s="7">
        <v>1</v>
      </c>
      <c r="C32" t="s">
        <v>54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 s="8" t="s">
        <v>32</v>
      </c>
      <c r="Y32" s="8" t="s">
        <v>32</v>
      </c>
      <c r="Z32" s="7">
        <v>31</v>
      </c>
      <c r="AA32" s="8">
        <v>8</v>
      </c>
      <c r="AB32" t="str">
        <f>VLOOKUP(AA32,'[1]dati households'!$C$1:$D$92,2,FALSE)</f>
        <v>Household</v>
      </c>
      <c r="AC32" s="7" t="str">
        <f>VLOOKUP(AA32,'[1]dati households'!$C$1:$E$92,3,FALSE)</f>
        <v>low</v>
      </c>
      <c r="AD32" s="7">
        <f>VLOOKUP(AA32,'[1]dati households'!$C$1:$F$92,4,FALSE)</f>
        <v>0</v>
      </c>
    </row>
    <row r="33" spans="1:30" x14ac:dyDescent="0.3">
      <c r="A33" t="s">
        <v>30</v>
      </c>
      <c r="B33" s="7">
        <v>4</v>
      </c>
      <c r="C33" t="s">
        <v>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 s="8" t="s">
        <v>32</v>
      </c>
      <c r="Y33" s="8" t="s">
        <v>32</v>
      </c>
      <c r="Z33" s="7">
        <v>32</v>
      </c>
      <c r="AA33" s="8">
        <v>9</v>
      </c>
      <c r="AB33" t="str">
        <f>VLOOKUP(AA33,'[1]dati households'!$C$1:$D$92,2,FALSE)</f>
        <v>Household</v>
      </c>
      <c r="AC33" s="7" t="str">
        <f>VLOOKUP(AA33,'[1]dati households'!$C$1:$E$92,3,FALSE)</f>
        <v>high</v>
      </c>
      <c r="AD33" s="7">
        <f>VLOOKUP(AA33,'[1]dati households'!$C$1:$F$92,4,FALSE)</f>
        <v>0</v>
      </c>
    </row>
    <row r="34" spans="1:30" x14ac:dyDescent="0.3">
      <c r="A34" t="s">
        <v>33</v>
      </c>
      <c r="B34" s="7">
        <v>3</v>
      </c>
      <c r="C34" t="s">
        <v>56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 s="8" t="s">
        <v>32</v>
      </c>
      <c r="Y34" s="8" t="s">
        <v>32</v>
      </c>
      <c r="Z34" s="7">
        <v>33</v>
      </c>
      <c r="AA34" s="8">
        <v>9</v>
      </c>
      <c r="AB34" t="str">
        <f>VLOOKUP(AA34,'[1]dati households'!$C$1:$D$92,2,FALSE)</f>
        <v>Household</v>
      </c>
      <c r="AC34" s="7" t="str">
        <f>VLOOKUP(AA34,'[1]dati households'!$C$1:$E$92,3,FALSE)</f>
        <v>high</v>
      </c>
      <c r="AD34" s="7">
        <f>VLOOKUP(AA34,'[1]dati households'!$C$1:$F$92,4,FALSE)</f>
        <v>0</v>
      </c>
    </row>
    <row r="35" spans="1:30" x14ac:dyDescent="0.3">
      <c r="A35" t="s">
        <v>35</v>
      </c>
      <c r="B35" s="7">
        <v>2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 s="8" t="s">
        <v>32</v>
      </c>
      <c r="Y35" s="8" t="s">
        <v>32</v>
      </c>
      <c r="Z35" s="7">
        <v>34</v>
      </c>
      <c r="AA35" s="8">
        <v>9</v>
      </c>
      <c r="AB35" t="str">
        <f>VLOOKUP(AA35,'[1]dati households'!$C$1:$D$92,2,FALSE)</f>
        <v>Household</v>
      </c>
      <c r="AC35" s="7" t="str">
        <f>VLOOKUP(AA35,'[1]dati households'!$C$1:$E$92,3,FALSE)</f>
        <v>high</v>
      </c>
      <c r="AD35" s="7">
        <f>VLOOKUP(AA35,'[1]dati households'!$C$1:$F$92,4,FALSE)</f>
        <v>0</v>
      </c>
    </row>
    <row r="36" spans="1:30" x14ac:dyDescent="0.3">
      <c r="A36" t="s">
        <v>39</v>
      </c>
      <c r="B36" s="7">
        <v>1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 s="8" t="s">
        <v>32</v>
      </c>
      <c r="Y36" s="8" t="s">
        <v>32</v>
      </c>
      <c r="Z36" s="7">
        <v>35</v>
      </c>
      <c r="AA36" s="8">
        <v>9</v>
      </c>
      <c r="AB36" t="str">
        <f>VLOOKUP(AA36,'[1]dati households'!$C$1:$D$92,2,FALSE)</f>
        <v>Household</v>
      </c>
      <c r="AC36" s="7" t="str">
        <f>VLOOKUP(AA36,'[1]dati households'!$C$1:$E$92,3,FALSE)</f>
        <v>high</v>
      </c>
      <c r="AD36" s="7">
        <f>VLOOKUP(AA36,'[1]dati households'!$C$1:$F$92,4,FALSE)</f>
        <v>0</v>
      </c>
    </row>
    <row r="37" spans="1:30" x14ac:dyDescent="0.3">
      <c r="A37" t="s">
        <v>45</v>
      </c>
      <c r="B37" s="7">
        <v>1</v>
      </c>
      <c r="C37" t="s">
        <v>57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8" t="s">
        <v>47</v>
      </c>
      <c r="Y37" s="8" t="s">
        <v>32</v>
      </c>
      <c r="Z37" s="7">
        <v>36</v>
      </c>
      <c r="AA37" s="8">
        <v>9</v>
      </c>
      <c r="AB37" t="str">
        <f>VLOOKUP(AA37,'[1]dati households'!$C$1:$D$92,2,FALSE)</f>
        <v>Household</v>
      </c>
      <c r="AC37" s="7" t="str">
        <f>VLOOKUP(AA37,'[1]dati households'!$C$1:$E$92,3,FALSE)</f>
        <v>high</v>
      </c>
      <c r="AD37" s="7">
        <f>VLOOKUP(AA37,'[1]dati households'!$C$1:$F$92,4,FALSE)</f>
        <v>0</v>
      </c>
    </row>
    <row r="38" spans="1:30" x14ac:dyDescent="0.3">
      <c r="A38" t="s">
        <v>48</v>
      </c>
      <c r="B38" s="7">
        <v>1</v>
      </c>
      <c r="C38" t="s">
        <v>57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8" t="s">
        <v>32</v>
      </c>
      <c r="Y38" s="8" t="s">
        <v>32</v>
      </c>
      <c r="Z38" s="7">
        <v>37</v>
      </c>
      <c r="AA38" s="8">
        <v>9</v>
      </c>
      <c r="AB38" t="str">
        <f>VLOOKUP(AA38,'[1]dati households'!$C$1:$D$92,2,FALSE)</f>
        <v>Household</v>
      </c>
      <c r="AC38" s="7" t="str">
        <f>VLOOKUP(AA38,'[1]dati households'!$C$1:$E$92,3,FALSE)</f>
        <v>high</v>
      </c>
      <c r="AD38" s="7">
        <f>VLOOKUP(AA38,'[1]dati households'!$C$1:$F$92,4,FALSE)</f>
        <v>0</v>
      </c>
    </row>
    <row r="39" spans="1:30" x14ac:dyDescent="0.3">
      <c r="A39" t="s">
        <v>30</v>
      </c>
      <c r="B39" s="7">
        <v>6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 s="8" t="s">
        <v>32</v>
      </c>
      <c r="Y39" s="8" t="s">
        <v>32</v>
      </c>
      <c r="Z39" s="7">
        <v>38</v>
      </c>
      <c r="AA39" s="8">
        <v>10</v>
      </c>
      <c r="AB39" t="str">
        <f>VLOOKUP(AA39,'[1]dati households'!$C$1:$D$92,2,FALSE)</f>
        <v>Household</v>
      </c>
      <c r="AC39" s="7" t="str">
        <f>VLOOKUP(AA39,'[1]dati households'!$C$1:$E$92,3,FALSE)</f>
        <v>low</v>
      </c>
      <c r="AD39" s="7">
        <f>VLOOKUP(AA39,'[1]dati households'!$C$1:$F$92,4,FALSE)</f>
        <v>0</v>
      </c>
    </row>
    <row r="40" spans="1:30" x14ac:dyDescent="0.3">
      <c r="A40" t="s">
        <v>33</v>
      </c>
      <c r="B40" s="7">
        <v>2</v>
      </c>
      <c r="C40" t="s">
        <v>58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 s="8" t="s">
        <v>32</v>
      </c>
      <c r="Y40" s="8" t="s">
        <v>32</v>
      </c>
      <c r="Z40" s="7">
        <v>39</v>
      </c>
      <c r="AA40" s="8">
        <v>10</v>
      </c>
      <c r="AB40" t="str">
        <f>VLOOKUP(AA40,'[1]dati households'!$C$1:$D$92,2,FALSE)</f>
        <v>Household</v>
      </c>
      <c r="AC40" s="7" t="str">
        <f>VLOOKUP(AA40,'[1]dati households'!$C$1:$E$92,3,FALSE)</f>
        <v>low</v>
      </c>
      <c r="AD40" s="7">
        <f>VLOOKUP(AA40,'[1]dati households'!$C$1:$F$92,4,FALSE)</f>
        <v>0</v>
      </c>
    </row>
    <row r="41" spans="1:30" x14ac:dyDescent="0.3">
      <c r="A41" t="s">
        <v>35</v>
      </c>
      <c r="B41" s="7">
        <v>1</v>
      </c>
      <c r="C41" t="s">
        <v>57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8" t="s">
        <v>32</v>
      </c>
      <c r="Y41" s="8" t="s">
        <v>32</v>
      </c>
      <c r="Z41" s="7">
        <v>40</v>
      </c>
      <c r="AA41" s="8">
        <v>10</v>
      </c>
      <c r="AB41" t="str">
        <f>VLOOKUP(AA41,'[1]dati households'!$C$1:$D$92,2,FALSE)</f>
        <v>Household</v>
      </c>
      <c r="AC41" s="7" t="str">
        <f>VLOOKUP(AA41,'[1]dati households'!$C$1:$E$92,3,FALSE)</f>
        <v>low</v>
      </c>
      <c r="AD41" s="7">
        <f>VLOOKUP(AA41,'[1]dati households'!$C$1:$F$92,4,FALSE)</f>
        <v>0</v>
      </c>
    </row>
    <row r="42" spans="1:30" x14ac:dyDescent="0.3">
      <c r="A42" t="s">
        <v>41</v>
      </c>
      <c r="B42" s="7">
        <v>1</v>
      </c>
      <c r="C42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 s="8" t="s">
        <v>32</v>
      </c>
      <c r="Y42" s="8" t="s">
        <v>32</v>
      </c>
      <c r="Z42" s="7">
        <v>41</v>
      </c>
      <c r="AA42" s="8">
        <v>10</v>
      </c>
      <c r="AB42" t="str">
        <f>VLOOKUP(AA42,'[1]dati households'!$C$1:$D$92,2,FALSE)</f>
        <v>Household</v>
      </c>
      <c r="AC42" s="7" t="str">
        <f>VLOOKUP(AA42,'[1]dati households'!$C$1:$E$92,3,FALSE)</f>
        <v>low</v>
      </c>
      <c r="AD42" s="7">
        <f>VLOOKUP(AA42,'[1]dati households'!$C$1:$F$92,4,FALSE)</f>
        <v>0</v>
      </c>
    </row>
    <row r="43" spans="1:30" x14ac:dyDescent="0.3">
      <c r="A43" t="s">
        <v>30</v>
      </c>
      <c r="B43" s="7">
        <v>2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 s="8" t="s">
        <v>32</v>
      </c>
      <c r="Y43" s="8" t="s">
        <v>32</v>
      </c>
      <c r="Z43" s="7">
        <v>42</v>
      </c>
      <c r="AA43" s="8">
        <v>11</v>
      </c>
      <c r="AB43" t="str">
        <f>VLOOKUP(AA43,'[1]dati households'!$C$1:$D$92,2,FALSE)</f>
        <v>Household</v>
      </c>
      <c r="AC43" s="7" t="str">
        <f>VLOOKUP(AA43,'[1]dati households'!$C$1:$E$92,3,FALSE)</f>
        <v>very low</v>
      </c>
      <c r="AD43" s="7">
        <f>VLOOKUP(AA43,'[1]dati households'!$C$1:$F$92,4,FALSE)</f>
        <v>0</v>
      </c>
    </row>
    <row r="44" spans="1:30" x14ac:dyDescent="0.3">
      <c r="A44" t="s">
        <v>33</v>
      </c>
      <c r="B44" s="7">
        <v>1</v>
      </c>
      <c r="C44" t="s">
        <v>37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 s="8" t="s">
        <v>32</v>
      </c>
      <c r="Y44" s="8" t="s">
        <v>32</v>
      </c>
      <c r="Z44" s="7">
        <v>43</v>
      </c>
      <c r="AA44" s="8">
        <v>11</v>
      </c>
      <c r="AB44" t="str">
        <f>VLOOKUP(AA44,'[1]dati households'!$C$1:$D$92,2,FALSE)</f>
        <v>Household</v>
      </c>
      <c r="AC44" s="7" t="str">
        <f>VLOOKUP(AA44,'[1]dati households'!$C$1:$E$92,3,FALSE)</f>
        <v>very low</v>
      </c>
      <c r="AD44" s="7">
        <f>VLOOKUP(AA44,'[1]dati households'!$C$1:$F$92,4,FALSE)</f>
        <v>0</v>
      </c>
    </row>
    <row r="45" spans="1:30" x14ac:dyDescent="0.3">
      <c r="A45" t="s">
        <v>35</v>
      </c>
      <c r="B45" s="7">
        <v>1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 s="8" t="s">
        <v>32</v>
      </c>
      <c r="Y45" s="8" t="s">
        <v>32</v>
      </c>
      <c r="Z45" s="7">
        <v>44</v>
      </c>
      <c r="AA45" s="8">
        <v>11</v>
      </c>
      <c r="AB45" t="str">
        <f>VLOOKUP(AA45,'[1]dati households'!$C$1:$D$92,2,FALSE)</f>
        <v>Household</v>
      </c>
      <c r="AC45" s="7" t="str">
        <f>VLOOKUP(AA45,'[1]dati households'!$C$1:$E$92,3,FALSE)</f>
        <v>very low</v>
      </c>
      <c r="AD45" s="7">
        <f>VLOOKUP(AA45,'[1]dati households'!$C$1:$F$92,4,FALSE)</f>
        <v>0</v>
      </c>
    </row>
    <row r="46" spans="1:30" x14ac:dyDescent="0.3">
      <c r="A46" t="s">
        <v>30</v>
      </c>
      <c r="B46" s="7">
        <v>3</v>
      </c>
      <c r="C46" t="s">
        <v>56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 s="8" t="s">
        <v>32</v>
      </c>
      <c r="Y46" s="8" t="s">
        <v>32</v>
      </c>
      <c r="Z46" s="7">
        <v>45</v>
      </c>
      <c r="AA46" s="8">
        <v>12</v>
      </c>
      <c r="AB46" t="str">
        <f>VLOOKUP(AA46,'[1]dati households'!$C$1:$D$92,2,FALSE)</f>
        <v>Household</v>
      </c>
      <c r="AC46" s="7" t="str">
        <f>VLOOKUP(AA46,'[1]dati households'!$C$1:$E$92,3,FALSE)</f>
        <v>high</v>
      </c>
      <c r="AD46" s="7">
        <f>VLOOKUP(AA46,'[1]dati households'!$C$1:$F$92,4,FALSE)</f>
        <v>0</v>
      </c>
    </row>
    <row r="47" spans="1:30" x14ac:dyDescent="0.3">
      <c r="A47" t="s">
        <v>33</v>
      </c>
      <c r="B47" s="7">
        <v>2</v>
      </c>
      <c r="C47" t="s">
        <v>56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 s="8" t="s">
        <v>32</v>
      </c>
      <c r="Y47" s="8" t="s">
        <v>32</v>
      </c>
      <c r="Z47" s="7">
        <v>46</v>
      </c>
      <c r="AA47" s="8">
        <v>12</v>
      </c>
      <c r="AB47" t="str">
        <f>VLOOKUP(AA47,'[1]dati households'!$C$1:$D$92,2,FALSE)</f>
        <v>Household</v>
      </c>
      <c r="AC47" s="7" t="str">
        <f>VLOOKUP(AA47,'[1]dati households'!$C$1:$E$92,3,FALSE)</f>
        <v>high</v>
      </c>
      <c r="AD47" s="7">
        <f>VLOOKUP(AA47,'[1]dati households'!$C$1:$F$92,4,FALSE)</f>
        <v>0</v>
      </c>
    </row>
    <row r="48" spans="1:30" x14ac:dyDescent="0.3">
      <c r="A48" t="s">
        <v>35</v>
      </c>
      <c r="B48" s="7">
        <v>2</v>
      </c>
      <c r="C48" t="s">
        <v>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 s="8" t="s">
        <v>32</v>
      </c>
      <c r="Y48" s="8" t="s">
        <v>32</v>
      </c>
      <c r="Z48" s="7">
        <v>47</v>
      </c>
      <c r="AA48" s="8">
        <v>12</v>
      </c>
      <c r="AB48" t="str">
        <f>VLOOKUP(AA48,'[1]dati households'!$C$1:$D$92,2,FALSE)</f>
        <v>Household</v>
      </c>
      <c r="AC48" s="7" t="str">
        <f>VLOOKUP(AA48,'[1]dati households'!$C$1:$E$92,3,FALSE)</f>
        <v>high</v>
      </c>
      <c r="AD48" s="7">
        <f>VLOOKUP(AA48,'[1]dati households'!$C$1:$F$92,4,FALSE)</f>
        <v>0</v>
      </c>
    </row>
    <row r="49" spans="1:30" x14ac:dyDescent="0.3">
      <c r="A49" t="s">
        <v>45</v>
      </c>
      <c r="B49" s="7">
        <v>1</v>
      </c>
      <c r="C49" t="s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 s="8" t="s">
        <v>47</v>
      </c>
      <c r="Y49" s="8" t="s">
        <v>32</v>
      </c>
      <c r="Z49" s="7">
        <v>48</v>
      </c>
      <c r="AA49" s="8">
        <v>12</v>
      </c>
      <c r="AB49" t="str">
        <f>VLOOKUP(AA49,'[1]dati households'!$C$1:$D$92,2,FALSE)</f>
        <v>Household</v>
      </c>
      <c r="AC49" s="7" t="str">
        <f>VLOOKUP(AA49,'[1]dati households'!$C$1:$E$92,3,FALSE)</f>
        <v>high</v>
      </c>
      <c r="AD49" s="7">
        <f>VLOOKUP(AA49,'[1]dati households'!$C$1:$F$92,4,FALSE)</f>
        <v>0</v>
      </c>
    </row>
    <row r="50" spans="1:30" x14ac:dyDescent="0.3">
      <c r="A50" t="s">
        <v>60</v>
      </c>
      <c r="B50" s="7">
        <v>1</v>
      </c>
      <c r="C50" t="s">
        <v>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 s="8" t="s">
        <v>61</v>
      </c>
      <c r="Y50" s="8" t="s">
        <v>32</v>
      </c>
      <c r="Z50" s="7">
        <v>49</v>
      </c>
      <c r="AA50" s="8">
        <v>12</v>
      </c>
      <c r="AB50" t="str">
        <f>VLOOKUP(AA50,'[1]dati households'!$C$1:$D$92,2,FALSE)</f>
        <v>Household</v>
      </c>
      <c r="AC50" s="7" t="str">
        <f>VLOOKUP(AA50,'[1]dati households'!$C$1:$E$92,3,FALSE)</f>
        <v>high</v>
      </c>
      <c r="AD50" s="7">
        <f>VLOOKUP(AA50,'[1]dati households'!$C$1:$F$92,4,FALSE)</f>
        <v>0</v>
      </c>
    </row>
    <row r="51" spans="1:30" x14ac:dyDescent="0.3">
      <c r="A51" t="s">
        <v>30</v>
      </c>
      <c r="B51" s="7">
        <v>3</v>
      </c>
      <c r="C51" t="s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 s="8" t="s">
        <v>32</v>
      </c>
      <c r="Y51" s="8" t="s">
        <v>32</v>
      </c>
      <c r="Z51" s="7">
        <v>50</v>
      </c>
      <c r="AA51" s="8">
        <v>13</v>
      </c>
      <c r="AB51" t="str">
        <f>VLOOKUP(AA51,'[1]dati households'!$C$1:$D$92,2,FALSE)</f>
        <v>Household</v>
      </c>
      <c r="AC51" s="7" t="str">
        <f>VLOOKUP(AA51,'[1]dati households'!$C$1:$E$92,3,FALSE)</f>
        <v>low</v>
      </c>
      <c r="AD51" s="7">
        <f>VLOOKUP(AA51,'[1]dati households'!$C$1:$F$92,4,FALSE)</f>
        <v>0</v>
      </c>
    </row>
    <row r="52" spans="1:30" x14ac:dyDescent="0.3">
      <c r="A52" t="s">
        <v>33</v>
      </c>
      <c r="B52" s="7">
        <v>1</v>
      </c>
      <c r="C52" t="s">
        <v>56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 s="8" t="s">
        <v>32</v>
      </c>
      <c r="Y52" s="8" t="s">
        <v>32</v>
      </c>
      <c r="Z52" s="7">
        <v>51</v>
      </c>
      <c r="AA52" s="8">
        <v>13</v>
      </c>
      <c r="AB52" t="str">
        <f>VLOOKUP(AA52,'[1]dati households'!$C$1:$D$92,2,FALSE)</f>
        <v>Household</v>
      </c>
      <c r="AC52" s="7" t="str">
        <f>VLOOKUP(AA52,'[1]dati households'!$C$1:$E$92,3,FALSE)</f>
        <v>low</v>
      </c>
      <c r="AD52" s="7">
        <f>VLOOKUP(AA52,'[1]dati households'!$C$1:$F$92,4,FALSE)</f>
        <v>0</v>
      </c>
    </row>
    <row r="53" spans="1:30" x14ac:dyDescent="0.3">
      <c r="A53" t="s">
        <v>35</v>
      </c>
      <c r="B53" s="7">
        <v>2</v>
      </c>
      <c r="C53" t="s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 s="8" t="s">
        <v>32</v>
      </c>
      <c r="Y53" s="8" t="s">
        <v>32</v>
      </c>
      <c r="Z53" s="7">
        <v>52</v>
      </c>
      <c r="AA53" s="8">
        <v>13</v>
      </c>
      <c r="AB53" t="str">
        <f>VLOOKUP(AA53,'[1]dati households'!$C$1:$D$92,2,FALSE)</f>
        <v>Household</v>
      </c>
      <c r="AC53" s="7" t="str">
        <f>VLOOKUP(AA53,'[1]dati households'!$C$1:$E$92,3,FALSE)</f>
        <v>low</v>
      </c>
      <c r="AD53" s="7">
        <f>VLOOKUP(AA53,'[1]dati households'!$C$1:$F$92,4,FALSE)</f>
        <v>0</v>
      </c>
    </row>
    <row r="54" spans="1:30" x14ac:dyDescent="0.3">
      <c r="A54" t="s">
        <v>30</v>
      </c>
      <c r="B54" s="7">
        <v>3</v>
      </c>
      <c r="C54" t="s">
        <v>56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 s="8" t="s">
        <v>32</v>
      </c>
      <c r="Y54" s="8" t="s">
        <v>32</v>
      </c>
      <c r="Z54" s="7">
        <v>53</v>
      </c>
      <c r="AA54" s="8">
        <v>14</v>
      </c>
      <c r="AB54" t="str">
        <f>VLOOKUP(AA54,'[1]dati households'!$C$1:$D$92,2,FALSE)</f>
        <v>Household</v>
      </c>
      <c r="AC54" s="7" t="str">
        <f>VLOOKUP(AA54,'[1]dati households'!$C$1:$E$92,3,FALSE)</f>
        <v>low</v>
      </c>
      <c r="AD54" s="7">
        <f>VLOOKUP(AA54,'[1]dati households'!$C$1:$F$92,4,FALSE)</f>
        <v>0</v>
      </c>
    </row>
    <row r="55" spans="1:30" x14ac:dyDescent="0.3">
      <c r="A55" t="s">
        <v>33</v>
      </c>
      <c r="B55" s="7">
        <v>1</v>
      </c>
      <c r="C55" t="s">
        <v>37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 s="8" t="s">
        <v>32</v>
      </c>
      <c r="Y55" s="8" t="s">
        <v>32</v>
      </c>
      <c r="Z55" s="7">
        <v>54</v>
      </c>
      <c r="AA55" s="8">
        <v>14</v>
      </c>
      <c r="AB55" t="str">
        <f>VLOOKUP(AA55,'[1]dati households'!$C$1:$D$92,2,FALSE)</f>
        <v>Household</v>
      </c>
      <c r="AC55" s="7" t="str">
        <f>VLOOKUP(AA55,'[1]dati households'!$C$1:$E$92,3,FALSE)</f>
        <v>low</v>
      </c>
      <c r="AD55" s="7">
        <f>VLOOKUP(AA55,'[1]dati households'!$C$1:$F$92,4,FALSE)</f>
        <v>0</v>
      </c>
    </row>
    <row r="56" spans="1:30" x14ac:dyDescent="0.3">
      <c r="A56" t="s">
        <v>35</v>
      </c>
      <c r="B56" s="7">
        <v>2</v>
      </c>
      <c r="C56" t="s">
        <v>40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 s="8" t="s">
        <v>32</v>
      </c>
      <c r="Y56" s="8" t="s">
        <v>32</v>
      </c>
      <c r="Z56" s="7">
        <v>55</v>
      </c>
      <c r="AA56" s="8">
        <v>14</v>
      </c>
      <c r="AB56" t="str">
        <f>VLOOKUP(AA56,'[1]dati households'!$C$1:$D$92,2,FALSE)</f>
        <v>Household</v>
      </c>
      <c r="AC56" s="7" t="str">
        <f>VLOOKUP(AA56,'[1]dati households'!$C$1:$E$92,3,FALSE)</f>
        <v>low</v>
      </c>
      <c r="AD56" s="7">
        <f>VLOOKUP(AA56,'[1]dati households'!$C$1:$F$92,4,FALSE)</f>
        <v>0</v>
      </c>
    </row>
    <row r="57" spans="1:30" x14ac:dyDescent="0.3">
      <c r="A57" t="s">
        <v>30</v>
      </c>
      <c r="B57" s="7">
        <v>3</v>
      </c>
      <c r="C57" t="s">
        <v>56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 s="8" t="s">
        <v>32</v>
      </c>
      <c r="Y57" s="8" t="s">
        <v>32</v>
      </c>
      <c r="Z57" s="7">
        <v>56</v>
      </c>
      <c r="AA57" s="8">
        <v>15</v>
      </c>
      <c r="AB57" t="str">
        <f>VLOOKUP(AA57,'[1]dati households'!$C$1:$D$92,2,FALSE)</f>
        <v>Household</v>
      </c>
      <c r="AC57" s="7" t="str">
        <f>VLOOKUP(AA57,'[1]dati households'!$C$1:$E$92,3,FALSE)</f>
        <v>low</v>
      </c>
      <c r="AD57" s="7">
        <f>VLOOKUP(AA57,'[1]dati households'!$C$1:$F$92,4,FALSE)</f>
        <v>0</v>
      </c>
    </row>
    <row r="58" spans="1:30" x14ac:dyDescent="0.3">
      <c r="A58" t="s">
        <v>33</v>
      </c>
      <c r="B58" s="7">
        <v>1</v>
      </c>
      <c r="C58" t="s">
        <v>56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 s="8" t="s">
        <v>32</v>
      </c>
      <c r="Y58" s="8" t="s">
        <v>32</v>
      </c>
      <c r="Z58" s="7">
        <v>57</v>
      </c>
      <c r="AA58" s="8">
        <v>15</v>
      </c>
      <c r="AB58" t="str">
        <f>VLOOKUP(AA58,'[1]dati households'!$C$1:$D$92,2,FALSE)</f>
        <v>Household</v>
      </c>
      <c r="AC58" s="7" t="str">
        <f>VLOOKUP(AA58,'[1]dati households'!$C$1:$E$92,3,FALSE)</f>
        <v>low</v>
      </c>
      <c r="AD58" s="7">
        <f>VLOOKUP(AA58,'[1]dati households'!$C$1:$F$92,4,FALSE)</f>
        <v>0</v>
      </c>
    </row>
    <row r="59" spans="1:30" x14ac:dyDescent="0.3">
      <c r="A59" t="s">
        <v>35</v>
      </c>
      <c r="B59" s="7">
        <v>3</v>
      </c>
      <c r="C59" t="s">
        <v>56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 s="8" t="s">
        <v>32</v>
      </c>
      <c r="Y59" s="8" t="s">
        <v>32</v>
      </c>
      <c r="Z59" s="7">
        <v>58</v>
      </c>
      <c r="AA59" s="8">
        <v>15</v>
      </c>
      <c r="AB59" t="str">
        <f>VLOOKUP(AA59,'[1]dati households'!$C$1:$D$92,2,FALSE)</f>
        <v>Household</v>
      </c>
      <c r="AC59" s="7" t="str">
        <f>VLOOKUP(AA59,'[1]dati households'!$C$1:$E$92,3,FALSE)</f>
        <v>low</v>
      </c>
      <c r="AD59" s="7">
        <f>VLOOKUP(AA59,'[1]dati households'!$C$1:$F$92,4,FALSE)</f>
        <v>0</v>
      </c>
    </row>
    <row r="60" spans="1:30" x14ac:dyDescent="0.3">
      <c r="A60" t="s">
        <v>41</v>
      </c>
      <c r="B60" s="7">
        <v>1</v>
      </c>
      <c r="C60" t="s">
        <v>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s="8" t="s">
        <v>32</v>
      </c>
      <c r="Y60" s="8" t="s">
        <v>32</v>
      </c>
      <c r="Z60" s="7">
        <v>59</v>
      </c>
      <c r="AA60" s="8">
        <v>15</v>
      </c>
      <c r="AB60" t="str">
        <f>VLOOKUP(AA60,'[1]dati households'!$C$1:$D$92,2,FALSE)</f>
        <v>Household</v>
      </c>
      <c r="AC60" s="7" t="str">
        <f>VLOOKUP(AA60,'[1]dati households'!$C$1:$E$92,3,FALSE)</f>
        <v>low</v>
      </c>
      <c r="AD60" s="7">
        <f>VLOOKUP(AA60,'[1]dati households'!$C$1:$F$92,4,FALSE)</f>
        <v>0</v>
      </c>
    </row>
    <row r="61" spans="1:30" x14ac:dyDescent="0.3">
      <c r="A61" t="s">
        <v>39</v>
      </c>
      <c r="B61" s="7">
        <v>1</v>
      </c>
      <c r="C61" t="s">
        <v>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s="8" t="s">
        <v>32</v>
      </c>
      <c r="Y61" s="8" t="s">
        <v>32</v>
      </c>
      <c r="Z61" s="7">
        <v>60</v>
      </c>
      <c r="AA61" s="8">
        <v>15</v>
      </c>
      <c r="AB61" t="str">
        <f>VLOOKUP(AA61,'[1]dati households'!$C$1:$D$92,2,FALSE)</f>
        <v>Household</v>
      </c>
      <c r="AC61" s="7" t="str">
        <f>VLOOKUP(AA61,'[1]dati households'!$C$1:$E$92,3,FALSE)</f>
        <v>low</v>
      </c>
      <c r="AD61" s="7">
        <f>VLOOKUP(AA61,'[1]dati households'!$C$1:$F$92,4,FALSE)</f>
        <v>0</v>
      </c>
    </row>
    <row r="62" spans="1:30" x14ac:dyDescent="0.3">
      <c r="A62" t="s">
        <v>30</v>
      </c>
      <c r="B62" s="7">
        <v>4</v>
      </c>
      <c r="C62" t="s">
        <v>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s="8" t="s">
        <v>32</v>
      </c>
      <c r="Y62" s="8" t="s">
        <v>32</v>
      </c>
      <c r="Z62" s="7">
        <v>61</v>
      </c>
      <c r="AA62" s="8">
        <v>16</v>
      </c>
      <c r="AB62" t="str">
        <f>VLOOKUP(AA62,'[1]dati households'!$C$1:$D$92,2,FALSE)</f>
        <v>Household</v>
      </c>
      <c r="AC62" s="7" t="str">
        <f>VLOOKUP(AA62,'[1]dati households'!$C$1:$E$92,3,FALSE)</f>
        <v>high</v>
      </c>
      <c r="AD62" s="7">
        <f>VLOOKUP(AA62,'[1]dati households'!$C$1:$F$92,4,FALSE)</f>
        <v>0</v>
      </c>
    </row>
    <row r="63" spans="1:30" x14ac:dyDescent="0.3">
      <c r="A63" t="s">
        <v>33</v>
      </c>
      <c r="B63" s="7">
        <v>2</v>
      </c>
      <c r="C63" t="s">
        <v>56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 s="8" t="s">
        <v>32</v>
      </c>
      <c r="Y63" s="8" t="s">
        <v>32</v>
      </c>
      <c r="Z63" s="7">
        <v>62</v>
      </c>
      <c r="AA63" s="8">
        <v>16</v>
      </c>
      <c r="AB63" t="str">
        <f>VLOOKUP(AA63,'[1]dati households'!$C$1:$D$92,2,FALSE)</f>
        <v>Household</v>
      </c>
      <c r="AC63" s="7" t="str">
        <f>VLOOKUP(AA63,'[1]dati households'!$C$1:$E$92,3,FALSE)</f>
        <v>high</v>
      </c>
      <c r="AD63" s="7">
        <f>VLOOKUP(AA63,'[1]dati households'!$C$1:$F$92,4,FALSE)</f>
        <v>0</v>
      </c>
    </row>
    <row r="64" spans="1:30" x14ac:dyDescent="0.3">
      <c r="A64" t="s">
        <v>35</v>
      </c>
      <c r="B64" s="7">
        <v>4</v>
      </c>
      <c r="C64" t="s">
        <v>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 s="8" t="s">
        <v>32</v>
      </c>
      <c r="Y64" s="8" t="s">
        <v>32</v>
      </c>
      <c r="Z64" s="7">
        <v>63</v>
      </c>
      <c r="AA64" s="8">
        <v>16</v>
      </c>
      <c r="AB64" t="str">
        <f>VLOOKUP(AA64,'[1]dati households'!$C$1:$D$92,2,FALSE)</f>
        <v>Household</v>
      </c>
      <c r="AC64" s="7" t="str">
        <f>VLOOKUP(AA64,'[1]dati households'!$C$1:$E$92,3,FALSE)</f>
        <v>high</v>
      </c>
      <c r="AD64" s="7">
        <f>VLOOKUP(AA64,'[1]dati households'!$C$1:$F$92,4,FALSE)</f>
        <v>0</v>
      </c>
    </row>
    <row r="65" spans="1:30" x14ac:dyDescent="0.3">
      <c r="A65" t="s">
        <v>41</v>
      </c>
      <c r="B65" s="7">
        <v>1</v>
      </c>
      <c r="C65" t="s">
        <v>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 s="8" t="s">
        <v>32</v>
      </c>
      <c r="Y65" s="8" t="s">
        <v>32</v>
      </c>
      <c r="Z65" s="7">
        <v>64</v>
      </c>
      <c r="AA65" s="8">
        <v>16</v>
      </c>
      <c r="AB65" t="str">
        <f>VLOOKUP(AA65,'[1]dati households'!$C$1:$D$92,2,FALSE)</f>
        <v>Household</v>
      </c>
      <c r="AC65" s="7" t="str">
        <f>VLOOKUP(AA65,'[1]dati households'!$C$1:$E$92,3,FALSE)</f>
        <v>high</v>
      </c>
      <c r="AD65" s="7">
        <f>VLOOKUP(AA65,'[1]dati households'!$C$1:$F$92,4,FALSE)</f>
        <v>0</v>
      </c>
    </row>
    <row r="66" spans="1:30" x14ac:dyDescent="0.3">
      <c r="A66" t="s">
        <v>45</v>
      </c>
      <c r="B66" s="7">
        <v>1</v>
      </c>
      <c r="C66" t="s">
        <v>62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8" t="s">
        <v>32</v>
      </c>
      <c r="Y66" s="8" t="s">
        <v>63</v>
      </c>
      <c r="Z66" s="7">
        <v>65</v>
      </c>
      <c r="AA66" s="8">
        <v>16</v>
      </c>
      <c r="AB66" t="str">
        <f>VLOOKUP(AA66,'[1]dati households'!$C$1:$D$92,2,FALSE)</f>
        <v>Household</v>
      </c>
      <c r="AC66" s="7" t="str">
        <f>VLOOKUP(AA66,'[1]dati households'!$C$1:$E$92,3,FALSE)</f>
        <v>high</v>
      </c>
      <c r="AD66" s="7">
        <f>VLOOKUP(AA66,'[1]dati households'!$C$1:$F$92,4,FALSE)</f>
        <v>0</v>
      </c>
    </row>
    <row r="67" spans="1:30" x14ac:dyDescent="0.3">
      <c r="A67" t="s">
        <v>30</v>
      </c>
      <c r="B67" s="7">
        <v>4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 s="8" t="s">
        <v>32</v>
      </c>
      <c r="Y67" s="8" t="s">
        <v>32</v>
      </c>
      <c r="Z67" s="7">
        <v>66</v>
      </c>
      <c r="AA67" s="8">
        <v>17</v>
      </c>
      <c r="AB67" t="str">
        <f>VLOOKUP(AA67,'[1]dati households'!$C$1:$D$92,2,FALSE)</f>
        <v>Household</v>
      </c>
      <c r="AC67" s="7" t="str">
        <f>VLOOKUP(AA67,'[1]dati households'!$C$1:$E$92,3,FALSE)</f>
        <v>low</v>
      </c>
      <c r="AD67" s="7">
        <f>VLOOKUP(AA67,'[1]dati households'!$C$1:$F$92,4,FALSE)</f>
        <v>0</v>
      </c>
    </row>
    <row r="68" spans="1:30" x14ac:dyDescent="0.3">
      <c r="A68" t="s">
        <v>33</v>
      </c>
      <c r="B68" s="7">
        <v>1</v>
      </c>
      <c r="C68" t="s">
        <v>64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 s="8" t="s">
        <v>32</v>
      </c>
      <c r="Y68" s="8" t="s">
        <v>32</v>
      </c>
      <c r="Z68" s="7">
        <v>67</v>
      </c>
      <c r="AA68" s="8">
        <v>17</v>
      </c>
      <c r="AB68" t="str">
        <f>VLOOKUP(AA68,'[1]dati households'!$C$1:$D$92,2,FALSE)</f>
        <v>Household</v>
      </c>
      <c r="AC68" s="7" t="str">
        <f>VLOOKUP(AA68,'[1]dati households'!$C$1:$E$92,3,FALSE)</f>
        <v>low</v>
      </c>
      <c r="AD68" s="7">
        <f>VLOOKUP(AA68,'[1]dati households'!$C$1:$F$92,4,FALSE)</f>
        <v>0</v>
      </c>
    </row>
    <row r="69" spans="1:30" x14ac:dyDescent="0.3">
      <c r="A69" t="s">
        <v>35</v>
      </c>
      <c r="B69" s="7">
        <v>4</v>
      </c>
      <c r="C69" t="s">
        <v>65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8" t="s">
        <v>32</v>
      </c>
      <c r="Y69" s="8" t="s">
        <v>32</v>
      </c>
      <c r="Z69" s="7">
        <v>68</v>
      </c>
      <c r="AA69" s="8">
        <v>17</v>
      </c>
      <c r="AB69" t="str">
        <f>VLOOKUP(AA69,'[1]dati households'!$C$1:$D$92,2,FALSE)</f>
        <v>Household</v>
      </c>
      <c r="AC69" s="7" t="str">
        <f>VLOOKUP(AA69,'[1]dati households'!$C$1:$E$92,3,FALSE)</f>
        <v>low</v>
      </c>
      <c r="AD69" s="7">
        <f>VLOOKUP(AA69,'[1]dati households'!$C$1:$F$92,4,FALSE)</f>
        <v>0</v>
      </c>
    </row>
    <row r="70" spans="1:30" x14ac:dyDescent="0.3">
      <c r="A70" t="s">
        <v>39</v>
      </c>
      <c r="B70" s="7">
        <v>1</v>
      </c>
      <c r="C70" t="s">
        <v>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 s="8" t="s">
        <v>32</v>
      </c>
      <c r="Y70" s="8" t="s">
        <v>32</v>
      </c>
      <c r="Z70" s="7">
        <v>69</v>
      </c>
      <c r="AA70" s="8">
        <v>17</v>
      </c>
      <c r="AB70" t="str">
        <f>VLOOKUP(AA70,'[1]dati households'!$C$1:$D$92,2,FALSE)</f>
        <v>Household</v>
      </c>
      <c r="AC70" s="7" t="str">
        <f>VLOOKUP(AA70,'[1]dati households'!$C$1:$E$92,3,FALSE)</f>
        <v>low</v>
      </c>
      <c r="AD70" s="7">
        <f>VLOOKUP(AA70,'[1]dati households'!$C$1:$F$92,4,FALSE)</f>
        <v>0</v>
      </c>
    </row>
    <row r="71" spans="1:30" x14ac:dyDescent="0.3">
      <c r="A71" t="s">
        <v>30</v>
      </c>
      <c r="B71" s="7">
        <v>1</v>
      </c>
      <c r="C71" t="s">
        <v>66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 s="8" t="s">
        <v>32</v>
      </c>
      <c r="Y71" s="8" t="s">
        <v>32</v>
      </c>
      <c r="Z71" s="7">
        <v>70</v>
      </c>
      <c r="AA71" s="8">
        <v>18</v>
      </c>
      <c r="AB71" t="str">
        <f>VLOOKUP(AA71,'[1]dati households'!$C$1:$D$92,2,FALSE)</f>
        <v>Business</v>
      </c>
      <c r="AC71" s="7" t="str">
        <f>VLOOKUP(AA71,'[1]dati households'!$C$1:$E$92,3,FALSE)</f>
        <v>very low</v>
      </c>
      <c r="AD71" s="7" t="str">
        <f>VLOOKUP(AA71,'[1]dati households'!$C$1:$F$92,4,FALSE)</f>
        <v>Shop</v>
      </c>
    </row>
    <row r="72" spans="1:30" x14ac:dyDescent="0.3">
      <c r="A72" t="s">
        <v>33</v>
      </c>
      <c r="B72" s="7">
        <v>1</v>
      </c>
      <c r="C72" t="s">
        <v>56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 s="8" t="s">
        <v>32</v>
      </c>
      <c r="Y72" s="8" t="s">
        <v>32</v>
      </c>
      <c r="Z72" s="7">
        <v>71</v>
      </c>
      <c r="AA72" s="8">
        <v>18</v>
      </c>
      <c r="AB72" t="str">
        <f>VLOOKUP(AA72,'[1]dati households'!$C$1:$D$92,2,FALSE)</f>
        <v>Business</v>
      </c>
      <c r="AC72" s="7" t="str">
        <f>VLOOKUP(AA72,'[1]dati households'!$C$1:$E$92,3,FALSE)</f>
        <v>very low</v>
      </c>
      <c r="AD72" s="7" t="str">
        <f>VLOOKUP(AA72,'[1]dati households'!$C$1:$F$92,4,FALSE)</f>
        <v>Shop</v>
      </c>
    </row>
    <row r="73" spans="1:30" x14ac:dyDescent="0.3">
      <c r="A73" t="s">
        <v>30</v>
      </c>
      <c r="B73" s="7">
        <v>1</v>
      </c>
      <c r="C73" t="s">
        <v>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 s="8" t="s">
        <v>32</v>
      </c>
      <c r="Y73" s="8" t="s">
        <v>32</v>
      </c>
      <c r="Z73" s="7">
        <v>72</v>
      </c>
      <c r="AA73" s="8">
        <v>19</v>
      </c>
      <c r="AB73" t="str">
        <f>VLOOKUP(AA73,'[1]dati households'!$C$1:$D$92,2,FALSE)</f>
        <v>Business</v>
      </c>
      <c r="AC73" s="7" t="str">
        <f>VLOOKUP(AA73,'[1]dati households'!$C$1:$E$92,3,FALSE)</f>
        <v>medium</v>
      </c>
      <c r="AD73" s="7" t="str">
        <f>VLOOKUP(AA73,'[1]dati households'!$C$1:$F$92,4,FALSE)</f>
        <v>Shop Tailor shop</v>
      </c>
    </row>
    <row r="74" spans="1:30" x14ac:dyDescent="0.3">
      <c r="A74" t="s">
        <v>33</v>
      </c>
      <c r="B74" s="7">
        <v>1</v>
      </c>
      <c r="C74" t="s">
        <v>68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 s="8" t="s">
        <v>32</v>
      </c>
      <c r="Y74" s="8" t="s">
        <v>32</v>
      </c>
      <c r="Z74" s="7">
        <v>73</v>
      </c>
      <c r="AA74" s="8">
        <v>19</v>
      </c>
      <c r="AB74" t="str">
        <f>VLOOKUP(AA74,'[1]dati households'!$C$1:$D$92,2,FALSE)</f>
        <v>Business</v>
      </c>
      <c r="AC74" s="7" t="str">
        <f>VLOOKUP(AA74,'[1]dati households'!$C$1:$E$92,3,FALSE)</f>
        <v>medium</v>
      </c>
      <c r="AD74" s="7" t="str">
        <f>VLOOKUP(AA74,'[1]dati households'!$C$1:$F$92,4,FALSE)</f>
        <v>Shop Tailor shop</v>
      </c>
    </row>
    <row r="75" spans="1:30" x14ac:dyDescent="0.3">
      <c r="A75" t="s">
        <v>69</v>
      </c>
      <c r="B75" s="7">
        <v>1</v>
      </c>
      <c r="C75" t="s">
        <v>70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 s="8" t="s">
        <v>32</v>
      </c>
      <c r="Y75" s="8" t="s">
        <v>32</v>
      </c>
      <c r="Z75" s="7">
        <v>74</v>
      </c>
      <c r="AA75" s="8">
        <v>19</v>
      </c>
      <c r="AB75" t="str">
        <f>VLOOKUP(AA75,'[1]dati households'!$C$1:$D$92,2,FALSE)</f>
        <v>Business</v>
      </c>
      <c r="AC75" s="7" t="str">
        <f>VLOOKUP(AA75,'[1]dati households'!$C$1:$E$92,3,FALSE)</f>
        <v>medium</v>
      </c>
      <c r="AD75" s="7" t="str">
        <f>VLOOKUP(AA75,'[1]dati households'!$C$1:$F$92,4,FALSE)</f>
        <v>Shop Tailor shop</v>
      </c>
    </row>
    <row r="76" spans="1:30" x14ac:dyDescent="0.3">
      <c r="A76" t="s">
        <v>71</v>
      </c>
      <c r="B76" s="7">
        <v>1</v>
      </c>
      <c r="C76" t="s">
        <v>70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s="8" t="s">
        <v>32</v>
      </c>
      <c r="Y76" s="8" t="s">
        <v>32</v>
      </c>
      <c r="Z76" s="7">
        <v>75</v>
      </c>
      <c r="AA76" s="8">
        <v>19</v>
      </c>
      <c r="AB76" t="str">
        <f>VLOOKUP(AA76,'[1]dati households'!$C$1:$D$92,2,FALSE)</f>
        <v>Business</v>
      </c>
      <c r="AC76" s="7" t="str">
        <f>VLOOKUP(AA76,'[1]dati households'!$C$1:$E$92,3,FALSE)</f>
        <v>medium</v>
      </c>
      <c r="AD76" s="7" t="str">
        <f>VLOOKUP(AA76,'[1]dati households'!$C$1:$F$92,4,FALSE)</f>
        <v>Shop Tailor shop</v>
      </c>
    </row>
    <row r="77" spans="1:30" x14ac:dyDescent="0.3">
      <c r="A77" t="s">
        <v>72</v>
      </c>
      <c r="B77" s="7">
        <v>1</v>
      </c>
      <c r="C77" t="s">
        <v>73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 s="8" t="s">
        <v>32</v>
      </c>
      <c r="Y77" s="8" t="s">
        <v>32</v>
      </c>
      <c r="Z77" s="7">
        <v>76</v>
      </c>
      <c r="AA77" s="8">
        <v>19</v>
      </c>
      <c r="AB77" t="str">
        <f>VLOOKUP(AA77,'[1]dati households'!$C$1:$D$92,2,FALSE)</f>
        <v>Business</v>
      </c>
      <c r="AC77" s="7" t="str">
        <f>VLOOKUP(AA77,'[1]dati households'!$C$1:$E$92,3,FALSE)</f>
        <v>medium</v>
      </c>
      <c r="AD77" s="7" t="str">
        <f>VLOOKUP(AA77,'[1]dati households'!$C$1:$F$92,4,FALSE)</f>
        <v>Shop Tailor shop</v>
      </c>
    </row>
    <row r="78" spans="1:30" x14ac:dyDescent="0.3">
      <c r="A78" t="s">
        <v>30</v>
      </c>
      <c r="B78" s="7">
        <v>4</v>
      </c>
      <c r="C78" t="s">
        <v>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 s="8" t="s">
        <v>32</v>
      </c>
      <c r="Y78" s="8" t="s">
        <v>32</v>
      </c>
      <c r="Z78" s="7">
        <v>77</v>
      </c>
      <c r="AA78" s="8">
        <v>20</v>
      </c>
      <c r="AB78" t="str">
        <f>VLOOKUP(AA78,'[1]dati households'!$C$1:$D$92,2,FALSE)</f>
        <v>Household</v>
      </c>
      <c r="AC78" s="7" t="str">
        <f>VLOOKUP(AA78,'[1]dati households'!$C$1:$E$92,3,FALSE)</f>
        <v>low</v>
      </c>
      <c r="AD78" s="7">
        <f>VLOOKUP(AA78,'[1]dati households'!$C$1:$F$92,4,FALSE)</f>
        <v>0</v>
      </c>
    </row>
    <row r="79" spans="1:30" x14ac:dyDescent="0.3">
      <c r="A79" t="s">
        <v>35</v>
      </c>
      <c r="B79" s="7">
        <v>5</v>
      </c>
      <c r="C79" t="s">
        <v>55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 s="8" t="s">
        <v>32</v>
      </c>
      <c r="Y79" s="8" t="s">
        <v>32</v>
      </c>
      <c r="Z79" s="7">
        <v>78</v>
      </c>
      <c r="AA79" s="8">
        <v>20</v>
      </c>
      <c r="AB79" t="str">
        <f>VLOOKUP(AA79,'[1]dati households'!$C$1:$D$92,2,FALSE)</f>
        <v>Household</v>
      </c>
      <c r="AC79" s="7" t="str">
        <f>VLOOKUP(AA79,'[1]dati households'!$C$1:$E$92,3,FALSE)</f>
        <v>low</v>
      </c>
      <c r="AD79" s="7">
        <f>VLOOKUP(AA79,'[1]dati households'!$C$1:$F$92,4,FALSE)</f>
        <v>0</v>
      </c>
    </row>
    <row r="80" spans="1:30" x14ac:dyDescent="0.3">
      <c r="A80" t="s">
        <v>39</v>
      </c>
      <c r="B80" s="7">
        <v>1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 s="8" t="s">
        <v>32</v>
      </c>
      <c r="Y80" s="8" t="s">
        <v>32</v>
      </c>
      <c r="Z80" s="7">
        <v>79</v>
      </c>
      <c r="AA80" s="8">
        <v>20</v>
      </c>
      <c r="AB80" t="str">
        <f>VLOOKUP(AA80,'[1]dati households'!$C$1:$D$92,2,FALSE)</f>
        <v>Household</v>
      </c>
      <c r="AC80" s="7" t="str">
        <f>VLOOKUP(AA80,'[1]dati households'!$C$1:$E$92,3,FALSE)</f>
        <v>low</v>
      </c>
      <c r="AD80" s="7">
        <f>VLOOKUP(AA80,'[1]dati households'!$C$1:$F$92,4,FALSE)</f>
        <v>0</v>
      </c>
    </row>
    <row r="81" spans="1:30" x14ac:dyDescent="0.3">
      <c r="A81" t="s">
        <v>30</v>
      </c>
      <c r="B81" s="7">
        <v>8</v>
      </c>
      <c r="C81" t="s">
        <v>51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 s="8" t="s">
        <v>32</v>
      </c>
      <c r="Y81" s="8" t="s">
        <v>32</v>
      </c>
      <c r="Z81" s="7">
        <v>80</v>
      </c>
      <c r="AA81" s="8">
        <v>21</v>
      </c>
      <c r="AB81" t="str">
        <f>VLOOKUP(AA81,'[1]dati households'!$C$1:$D$92,2,FALSE)</f>
        <v>Household</v>
      </c>
      <c r="AC81" s="7" t="str">
        <f>VLOOKUP(AA81,'[1]dati households'!$C$1:$E$92,3,FALSE)</f>
        <v>low</v>
      </c>
      <c r="AD81" s="7">
        <f>VLOOKUP(AA81,'[1]dati households'!$C$1:$F$92,4,FALSE)</f>
        <v>0</v>
      </c>
    </row>
    <row r="82" spans="1:30" x14ac:dyDescent="0.3">
      <c r="A82" t="s">
        <v>33</v>
      </c>
      <c r="B82" s="7">
        <v>1</v>
      </c>
      <c r="C82" t="s">
        <v>56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 s="8" t="s">
        <v>32</v>
      </c>
      <c r="Y82" s="8" t="s">
        <v>32</v>
      </c>
      <c r="Z82" s="7">
        <v>81</v>
      </c>
      <c r="AA82" s="8">
        <v>21</v>
      </c>
      <c r="AB82" t="str">
        <f>VLOOKUP(AA82,'[1]dati households'!$C$1:$D$92,2,FALSE)</f>
        <v>Household</v>
      </c>
      <c r="AC82" s="7" t="str">
        <f>VLOOKUP(AA82,'[1]dati households'!$C$1:$E$92,3,FALSE)</f>
        <v>low</v>
      </c>
      <c r="AD82" s="7">
        <f>VLOOKUP(AA82,'[1]dati households'!$C$1:$F$92,4,FALSE)</f>
        <v>0</v>
      </c>
    </row>
    <row r="83" spans="1:30" x14ac:dyDescent="0.3">
      <c r="A83" t="s">
        <v>35</v>
      </c>
      <c r="B83" s="7">
        <v>4</v>
      </c>
      <c r="C83" t="s">
        <v>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 s="8" t="s">
        <v>32</v>
      </c>
      <c r="Y83" s="8" t="s">
        <v>32</v>
      </c>
      <c r="Z83" s="7">
        <v>82</v>
      </c>
      <c r="AA83" s="8">
        <v>21</v>
      </c>
      <c r="AB83" t="str">
        <f>VLOOKUP(AA83,'[1]dati households'!$C$1:$D$92,2,FALSE)</f>
        <v>Household</v>
      </c>
      <c r="AC83" s="7" t="str">
        <f>VLOOKUP(AA83,'[1]dati households'!$C$1:$E$92,3,FALSE)</f>
        <v>low</v>
      </c>
      <c r="AD83" s="7">
        <f>VLOOKUP(AA83,'[1]dati households'!$C$1:$F$92,4,FALSE)</f>
        <v>0</v>
      </c>
    </row>
    <row r="84" spans="1:30" x14ac:dyDescent="0.3">
      <c r="A84" t="s">
        <v>41</v>
      </c>
      <c r="B84" s="7">
        <v>4</v>
      </c>
      <c r="C84" t="s">
        <v>74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 s="8" t="s">
        <v>32</v>
      </c>
      <c r="Y84" s="8" t="s">
        <v>32</v>
      </c>
      <c r="Z84" s="7">
        <v>83</v>
      </c>
      <c r="AA84" s="8">
        <v>21</v>
      </c>
      <c r="AB84" t="str">
        <f>VLOOKUP(AA84,'[1]dati households'!$C$1:$D$92,2,FALSE)</f>
        <v>Household</v>
      </c>
      <c r="AC84" s="7" t="str">
        <f>VLOOKUP(AA84,'[1]dati households'!$C$1:$E$92,3,FALSE)</f>
        <v>low</v>
      </c>
      <c r="AD84" s="7">
        <f>VLOOKUP(AA84,'[1]dati households'!$C$1:$F$92,4,FALSE)</f>
        <v>0</v>
      </c>
    </row>
    <row r="85" spans="1:30" x14ac:dyDescent="0.3">
      <c r="A85" t="s">
        <v>39</v>
      </c>
      <c r="B85" s="7">
        <v>2</v>
      </c>
      <c r="C85" t="s">
        <v>40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 s="8" t="s">
        <v>32</v>
      </c>
      <c r="Y85" s="8" t="s">
        <v>32</v>
      </c>
      <c r="Z85" s="7">
        <v>84</v>
      </c>
      <c r="AA85" s="8">
        <v>21</v>
      </c>
      <c r="AB85" t="str">
        <f>VLOOKUP(AA85,'[1]dati households'!$C$1:$D$92,2,FALSE)</f>
        <v>Household</v>
      </c>
      <c r="AC85" s="7" t="str">
        <f>VLOOKUP(AA85,'[1]dati households'!$C$1:$E$92,3,FALSE)</f>
        <v>low</v>
      </c>
      <c r="AD85" s="7">
        <f>VLOOKUP(AA85,'[1]dati households'!$C$1:$F$92,4,FALSE)</f>
        <v>0</v>
      </c>
    </row>
    <row r="86" spans="1:30" x14ac:dyDescent="0.3">
      <c r="A86" t="s">
        <v>30</v>
      </c>
      <c r="B86" s="7">
        <v>2</v>
      </c>
      <c r="C86" t="s">
        <v>37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 s="8" t="s">
        <v>32</v>
      </c>
      <c r="Y86" s="8" t="s">
        <v>32</v>
      </c>
      <c r="Z86" s="7">
        <v>85</v>
      </c>
      <c r="AA86" s="8">
        <v>22</v>
      </c>
      <c r="AB86" t="str">
        <f>VLOOKUP(AA86,'[1]dati households'!$C$1:$D$92,2,FALSE)</f>
        <v>Business</v>
      </c>
      <c r="AC86" s="7" t="str">
        <f>VLOOKUP(AA86,'[1]dati households'!$C$1:$E$92,3,FALSE)</f>
        <v>low</v>
      </c>
      <c r="AD86" s="7" t="str">
        <f>VLOOKUP(AA86,'[1]dati households'!$C$1:$F$92,4,FALSE)</f>
        <v>Restaurant</v>
      </c>
    </row>
    <row r="87" spans="1:30" x14ac:dyDescent="0.3">
      <c r="A87" t="s">
        <v>33</v>
      </c>
      <c r="B87" s="7">
        <v>1</v>
      </c>
      <c r="C87" t="s">
        <v>56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 s="8" t="s">
        <v>32</v>
      </c>
      <c r="Y87" s="8" t="s">
        <v>32</v>
      </c>
      <c r="Z87" s="7">
        <v>86</v>
      </c>
      <c r="AA87" s="8">
        <v>22</v>
      </c>
      <c r="AB87" t="str">
        <f>VLOOKUP(AA87,'[1]dati households'!$C$1:$D$92,2,FALSE)</f>
        <v>Business</v>
      </c>
      <c r="AC87" s="7" t="str">
        <f>VLOOKUP(AA87,'[1]dati households'!$C$1:$E$92,3,FALSE)</f>
        <v>low</v>
      </c>
      <c r="AD87" s="7" t="str">
        <f>VLOOKUP(AA87,'[1]dati households'!$C$1:$F$92,4,FALSE)</f>
        <v>Restaurant</v>
      </c>
    </row>
    <row r="88" spans="1:30" x14ac:dyDescent="0.3">
      <c r="A88" t="s">
        <v>39</v>
      </c>
      <c r="B88" s="7">
        <v>1</v>
      </c>
      <c r="C88" t="s">
        <v>75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 s="8" t="s">
        <v>32</v>
      </c>
      <c r="Y88" s="8" t="s">
        <v>32</v>
      </c>
      <c r="Z88" s="7">
        <v>87</v>
      </c>
      <c r="AA88" s="8">
        <v>22</v>
      </c>
      <c r="AB88" t="str">
        <f>VLOOKUP(AA88,'[1]dati households'!$C$1:$D$92,2,FALSE)</f>
        <v>Business</v>
      </c>
      <c r="AC88" s="7" t="str">
        <f>VLOOKUP(AA88,'[1]dati households'!$C$1:$E$92,3,FALSE)</f>
        <v>low</v>
      </c>
      <c r="AD88" s="7" t="str">
        <f>VLOOKUP(AA88,'[1]dati households'!$C$1:$F$92,4,FALSE)</f>
        <v>Restaurant</v>
      </c>
    </row>
    <row r="89" spans="1:30" x14ac:dyDescent="0.3">
      <c r="A89" t="s">
        <v>35</v>
      </c>
      <c r="B89" s="7">
        <v>3</v>
      </c>
      <c r="C89" t="s">
        <v>65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8" t="s">
        <v>32</v>
      </c>
      <c r="Y89" s="8" t="s">
        <v>32</v>
      </c>
      <c r="Z89" s="7">
        <v>88</v>
      </c>
      <c r="AA89" s="8">
        <v>22</v>
      </c>
      <c r="AB89" t="str">
        <f>VLOOKUP(AA89,'[1]dati households'!$C$1:$D$92,2,FALSE)</f>
        <v>Business</v>
      </c>
      <c r="AC89" s="7" t="str">
        <f>VLOOKUP(AA89,'[1]dati households'!$C$1:$E$92,3,FALSE)</f>
        <v>low</v>
      </c>
      <c r="AD89" s="7" t="str">
        <f>VLOOKUP(AA89,'[1]dati households'!$C$1:$F$92,4,FALSE)</f>
        <v>Restaurant</v>
      </c>
    </row>
    <row r="90" spans="1:30" x14ac:dyDescent="0.3">
      <c r="A90" t="s">
        <v>30</v>
      </c>
      <c r="B90" s="7">
        <v>1</v>
      </c>
      <c r="C90" t="s">
        <v>55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 s="8" t="s">
        <v>32</v>
      </c>
      <c r="Y90" s="8" t="s">
        <v>32</v>
      </c>
      <c r="Z90" s="7">
        <v>89</v>
      </c>
      <c r="AA90" s="8">
        <v>23</v>
      </c>
      <c r="AB90" t="str">
        <f>VLOOKUP(AA90,'[1]dati households'!$C$1:$D$92,2,FALSE)</f>
        <v>Business</v>
      </c>
      <c r="AC90" s="7" t="str">
        <f>VLOOKUP(AA90,'[1]dati households'!$C$1:$E$92,3,FALSE)</f>
        <v>medium</v>
      </c>
      <c r="AD90" s="7" t="str">
        <f>VLOOKUP(AA90,'[1]dati households'!$C$1:$F$92,4,FALSE)</f>
        <v>Butcher</v>
      </c>
    </row>
    <row r="91" spans="1:30" x14ac:dyDescent="0.3">
      <c r="A91" t="s">
        <v>33</v>
      </c>
      <c r="B91" s="7">
        <v>1</v>
      </c>
      <c r="C91" t="s">
        <v>56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 s="8" t="s">
        <v>32</v>
      </c>
      <c r="Y91" s="8" t="s">
        <v>32</v>
      </c>
      <c r="Z91" s="7">
        <v>90</v>
      </c>
      <c r="AA91" s="8">
        <v>23</v>
      </c>
      <c r="AB91" t="str">
        <f>VLOOKUP(AA91,'[1]dati households'!$C$1:$D$92,2,FALSE)</f>
        <v>Business</v>
      </c>
      <c r="AC91" s="7" t="str">
        <f>VLOOKUP(AA91,'[1]dati households'!$C$1:$E$92,3,FALSE)</f>
        <v>medium</v>
      </c>
      <c r="AD91" s="7" t="str">
        <f>VLOOKUP(AA91,'[1]dati households'!$C$1:$F$92,4,FALSE)</f>
        <v>Butcher</v>
      </c>
    </row>
    <row r="92" spans="1:30" x14ac:dyDescent="0.3">
      <c r="A92" t="s">
        <v>76</v>
      </c>
      <c r="B92" s="7">
        <v>1</v>
      </c>
      <c r="C92" t="s">
        <v>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8" t="s">
        <v>32</v>
      </c>
      <c r="Y92" s="8" t="s">
        <v>32</v>
      </c>
      <c r="Z92" s="7">
        <v>91</v>
      </c>
      <c r="AA92" s="8">
        <v>23</v>
      </c>
      <c r="AB92" t="str">
        <f>VLOOKUP(AA92,'[1]dati households'!$C$1:$D$92,2,FALSE)</f>
        <v>Business</v>
      </c>
      <c r="AC92" s="7" t="str">
        <f>VLOOKUP(AA92,'[1]dati households'!$C$1:$E$92,3,FALSE)</f>
        <v>medium</v>
      </c>
      <c r="AD92" s="7" t="str">
        <f>VLOOKUP(AA92,'[1]dati households'!$C$1:$F$92,4,FALSE)</f>
        <v>Butcher</v>
      </c>
    </row>
    <row r="93" spans="1:30" x14ac:dyDescent="0.3">
      <c r="A93" t="s">
        <v>33</v>
      </c>
      <c r="B93" s="7">
        <v>1</v>
      </c>
      <c r="C93" t="s">
        <v>56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 s="8" t="s">
        <v>32</v>
      </c>
      <c r="Y93" s="8" t="s">
        <v>32</v>
      </c>
      <c r="Z93" s="7">
        <v>92</v>
      </c>
      <c r="AA93" s="8">
        <v>24</v>
      </c>
      <c r="AB93" t="str">
        <f>VLOOKUP(AA93,'[1]dati households'!$C$1:$D$92,2,FALSE)</f>
        <v>Business</v>
      </c>
      <c r="AC93" s="7" t="str">
        <f>VLOOKUP(AA93,'[1]dati households'!$C$1:$E$92,3,FALSE)</f>
        <v>high</v>
      </c>
      <c r="AD93" s="7" t="str">
        <f>VLOOKUP(AA93,'[1]dati households'!$C$1:$F$92,4,FALSE)</f>
        <v>Garage</v>
      </c>
    </row>
    <row r="94" spans="1:30" x14ac:dyDescent="0.3">
      <c r="A94" t="s">
        <v>78</v>
      </c>
      <c r="B94" s="7">
        <v>1</v>
      </c>
      <c r="C94" t="s">
        <v>79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8" t="s">
        <v>32</v>
      </c>
      <c r="Y94" s="8" t="s">
        <v>63</v>
      </c>
      <c r="Z94" s="7">
        <v>93</v>
      </c>
      <c r="AA94" s="8">
        <v>24</v>
      </c>
      <c r="AB94" t="str">
        <f>VLOOKUP(AA94,'[1]dati households'!$C$1:$D$92,2,FALSE)</f>
        <v>Business</v>
      </c>
      <c r="AC94" s="7" t="str">
        <f>VLOOKUP(AA94,'[1]dati households'!$C$1:$E$92,3,FALSE)</f>
        <v>high</v>
      </c>
      <c r="AD94" s="7" t="str">
        <f>VLOOKUP(AA94,'[1]dati households'!$C$1:$F$92,4,FALSE)</f>
        <v>Garage</v>
      </c>
    </row>
    <row r="95" spans="1:30" x14ac:dyDescent="0.3">
      <c r="A95" t="s">
        <v>80</v>
      </c>
      <c r="B95" s="7">
        <v>1</v>
      </c>
      <c r="C95" t="s">
        <v>81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8" t="s">
        <v>32</v>
      </c>
      <c r="Y95" s="8" t="s">
        <v>63</v>
      </c>
      <c r="Z95" s="7">
        <v>94</v>
      </c>
      <c r="AA95" s="8">
        <v>24</v>
      </c>
      <c r="AB95" t="str">
        <f>VLOOKUP(AA95,'[1]dati households'!$C$1:$D$92,2,FALSE)</f>
        <v>Business</v>
      </c>
      <c r="AC95" s="7" t="str">
        <f>VLOOKUP(AA95,'[1]dati households'!$C$1:$E$92,3,FALSE)</f>
        <v>high</v>
      </c>
      <c r="AD95" s="7" t="str">
        <f>VLOOKUP(AA95,'[1]dati households'!$C$1:$F$92,4,FALSE)</f>
        <v>Garage</v>
      </c>
    </row>
    <row r="96" spans="1:30" x14ac:dyDescent="0.3">
      <c r="A96" t="s">
        <v>82</v>
      </c>
      <c r="B96" s="7">
        <v>1</v>
      </c>
      <c r="C96" t="s">
        <v>81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8" t="s">
        <v>32</v>
      </c>
      <c r="Y96" s="8" t="s">
        <v>63</v>
      </c>
      <c r="Z96" s="7">
        <v>95</v>
      </c>
      <c r="AA96" s="8">
        <v>24</v>
      </c>
      <c r="AB96" t="str">
        <f>VLOOKUP(AA96,'[1]dati households'!$C$1:$D$92,2,FALSE)</f>
        <v>Business</v>
      </c>
      <c r="AC96" s="7" t="str">
        <f>VLOOKUP(AA96,'[1]dati households'!$C$1:$E$92,3,FALSE)</f>
        <v>high</v>
      </c>
      <c r="AD96" s="7" t="str">
        <f>VLOOKUP(AA96,'[1]dati households'!$C$1:$F$92,4,FALSE)</f>
        <v>Garage</v>
      </c>
    </row>
    <row r="97" spans="1:30" x14ac:dyDescent="0.3">
      <c r="A97" t="s">
        <v>83</v>
      </c>
      <c r="B97" s="7">
        <v>1</v>
      </c>
      <c r="C97" t="s">
        <v>81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8" t="s">
        <v>63</v>
      </c>
      <c r="Y97" s="8" t="s">
        <v>32</v>
      </c>
      <c r="Z97" s="7">
        <v>96</v>
      </c>
      <c r="AA97" s="8">
        <v>24</v>
      </c>
      <c r="AB97" t="str">
        <f>VLOOKUP(AA97,'[1]dati households'!$C$1:$D$92,2,FALSE)</f>
        <v>Business</v>
      </c>
      <c r="AC97" s="7" t="str">
        <f>VLOOKUP(AA97,'[1]dati households'!$C$1:$E$92,3,FALSE)</f>
        <v>high</v>
      </c>
      <c r="AD97" s="7" t="str">
        <f>VLOOKUP(AA97,'[1]dati households'!$C$1:$F$92,4,FALSE)</f>
        <v>Garage</v>
      </c>
    </row>
    <row r="98" spans="1:30" x14ac:dyDescent="0.3">
      <c r="A98" t="s">
        <v>30</v>
      </c>
      <c r="B98" s="7">
        <v>1</v>
      </c>
      <c r="C98" t="s">
        <v>38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 s="8" t="s">
        <v>32</v>
      </c>
      <c r="Y98" s="8" t="s">
        <v>32</v>
      </c>
      <c r="Z98" s="7">
        <v>97</v>
      </c>
      <c r="AA98" s="8">
        <v>25</v>
      </c>
      <c r="AB98" t="str">
        <f>VLOOKUP(AA98,'[1]dati households'!$C$1:$D$92,2,FALSE)</f>
        <v>Business</v>
      </c>
      <c r="AC98" s="7" t="str">
        <f>VLOOKUP(AA98,'[1]dati households'!$C$1:$E$92,3,FALSE)</f>
        <v>high</v>
      </c>
      <c r="AD98" s="7" t="str">
        <f>VLOOKUP(AA98,'[1]dati households'!$C$1:$F$92,4,FALSE)</f>
        <v>Carpentry workshop</v>
      </c>
    </row>
    <row r="99" spans="1:30" x14ac:dyDescent="0.3">
      <c r="A99" t="s">
        <v>33</v>
      </c>
      <c r="B99" s="7">
        <v>2</v>
      </c>
      <c r="C99" t="s">
        <v>58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 s="8" t="s">
        <v>32</v>
      </c>
      <c r="Y99" s="8" t="s">
        <v>32</v>
      </c>
      <c r="Z99" s="7">
        <v>98</v>
      </c>
      <c r="AA99" s="8">
        <v>25</v>
      </c>
      <c r="AB99" t="str">
        <f>VLOOKUP(AA99,'[1]dati households'!$C$1:$D$92,2,FALSE)</f>
        <v>Business</v>
      </c>
      <c r="AC99" s="7" t="str">
        <f>VLOOKUP(AA99,'[1]dati households'!$C$1:$E$92,3,FALSE)</f>
        <v>high</v>
      </c>
      <c r="AD99" s="7" t="str">
        <f>VLOOKUP(AA99,'[1]dati households'!$C$1:$F$92,4,FALSE)</f>
        <v>Carpentry workshop</v>
      </c>
    </row>
    <row r="100" spans="1:30" x14ac:dyDescent="0.3">
      <c r="A100" t="s">
        <v>84</v>
      </c>
      <c r="B100" s="7">
        <v>1</v>
      </c>
      <c r="C100" t="s">
        <v>62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8" t="s">
        <v>32</v>
      </c>
      <c r="Y100" s="8" t="s">
        <v>63</v>
      </c>
      <c r="Z100" s="7">
        <v>99</v>
      </c>
      <c r="AA100" s="8">
        <v>25</v>
      </c>
      <c r="AB100" t="str">
        <f>VLOOKUP(AA100,'[1]dati households'!$C$1:$D$92,2,FALSE)</f>
        <v>Business</v>
      </c>
      <c r="AC100" s="7" t="str">
        <f>VLOOKUP(AA100,'[1]dati households'!$C$1:$E$92,3,FALSE)</f>
        <v>high</v>
      </c>
      <c r="AD100" s="7" t="str">
        <f>VLOOKUP(AA100,'[1]dati households'!$C$1:$F$92,4,FALSE)</f>
        <v>Carpentry workshop</v>
      </c>
    </row>
    <row r="101" spans="1:30" x14ac:dyDescent="0.3">
      <c r="A101" t="s">
        <v>85</v>
      </c>
      <c r="B101" s="7">
        <v>1</v>
      </c>
      <c r="C101" t="s">
        <v>86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8" t="s">
        <v>32</v>
      </c>
      <c r="Y101" s="8" t="s">
        <v>63</v>
      </c>
      <c r="Z101" s="7">
        <v>100</v>
      </c>
      <c r="AA101" s="8">
        <v>25</v>
      </c>
      <c r="AB101" t="str">
        <f>VLOOKUP(AA101,'[1]dati households'!$C$1:$D$92,2,FALSE)</f>
        <v>Business</v>
      </c>
      <c r="AC101" s="7" t="str">
        <f>VLOOKUP(AA101,'[1]dati households'!$C$1:$E$92,3,FALSE)</f>
        <v>high</v>
      </c>
      <c r="AD101" s="7" t="str">
        <f>VLOOKUP(AA101,'[1]dati households'!$C$1:$F$92,4,FALSE)</f>
        <v>Carpentry workshop</v>
      </c>
    </row>
    <row r="102" spans="1:30" x14ac:dyDescent="0.3">
      <c r="A102" t="s">
        <v>30</v>
      </c>
      <c r="B102" s="7">
        <v>3</v>
      </c>
      <c r="C102" t="s">
        <v>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 s="8" t="s">
        <v>32</v>
      </c>
      <c r="Y102" s="8" t="s">
        <v>32</v>
      </c>
      <c r="Z102" s="7">
        <v>101</v>
      </c>
      <c r="AA102" s="8">
        <v>26</v>
      </c>
      <c r="AB102" t="str">
        <f>VLOOKUP(AA102,'[1]dati households'!$C$1:$D$92,2,FALSE)</f>
        <v>Household</v>
      </c>
      <c r="AC102" s="7" t="str">
        <f>VLOOKUP(AA102,'[1]dati households'!$C$1:$E$92,3,FALSE)</f>
        <v>low</v>
      </c>
      <c r="AD102" s="7">
        <f>VLOOKUP(AA102,'[1]dati households'!$C$1:$F$92,4,FALSE)</f>
        <v>0</v>
      </c>
    </row>
    <row r="103" spans="1:30" x14ac:dyDescent="0.3">
      <c r="A103" t="s">
        <v>33</v>
      </c>
      <c r="B103" s="7">
        <v>1</v>
      </c>
      <c r="C103" t="s">
        <v>37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 s="8" t="s">
        <v>32</v>
      </c>
      <c r="Y103" s="8" t="s">
        <v>32</v>
      </c>
      <c r="Z103" s="7">
        <v>102</v>
      </c>
      <c r="AA103" s="8">
        <v>26</v>
      </c>
      <c r="AB103" t="str">
        <f>VLOOKUP(AA103,'[1]dati households'!$C$1:$D$92,2,FALSE)</f>
        <v>Household</v>
      </c>
      <c r="AC103" s="7" t="str">
        <f>VLOOKUP(AA103,'[1]dati households'!$C$1:$E$92,3,FALSE)</f>
        <v>low</v>
      </c>
      <c r="AD103" s="7">
        <f>VLOOKUP(AA103,'[1]dati households'!$C$1:$F$92,4,FALSE)</f>
        <v>0</v>
      </c>
    </row>
    <row r="104" spans="1:30" x14ac:dyDescent="0.3">
      <c r="A104" t="s">
        <v>41</v>
      </c>
      <c r="B104" s="7">
        <v>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 s="8" t="s">
        <v>32</v>
      </c>
      <c r="Y104" s="8" t="s">
        <v>32</v>
      </c>
      <c r="Z104" s="7">
        <v>103</v>
      </c>
      <c r="AA104" s="8">
        <v>26</v>
      </c>
      <c r="AB104" t="str">
        <f>VLOOKUP(AA104,'[1]dati households'!$C$1:$D$92,2,FALSE)</f>
        <v>Household</v>
      </c>
      <c r="AC104" s="7" t="str">
        <f>VLOOKUP(AA104,'[1]dati households'!$C$1:$E$92,3,FALSE)</f>
        <v>low</v>
      </c>
      <c r="AD104" s="7">
        <f>VLOOKUP(AA104,'[1]dati households'!$C$1:$F$92,4,FALSE)</f>
        <v>0</v>
      </c>
    </row>
    <row r="105" spans="1:30" x14ac:dyDescent="0.3">
      <c r="A105" t="s">
        <v>35</v>
      </c>
      <c r="B105" s="7">
        <v>2</v>
      </c>
      <c r="C105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 s="8" t="s">
        <v>32</v>
      </c>
      <c r="Y105" s="8" t="s">
        <v>32</v>
      </c>
      <c r="Z105" s="7">
        <v>104</v>
      </c>
      <c r="AA105" s="8">
        <v>26</v>
      </c>
      <c r="AB105" t="str">
        <f>VLOOKUP(AA105,'[1]dati households'!$C$1:$D$92,2,FALSE)</f>
        <v>Household</v>
      </c>
      <c r="AC105" s="7" t="str">
        <f>VLOOKUP(AA105,'[1]dati households'!$C$1:$E$92,3,FALSE)</f>
        <v>low</v>
      </c>
      <c r="AD105" s="7">
        <f>VLOOKUP(AA105,'[1]dati households'!$C$1:$F$92,4,FALSE)</f>
        <v>0</v>
      </c>
    </row>
    <row r="106" spans="1:30" x14ac:dyDescent="0.3">
      <c r="A106" t="s">
        <v>30</v>
      </c>
      <c r="B106" s="7">
        <v>1</v>
      </c>
      <c r="C106" t="s">
        <v>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 s="8" t="s">
        <v>32</v>
      </c>
      <c r="Y106" s="8" t="s">
        <v>32</v>
      </c>
      <c r="Z106" s="7">
        <v>105</v>
      </c>
      <c r="AA106" s="8">
        <v>27</v>
      </c>
      <c r="AB106" t="str">
        <f>VLOOKUP(AA106,'[1]dati households'!$C$1:$D$92,2,FALSE)</f>
        <v>Business</v>
      </c>
      <c r="AC106" s="7" t="str">
        <f>VLOOKUP(AA106,'[1]dati households'!$C$1:$E$92,3,FALSE)</f>
        <v>high</v>
      </c>
      <c r="AD106" s="7" t="str">
        <f>VLOOKUP(AA106,'[1]dati households'!$C$1:$F$92,4,FALSE)</f>
        <v>Shop</v>
      </c>
    </row>
    <row r="107" spans="1:30" x14ac:dyDescent="0.3">
      <c r="A107" t="s">
        <v>33</v>
      </c>
      <c r="B107" s="7">
        <v>1</v>
      </c>
      <c r="C107" t="s">
        <v>87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 s="8" t="s">
        <v>32</v>
      </c>
      <c r="Y107" s="8" t="s">
        <v>32</v>
      </c>
      <c r="Z107" s="7">
        <v>106</v>
      </c>
      <c r="AA107" s="8">
        <v>27</v>
      </c>
      <c r="AB107" t="str">
        <f>VLOOKUP(AA107,'[1]dati households'!$C$1:$D$92,2,FALSE)</f>
        <v>Business</v>
      </c>
      <c r="AC107" s="7" t="str">
        <f>VLOOKUP(AA107,'[1]dati households'!$C$1:$E$92,3,FALSE)</f>
        <v>high</v>
      </c>
      <c r="AD107" s="7" t="str">
        <f>VLOOKUP(AA107,'[1]dati households'!$C$1:$F$92,4,FALSE)</f>
        <v>Shop</v>
      </c>
    </row>
    <row r="108" spans="1:30" x14ac:dyDescent="0.3">
      <c r="A108" t="s">
        <v>76</v>
      </c>
      <c r="B108" s="7">
        <v>1</v>
      </c>
      <c r="C108" t="s">
        <v>88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 s="8" t="s">
        <v>32</v>
      </c>
      <c r="Y108" s="8" t="s">
        <v>32</v>
      </c>
      <c r="Z108" s="7">
        <v>107</v>
      </c>
      <c r="AA108" s="8">
        <v>27</v>
      </c>
      <c r="AB108" t="str">
        <f>VLOOKUP(AA108,'[1]dati households'!$C$1:$D$92,2,FALSE)</f>
        <v>Business</v>
      </c>
      <c r="AC108" s="7" t="str">
        <f>VLOOKUP(AA108,'[1]dati households'!$C$1:$E$92,3,FALSE)</f>
        <v>high</v>
      </c>
      <c r="AD108" s="7" t="str">
        <f>VLOOKUP(AA108,'[1]dati households'!$C$1:$F$92,4,FALSE)</f>
        <v>Shop</v>
      </c>
    </row>
    <row r="109" spans="1:30" x14ac:dyDescent="0.3">
      <c r="A109" t="s">
        <v>89</v>
      </c>
      <c r="B109" s="7">
        <v>1</v>
      </c>
      <c r="C109" t="s">
        <v>90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8" t="s">
        <v>91</v>
      </c>
      <c r="Y109" s="8" t="s">
        <v>32</v>
      </c>
      <c r="Z109" s="7">
        <v>108</v>
      </c>
      <c r="AA109" s="8">
        <v>27</v>
      </c>
      <c r="AB109" t="str">
        <f>VLOOKUP(AA109,'[1]dati households'!$C$1:$D$92,2,FALSE)</f>
        <v>Business</v>
      </c>
      <c r="AC109" s="7" t="str">
        <f>VLOOKUP(AA109,'[1]dati households'!$C$1:$E$92,3,FALSE)</f>
        <v>high</v>
      </c>
      <c r="AD109" s="7" t="str">
        <f>VLOOKUP(AA109,'[1]dati households'!$C$1:$F$92,4,FALSE)</f>
        <v>Shop</v>
      </c>
    </row>
    <row r="110" spans="1:30" x14ac:dyDescent="0.3">
      <c r="A110" t="s">
        <v>92</v>
      </c>
      <c r="B110" s="7">
        <v>1</v>
      </c>
      <c r="C110" t="s">
        <v>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8" t="s">
        <v>91</v>
      </c>
      <c r="Y110" s="8" t="s">
        <v>32</v>
      </c>
      <c r="Z110" s="7">
        <v>109</v>
      </c>
      <c r="AA110" s="8">
        <v>27</v>
      </c>
      <c r="AB110" t="str">
        <f>VLOOKUP(AA110,'[1]dati households'!$C$1:$D$92,2,FALSE)</f>
        <v>Business</v>
      </c>
      <c r="AC110" s="7" t="str">
        <f>VLOOKUP(AA110,'[1]dati households'!$C$1:$E$92,3,FALSE)</f>
        <v>high</v>
      </c>
      <c r="AD110" s="7" t="str">
        <f>VLOOKUP(AA110,'[1]dati households'!$C$1:$F$92,4,FALSE)</f>
        <v>Shop</v>
      </c>
    </row>
    <row r="111" spans="1:30" x14ac:dyDescent="0.3">
      <c r="A111" t="s">
        <v>60</v>
      </c>
      <c r="B111" s="7">
        <v>1</v>
      </c>
      <c r="C111" t="s">
        <v>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8" t="s">
        <v>91</v>
      </c>
      <c r="Y111" s="8" t="s">
        <v>32</v>
      </c>
      <c r="Z111" s="7">
        <v>110</v>
      </c>
      <c r="AA111" s="8">
        <v>27</v>
      </c>
      <c r="AB111" t="str">
        <f>VLOOKUP(AA111,'[1]dati households'!$C$1:$D$92,2,FALSE)</f>
        <v>Business</v>
      </c>
      <c r="AC111" s="7" t="str">
        <f>VLOOKUP(AA111,'[1]dati households'!$C$1:$E$92,3,FALSE)</f>
        <v>high</v>
      </c>
      <c r="AD111" s="7" t="str">
        <f>VLOOKUP(AA111,'[1]dati households'!$C$1:$F$92,4,FALSE)</f>
        <v>Shop</v>
      </c>
    </row>
    <row r="112" spans="1:30" x14ac:dyDescent="0.3">
      <c r="A112" t="s">
        <v>30</v>
      </c>
      <c r="B112" s="7">
        <v>1</v>
      </c>
      <c r="C112" t="s">
        <v>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 s="8" t="s">
        <v>32</v>
      </c>
      <c r="Y112" s="8" t="s">
        <v>32</v>
      </c>
      <c r="Z112" s="7">
        <v>111</v>
      </c>
      <c r="AA112" s="8">
        <v>28</v>
      </c>
      <c r="AB112" t="str">
        <f>VLOOKUP(AA112,'[1]dati households'!$C$1:$D$92,2,FALSE)</f>
        <v>Business</v>
      </c>
      <c r="AC112" s="7" t="str">
        <f>VLOOKUP(AA112,'[1]dati households'!$C$1:$E$92,3,FALSE)</f>
        <v>very low</v>
      </c>
      <c r="AD112" s="7" t="str">
        <f>VLOOKUP(AA112,'[1]dati households'!$C$1:$F$92,4,FALSE)</f>
        <v>Tailor shop</v>
      </c>
    </row>
    <row r="113" spans="1:30" x14ac:dyDescent="0.3">
      <c r="A113" t="s">
        <v>33</v>
      </c>
      <c r="B113" s="7">
        <v>1</v>
      </c>
      <c r="C113" t="s">
        <v>95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 s="8" t="s">
        <v>32</v>
      </c>
      <c r="Y113" s="8" t="s">
        <v>32</v>
      </c>
      <c r="Z113" s="7">
        <v>112</v>
      </c>
      <c r="AA113" s="8">
        <v>28</v>
      </c>
      <c r="AB113" t="str">
        <f>VLOOKUP(AA113,'[1]dati households'!$C$1:$D$92,2,FALSE)</f>
        <v>Business</v>
      </c>
      <c r="AC113" s="7" t="str">
        <f>VLOOKUP(AA113,'[1]dati households'!$C$1:$E$92,3,FALSE)</f>
        <v>very low</v>
      </c>
      <c r="AD113" s="7" t="str">
        <f>VLOOKUP(AA113,'[1]dati households'!$C$1:$F$92,4,FALSE)</f>
        <v>Tailor shop</v>
      </c>
    </row>
    <row r="114" spans="1:30" x14ac:dyDescent="0.3">
      <c r="A114" t="s">
        <v>30</v>
      </c>
      <c r="B114" s="7">
        <v>1</v>
      </c>
      <c r="C114" t="s">
        <v>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 s="8" t="s">
        <v>32</v>
      </c>
      <c r="Y114" s="8" t="s">
        <v>32</v>
      </c>
      <c r="Z114" s="7">
        <v>113</v>
      </c>
      <c r="AA114" s="8">
        <v>29</v>
      </c>
      <c r="AB114" t="str">
        <f>VLOOKUP(AA114,'[1]dati households'!$C$1:$D$92,2,FALSE)</f>
        <v>Business</v>
      </c>
      <c r="AC114" s="7" t="str">
        <f>VLOOKUP(AA114,'[1]dati households'!$C$1:$E$92,3,FALSE)</f>
        <v>medium</v>
      </c>
      <c r="AD114" s="7" t="str">
        <f>VLOOKUP(AA114,'[1]dati households'!$C$1:$F$92,4,FALSE)</f>
        <v>Bar/pub</v>
      </c>
    </row>
    <row r="115" spans="1:30" x14ac:dyDescent="0.3">
      <c r="A115" t="s">
        <v>33</v>
      </c>
      <c r="B115" s="7">
        <v>1</v>
      </c>
      <c r="C115" t="s">
        <v>97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 s="8" t="s">
        <v>32</v>
      </c>
      <c r="Y115" s="8" t="s">
        <v>32</v>
      </c>
      <c r="Z115" s="7">
        <v>114</v>
      </c>
      <c r="AA115" s="8">
        <v>29</v>
      </c>
      <c r="AB115" t="str">
        <f>VLOOKUP(AA115,'[1]dati households'!$C$1:$D$92,2,FALSE)</f>
        <v>Business</v>
      </c>
      <c r="AC115" s="7" t="str">
        <f>VLOOKUP(AA115,'[1]dati households'!$C$1:$E$92,3,FALSE)</f>
        <v>medium</v>
      </c>
      <c r="AD115" s="7" t="str">
        <f>VLOOKUP(AA115,'[1]dati households'!$C$1:$F$92,4,FALSE)</f>
        <v>Bar/pub</v>
      </c>
    </row>
    <row r="116" spans="1:30" x14ac:dyDescent="0.3">
      <c r="A116" t="s">
        <v>76</v>
      </c>
      <c r="B116" s="7">
        <v>2</v>
      </c>
      <c r="C116" t="s">
        <v>88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 s="8" t="s">
        <v>32</v>
      </c>
      <c r="Y116" s="8" t="s">
        <v>32</v>
      </c>
      <c r="Z116" s="7">
        <v>115</v>
      </c>
      <c r="AA116" s="8">
        <v>29</v>
      </c>
      <c r="AB116" t="str">
        <f>VLOOKUP(AA116,'[1]dati households'!$C$1:$D$92,2,FALSE)</f>
        <v>Business</v>
      </c>
      <c r="AC116" s="7" t="str">
        <f>VLOOKUP(AA116,'[1]dati households'!$C$1:$E$92,3,FALSE)</f>
        <v>medium</v>
      </c>
      <c r="AD116" s="7" t="str">
        <f>VLOOKUP(AA116,'[1]dati households'!$C$1:$F$92,4,FALSE)</f>
        <v>Bar/pub</v>
      </c>
    </row>
    <row r="117" spans="1:30" x14ac:dyDescent="0.3">
      <c r="A117" t="s">
        <v>39</v>
      </c>
      <c r="B117" s="7">
        <v>1</v>
      </c>
      <c r="C117" t="s">
        <v>98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 s="8" t="s">
        <v>32</v>
      </c>
      <c r="Y117" s="8" t="s">
        <v>32</v>
      </c>
      <c r="Z117" s="7">
        <v>116</v>
      </c>
      <c r="AA117" s="8">
        <v>29</v>
      </c>
      <c r="AB117" t="str">
        <f>VLOOKUP(AA117,'[1]dati households'!$C$1:$D$92,2,FALSE)</f>
        <v>Business</v>
      </c>
      <c r="AC117" s="7" t="str">
        <f>VLOOKUP(AA117,'[1]dati households'!$C$1:$E$92,3,FALSE)</f>
        <v>medium</v>
      </c>
      <c r="AD117" s="7" t="str">
        <f>VLOOKUP(AA117,'[1]dati households'!$C$1:$F$92,4,FALSE)</f>
        <v>Bar/pub</v>
      </c>
    </row>
    <row r="118" spans="1:30" x14ac:dyDescent="0.3">
      <c r="A118" t="s">
        <v>41</v>
      </c>
      <c r="B118" s="7">
        <v>1</v>
      </c>
      <c r="C118" t="s">
        <v>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 s="8" t="s">
        <v>32</v>
      </c>
      <c r="Y118" s="8" t="s">
        <v>32</v>
      </c>
      <c r="Z118" s="7">
        <v>117</v>
      </c>
      <c r="AA118" s="8">
        <v>29</v>
      </c>
      <c r="AB118" t="str">
        <f>VLOOKUP(AA118,'[1]dati households'!$C$1:$D$92,2,FALSE)</f>
        <v>Business</v>
      </c>
      <c r="AC118" s="7" t="str">
        <f>VLOOKUP(AA118,'[1]dati households'!$C$1:$E$92,3,FALSE)</f>
        <v>medium</v>
      </c>
      <c r="AD118" s="7" t="str">
        <f>VLOOKUP(AA118,'[1]dati households'!$C$1:$F$92,4,FALSE)</f>
        <v>Bar/pub</v>
      </c>
    </row>
    <row r="119" spans="1:30" x14ac:dyDescent="0.3">
      <c r="A119" t="s">
        <v>33</v>
      </c>
      <c r="B119" s="7">
        <v>2</v>
      </c>
      <c r="C119" t="s">
        <v>34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 s="8" t="s">
        <v>32</v>
      </c>
      <c r="Y119" s="8" t="s">
        <v>32</v>
      </c>
      <c r="Z119" s="7">
        <v>118</v>
      </c>
      <c r="AA119" s="8">
        <v>30</v>
      </c>
      <c r="AB119" t="str">
        <f>VLOOKUP(AA119,'[1]dati households'!$C$1:$D$92,2,FALSE)</f>
        <v>Business</v>
      </c>
      <c r="AC119" s="7" t="str">
        <f>VLOOKUP(AA119,'[1]dati households'!$C$1:$E$92,3,FALSE)</f>
        <v>very high</v>
      </c>
      <c r="AD119" s="7" t="str">
        <f>VLOOKUP(AA119,'[1]dati households'!$C$1:$F$92,4,FALSE)</f>
        <v>Other</v>
      </c>
    </row>
    <row r="120" spans="1:30" x14ac:dyDescent="0.3">
      <c r="A120" t="s">
        <v>100</v>
      </c>
      <c r="B120" s="7">
        <v>1</v>
      </c>
      <c r="C120" t="s">
        <v>101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8" t="s">
        <v>32</v>
      </c>
      <c r="Y120" s="8" t="s">
        <v>63</v>
      </c>
      <c r="Z120" s="7">
        <v>119</v>
      </c>
      <c r="AA120" s="8">
        <v>30</v>
      </c>
      <c r="AB120" t="str">
        <f>VLOOKUP(AA120,'[1]dati households'!$C$1:$D$92,2,FALSE)</f>
        <v>Business</v>
      </c>
      <c r="AC120" s="7" t="str">
        <f>VLOOKUP(AA120,'[1]dati households'!$C$1:$E$92,3,FALSE)</f>
        <v>very high</v>
      </c>
      <c r="AD120" s="7" t="str">
        <f>VLOOKUP(AA120,'[1]dati households'!$C$1:$F$92,4,FALSE)</f>
        <v>Other</v>
      </c>
    </row>
    <row r="121" spans="1:30" x14ac:dyDescent="0.3">
      <c r="A121" t="s">
        <v>48</v>
      </c>
      <c r="B121" s="7">
        <v>1</v>
      </c>
      <c r="C121" t="s">
        <v>57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8" t="s">
        <v>32</v>
      </c>
      <c r="Y121" s="8" t="s">
        <v>32</v>
      </c>
      <c r="Z121" s="7">
        <v>120</v>
      </c>
      <c r="AA121" s="8">
        <v>30</v>
      </c>
      <c r="AB121" t="str">
        <f>VLOOKUP(AA121,'[1]dati households'!$C$1:$D$92,2,FALSE)</f>
        <v>Business</v>
      </c>
      <c r="AC121" s="7" t="str">
        <f>VLOOKUP(AA121,'[1]dati households'!$C$1:$E$92,3,FALSE)</f>
        <v>very high</v>
      </c>
      <c r="AD121" s="7" t="str">
        <f>VLOOKUP(AA121,'[1]dati households'!$C$1:$F$92,4,FALSE)</f>
        <v>Other</v>
      </c>
    </row>
    <row r="122" spans="1:30" x14ac:dyDescent="0.3">
      <c r="A122" t="s">
        <v>30</v>
      </c>
      <c r="B122" s="7">
        <v>2</v>
      </c>
      <c r="C122" t="s">
        <v>102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 s="8" t="s">
        <v>32</v>
      </c>
      <c r="Y122" s="8" t="s">
        <v>32</v>
      </c>
      <c r="Z122" s="7">
        <v>121</v>
      </c>
      <c r="AA122" s="8">
        <v>31</v>
      </c>
      <c r="AB122" t="str">
        <f>VLOOKUP(AA122,'[1]dati households'!$C$1:$D$92,2,FALSE)</f>
        <v>Business</v>
      </c>
      <c r="AC122" s="7" t="str">
        <f>VLOOKUP(AA122,'[1]dati households'!$C$1:$E$92,3,FALSE)</f>
        <v>very low</v>
      </c>
      <c r="AD122" s="7" t="str">
        <f>VLOOKUP(AA122,'[1]dati households'!$C$1:$F$92,4,FALSE)</f>
        <v>Financial service Shop</v>
      </c>
    </row>
    <row r="123" spans="1:30" x14ac:dyDescent="0.3">
      <c r="A123" t="s">
        <v>33</v>
      </c>
      <c r="B123" s="7">
        <v>1</v>
      </c>
      <c r="C123" t="s">
        <v>87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 s="8" t="s">
        <v>32</v>
      </c>
      <c r="Y123" s="8" t="s">
        <v>32</v>
      </c>
      <c r="Z123" s="7">
        <v>122</v>
      </c>
      <c r="AA123" s="8">
        <v>31</v>
      </c>
      <c r="AB123" t="str">
        <f>VLOOKUP(AA123,'[1]dati households'!$C$1:$D$92,2,FALSE)</f>
        <v>Business</v>
      </c>
      <c r="AC123" s="7" t="str">
        <f>VLOOKUP(AA123,'[1]dati households'!$C$1:$E$92,3,FALSE)</f>
        <v>very low</v>
      </c>
      <c r="AD123" s="7" t="str">
        <f>VLOOKUP(AA123,'[1]dati households'!$C$1:$F$92,4,FALSE)</f>
        <v>Financial service Shop</v>
      </c>
    </row>
    <row r="124" spans="1:30" x14ac:dyDescent="0.3">
      <c r="A124" t="s">
        <v>35</v>
      </c>
      <c r="B124" s="7">
        <v>1</v>
      </c>
      <c r="C124" t="s">
        <v>103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 s="8" t="s">
        <v>32</v>
      </c>
      <c r="Y124" s="8" t="s">
        <v>32</v>
      </c>
      <c r="Z124" s="7">
        <v>123</v>
      </c>
      <c r="AA124" s="8">
        <v>31</v>
      </c>
      <c r="AB124" t="str">
        <f>VLOOKUP(AA124,'[1]dati households'!$C$1:$D$92,2,FALSE)</f>
        <v>Business</v>
      </c>
      <c r="AC124" s="7" t="str">
        <f>VLOOKUP(AA124,'[1]dati households'!$C$1:$E$92,3,FALSE)</f>
        <v>very low</v>
      </c>
      <c r="AD124" s="7" t="str">
        <f>VLOOKUP(AA124,'[1]dati households'!$C$1:$F$92,4,FALSE)</f>
        <v>Financial service Shop</v>
      </c>
    </row>
    <row r="125" spans="1:30" x14ac:dyDescent="0.3">
      <c r="A125" t="s">
        <v>30</v>
      </c>
      <c r="B125" s="7">
        <v>1</v>
      </c>
      <c r="C125" t="s">
        <v>104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8" t="s">
        <v>32</v>
      </c>
      <c r="Y125" s="8" t="s">
        <v>32</v>
      </c>
      <c r="Z125" s="7">
        <v>124</v>
      </c>
      <c r="AA125" s="8">
        <v>32</v>
      </c>
      <c r="AB125" t="str">
        <f>VLOOKUP(AA125,'[1]dati households'!$C$1:$D$92,2,FALSE)</f>
        <v>Business</v>
      </c>
      <c r="AC125" s="7" t="str">
        <f>VLOOKUP(AA125,'[1]dati households'!$C$1:$E$92,3,FALSE)</f>
        <v>high</v>
      </c>
      <c r="AD125" s="7" t="str">
        <f>VLOOKUP(AA125,'[1]dati households'!$C$1:$F$92,4,FALSE)</f>
        <v>Tailor shop</v>
      </c>
    </row>
    <row r="126" spans="1:30" x14ac:dyDescent="0.3">
      <c r="A126" t="s">
        <v>33</v>
      </c>
      <c r="B126" s="7">
        <v>1</v>
      </c>
      <c r="C126" t="s">
        <v>68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 s="8" t="s">
        <v>32</v>
      </c>
      <c r="Y126" s="8" t="s">
        <v>32</v>
      </c>
      <c r="Z126" s="7">
        <v>125</v>
      </c>
      <c r="AA126" s="8">
        <v>32</v>
      </c>
      <c r="AB126" t="str">
        <f>VLOOKUP(AA126,'[1]dati households'!$C$1:$D$92,2,FALSE)</f>
        <v>Business</v>
      </c>
      <c r="AC126" s="7" t="str">
        <f>VLOOKUP(AA126,'[1]dati households'!$C$1:$E$92,3,FALSE)</f>
        <v>high</v>
      </c>
      <c r="AD126" s="7" t="str">
        <f>VLOOKUP(AA126,'[1]dati households'!$C$1:$F$92,4,FALSE)</f>
        <v>Tailor shop</v>
      </c>
    </row>
    <row r="127" spans="1:30" x14ac:dyDescent="0.3">
      <c r="A127" t="s">
        <v>45</v>
      </c>
      <c r="B127" s="7">
        <v>1</v>
      </c>
      <c r="C127" t="s">
        <v>105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8" t="s">
        <v>32</v>
      </c>
      <c r="Y127" s="8" t="s">
        <v>63</v>
      </c>
      <c r="Z127" s="7">
        <v>126</v>
      </c>
      <c r="AA127" s="8">
        <v>32</v>
      </c>
      <c r="AB127" t="str">
        <f>VLOOKUP(AA127,'[1]dati households'!$C$1:$D$92,2,FALSE)</f>
        <v>Business</v>
      </c>
      <c r="AC127" s="7" t="str">
        <f>VLOOKUP(AA127,'[1]dati households'!$C$1:$E$92,3,FALSE)</f>
        <v>high</v>
      </c>
      <c r="AD127" s="7" t="str">
        <f>VLOOKUP(AA127,'[1]dati households'!$C$1:$F$92,4,FALSE)</f>
        <v>Tailor shop</v>
      </c>
    </row>
    <row r="128" spans="1:30" x14ac:dyDescent="0.3">
      <c r="A128" t="s">
        <v>69</v>
      </c>
      <c r="B128" s="7">
        <v>1</v>
      </c>
      <c r="C128" t="s">
        <v>106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8" t="s">
        <v>32</v>
      </c>
      <c r="Y128" s="8" t="s">
        <v>32</v>
      </c>
      <c r="Z128" s="7">
        <v>127</v>
      </c>
      <c r="AA128" s="8">
        <v>33</v>
      </c>
      <c r="AB128" t="str">
        <f>VLOOKUP(AA128,'[1]dati households'!$C$1:$D$92,2,FALSE)</f>
        <v>Business</v>
      </c>
      <c r="AC128" s="7" t="str">
        <f>VLOOKUP(AA128,'[1]dati households'!$C$1:$E$92,3,FALSE)</f>
        <v>low</v>
      </c>
      <c r="AD128" s="7" t="str">
        <f>VLOOKUP(AA128,'[1]dati households'!$C$1:$F$92,4,FALSE)</f>
        <v>Financial service Shop</v>
      </c>
    </row>
    <row r="129" spans="1:30" x14ac:dyDescent="0.3">
      <c r="A129" t="s">
        <v>30</v>
      </c>
      <c r="B129" s="7">
        <v>1</v>
      </c>
      <c r="C129" t="s">
        <v>107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8" t="s">
        <v>32</v>
      </c>
      <c r="Y129" s="8" t="s">
        <v>32</v>
      </c>
      <c r="Z129" s="7">
        <v>128</v>
      </c>
      <c r="AA129" s="8">
        <v>34</v>
      </c>
      <c r="AB129" t="str">
        <f>VLOOKUP(AA129,'[1]dati households'!$C$1:$D$92,2,FALSE)</f>
        <v>Business</v>
      </c>
      <c r="AC129" s="7" t="str">
        <f>VLOOKUP(AA129,'[1]dati households'!$C$1:$E$92,3,FALSE)</f>
        <v>very low</v>
      </c>
      <c r="AD129" s="7" t="str">
        <f>VLOOKUP(AA129,'[1]dati households'!$C$1:$F$92,4,FALSE)</f>
        <v>Shop</v>
      </c>
    </row>
    <row r="130" spans="1:30" x14ac:dyDescent="0.3">
      <c r="A130" t="s">
        <v>33</v>
      </c>
      <c r="B130" s="7">
        <v>1</v>
      </c>
      <c r="C130" t="s">
        <v>56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 s="8" t="s">
        <v>32</v>
      </c>
      <c r="Y130" s="8" t="s">
        <v>32</v>
      </c>
      <c r="Z130" s="7">
        <v>129</v>
      </c>
      <c r="AA130" s="8">
        <v>34</v>
      </c>
      <c r="AB130" t="str">
        <f>VLOOKUP(AA130,'[1]dati households'!$C$1:$D$92,2,FALSE)</f>
        <v>Business</v>
      </c>
      <c r="AC130" s="7" t="str">
        <f>VLOOKUP(AA130,'[1]dati households'!$C$1:$E$92,3,FALSE)</f>
        <v>very low</v>
      </c>
      <c r="AD130" s="7" t="str">
        <f>VLOOKUP(AA130,'[1]dati households'!$C$1:$F$92,4,FALSE)</f>
        <v>Shop</v>
      </c>
    </row>
    <row r="131" spans="1:30" x14ac:dyDescent="0.3">
      <c r="A131" t="s">
        <v>35</v>
      </c>
      <c r="B131" s="7">
        <v>1</v>
      </c>
      <c r="C131" t="s">
        <v>108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8" t="s">
        <v>32</v>
      </c>
      <c r="Y131" s="8" t="s">
        <v>32</v>
      </c>
      <c r="Z131" s="7">
        <v>130</v>
      </c>
      <c r="AA131" s="8">
        <v>34</v>
      </c>
      <c r="AB131" t="str">
        <f>VLOOKUP(AA131,'[1]dati households'!$C$1:$D$92,2,FALSE)</f>
        <v>Business</v>
      </c>
      <c r="AC131" s="7" t="str">
        <f>VLOOKUP(AA131,'[1]dati households'!$C$1:$E$92,3,FALSE)</f>
        <v>very low</v>
      </c>
      <c r="AD131" s="7" t="str">
        <f>VLOOKUP(AA131,'[1]dati households'!$C$1:$F$92,4,FALSE)</f>
        <v>Shop</v>
      </c>
    </row>
    <row r="132" spans="1:30" x14ac:dyDescent="0.3">
      <c r="A132" t="s">
        <v>30</v>
      </c>
      <c r="B132" s="7">
        <v>3</v>
      </c>
      <c r="C132" t="s">
        <v>109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 s="8" t="s">
        <v>32</v>
      </c>
      <c r="Y132" s="8" t="s">
        <v>32</v>
      </c>
      <c r="Z132" s="7">
        <v>131</v>
      </c>
      <c r="AA132" s="8">
        <v>35</v>
      </c>
      <c r="AB132" t="str">
        <f>VLOOKUP(AA132,'[1]dati households'!$C$1:$D$92,2,FALSE)</f>
        <v>Business</v>
      </c>
      <c r="AC132" s="7" t="str">
        <f>VLOOKUP(AA132,'[1]dati households'!$C$1:$E$92,3,FALSE)</f>
        <v>high</v>
      </c>
      <c r="AD132" s="7" t="str">
        <f>VLOOKUP(AA132,'[1]dati households'!$C$1:$F$92,4,FALSE)</f>
        <v>Tailor shop</v>
      </c>
    </row>
    <row r="133" spans="1:30" x14ac:dyDescent="0.3">
      <c r="A133" t="s">
        <v>33</v>
      </c>
      <c r="B133" s="7">
        <v>1</v>
      </c>
      <c r="C133" t="s">
        <v>56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 s="8" t="s">
        <v>32</v>
      </c>
      <c r="Y133" s="8" t="s">
        <v>32</v>
      </c>
      <c r="Z133" s="7">
        <v>132</v>
      </c>
      <c r="AA133" s="8">
        <v>35</v>
      </c>
      <c r="AB133" t="str">
        <f>VLOOKUP(AA133,'[1]dati households'!$C$1:$D$92,2,FALSE)</f>
        <v>Business</v>
      </c>
      <c r="AC133" s="7" t="str">
        <f>VLOOKUP(AA133,'[1]dati households'!$C$1:$E$92,3,FALSE)</f>
        <v>high</v>
      </c>
      <c r="AD133" s="7" t="str">
        <f>VLOOKUP(AA133,'[1]dati households'!$C$1:$F$92,4,FALSE)</f>
        <v>Tailor shop</v>
      </c>
    </row>
    <row r="134" spans="1:30" x14ac:dyDescent="0.3">
      <c r="A134" t="s">
        <v>45</v>
      </c>
      <c r="B134" s="7">
        <v>1</v>
      </c>
      <c r="C134" t="s">
        <v>110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 s="8" t="s">
        <v>32</v>
      </c>
      <c r="Y134" s="8" t="s">
        <v>63</v>
      </c>
      <c r="Z134" s="7">
        <v>133</v>
      </c>
      <c r="AA134" s="8">
        <v>35</v>
      </c>
      <c r="AB134" t="str">
        <f>VLOOKUP(AA134,'[1]dati households'!$C$1:$D$92,2,FALSE)</f>
        <v>Business</v>
      </c>
      <c r="AC134" s="7" t="str">
        <f>VLOOKUP(AA134,'[1]dati households'!$C$1:$E$92,3,FALSE)</f>
        <v>high</v>
      </c>
      <c r="AD134" s="7" t="str">
        <f>VLOOKUP(AA134,'[1]dati households'!$C$1:$F$92,4,FALSE)</f>
        <v>Tailor shop</v>
      </c>
    </row>
    <row r="135" spans="1:30" x14ac:dyDescent="0.3">
      <c r="A135" t="s">
        <v>35</v>
      </c>
      <c r="B135" s="7">
        <v>1</v>
      </c>
      <c r="C135" t="s">
        <v>111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8" t="s">
        <v>32</v>
      </c>
      <c r="Y135" s="8" t="s">
        <v>32</v>
      </c>
      <c r="Z135" s="7">
        <v>134</v>
      </c>
      <c r="AA135" s="8">
        <v>35</v>
      </c>
      <c r="AB135" t="str">
        <f>VLOOKUP(AA135,'[1]dati households'!$C$1:$D$92,2,FALSE)</f>
        <v>Business</v>
      </c>
      <c r="AC135" s="7" t="str">
        <f>VLOOKUP(AA135,'[1]dati households'!$C$1:$E$92,3,FALSE)</f>
        <v>high</v>
      </c>
      <c r="AD135" s="7" t="str">
        <f>VLOOKUP(AA135,'[1]dati households'!$C$1:$F$92,4,FALSE)</f>
        <v>Tailor shop</v>
      </c>
    </row>
    <row r="136" spans="1:30" x14ac:dyDescent="0.3">
      <c r="A136" t="s">
        <v>112</v>
      </c>
      <c r="B136" s="7">
        <v>1</v>
      </c>
      <c r="C136" t="s">
        <v>113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8" t="s">
        <v>32</v>
      </c>
      <c r="Y136" s="8" t="s">
        <v>63</v>
      </c>
      <c r="Z136" s="7">
        <v>135</v>
      </c>
      <c r="AA136" s="8">
        <v>35</v>
      </c>
      <c r="AB136" t="str">
        <f>VLOOKUP(AA136,'[1]dati households'!$C$1:$D$92,2,FALSE)</f>
        <v>Business</v>
      </c>
      <c r="AC136" s="7" t="str">
        <f>VLOOKUP(AA136,'[1]dati households'!$C$1:$E$92,3,FALSE)</f>
        <v>high</v>
      </c>
      <c r="AD136" s="7" t="str">
        <f>VLOOKUP(AA136,'[1]dati households'!$C$1:$F$92,4,FALSE)</f>
        <v>Tailor shop</v>
      </c>
    </row>
    <row r="137" spans="1:30" x14ac:dyDescent="0.3">
      <c r="A137" t="s">
        <v>30</v>
      </c>
      <c r="B137" s="7">
        <v>2</v>
      </c>
      <c r="C137" t="s">
        <v>114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 s="8" t="s">
        <v>32</v>
      </c>
      <c r="Y137" s="8" t="s">
        <v>32</v>
      </c>
      <c r="Z137" s="7">
        <v>136</v>
      </c>
      <c r="AA137" s="8">
        <v>36</v>
      </c>
      <c r="AB137" t="str">
        <f>VLOOKUP(AA137,'[1]dati households'!$C$1:$D$92,2,FALSE)</f>
        <v>Business</v>
      </c>
      <c r="AC137" s="7" t="str">
        <f>VLOOKUP(AA137,'[1]dati households'!$C$1:$E$92,3,FALSE)</f>
        <v>low</v>
      </c>
      <c r="AD137" s="7" t="str">
        <f>VLOOKUP(AA137,'[1]dati households'!$C$1:$F$92,4,FALSE)</f>
        <v>Haircutting salon</v>
      </c>
    </row>
    <row r="138" spans="1:30" x14ac:dyDescent="0.3">
      <c r="A138" t="s">
        <v>33</v>
      </c>
      <c r="B138" s="7">
        <v>1</v>
      </c>
      <c r="C138" t="s">
        <v>115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 s="8" t="s">
        <v>32</v>
      </c>
      <c r="Y138" s="8" t="s">
        <v>32</v>
      </c>
      <c r="Z138" s="7">
        <v>137</v>
      </c>
      <c r="AA138" s="8">
        <v>36</v>
      </c>
      <c r="AB138" t="str">
        <f>VLOOKUP(AA138,'[1]dati households'!$C$1:$D$92,2,FALSE)</f>
        <v>Business</v>
      </c>
      <c r="AC138" s="7" t="str">
        <f>VLOOKUP(AA138,'[1]dati households'!$C$1:$E$92,3,FALSE)</f>
        <v>low</v>
      </c>
      <c r="AD138" s="7" t="str">
        <f>VLOOKUP(AA138,'[1]dati households'!$C$1:$F$92,4,FALSE)</f>
        <v>Haircutting salon</v>
      </c>
    </row>
    <row r="139" spans="1:30" x14ac:dyDescent="0.3">
      <c r="A139" t="s">
        <v>116</v>
      </c>
      <c r="B139" s="7">
        <v>2</v>
      </c>
      <c r="C139" t="s">
        <v>117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 s="8" t="s">
        <v>32</v>
      </c>
      <c r="Y139" s="8" t="s">
        <v>63</v>
      </c>
      <c r="Z139" s="7">
        <v>138</v>
      </c>
      <c r="AA139" s="8">
        <v>36</v>
      </c>
      <c r="AB139" t="str">
        <f>VLOOKUP(AA139,'[1]dati households'!$C$1:$D$92,2,FALSE)</f>
        <v>Business</v>
      </c>
      <c r="AC139" s="7" t="str">
        <f>VLOOKUP(AA139,'[1]dati households'!$C$1:$E$92,3,FALSE)</f>
        <v>low</v>
      </c>
      <c r="AD139" s="7" t="str">
        <f>VLOOKUP(AA139,'[1]dati households'!$C$1:$F$92,4,FALSE)</f>
        <v>Haircutting salon</v>
      </c>
    </row>
    <row r="140" spans="1:30" x14ac:dyDescent="0.3">
      <c r="A140" t="s">
        <v>35</v>
      </c>
      <c r="B140" s="7">
        <v>1</v>
      </c>
      <c r="C140" t="s">
        <v>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 s="8" t="s">
        <v>32</v>
      </c>
      <c r="Y140" s="8" t="s">
        <v>32</v>
      </c>
      <c r="Z140" s="7">
        <v>139</v>
      </c>
      <c r="AA140" s="8">
        <v>36</v>
      </c>
      <c r="AB140" t="str">
        <f>VLOOKUP(AA140,'[1]dati households'!$C$1:$D$92,2,FALSE)</f>
        <v>Business</v>
      </c>
      <c r="AC140" s="7" t="str">
        <f>VLOOKUP(AA140,'[1]dati households'!$C$1:$E$92,3,FALSE)</f>
        <v>low</v>
      </c>
      <c r="AD140" s="7" t="str">
        <f>VLOOKUP(AA140,'[1]dati households'!$C$1:$F$92,4,FALSE)</f>
        <v>Haircutting salon</v>
      </c>
    </row>
    <row r="141" spans="1:30" x14ac:dyDescent="0.3">
      <c r="A141" t="s">
        <v>41</v>
      </c>
      <c r="B141" s="7">
        <v>1</v>
      </c>
      <c r="C141" t="s">
        <v>118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 s="8" t="s">
        <v>32</v>
      </c>
      <c r="Y141" s="8" t="s">
        <v>32</v>
      </c>
      <c r="Z141" s="7">
        <v>140</v>
      </c>
      <c r="AA141" s="8">
        <v>36</v>
      </c>
      <c r="AB141" t="str">
        <f>VLOOKUP(AA141,'[1]dati households'!$C$1:$D$92,2,FALSE)</f>
        <v>Business</v>
      </c>
      <c r="AC141" s="7" t="str">
        <f>VLOOKUP(AA141,'[1]dati households'!$C$1:$E$92,3,FALSE)</f>
        <v>low</v>
      </c>
      <c r="AD141" s="7" t="str">
        <f>VLOOKUP(AA141,'[1]dati households'!$C$1:$F$92,4,FALSE)</f>
        <v>Haircutting salon</v>
      </c>
    </row>
    <row r="142" spans="1:30" x14ac:dyDescent="0.3">
      <c r="A142" t="s">
        <v>39</v>
      </c>
      <c r="B142" s="7">
        <v>1</v>
      </c>
      <c r="C142" t="s">
        <v>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 s="8" t="s">
        <v>32</v>
      </c>
      <c r="Y142" s="8" t="s">
        <v>32</v>
      </c>
      <c r="Z142" s="7">
        <v>141</v>
      </c>
      <c r="AA142" s="8">
        <v>36</v>
      </c>
      <c r="AB142" t="str">
        <f>VLOOKUP(AA142,'[1]dati households'!$C$1:$D$92,2,FALSE)</f>
        <v>Business</v>
      </c>
      <c r="AC142" s="7" t="str">
        <f>VLOOKUP(AA142,'[1]dati households'!$C$1:$E$92,3,FALSE)</f>
        <v>low</v>
      </c>
      <c r="AD142" s="7" t="str">
        <f>VLOOKUP(AA142,'[1]dati households'!$C$1:$F$92,4,FALSE)</f>
        <v>Haircutting salon</v>
      </c>
    </row>
    <row r="143" spans="1:30" x14ac:dyDescent="0.3">
      <c r="A143" t="s">
        <v>30</v>
      </c>
      <c r="B143" s="7">
        <v>2</v>
      </c>
      <c r="C143" t="s">
        <v>119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 s="8" t="s">
        <v>32</v>
      </c>
      <c r="Y143" s="8" t="s">
        <v>32</v>
      </c>
      <c r="Z143" s="7">
        <v>142</v>
      </c>
      <c r="AA143" s="8">
        <v>37</v>
      </c>
      <c r="AB143" t="str">
        <f>VLOOKUP(AA143,'[1]dati households'!$C$1:$D$92,2,FALSE)</f>
        <v>Business</v>
      </c>
      <c r="AC143" s="7" t="str">
        <f>VLOOKUP(AA143,'[1]dati households'!$C$1:$E$92,3,FALSE)</f>
        <v>low</v>
      </c>
      <c r="AD143" s="7" t="str">
        <f>VLOOKUP(AA143,'[1]dati households'!$C$1:$F$92,4,FALSE)</f>
        <v>Financial service</v>
      </c>
    </row>
    <row r="144" spans="1:30" x14ac:dyDescent="0.3">
      <c r="A144" t="s">
        <v>33</v>
      </c>
      <c r="B144" s="7">
        <v>2</v>
      </c>
      <c r="C144" t="s">
        <v>56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 s="8" t="s">
        <v>32</v>
      </c>
      <c r="Y144" s="8" t="s">
        <v>32</v>
      </c>
      <c r="Z144" s="7">
        <v>143</v>
      </c>
      <c r="AA144" s="8">
        <v>37</v>
      </c>
      <c r="AB144" t="str">
        <f>VLOOKUP(AA144,'[1]dati households'!$C$1:$D$92,2,FALSE)</f>
        <v>Business</v>
      </c>
      <c r="AC144" s="7" t="str">
        <f>VLOOKUP(AA144,'[1]dati households'!$C$1:$E$92,3,FALSE)</f>
        <v>low</v>
      </c>
      <c r="AD144" s="7" t="str">
        <f>VLOOKUP(AA144,'[1]dati households'!$C$1:$F$92,4,FALSE)</f>
        <v>Financial service</v>
      </c>
    </row>
    <row r="145" spans="1:30" x14ac:dyDescent="0.3">
      <c r="A145" t="s">
        <v>120</v>
      </c>
      <c r="B145" s="7">
        <v>3</v>
      </c>
      <c r="C145" t="s">
        <v>102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 s="8" t="s">
        <v>63</v>
      </c>
      <c r="Y145" s="8" t="s">
        <v>32</v>
      </c>
      <c r="Z145" s="7">
        <v>144</v>
      </c>
      <c r="AA145" s="8">
        <v>37</v>
      </c>
      <c r="AB145" t="str">
        <f>VLOOKUP(AA145,'[1]dati households'!$C$1:$D$92,2,FALSE)</f>
        <v>Business</v>
      </c>
      <c r="AC145" s="7" t="str">
        <f>VLOOKUP(AA145,'[1]dati households'!$C$1:$E$92,3,FALSE)</f>
        <v>low</v>
      </c>
      <c r="AD145" s="7" t="str">
        <f>VLOOKUP(AA145,'[1]dati households'!$C$1:$F$92,4,FALSE)</f>
        <v>Financial service</v>
      </c>
    </row>
    <row r="146" spans="1:30" x14ac:dyDescent="0.3">
      <c r="A146" t="s">
        <v>30</v>
      </c>
      <c r="B146" s="7">
        <v>1</v>
      </c>
      <c r="C146" t="s">
        <v>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 s="8" t="s">
        <v>32</v>
      </c>
      <c r="Y146" s="8" t="s">
        <v>32</v>
      </c>
      <c r="Z146" s="7">
        <v>145</v>
      </c>
      <c r="AA146" s="8">
        <v>38</v>
      </c>
      <c r="AB146" t="str">
        <f>VLOOKUP(AA146,'[1]dati households'!$C$1:$D$92,2,FALSE)</f>
        <v>Business</v>
      </c>
      <c r="AC146" s="7" t="str">
        <f>VLOOKUP(AA146,'[1]dati households'!$C$1:$E$92,3,FALSE)</f>
        <v>very high</v>
      </c>
      <c r="AD146" s="7" t="str">
        <f>VLOOKUP(AA146,'[1]dati households'!$C$1:$F$92,4,FALSE)</f>
        <v>Milling machine</v>
      </c>
    </row>
    <row r="147" spans="1:30" x14ac:dyDescent="0.3">
      <c r="A147" t="s">
        <v>33</v>
      </c>
      <c r="B147" s="7">
        <v>1</v>
      </c>
      <c r="C147" t="s">
        <v>121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 s="8" t="s">
        <v>32</v>
      </c>
      <c r="Y147" s="8" t="s">
        <v>32</v>
      </c>
      <c r="Z147" s="7">
        <v>146</v>
      </c>
      <c r="AA147" s="8">
        <v>38</v>
      </c>
      <c r="AB147" t="str">
        <f>VLOOKUP(AA147,'[1]dati households'!$C$1:$D$92,2,FALSE)</f>
        <v>Business</v>
      </c>
      <c r="AC147" s="7" t="str">
        <f>VLOOKUP(AA147,'[1]dati households'!$C$1:$E$92,3,FALSE)</f>
        <v>very high</v>
      </c>
      <c r="AD147" s="7" t="str">
        <f>VLOOKUP(AA147,'[1]dati households'!$C$1:$F$92,4,FALSE)</f>
        <v>Milling machine</v>
      </c>
    </row>
    <row r="148" spans="1:30" x14ac:dyDescent="0.3">
      <c r="A148" t="s">
        <v>122</v>
      </c>
      <c r="B148" s="7">
        <v>1</v>
      </c>
      <c r="C148" t="s">
        <v>104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8" t="s">
        <v>32</v>
      </c>
      <c r="Y148" s="8" t="s">
        <v>32</v>
      </c>
      <c r="Z148" s="7">
        <v>147</v>
      </c>
      <c r="AA148" s="8">
        <v>38</v>
      </c>
      <c r="AB148" t="str">
        <f>VLOOKUP(AA148,'[1]dati households'!$C$1:$D$92,2,FALSE)</f>
        <v>Business</v>
      </c>
      <c r="AC148" s="7" t="str">
        <f>VLOOKUP(AA148,'[1]dati households'!$C$1:$E$92,3,FALSE)</f>
        <v>very high</v>
      </c>
      <c r="AD148" s="7" t="str">
        <f>VLOOKUP(AA148,'[1]dati households'!$C$1:$F$92,4,FALSE)</f>
        <v>Milling machine</v>
      </c>
    </row>
    <row r="149" spans="1:30" x14ac:dyDescent="0.3">
      <c r="A149" t="s">
        <v>30</v>
      </c>
      <c r="B149" s="7">
        <v>2</v>
      </c>
      <c r="C149" t="s">
        <v>123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 s="8" t="s">
        <v>32</v>
      </c>
      <c r="Y149" s="8" t="s">
        <v>32</v>
      </c>
      <c r="Z149" s="7">
        <v>148</v>
      </c>
      <c r="AA149" s="8">
        <v>39</v>
      </c>
      <c r="AB149" t="str">
        <f>VLOOKUP(AA149,'[1]dati households'!$C$1:$D$92,2,FALSE)</f>
        <v>Business</v>
      </c>
      <c r="AC149" s="7" t="str">
        <f>VLOOKUP(AA149,'[1]dati households'!$C$1:$E$92,3,FALSE)</f>
        <v>medium</v>
      </c>
      <c r="AD149" s="7" t="str">
        <f>VLOOKUP(AA149,'[1]dati households'!$C$1:$F$92,4,FALSE)</f>
        <v>Restaurant</v>
      </c>
    </row>
    <row r="150" spans="1:30" x14ac:dyDescent="0.3">
      <c r="A150" t="s">
        <v>33</v>
      </c>
      <c r="B150" s="7">
        <v>2</v>
      </c>
      <c r="C150" t="s">
        <v>56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s="8" t="s">
        <v>32</v>
      </c>
      <c r="Y150" s="8" t="s">
        <v>32</v>
      </c>
      <c r="Z150" s="7">
        <v>149</v>
      </c>
      <c r="AA150" s="8">
        <v>39</v>
      </c>
      <c r="AB150" t="str">
        <f>VLOOKUP(AA150,'[1]dati households'!$C$1:$D$92,2,FALSE)</f>
        <v>Business</v>
      </c>
      <c r="AC150" s="7" t="str">
        <f>VLOOKUP(AA150,'[1]dati households'!$C$1:$E$92,3,FALSE)</f>
        <v>medium</v>
      </c>
      <c r="AD150" s="7" t="str">
        <f>VLOOKUP(AA150,'[1]dati households'!$C$1:$F$92,4,FALSE)</f>
        <v>Restaurant</v>
      </c>
    </row>
    <row r="151" spans="1:30" x14ac:dyDescent="0.3">
      <c r="A151" t="s">
        <v>76</v>
      </c>
      <c r="B151" s="7">
        <v>1</v>
      </c>
      <c r="C151" t="s">
        <v>124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 s="8" t="s">
        <v>32</v>
      </c>
      <c r="Y151" s="8" t="s">
        <v>32</v>
      </c>
      <c r="Z151" s="7">
        <v>150</v>
      </c>
      <c r="AA151" s="8">
        <v>39</v>
      </c>
      <c r="AB151" t="str">
        <f>VLOOKUP(AA151,'[1]dati households'!$C$1:$D$92,2,FALSE)</f>
        <v>Business</v>
      </c>
      <c r="AC151" s="7" t="str">
        <f>VLOOKUP(AA151,'[1]dati households'!$C$1:$E$92,3,FALSE)</f>
        <v>medium</v>
      </c>
      <c r="AD151" s="7" t="str">
        <f>VLOOKUP(AA151,'[1]dati households'!$C$1:$F$92,4,FALSE)</f>
        <v>Restaurant</v>
      </c>
    </row>
    <row r="152" spans="1:30" x14ac:dyDescent="0.3">
      <c r="A152" t="s">
        <v>76</v>
      </c>
      <c r="B152" s="7">
        <v>1</v>
      </c>
      <c r="C152" t="s">
        <v>125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8" t="s">
        <v>126</v>
      </c>
      <c r="Y152" s="8" t="s">
        <v>32</v>
      </c>
      <c r="Z152" s="7">
        <v>151</v>
      </c>
      <c r="AA152" s="8">
        <v>39</v>
      </c>
      <c r="AB152" t="str">
        <f>VLOOKUP(AA152,'[1]dati households'!$C$1:$D$92,2,FALSE)</f>
        <v>Business</v>
      </c>
      <c r="AC152" s="7" t="str">
        <f>VLOOKUP(AA152,'[1]dati households'!$C$1:$E$92,3,FALSE)</f>
        <v>medium</v>
      </c>
      <c r="AD152" s="7" t="str">
        <f>VLOOKUP(AA152,'[1]dati households'!$C$1:$F$92,4,FALSE)</f>
        <v>Restaurant</v>
      </c>
    </row>
    <row r="153" spans="1:30" x14ac:dyDescent="0.3">
      <c r="A153" t="s">
        <v>39</v>
      </c>
      <c r="B153" s="7">
        <v>1</v>
      </c>
      <c r="C153" t="s">
        <v>127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 s="8" t="s">
        <v>32</v>
      </c>
      <c r="Y153" s="8" t="s">
        <v>32</v>
      </c>
      <c r="Z153" s="7">
        <v>152</v>
      </c>
      <c r="AA153" s="8">
        <v>39</v>
      </c>
      <c r="AB153" t="str">
        <f>VLOOKUP(AA153,'[1]dati households'!$C$1:$D$92,2,FALSE)</f>
        <v>Business</v>
      </c>
      <c r="AC153" s="7" t="str">
        <f>VLOOKUP(AA153,'[1]dati households'!$C$1:$E$92,3,FALSE)</f>
        <v>medium</v>
      </c>
      <c r="AD153" s="7" t="str">
        <f>VLOOKUP(AA153,'[1]dati households'!$C$1:$F$92,4,FALSE)</f>
        <v>Restaurant</v>
      </c>
    </row>
    <row r="154" spans="1:30" x14ac:dyDescent="0.3">
      <c r="A154" t="s">
        <v>35</v>
      </c>
      <c r="B154" s="7">
        <v>3</v>
      </c>
      <c r="C154" t="s">
        <v>128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8" t="s">
        <v>32</v>
      </c>
      <c r="Y154" s="8" t="s">
        <v>32</v>
      </c>
      <c r="Z154" s="7">
        <v>153</v>
      </c>
      <c r="AA154" s="8">
        <v>39</v>
      </c>
      <c r="AB154" t="str">
        <f>VLOOKUP(AA154,'[1]dati households'!$C$1:$D$92,2,FALSE)</f>
        <v>Business</v>
      </c>
      <c r="AC154" s="7" t="str">
        <f>VLOOKUP(AA154,'[1]dati households'!$C$1:$E$92,3,FALSE)</f>
        <v>medium</v>
      </c>
      <c r="AD154" s="7" t="str">
        <f>VLOOKUP(AA154,'[1]dati households'!$C$1:$F$92,4,FALSE)</f>
        <v>Restaurant</v>
      </c>
    </row>
    <row r="155" spans="1:30" x14ac:dyDescent="0.3">
      <c r="A155" t="s">
        <v>30</v>
      </c>
      <c r="B155" s="7">
        <v>2</v>
      </c>
      <c r="C155" t="s">
        <v>68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 s="8" t="s">
        <v>32</v>
      </c>
      <c r="Y155" s="8" t="s">
        <v>32</v>
      </c>
      <c r="Z155" s="7">
        <v>154</v>
      </c>
      <c r="AA155" s="8">
        <v>40</v>
      </c>
      <c r="AB155" t="str">
        <f>VLOOKUP(AA155,'[1]dati households'!$C$1:$D$92,2,FALSE)</f>
        <v>Business</v>
      </c>
      <c r="AC155" s="7" t="str">
        <f>VLOOKUP(AA155,'[1]dati households'!$C$1:$E$92,3,FALSE)</f>
        <v>high</v>
      </c>
      <c r="AD155" s="7" t="str">
        <f>VLOOKUP(AA155,'[1]dati households'!$C$1:$F$92,4,FALSE)</f>
        <v>Garage</v>
      </c>
    </row>
    <row r="156" spans="1:30" x14ac:dyDescent="0.3">
      <c r="A156" t="s">
        <v>33</v>
      </c>
      <c r="B156" s="7">
        <v>3</v>
      </c>
      <c r="C156" t="s">
        <v>68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 s="8" t="s">
        <v>32</v>
      </c>
      <c r="Y156" s="8" t="s">
        <v>32</v>
      </c>
      <c r="Z156" s="7">
        <v>155</v>
      </c>
      <c r="AA156" s="8">
        <v>40</v>
      </c>
      <c r="AB156" t="str">
        <f>VLOOKUP(AA156,'[1]dati households'!$C$1:$D$92,2,FALSE)</f>
        <v>Business</v>
      </c>
      <c r="AC156" s="7" t="str">
        <f>VLOOKUP(AA156,'[1]dati households'!$C$1:$E$92,3,FALSE)</f>
        <v>high</v>
      </c>
      <c r="AD156" s="7" t="str">
        <f>VLOOKUP(AA156,'[1]dati households'!$C$1:$F$92,4,FALSE)</f>
        <v>Garage</v>
      </c>
    </row>
    <row r="157" spans="1:30" x14ac:dyDescent="0.3">
      <c r="A157" t="s">
        <v>80</v>
      </c>
      <c r="B157" s="7">
        <v>1</v>
      </c>
      <c r="C157" t="s">
        <v>129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8" t="s">
        <v>32</v>
      </c>
      <c r="Y157" s="8" t="s">
        <v>63</v>
      </c>
      <c r="Z157" s="7">
        <v>156</v>
      </c>
      <c r="AA157" s="8">
        <v>40</v>
      </c>
      <c r="AB157" t="str">
        <f>VLOOKUP(AA157,'[1]dati households'!$C$1:$D$92,2,FALSE)</f>
        <v>Business</v>
      </c>
      <c r="AC157" s="7" t="str">
        <f>VLOOKUP(AA157,'[1]dati households'!$C$1:$E$92,3,FALSE)</f>
        <v>high</v>
      </c>
      <c r="AD157" s="7" t="str">
        <f>VLOOKUP(AA157,'[1]dati households'!$C$1:$F$92,4,FALSE)</f>
        <v>Garage</v>
      </c>
    </row>
    <row r="158" spans="1:30" x14ac:dyDescent="0.3">
      <c r="A158" t="s">
        <v>78</v>
      </c>
      <c r="B158" s="7">
        <v>1</v>
      </c>
      <c r="C158" t="s">
        <v>130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8" t="s">
        <v>32</v>
      </c>
      <c r="Y158" s="8" t="s">
        <v>63</v>
      </c>
      <c r="Z158" s="7">
        <v>157</v>
      </c>
      <c r="AA158" s="8">
        <v>40</v>
      </c>
      <c r="AB158" t="str">
        <f>VLOOKUP(AA158,'[1]dati households'!$C$1:$D$92,2,FALSE)</f>
        <v>Business</v>
      </c>
      <c r="AC158" s="7" t="str">
        <f>VLOOKUP(AA158,'[1]dati households'!$C$1:$E$92,3,FALSE)</f>
        <v>high</v>
      </c>
      <c r="AD158" s="7" t="str">
        <f>VLOOKUP(AA158,'[1]dati households'!$C$1:$F$92,4,FALSE)</f>
        <v>Garage</v>
      </c>
    </row>
    <row r="159" spans="1:30" x14ac:dyDescent="0.3">
      <c r="A159" t="s">
        <v>83</v>
      </c>
      <c r="B159" s="7">
        <v>1</v>
      </c>
      <c r="C159" t="s">
        <v>130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8" t="s">
        <v>32</v>
      </c>
      <c r="Y159" s="8" t="s">
        <v>63</v>
      </c>
      <c r="Z159" s="7">
        <v>158</v>
      </c>
      <c r="AA159" s="8">
        <v>40</v>
      </c>
      <c r="AB159" t="str">
        <f>VLOOKUP(AA159,'[1]dati households'!$C$1:$D$92,2,FALSE)</f>
        <v>Business</v>
      </c>
      <c r="AC159" s="7" t="str">
        <f>VLOOKUP(AA159,'[1]dati households'!$C$1:$E$92,3,FALSE)</f>
        <v>high</v>
      </c>
      <c r="AD159" s="7" t="str">
        <f>VLOOKUP(AA159,'[1]dati households'!$C$1:$F$92,4,FALSE)</f>
        <v>Garage</v>
      </c>
    </row>
    <row r="160" spans="1:30" x14ac:dyDescent="0.3">
      <c r="A160" t="s">
        <v>82</v>
      </c>
      <c r="B160" s="7">
        <v>1</v>
      </c>
      <c r="C160" t="s">
        <v>131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8" t="s">
        <v>61</v>
      </c>
      <c r="Y160" s="8" t="s">
        <v>63</v>
      </c>
      <c r="Z160" s="7">
        <v>159</v>
      </c>
      <c r="AA160" s="8">
        <v>40</v>
      </c>
      <c r="AB160" t="str">
        <f>VLOOKUP(AA160,'[1]dati households'!$C$1:$D$92,2,FALSE)</f>
        <v>Business</v>
      </c>
      <c r="AC160" s="7" t="str">
        <f>VLOOKUP(AA160,'[1]dati households'!$C$1:$E$92,3,FALSE)</f>
        <v>high</v>
      </c>
      <c r="AD160" s="7" t="str">
        <f>VLOOKUP(AA160,'[1]dati households'!$C$1:$F$92,4,FALSE)</f>
        <v>Garage</v>
      </c>
    </row>
    <row r="161" spans="1:30" x14ac:dyDescent="0.3">
      <c r="A161" t="s">
        <v>30</v>
      </c>
      <c r="B161" s="7">
        <v>1</v>
      </c>
      <c r="C161" t="s">
        <v>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s="8" t="s">
        <v>32</v>
      </c>
      <c r="Y161" s="8" t="s">
        <v>32</v>
      </c>
      <c r="Z161" s="7">
        <v>160</v>
      </c>
      <c r="AA161" s="8">
        <v>41</v>
      </c>
      <c r="AB161" t="str">
        <f>VLOOKUP(AA161,'[1]dati households'!$C$1:$D$92,2,FALSE)</f>
        <v>Business</v>
      </c>
      <c r="AC161" s="7" t="str">
        <f>VLOOKUP(AA161,'[1]dati households'!$C$1:$E$92,3,FALSE)</f>
        <v>very low</v>
      </c>
      <c r="AD161" s="7" t="str">
        <f>VLOOKUP(AA161,'[1]dati households'!$C$1:$F$92,4,FALSE)</f>
        <v>Shop</v>
      </c>
    </row>
    <row r="162" spans="1:30" x14ac:dyDescent="0.3">
      <c r="A162" t="s">
        <v>33</v>
      </c>
      <c r="B162" s="7">
        <v>1</v>
      </c>
      <c r="C162" t="s">
        <v>132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 s="8" t="s">
        <v>32</v>
      </c>
      <c r="Y162" s="8" t="s">
        <v>32</v>
      </c>
      <c r="Z162" s="7">
        <v>161</v>
      </c>
      <c r="AA162" s="8">
        <v>41</v>
      </c>
      <c r="AB162" t="str">
        <f>VLOOKUP(AA162,'[1]dati households'!$C$1:$D$92,2,FALSE)</f>
        <v>Business</v>
      </c>
      <c r="AC162" s="7" t="str">
        <f>VLOOKUP(AA162,'[1]dati households'!$C$1:$E$92,3,FALSE)</f>
        <v>very low</v>
      </c>
      <c r="AD162" s="7" t="str">
        <f>VLOOKUP(AA162,'[1]dati households'!$C$1:$F$92,4,FALSE)</f>
        <v>Shop</v>
      </c>
    </row>
    <row r="163" spans="1:30" x14ac:dyDescent="0.3">
      <c r="A163" t="s">
        <v>30</v>
      </c>
      <c r="B163" s="7">
        <v>1</v>
      </c>
      <c r="C163" t="s">
        <v>133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8" t="s">
        <v>32</v>
      </c>
      <c r="Y163" s="8" t="s">
        <v>32</v>
      </c>
      <c r="Z163" s="7">
        <v>162</v>
      </c>
      <c r="AA163" s="8">
        <v>42</v>
      </c>
      <c r="AB163" t="str">
        <f>VLOOKUP(AA163,'[1]dati households'!$C$1:$D$92,2,FALSE)</f>
        <v>Business</v>
      </c>
      <c r="AC163" s="7" t="str">
        <f>VLOOKUP(AA163,'[1]dati households'!$C$1:$E$92,3,FALSE)</f>
        <v>very low</v>
      </c>
      <c r="AD163" s="7" t="str">
        <f>VLOOKUP(AA163,'[1]dati households'!$C$1:$F$92,4,FALSE)</f>
        <v>Haircutting salon</v>
      </c>
    </row>
    <row r="164" spans="1:30" x14ac:dyDescent="0.3">
      <c r="A164" t="s">
        <v>35</v>
      </c>
      <c r="B164" s="7">
        <v>1</v>
      </c>
      <c r="C164" t="s">
        <v>108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8" t="s">
        <v>32</v>
      </c>
      <c r="Y164" s="8" t="s">
        <v>32</v>
      </c>
      <c r="Z164" s="7">
        <v>163</v>
      </c>
      <c r="AA164" s="8">
        <v>42</v>
      </c>
      <c r="AB164" t="str">
        <f>VLOOKUP(AA164,'[1]dati households'!$C$1:$D$92,2,FALSE)</f>
        <v>Business</v>
      </c>
      <c r="AC164" s="7" t="str">
        <f>VLOOKUP(AA164,'[1]dati households'!$C$1:$E$92,3,FALSE)</f>
        <v>very low</v>
      </c>
      <c r="AD164" s="7" t="str">
        <f>VLOOKUP(AA164,'[1]dati households'!$C$1:$F$92,4,FALSE)</f>
        <v>Haircutting salon</v>
      </c>
    </row>
    <row r="165" spans="1:30" x14ac:dyDescent="0.3">
      <c r="A165" t="s">
        <v>33</v>
      </c>
      <c r="B165" s="7">
        <v>1</v>
      </c>
      <c r="C165" t="s">
        <v>56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 s="8" t="s">
        <v>32</v>
      </c>
      <c r="Y165" s="8" t="s">
        <v>32</v>
      </c>
      <c r="Z165" s="7">
        <v>164</v>
      </c>
      <c r="AA165" s="8">
        <v>42</v>
      </c>
      <c r="AB165" t="str">
        <f>VLOOKUP(AA165,'[1]dati households'!$C$1:$D$92,2,FALSE)</f>
        <v>Business</v>
      </c>
      <c r="AC165" s="7" t="str">
        <f>VLOOKUP(AA165,'[1]dati households'!$C$1:$E$92,3,FALSE)</f>
        <v>very low</v>
      </c>
      <c r="AD165" s="7" t="str">
        <f>VLOOKUP(AA165,'[1]dati households'!$C$1:$F$92,4,FALSE)</f>
        <v>Haircutting salon</v>
      </c>
    </row>
    <row r="166" spans="1:30" x14ac:dyDescent="0.3">
      <c r="A166" t="s">
        <v>30</v>
      </c>
      <c r="B166" s="7">
        <v>16</v>
      </c>
      <c r="C166" t="s">
        <v>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 s="8" t="s">
        <v>47</v>
      </c>
      <c r="Y166" s="8" t="s">
        <v>134</v>
      </c>
      <c r="Z166" s="7">
        <v>165</v>
      </c>
      <c r="AA166" s="8">
        <v>43</v>
      </c>
      <c r="AB166" t="str">
        <f>VLOOKUP(AA166,'[1]dati households'!$C$1:$D$92,2,FALSE)</f>
        <v>Business</v>
      </c>
      <c r="AC166" s="7" t="str">
        <f>VLOOKUP(AA166,'[1]dati households'!$C$1:$E$92,3,FALSE)</f>
        <v>low</v>
      </c>
      <c r="AD166" s="7" t="str">
        <f>VLOOKUP(AA166,'[1]dati households'!$C$1:$F$92,4,FALSE)</f>
        <v>Guest house</v>
      </c>
    </row>
    <row r="167" spans="1:30" x14ac:dyDescent="0.3">
      <c r="A167" t="s">
        <v>30</v>
      </c>
      <c r="B167" s="7">
        <v>4</v>
      </c>
      <c r="C167" t="s">
        <v>135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 s="8" t="s">
        <v>32</v>
      </c>
      <c r="Y167" s="8" t="s">
        <v>32</v>
      </c>
      <c r="Z167" s="7">
        <v>166</v>
      </c>
      <c r="AA167" s="8">
        <v>43</v>
      </c>
      <c r="AB167" t="str">
        <f>VLOOKUP(AA167,'[1]dati households'!$C$1:$D$92,2,FALSE)</f>
        <v>Business</v>
      </c>
      <c r="AC167" s="7" t="str">
        <f>VLOOKUP(AA167,'[1]dati households'!$C$1:$E$92,3,FALSE)</f>
        <v>low</v>
      </c>
      <c r="AD167" s="7" t="str">
        <f>VLOOKUP(AA167,'[1]dati households'!$C$1:$F$92,4,FALSE)</f>
        <v>Guest house</v>
      </c>
    </row>
    <row r="168" spans="1:30" x14ac:dyDescent="0.3">
      <c r="A168" t="s">
        <v>39</v>
      </c>
      <c r="B168" s="7">
        <v>1</v>
      </c>
      <c r="C168" t="s">
        <v>136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 s="8" t="s">
        <v>32</v>
      </c>
      <c r="Y168" s="8" t="s">
        <v>32</v>
      </c>
      <c r="Z168" s="7">
        <v>167</v>
      </c>
      <c r="AA168" s="8">
        <v>43</v>
      </c>
      <c r="AB168" t="str">
        <f>VLOOKUP(AA168,'[1]dati households'!$C$1:$D$92,2,FALSE)</f>
        <v>Business</v>
      </c>
      <c r="AC168" s="7" t="str">
        <f>VLOOKUP(AA168,'[1]dati households'!$C$1:$E$92,3,FALSE)</f>
        <v>low</v>
      </c>
      <c r="AD168" s="7" t="str">
        <f>VLOOKUP(AA168,'[1]dati households'!$C$1:$F$92,4,FALSE)</f>
        <v>Guest house</v>
      </c>
    </row>
    <row r="169" spans="1:30" x14ac:dyDescent="0.3">
      <c r="A169" t="s">
        <v>35</v>
      </c>
      <c r="B169" s="7">
        <v>8</v>
      </c>
      <c r="C169" t="s">
        <v>137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 s="8" t="s">
        <v>47</v>
      </c>
      <c r="Y169" s="8" t="s">
        <v>134</v>
      </c>
      <c r="Z169" s="7">
        <v>168</v>
      </c>
      <c r="AA169" s="8">
        <v>43</v>
      </c>
      <c r="AB169" t="str">
        <f>VLOOKUP(AA169,'[1]dati households'!$C$1:$D$92,2,FALSE)</f>
        <v>Business</v>
      </c>
      <c r="AC169" s="7" t="str">
        <f>VLOOKUP(AA169,'[1]dati households'!$C$1:$E$92,3,FALSE)</f>
        <v>low</v>
      </c>
      <c r="AD169" s="7" t="str">
        <f>VLOOKUP(AA169,'[1]dati households'!$C$1:$F$92,4,FALSE)</f>
        <v>Guest house</v>
      </c>
    </row>
    <row r="170" spans="1:30" x14ac:dyDescent="0.3">
      <c r="A170" t="s">
        <v>33</v>
      </c>
      <c r="B170" s="7">
        <v>3</v>
      </c>
      <c r="C170" t="s">
        <v>37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 s="8" t="s">
        <v>32</v>
      </c>
      <c r="Y170" s="8" t="s">
        <v>32</v>
      </c>
      <c r="Z170" s="7">
        <v>169</v>
      </c>
      <c r="AA170" s="8">
        <v>43</v>
      </c>
      <c r="AB170" t="str">
        <f>VLOOKUP(AA170,'[1]dati households'!$C$1:$D$92,2,FALSE)</f>
        <v>Business</v>
      </c>
      <c r="AC170" s="7" t="str">
        <f>VLOOKUP(AA170,'[1]dati households'!$C$1:$E$92,3,FALSE)</f>
        <v>low</v>
      </c>
      <c r="AD170" s="7" t="str">
        <f>VLOOKUP(AA170,'[1]dati households'!$C$1:$F$92,4,FALSE)</f>
        <v>Guest house</v>
      </c>
    </row>
    <row r="171" spans="1:30" x14ac:dyDescent="0.3">
      <c r="A171" t="s">
        <v>30</v>
      </c>
      <c r="B171" s="7">
        <v>2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 s="8" t="s">
        <v>32</v>
      </c>
      <c r="Y171" s="8" t="s">
        <v>32</v>
      </c>
      <c r="Z171" s="7">
        <v>170</v>
      </c>
      <c r="AA171" s="8">
        <v>44</v>
      </c>
      <c r="AB171" t="str">
        <f>VLOOKUP(AA171,'[1]dati households'!$C$1:$D$92,2,FALSE)</f>
        <v>Business</v>
      </c>
      <c r="AC171" s="7" t="str">
        <f>VLOOKUP(AA171,'[1]dati households'!$C$1:$E$92,3,FALSE)</f>
        <v>high</v>
      </c>
      <c r="AD171" s="7" t="str">
        <f>VLOOKUP(AA171,'[1]dati households'!$C$1:$F$92,4,FALSE)</f>
        <v>Restaurant</v>
      </c>
    </row>
    <row r="172" spans="1:30" x14ac:dyDescent="0.3">
      <c r="A172" t="s">
        <v>39</v>
      </c>
      <c r="B172" s="7">
        <v>1</v>
      </c>
      <c r="C172" t="s">
        <v>138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 s="8" t="s">
        <v>32</v>
      </c>
      <c r="Y172" s="8" t="s">
        <v>32</v>
      </c>
      <c r="Z172" s="7">
        <v>171</v>
      </c>
      <c r="AA172" s="8">
        <v>44</v>
      </c>
      <c r="AB172" t="str">
        <f>VLOOKUP(AA172,'[1]dati households'!$C$1:$D$92,2,FALSE)</f>
        <v>Business</v>
      </c>
      <c r="AC172" s="7" t="str">
        <f>VLOOKUP(AA172,'[1]dati households'!$C$1:$E$92,3,FALSE)</f>
        <v>high</v>
      </c>
      <c r="AD172" s="7" t="str">
        <f>VLOOKUP(AA172,'[1]dati households'!$C$1:$F$92,4,FALSE)</f>
        <v>Restaurant</v>
      </c>
    </row>
    <row r="173" spans="1:30" x14ac:dyDescent="0.3">
      <c r="A173" t="s">
        <v>89</v>
      </c>
      <c r="B173" s="7">
        <v>1</v>
      </c>
      <c r="C173" t="s">
        <v>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 s="8" t="s">
        <v>32</v>
      </c>
      <c r="Y173" s="8" t="s">
        <v>32</v>
      </c>
      <c r="Z173" s="7">
        <v>172</v>
      </c>
      <c r="AA173" s="8">
        <v>44</v>
      </c>
      <c r="AB173" t="str">
        <f>VLOOKUP(AA173,'[1]dati households'!$C$1:$D$92,2,FALSE)</f>
        <v>Business</v>
      </c>
      <c r="AC173" s="7" t="str">
        <f>VLOOKUP(AA173,'[1]dati households'!$C$1:$E$92,3,FALSE)</f>
        <v>high</v>
      </c>
      <c r="AD173" s="7" t="str">
        <f>VLOOKUP(AA173,'[1]dati households'!$C$1:$F$92,4,FALSE)</f>
        <v>Restaurant</v>
      </c>
    </row>
    <row r="174" spans="1:30" x14ac:dyDescent="0.3">
      <c r="A174" t="s">
        <v>30</v>
      </c>
      <c r="B174" s="7">
        <v>1</v>
      </c>
      <c r="C174" t="s">
        <v>139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s="8" t="s">
        <v>32</v>
      </c>
      <c r="Y174" s="8" t="s">
        <v>32</v>
      </c>
      <c r="Z174" s="7">
        <v>173</v>
      </c>
      <c r="AA174" s="8">
        <v>45</v>
      </c>
      <c r="AB174" t="str">
        <f>VLOOKUP(AA174,'[1]dati households'!$C$1:$D$92,2,FALSE)</f>
        <v>Business</v>
      </c>
      <c r="AC174" s="7" t="str">
        <f>VLOOKUP(AA174,'[1]dati households'!$C$1:$E$92,3,FALSE)</f>
        <v>high</v>
      </c>
      <c r="AD174" s="7" t="str">
        <f>VLOOKUP(AA174,'[1]dati households'!$C$1:$F$92,4,FALSE)</f>
        <v>Haircutting salon</v>
      </c>
    </row>
    <row r="175" spans="1:30" x14ac:dyDescent="0.3">
      <c r="A175" t="s">
        <v>140</v>
      </c>
      <c r="B175" s="7">
        <v>1</v>
      </c>
      <c r="C175" t="s">
        <v>108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8" t="s">
        <v>32</v>
      </c>
      <c r="Y175" s="8" t="s">
        <v>32</v>
      </c>
      <c r="Z175" s="7">
        <v>174</v>
      </c>
      <c r="AA175" s="8">
        <v>45</v>
      </c>
      <c r="AB175" t="str">
        <f>VLOOKUP(AA175,'[1]dati households'!$C$1:$D$92,2,FALSE)</f>
        <v>Business</v>
      </c>
      <c r="AC175" s="7" t="str">
        <f>VLOOKUP(AA175,'[1]dati households'!$C$1:$E$92,3,FALSE)</f>
        <v>high</v>
      </c>
      <c r="AD175" s="7" t="str">
        <f>VLOOKUP(AA175,'[1]dati households'!$C$1:$F$92,4,FALSE)</f>
        <v>Haircutting salon</v>
      </c>
    </row>
    <row r="176" spans="1:30" x14ac:dyDescent="0.3">
      <c r="A176" t="s">
        <v>140</v>
      </c>
      <c r="B176" s="7">
        <v>1</v>
      </c>
      <c r="C176" t="s">
        <v>141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8" t="s">
        <v>47</v>
      </c>
      <c r="Y176" s="8" t="s">
        <v>32</v>
      </c>
      <c r="Z176" s="7">
        <v>175</v>
      </c>
      <c r="AA176" s="8">
        <v>45</v>
      </c>
      <c r="AB176" t="str">
        <f>VLOOKUP(AA176,'[1]dati households'!$C$1:$D$92,2,FALSE)</f>
        <v>Business</v>
      </c>
      <c r="AC176" s="7" t="str">
        <f>VLOOKUP(AA176,'[1]dati households'!$C$1:$E$92,3,FALSE)</f>
        <v>high</v>
      </c>
      <c r="AD176" s="7" t="str">
        <f>VLOOKUP(AA176,'[1]dati households'!$C$1:$F$92,4,FALSE)</f>
        <v>Haircutting salon</v>
      </c>
    </row>
    <row r="177" spans="1:30" x14ac:dyDescent="0.3">
      <c r="A177" t="s">
        <v>35</v>
      </c>
      <c r="B177" s="7">
        <v>2</v>
      </c>
      <c r="C177" t="s">
        <v>142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8" t="s">
        <v>32</v>
      </c>
      <c r="Y177" s="8" t="s">
        <v>32</v>
      </c>
      <c r="Z177" s="7">
        <v>176</v>
      </c>
      <c r="AA177" s="8">
        <v>45</v>
      </c>
      <c r="AB177" t="str">
        <f>VLOOKUP(AA177,'[1]dati households'!$C$1:$D$92,2,FALSE)</f>
        <v>Business</v>
      </c>
      <c r="AC177" s="7" t="str">
        <f>VLOOKUP(AA177,'[1]dati households'!$C$1:$E$92,3,FALSE)</f>
        <v>high</v>
      </c>
      <c r="AD177" s="7" t="str">
        <f>VLOOKUP(AA177,'[1]dati households'!$C$1:$F$92,4,FALSE)</f>
        <v>Haircutting salon</v>
      </c>
    </row>
    <row r="178" spans="1:30" x14ac:dyDescent="0.3">
      <c r="A178" t="s">
        <v>30</v>
      </c>
      <c r="B178" s="7">
        <v>1</v>
      </c>
      <c r="C178" t="s">
        <v>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 s="8" t="s">
        <v>32</v>
      </c>
      <c r="Y178" s="8" t="s">
        <v>32</v>
      </c>
      <c r="Z178" s="7">
        <v>177</v>
      </c>
      <c r="AA178" s="8">
        <v>46</v>
      </c>
      <c r="AB178" t="str">
        <f>VLOOKUP(AA178,'[1]dati households'!$C$1:$D$92,2,FALSE)</f>
        <v>Business</v>
      </c>
      <c r="AC178" s="7" t="str">
        <f>VLOOKUP(AA178,'[1]dati households'!$C$1:$E$92,3,FALSE)</f>
        <v>high</v>
      </c>
      <c r="AD178" s="7" t="str">
        <f>VLOOKUP(AA178,'[1]dati households'!$C$1:$F$92,4,FALSE)</f>
        <v>Carpentry workshop</v>
      </c>
    </row>
    <row r="179" spans="1:30" x14ac:dyDescent="0.3">
      <c r="A179" t="s">
        <v>33</v>
      </c>
      <c r="B179" s="7">
        <v>1</v>
      </c>
      <c r="C179" t="s">
        <v>56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 s="8" t="s">
        <v>32</v>
      </c>
      <c r="Y179" s="8" t="s">
        <v>32</v>
      </c>
      <c r="Z179" s="7">
        <v>178</v>
      </c>
      <c r="AA179" s="8">
        <v>46</v>
      </c>
      <c r="AB179" t="str">
        <f>VLOOKUP(AA179,'[1]dati households'!$C$1:$D$92,2,FALSE)</f>
        <v>Business</v>
      </c>
      <c r="AC179" s="7" t="str">
        <f>VLOOKUP(AA179,'[1]dati households'!$C$1:$E$92,3,FALSE)</f>
        <v>high</v>
      </c>
      <c r="AD179" s="7" t="str">
        <f>VLOOKUP(AA179,'[1]dati households'!$C$1:$F$92,4,FALSE)</f>
        <v>Carpentry workshop</v>
      </c>
    </row>
    <row r="180" spans="1:30" x14ac:dyDescent="0.3">
      <c r="A180" t="s">
        <v>84</v>
      </c>
      <c r="B180" s="7">
        <v>1</v>
      </c>
      <c r="C180" t="s">
        <v>102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 s="8" t="s">
        <v>32</v>
      </c>
      <c r="Y180" s="8" t="s">
        <v>32</v>
      </c>
      <c r="Z180" s="7">
        <v>179</v>
      </c>
      <c r="AA180" s="8">
        <v>46</v>
      </c>
      <c r="AB180" t="str">
        <f>VLOOKUP(AA180,'[1]dati households'!$C$1:$D$92,2,FALSE)</f>
        <v>Business</v>
      </c>
      <c r="AC180" s="7" t="str">
        <f>VLOOKUP(AA180,'[1]dati households'!$C$1:$E$92,3,FALSE)</f>
        <v>high</v>
      </c>
      <c r="AD180" s="7" t="str">
        <f>VLOOKUP(AA180,'[1]dati households'!$C$1:$F$92,4,FALSE)</f>
        <v>Carpentry workshop</v>
      </c>
    </row>
    <row r="181" spans="1:30" x14ac:dyDescent="0.3">
      <c r="A181" t="s">
        <v>85</v>
      </c>
      <c r="B181" s="7">
        <v>1</v>
      </c>
      <c r="C181" t="s">
        <v>143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8" t="s">
        <v>32</v>
      </c>
      <c r="Y181" s="8" t="s">
        <v>32</v>
      </c>
      <c r="Z181" s="7">
        <v>180</v>
      </c>
      <c r="AA181" s="8">
        <v>46</v>
      </c>
      <c r="AB181" t="str">
        <f>VLOOKUP(AA181,'[1]dati households'!$C$1:$D$92,2,FALSE)</f>
        <v>Business</v>
      </c>
      <c r="AC181" s="7" t="str">
        <f>VLOOKUP(AA181,'[1]dati households'!$C$1:$E$92,3,FALSE)</f>
        <v>high</v>
      </c>
      <c r="AD181" s="7" t="str">
        <f>VLOOKUP(AA181,'[1]dati households'!$C$1:$F$92,4,FALSE)</f>
        <v>Carpentry workshop</v>
      </c>
    </row>
    <row r="182" spans="1:30" x14ac:dyDescent="0.3">
      <c r="A182" t="s">
        <v>82</v>
      </c>
      <c r="B182" s="7">
        <v>1</v>
      </c>
      <c r="C182" t="s">
        <v>144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8" t="s">
        <v>145</v>
      </c>
      <c r="Y182" s="8" t="s">
        <v>32</v>
      </c>
      <c r="Z182" s="7">
        <v>181</v>
      </c>
      <c r="AA182" s="8">
        <v>46</v>
      </c>
      <c r="AB182" t="str">
        <f>VLOOKUP(AA182,'[1]dati households'!$C$1:$D$92,2,FALSE)</f>
        <v>Business</v>
      </c>
      <c r="AC182" s="7" t="str">
        <f>VLOOKUP(AA182,'[1]dati households'!$C$1:$E$92,3,FALSE)</f>
        <v>high</v>
      </c>
      <c r="AD182" s="7" t="str">
        <f>VLOOKUP(AA182,'[1]dati households'!$C$1:$F$92,4,FALSE)</f>
        <v>Carpentry workshop</v>
      </c>
    </row>
    <row r="183" spans="1:30" x14ac:dyDescent="0.3">
      <c r="A183" t="s">
        <v>30</v>
      </c>
      <c r="B183" s="7">
        <v>3</v>
      </c>
      <c r="C183" t="s">
        <v>146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 s="8" t="s">
        <v>32</v>
      </c>
      <c r="Y183" s="8" t="s">
        <v>32</v>
      </c>
      <c r="Z183" s="7">
        <v>182</v>
      </c>
      <c r="AA183" s="8">
        <v>47</v>
      </c>
      <c r="AB183" t="str">
        <f>VLOOKUP(AA183,'[1]dati households'!$C$1:$D$92,2,FALSE)</f>
        <v>Household</v>
      </c>
      <c r="AC183" s="7" t="str">
        <f>VLOOKUP(AA183,'[1]dati households'!$C$1:$E$92,3,FALSE)</f>
        <v>low</v>
      </c>
      <c r="AD183" s="7">
        <f>VLOOKUP(AA183,'[1]dati households'!$C$1:$F$92,4,FALSE)</f>
        <v>0</v>
      </c>
    </row>
    <row r="184" spans="1:30" x14ac:dyDescent="0.3">
      <c r="A184" t="s">
        <v>33</v>
      </c>
      <c r="B184" s="7">
        <v>1</v>
      </c>
      <c r="C184" t="s">
        <v>51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 s="8" t="s">
        <v>32</v>
      </c>
      <c r="Y184" s="8" t="s">
        <v>32</v>
      </c>
      <c r="Z184" s="7">
        <v>183</v>
      </c>
      <c r="AA184" s="8">
        <v>47</v>
      </c>
      <c r="AB184" t="str">
        <f>VLOOKUP(AA184,'[1]dati households'!$C$1:$D$92,2,FALSE)</f>
        <v>Household</v>
      </c>
      <c r="AC184" s="7" t="str">
        <f>VLOOKUP(AA184,'[1]dati households'!$C$1:$E$92,3,FALSE)</f>
        <v>low</v>
      </c>
      <c r="AD184" s="7">
        <f>VLOOKUP(AA184,'[1]dati households'!$C$1:$F$92,4,FALSE)</f>
        <v>0</v>
      </c>
    </row>
    <row r="185" spans="1:30" x14ac:dyDescent="0.3">
      <c r="A185" t="s">
        <v>39</v>
      </c>
      <c r="B185" s="7">
        <v>1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 s="8" t="s">
        <v>32</v>
      </c>
      <c r="Y185" s="8" t="s">
        <v>32</v>
      </c>
      <c r="Z185" s="7">
        <v>184</v>
      </c>
      <c r="AA185" s="8">
        <v>47</v>
      </c>
      <c r="AB185" t="str">
        <f>VLOOKUP(AA185,'[1]dati households'!$C$1:$D$92,2,FALSE)</f>
        <v>Household</v>
      </c>
      <c r="AC185" s="7" t="str">
        <f>VLOOKUP(AA185,'[1]dati households'!$C$1:$E$92,3,FALSE)</f>
        <v>low</v>
      </c>
      <c r="AD185" s="7">
        <f>VLOOKUP(AA185,'[1]dati households'!$C$1:$F$92,4,FALSE)</f>
        <v>0</v>
      </c>
    </row>
    <row r="186" spans="1:30" x14ac:dyDescent="0.3">
      <c r="A186" t="s">
        <v>41</v>
      </c>
      <c r="B186" s="7">
        <v>1</v>
      </c>
      <c r="C186" t="s">
        <v>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 s="8" t="s">
        <v>32</v>
      </c>
      <c r="Y186" s="8" t="s">
        <v>32</v>
      </c>
      <c r="Z186" s="7">
        <v>185</v>
      </c>
      <c r="AA186" s="8">
        <v>47</v>
      </c>
      <c r="AB186" t="str">
        <f>VLOOKUP(AA186,'[1]dati households'!$C$1:$D$92,2,FALSE)</f>
        <v>Household</v>
      </c>
      <c r="AC186" s="7" t="str">
        <f>VLOOKUP(AA186,'[1]dati households'!$C$1:$E$92,3,FALSE)</f>
        <v>low</v>
      </c>
      <c r="AD186" s="7">
        <f>VLOOKUP(AA186,'[1]dati households'!$C$1:$F$92,4,FALSE)</f>
        <v>0</v>
      </c>
    </row>
    <row r="187" spans="1:30" x14ac:dyDescent="0.3">
      <c r="A187" t="s">
        <v>35</v>
      </c>
      <c r="B187" s="7">
        <v>2</v>
      </c>
      <c r="C187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 s="8" t="s">
        <v>32</v>
      </c>
      <c r="Y187" s="8" t="s">
        <v>32</v>
      </c>
      <c r="Z187" s="7">
        <v>186</v>
      </c>
      <c r="AA187" s="8">
        <v>47</v>
      </c>
      <c r="AB187" t="str">
        <f>VLOOKUP(AA187,'[1]dati households'!$C$1:$D$92,2,FALSE)</f>
        <v>Household</v>
      </c>
      <c r="AC187" s="7" t="str">
        <f>VLOOKUP(AA187,'[1]dati households'!$C$1:$E$92,3,FALSE)</f>
        <v>low</v>
      </c>
      <c r="AD187" s="7">
        <f>VLOOKUP(AA187,'[1]dati households'!$C$1:$F$92,4,FALSE)</f>
        <v>0</v>
      </c>
    </row>
    <row r="188" spans="1:30" x14ac:dyDescent="0.3">
      <c r="A188" t="s">
        <v>30</v>
      </c>
      <c r="B188" s="7">
        <v>10</v>
      </c>
      <c r="C188" t="s">
        <v>51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 s="8" t="s">
        <v>32</v>
      </c>
      <c r="Y188" s="8" t="s">
        <v>32</v>
      </c>
      <c r="Z188" s="7">
        <v>187</v>
      </c>
      <c r="AA188" s="8">
        <v>48</v>
      </c>
      <c r="AB188" t="str">
        <f>VLOOKUP(AA188,'[1]dati households'!$C$1:$D$92,2,FALSE)</f>
        <v>Household</v>
      </c>
      <c r="AC188" s="7" t="str">
        <f>VLOOKUP(AA188,'[1]dati households'!$C$1:$E$92,3,FALSE)</f>
        <v>low</v>
      </c>
      <c r="AD188" s="7">
        <f>VLOOKUP(AA188,'[1]dati households'!$C$1:$F$92,4,FALSE)</f>
        <v>0</v>
      </c>
    </row>
    <row r="189" spans="1:30" x14ac:dyDescent="0.3">
      <c r="A189" t="s">
        <v>33</v>
      </c>
      <c r="B189" s="7">
        <v>2</v>
      </c>
      <c r="C189" t="s">
        <v>147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 s="8" t="s">
        <v>32</v>
      </c>
      <c r="Y189" s="8" t="s">
        <v>32</v>
      </c>
      <c r="Z189" s="7">
        <v>188</v>
      </c>
      <c r="AA189" s="8">
        <v>48</v>
      </c>
      <c r="AB189" t="str">
        <f>VLOOKUP(AA189,'[1]dati households'!$C$1:$D$92,2,FALSE)</f>
        <v>Household</v>
      </c>
      <c r="AC189" s="7" t="str">
        <f>VLOOKUP(AA189,'[1]dati households'!$C$1:$E$92,3,FALSE)</f>
        <v>low</v>
      </c>
      <c r="AD189" s="7">
        <f>VLOOKUP(AA189,'[1]dati households'!$C$1:$F$92,4,FALSE)</f>
        <v>0</v>
      </c>
    </row>
    <row r="190" spans="1:30" x14ac:dyDescent="0.3">
      <c r="A190" t="s">
        <v>35</v>
      </c>
      <c r="B190" s="7">
        <v>3</v>
      </c>
      <c r="C190" t="s">
        <v>148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 s="8" t="s">
        <v>32</v>
      </c>
      <c r="Y190" s="8" t="s">
        <v>32</v>
      </c>
      <c r="Z190" s="7">
        <v>189</v>
      </c>
      <c r="AA190" s="8">
        <v>48</v>
      </c>
      <c r="AB190" t="str">
        <f>VLOOKUP(AA190,'[1]dati households'!$C$1:$D$92,2,FALSE)</f>
        <v>Household</v>
      </c>
      <c r="AC190" s="7" t="str">
        <f>VLOOKUP(AA190,'[1]dati households'!$C$1:$E$92,3,FALSE)</f>
        <v>low</v>
      </c>
      <c r="AD190" s="7">
        <f>VLOOKUP(AA190,'[1]dati households'!$C$1:$F$92,4,FALSE)</f>
        <v>0</v>
      </c>
    </row>
    <row r="191" spans="1:30" x14ac:dyDescent="0.3">
      <c r="A191" t="s">
        <v>41</v>
      </c>
      <c r="B191" s="7">
        <v>1</v>
      </c>
      <c r="C191" t="s">
        <v>98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 s="8" t="s">
        <v>47</v>
      </c>
      <c r="Y191" s="8" t="s">
        <v>32</v>
      </c>
      <c r="Z191" s="7">
        <v>190</v>
      </c>
      <c r="AA191" s="8">
        <v>48</v>
      </c>
      <c r="AB191" t="str">
        <f>VLOOKUP(AA191,'[1]dati households'!$C$1:$D$92,2,FALSE)</f>
        <v>Household</v>
      </c>
      <c r="AC191" s="7" t="str">
        <f>VLOOKUP(AA191,'[1]dati households'!$C$1:$E$92,3,FALSE)</f>
        <v>low</v>
      </c>
      <c r="AD191" s="7">
        <f>VLOOKUP(AA191,'[1]dati households'!$C$1:$F$92,4,FALSE)</f>
        <v>0</v>
      </c>
    </row>
    <row r="192" spans="1:30" x14ac:dyDescent="0.3">
      <c r="A192" t="s">
        <v>30</v>
      </c>
      <c r="B192" s="7">
        <v>4</v>
      </c>
      <c r="C192" t="s">
        <v>56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 s="8" t="s">
        <v>32</v>
      </c>
      <c r="Y192" s="8" t="s">
        <v>32</v>
      </c>
      <c r="Z192" s="7">
        <v>191</v>
      </c>
      <c r="AA192" s="8">
        <v>49</v>
      </c>
      <c r="AB192" t="str">
        <f>VLOOKUP(AA192,'[1]dati households'!$C$1:$D$92,2,FALSE)</f>
        <v>Household</v>
      </c>
      <c r="AC192" s="7" t="str">
        <f>VLOOKUP(AA192,'[1]dati households'!$C$1:$E$92,3,FALSE)</f>
        <v>low</v>
      </c>
      <c r="AD192" s="7">
        <f>VLOOKUP(AA192,'[1]dati households'!$C$1:$F$92,4,FALSE)</f>
        <v>0</v>
      </c>
    </row>
    <row r="193" spans="1:30" x14ac:dyDescent="0.3">
      <c r="A193" t="s">
        <v>33</v>
      </c>
      <c r="B193" s="7">
        <v>1</v>
      </c>
      <c r="C193" t="s">
        <v>56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 s="8" t="s">
        <v>32</v>
      </c>
      <c r="Y193" s="8" t="s">
        <v>32</v>
      </c>
      <c r="Z193" s="7">
        <v>192</v>
      </c>
      <c r="AA193" s="8">
        <v>49</v>
      </c>
      <c r="AB193" t="str">
        <f>VLOOKUP(AA193,'[1]dati households'!$C$1:$D$92,2,FALSE)</f>
        <v>Household</v>
      </c>
      <c r="AC193" s="7" t="str">
        <f>VLOOKUP(AA193,'[1]dati households'!$C$1:$E$92,3,FALSE)</f>
        <v>low</v>
      </c>
      <c r="AD193" s="7">
        <f>VLOOKUP(AA193,'[1]dati households'!$C$1:$F$92,4,FALSE)</f>
        <v>0</v>
      </c>
    </row>
    <row r="194" spans="1:30" x14ac:dyDescent="0.3">
      <c r="A194" t="s">
        <v>41</v>
      </c>
      <c r="B194" s="7">
        <v>1</v>
      </c>
      <c r="C194" t="s">
        <v>149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 s="8" t="s">
        <v>32</v>
      </c>
      <c r="Y194" s="8" t="s">
        <v>32</v>
      </c>
      <c r="Z194" s="7">
        <v>193</v>
      </c>
      <c r="AA194" s="8">
        <v>49</v>
      </c>
      <c r="AB194" t="str">
        <f>VLOOKUP(AA194,'[1]dati households'!$C$1:$D$92,2,FALSE)</f>
        <v>Household</v>
      </c>
      <c r="AC194" s="7" t="str">
        <f>VLOOKUP(AA194,'[1]dati households'!$C$1:$E$92,3,FALSE)</f>
        <v>low</v>
      </c>
      <c r="AD194" s="7">
        <f>VLOOKUP(AA194,'[1]dati households'!$C$1:$F$92,4,FALSE)</f>
        <v>0</v>
      </c>
    </row>
    <row r="195" spans="1:30" x14ac:dyDescent="0.3">
      <c r="A195" t="s">
        <v>35</v>
      </c>
      <c r="B195" s="7">
        <v>5</v>
      </c>
      <c r="C195" t="s">
        <v>40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 s="8" t="s">
        <v>32</v>
      </c>
      <c r="Y195" s="8" t="s">
        <v>32</v>
      </c>
      <c r="Z195" s="7">
        <v>194</v>
      </c>
      <c r="AA195" s="8">
        <v>49</v>
      </c>
      <c r="AB195" t="str">
        <f>VLOOKUP(AA195,'[1]dati households'!$C$1:$D$92,2,FALSE)</f>
        <v>Household</v>
      </c>
      <c r="AC195" s="7" t="str">
        <f>VLOOKUP(AA195,'[1]dati households'!$C$1:$E$92,3,FALSE)</f>
        <v>low</v>
      </c>
      <c r="AD195" s="7">
        <f>VLOOKUP(AA195,'[1]dati households'!$C$1:$F$92,4,FALSE)</f>
        <v>0</v>
      </c>
    </row>
    <row r="196" spans="1:30" x14ac:dyDescent="0.3">
      <c r="A196" t="s">
        <v>30</v>
      </c>
      <c r="B196" s="7">
        <v>6</v>
      </c>
      <c r="C196" t="s">
        <v>42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 s="8" t="s">
        <v>32</v>
      </c>
      <c r="Y196" s="8" t="s">
        <v>32</v>
      </c>
      <c r="Z196" s="7">
        <v>195</v>
      </c>
      <c r="AA196" s="8">
        <v>50</v>
      </c>
      <c r="AB196" t="str">
        <f>VLOOKUP(AA196,'[1]dati households'!$C$1:$D$92,2,FALSE)</f>
        <v>Business</v>
      </c>
      <c r="AC196" s="7" t="str">
        <f>VLOOKUP(AA196,'[1]dati households'!$C$1:$E$92,3,FALSE)</f>
        <v>medium</v>
      </c>
      <c r="AD196" s="7" t="str">
        <f>VLOOKUP(AA196,'[1]dati households'!$C$1:$F$92,4,FALSE)</f>
        <v>Bar/pub</v>
      </c>
    </row>
    <row r="197" spans="1:30" x14ac:dyDescent="0.3">
      <c r="A197" t="s">
        <v>33</v>
      </c>
      <c r="B197" s="7">
        <v>8</v>
      </c>
      <c r="C197" t="s">
        <v>42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 s="8" t="s">
        <v>32</v>
      </c>
      <c r="Y197" s="8" t="s">
        <v>32</v>
      </c>
      <c r="Z197" s="7">
        <v>196</v>
      </c>
      <c r="AA197" s="8">
        <v>50</v>
      </c>
      <c r="AB197" t="str">
        <f>VLOOKUP(AA197,'[1]dati households'!$C$1:$D$92,2,FALSE)</f>
        <v>Business</v>
      </c>
      <c r="AC197" s="7" t="str">
        <f>VLOOKUP(AA197,'[1]dati households'!$C$1:$E$92,3,FALSE)</f>
        <v>medium</v>
      </c>
      <c r="AD197" s="7" t="str">
        <f>VLOOKUP(AA197,'[1]dati households'!$C$1:$F$92,4,FALSE)</f>
        <v>Bar/pub</v>
      </c>
    </row>
    <row r="198" spans="1:30" x14ac:dyDescent="0.3">
      <c r="A198" t="s">
        <v>76</v>
      </c>
      <c r="B198" s="7">
        <v>2</v>
      </c>
      <c r="C198" t="s">
        <v>150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 s="8" t="s">
        <v>32</v>
      </c>
      <c r="Y198" s="8" t="s">
        <v>32</v>
      </c>
      <c r="Z198" s="7">
        <v>197</v>
      </c>
      <c r="AA198" s="8">
        <v>50</v>
      </c>
      <c r="AB198" t="str">
        <f>VLOOKUP(AA198,'[1]dati households'!$C$1:$D$92,2,FALSE)</f>
        <v>Business</v>
      </c>
      <c r="AC198" s="7" t="str">
        <f>VLOOKUP(AA198,'[1]dati households'!$C$1:$E$92,3,FALSE)</f>
        <v>medium</v>
      </c>
      <c r="AD198" s="7" t="str">
        <f>VLOOKUP(AA198,'[1]dati households'!$C$1:$F$92,4,FALSE)</f>
        <v>Bar/pub</v>
      </c>
    </row>
    <row r="199" spans="1:30" x14ac:dyDescent="0.3">
      <c r="A199" t="s">
        <v>39</v>
      </c>
      <c r="B199" s="7">
        <v>1</v>
      </c>
      <c r="C199" t="s">
        <v>151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 s="8" t="s">
        <v>32</v>
      </c>
      <c r="Y199" s="8" t="s">
        <v>32</v>
      </c>
      <c r="Z199" s="7">
        <v>198</v>
      </c>
      <c r="AA199" s="8">
        <v>50</v>
      </c>
      <c r="AB199" t="str">
        <f>VLOOKUP(AA199,'[1]dati households'!$C$1:$D$92,2,FALSE)</f>
        <v>Business</v>
      </c>
      <c r="AC199" s="7" t="str">
        <f>VLOOKUP(AA199,'[1]dati households'!$C$1:$E$92,3,FALSE)</f>
        <v>medium</v>
      </c>
      <c r="AD199" s="7" t="str">
        <f>VLOOKUP(AA199,'[1]dati households'!$C$1:$F$92,4,FALSE)</f>
        <v>Bar/pub</v>
      </c>
    </row>
    <row r="200" spans="1:30" x14ac:dyDescent="0.3">
      <c r="A200" t="s">
        <v>41</v>
      </c>
      <c r="B200" s="7">
        <v>1</v>
      </c>
      <c r="C200" t="s">
        <v>152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 s="8" t="s">
        <v>32</v>
      </c>
      <c r="Y200" s="8" t="s">
        <v>32</v>
      </c>
      <c r="Z200" s="7">
        <v>199</v>
      </c>
      <c r="AA200" s="8">
        <v>50</v>
      </c>
      <c r="AB200" t="str">
        <f>VLOOKUP(AA200,'[1]dati households'!$C$1:$D$92,2,FALSE)</f>
        <v>Business</v>
      </c>
      <c r="AC200" s="7" t="str">
        <f>VLOOKUP(AA200,'[1]dati households'!$C$1:$E$92,3,FALSE)</f>
        <v>medium</v>
      </c>
      <c r="AD200" s="7" t="str">
        <f>VLOOKUP(AA200,'[1]dati households'!$C$1:$F$92,4,FALSE)</f>
        <v>Bar/pub</v>
      </c>
    </row>
    <row r="201" spans="1:30" x14ac:dyDescent="0.3">
      <c r="A201" t="s">
        <v>48</v>
      </c>
      <c r="B201" s="7">
        <v>1</v>
      </c>
      <c r="C201" t="s">
        <v>57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8" t="s">
        <v>32</v>
      </c>
      <c r="Y201" s="8" t="s">
        <v>32</v>
      </c>
      <c r="Z201" s="7">
        <v>200</v>
      </c>
      <c r="AA201" s="8">
        <v>50</v>
      </c>
      <c r="AB201" t="str">
        <f>VLOOKUP(AA201,'[1]dati households'!$C$1:$D$92,2,FALSE)</f>
        <v>Business</v>
      </c>
      <c r="AC201" s="7" t="str">
        <f>VLOOKUP(AA201,'[1]dati households'!$C$1:$E$92,3,FALSE)</f>
        <v>medium</v>
      </c>
      <c r="AD201" s="7" t="str">
        <f>VLOOKUP(AA201,'[1]dati households'!$C$1:$F$92,4,FALSE)</f>
        <v>Bar/pub</v>
      </c>
    </row>
    <row r="202" spans="1:30" x14ac:dyDescent="0.3">
      <c r="A202" t="s">
        <v>35</v>
      </c>
      <c r="B202" s="7">
        <v>3</v>
      </c>
      <c r="C202" t="s">
        <v>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 s="8" t="s">
        <v>32</v>
      </c>
      <c r="Y202" s="8" t="s">
        <v>32</v>
      </c>
      <c r="Z202" s="7">
        <v>201</v>
      </c>
      <c r="AA202" s="8">
        <v>50</v>
      </c>
      <c r="AB202" t="str">
        <f>VLOOKUP(AA202,'[1]dati households'!$C$1:$D$92,2,FALSE)</f>
        <v>Business</v>
      </c>
      <c r="AC202" s="7" t="str">
        <f>VLOOKUP(AA202,'[1]dati households'!$C$1:$E$92,3,FALSE)</f>
        <v>medium</v>
      </c>
      <c r="AD202" s="7" t="str">
        <f>VLOOKUP(AA202,'[1]dati households'!$C$1:$F$92,4,FALSE)</f>
        <v>Bar/pub</v>
      </c>
    </row>
    <row r="203" spans="1:30" x14ac:dyDescent="0.3">
      <c r="A203" t="s">
        <v>30</v>
      </c>
      <c r="B203" s="7">
        <v>1</v>
      </c>
      <c r="C203" t="s">
        <v>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 s="8" t="s">
        <v>32</v>
      </c>
      <c r="Y203" s="8" t="s">
        <v>32</v>
      </c>
      <c r="Z203" s="7">
        <v>202</v>
      </c>
      <c r="AA203" s="8">
        <v>51</v>
      </c>
      <c r="AB203" t="str">
        <f>VLOOKUP(AA203,'[1]dati households'!$C$1:$D$92,2,FALSE)</f>
        <v>Business</v>
      </c>
      <c r="AC203" s="7" t="str">
        <f>VLOOKUP(AA203,'[1]dati households'!$C$1:$E$92,3,FALSE)</f>
        <v>low</v>
      </c>
      <c r="AD203" s="7" t="str">
        <f>VLOOKUP(AA203,'[1]dati households'!$C$1:$F$92,4,FALSE)</f>
        <v>Restaurant</v>
      </c>
    </row>
    <row r="204" spans="1:30" x14ac:dyDescent="0.3">
      <c r="A204" t="s">
        <v>33</v>
      </c>
      <c r="B204" s="7">
        <v>1</v>
      </c>
      <c r="C204" t="s">
        <v>56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 s="8" t="s">
        <v>32</v>
      </c>
      <c r="Y204" s="8" t="s">
        <v>32</v>
      </c>
      <c r="Z204" s="7">
        <v>203</v>
      </c>
      <c r="AA204" s="8">
        <v>51</v>
      </c>
      <c r="AB204" t="str">
        <f>VLOOKUP(AA204,'[1]dati households'!$C$1:$D$92,2,FALSE)</f>
        <v>Business</v>
      </c>
      <c r="AC204" s="7" t="str">
        <f>VLOOKUP(AA204,'[1]dati households'!$C$1:$E$92,3,FALSE)</f>
        <v>low</v>
      </c>
      <c r="AD204" s="7" t="str">
        <f>VLOOKUP(AA204,'[1]dati households'!$C$1:$F$92,4,FALSE)</f>
        <v>Restaurant</v>
      </c>
    </row>
    <row r="205" spans="1:30" x14ac:dyDescent="0.3">
      <c r="A205" t="s">
        <v>41</v>
      </c>
      <c r="B205" s="7">
        <v>1</v>
      </c>
      <c r="C205" t="s">
        <v>153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 s="8" t="s">
        <v>32</v>
      </c>
      <c r="Y205" s="8" t="s">
        <v>32</v>
      </c>
      <c r="Z205" s="7">
        <v>204</v>
      </c>
      <c r="AA205" s="8">
        <v>51</v>
      </c>
      <c r="AB205" t="str">
        <f>VLOOKUP(AA205,'[1]dati households'!$C$1:$D$92,2,FALSE)</f>
        <v>Business</v>
      </c>
      <c r="AC205" s="7" t="str">
        <f>VLOOKUP(AA205,'[1]dati households'!$C$1:$E$92,3,FALSE)</f>
        <v>low</v>
      </c>
      <c r="AD205" s="7" t="str">
        <f>VLOOKUP(AA205,'[1]dati households'!$C$1:$F$92,4,FALSE)</f>
        <v>Restaurant</v>
      </c>
    </row>
    <row r="206" spans="1:30" x14ac:dyDescent="0.3">
      <c r="A206" t="s">
        <v>35</v>
      </c>
      <c r="B206" s="7">
        <v>2</v>
      </c>
      <c r="C206" t="s">
        <v>154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 s="8" t="s">
        <v>32</v>
      </c>
      <c r="Y206" s="8" t="s">
        <v>32</v>
      </c>
      <c r="Z206" s="7">
        <v>205</v>
      </c>
      <c r="AA206" s="8">
        <v>51</v>
      </c>
      <c r="AB206" t="str">
        <f>VLOOKUP(AA206,'[1]dati households'!$C$1:$D$92,2,FALSE)</f>
        <v>Business</v>
      </c>
      <c r="AC206" s="7" t="str">
        <f>VLOOKUP(AA206,'[1]dati households'!$C$1:$E$92,3,FALSE)</f>
        <v>low</v>
      </c>
      <c r="AD206" s="7" t="str">
        <f>VLOOKUP(AA206,'[1]dati households'!$C$1:$F$92,4,FALSE)</f>
        <v>Restaurant</v>
      </c>
    </row>
    <row r="207" spans="1:30" x14ac:dyDescent="0.3">
      <c r="A207" t="s">
        <v>30</v>
      </c>
      <c r="B207" s="7">
        <v>3</v>
      </c>
      <c r="C207" t="s">
        <v>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 s="8" t="s">
        <v>32</v>
      </c>
      <c r="Y207" s="8" t="s">
        <v>32</v>
      </c>
      <c r="Z207" s="7">
        <v>206</v>
      </c>
      <c r="AA207" s="8">
        <v>52</v>
      </c>
      <c r="AB207" t="str">
        <f>VLOOKUP(AA207,'[1]dati households'!$C$1:$D$92,2,FALSE)</f>
        <v>Household</v>
      </c>
      <c r="AC207" s="7" t="str">
        <f>VLOOKUP(AA207,'[1]dati households'!$C$1:$E$92,3,FALSE)</f>
        <v>low</v>
      </c>
      <c r="AD207" s="7">
        <f>VLOOKUP(AA207,'[1]dati households'!$C$1:$F$92,4,FALSE)</f>
        <v>0</v>
      </c>
    </row>
    <row r="208" spans="1:30" x14ac:dyDescent="0.3">
      <c r="A208" t="s">
        <v>33</v>
      </c>
      <c r="B208" s="7">
        <v>1</v>
      </c>
      <c r="C208" t="s">
        <v>56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 s="8" t="s">
        <v>32</v>
      </c>
      <c r="Y208" s="8" t="s">
        <v>32</v>
      </c>
      <c r="Z208" s="7">
        <v>207</v>
      </c>
      <c r="AA208" s="8">
        <v>52</v>
      </c>
      <c r="AB208" t="str">
        <f>VLOOKUP(AA208,'[1]dati households'!$C$1:$D$92,2,FALSE)</f>
        <v>Household</v>
      </c>
      <c r="AC208" s="7" t="str">
        <f>VLOOKUP(AA208,'[1]dati households'!$C$1:$E$92,3,FALSE)</f>
        <v>low</v>
      </c>
      <c r="AD208" s="7">
        <f>VLOOKUP(AA208,'[1]dati households'!$C$1:$F$92,4,FALSE)</f>
        <v>0</v>
      </c>
    </row>
    <row r="209" spans="1:30" x14ac:dyDescent="0.3">
      <c r="A209" t="s">
        <v>39</v>
      </c>
      <c r="B209" s="7">
        <v>1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 s="8" t="s">
        <v>32</v>
      </c>
      <c r="Y209" s="8" t="s">
        <v>32</v>
      </c>
      <c r="Z209" s="7">
        <v>208</v>
      </c>
      <c r="AA209" s="8">
        <v>52</v>
      </c>
      <c r="AB209" t="str">
        <f>VLOOKUP(AA209,'[1]dati households'!$C$1:$D$92,2,FALSE)</f>
        <v>Household</v>
      </c>
      <c r="AC209" s="7" t="str">
        <f>VLOOKUP(AA209,'[1]dati households'!$C$1:$E$92,3,FALSE)</f>
        <v>low</v>
      </c>
      <c r="AD209" s="7">
        <f>VLOOKUP(AA209,'[1]dati households'!$C$1:$F$92,4,FALSE)</f>
        <v>0</v>
      </c>
    </row>
    <row r="210" spans="1:30" x14ac:dyDescent="0.3">
      <c r="A210" t="s">
        <v>35</v>
      </c>
      <c r="B210" s="7">
        <v>2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 s="8" t="s">
        <v>32</v>
      </c>
      <c r="Y210" s="8" t="s">
        <v>32</v>
      </c>
      <c r="Z210" s="7">
        <v>209</v>
      </c>
      <c r="AA210" s="8">
        <v>52</v>
      </c>
      <c r="AB210" t="str">
        <f>VLOOKUP(AA210,'[1]dati households'!$C$1:$D$92,2,FALSE)</f>
        <v>Household</v>
      </c>
      <c r="AC210" s="7" t="str">
        <f>VLOOKUP(AA210,'[1]dati households'!$C$1:$E$92,3,FALSE)</f>
        <v>low</v>
      </c>
      <c r="AD210" s="7">
        <f>VLOOKUP(AA210,'[1]dati households'!$C$1:$F$92,4,FALSE)</f>
        <v>0</v>
      </c>
    </row>
    <row r="211" spans="1:30" x14ac:dyDescent="0.3">
      <c r="A211" t="s">
        <v>30</v>
      </c>
      <c r="B211" s="7">
        <v>1</v>
      </c>
      <c r="C211" t="s">
        <v>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 s="8" t="s">
        <v>32</v>
      </c>
      <c r="Y211" s="8" t="s">
        <v>32</v>
      </c>
      <c r="Z211" s="7">
        <v>210</v>
      </c>
      <c r="AA211" s="8">
        <v>53</v>
      </c>
      <c r="AB211" t="str">
        <f>VLOOKUP(AA211,'[1]dati households'!$C$1:$D$92,2,FALSE)</f>
        <v>Business</v>
      </c>
      <c r="AC211" s="7" t="str">
        <f>VLOOKUP(AA211,'[1]dati households'!$C$1:$E$92,3,FALSE)</f>
        <v>very low</v>
      </c>
      <c r="AD211" s="7" t="str">
        <f>VLOOKUP(AA211,'[1]dati households'!$C$1:$F$92,4,FALSE)</f>
        <v>Butcher</v>
      </c>
    </row>
    <row r="212" spans="1:30" x14ac:dyDescent="0.3">
      <c r="A212" t="s">
        <v>33</v>
      </c>
      <c r="B212" s="7">
        <v>1</v>
      </c>
      <c r="C212" t="s">
        <v>155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 s="8" t="s">
        <v>32</v>
      </c>
      <c r="Y212" s="8" t="s">
        <v>32</v>
      </c>
      <c r="Z212" s="7">
        <v>211</v>
      </c>
      <c r="AA212" s="8">
        <v>53</v>
      </c>
      <c r="AB212" t="str">
        <f>VLOOKUP(AA212,'[1]dati households'!$C$1:$D$92,2,FALSE)</f>
        <v>Business</v>
      </c>
      <c r="AC212" s="7" t="str">
        <f>VLOOKUP(AA212,'[1]dati households'!$C$1:$E$92,3,FALSE)</f>
        <v>very low</v>
      </c>
      <c r="AD212" s="7" t="str">
        <f>VLOOKUP(AA212,'[1]dati households'!$C$1:$F$92,4,FALSE)</f>
        <v>Butcher</v>
      </c>
    </row>
    <row r="213" spans="1:30" x14ac:dyDescent="0.3">
      <c r="A213" t="s">
        <v>30</v>
      </c>
      <c r="B213" s="7">
        <v>4</v>
      </c>
      <c r="C213" t="s">
        <v>40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 s="8" t="s">
        <v>32</v>
      </c>
      <c r="Y213" s="8" t="s">
        <v>32</v>
      </c>
      <c r="Z213" s="7">
        <v>212</v>
      </c>
      <c r="AA213" s="8">
        <v>54</v>
      </c>
      <c r="AB213" t="str">
        <f>VLOOKUP(AA213,'[1]dati households'!$C$1:$D$92,2,FALSE)</f>
        <v>Household</v>
      </c>
      <c r="AC213" s="7" t="str">
        <f>VLOOKUP(AA213,'[1]dati households'!$C$1:$E$92,3,FALSE)</f>
        <v>very high</v>
      </c>
      <c r="AD213" s="7">
        <f>VLOOKUP(AA213,'[1]dati households'!$C$1:$F$92,4,FALSE)</f>
        <v>0</v>
      </c>
    </row>
    <row r="214" spans="1:30" x14ac:dyDescent="0.3">
      <c r="A214" t="s">
        <v>33</v>
      </c>
      <c r="B214" s="7">
        <v>3</v>
      </c>
      <c r="C214" t="s">
        <v>156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 s="8" t="s">
        <v>32</v>
      </c>
      <c r="Y214" s="8" t="s">
        <v>32</v>
      </c>
      <c r="Z214" s="7">
        <v>213</v>
      </c>
      <c r="AA214" s="8">
        <v>54</v>
      </c>
      <c r="AB214" t="str">
        <f>VLOOKUP(AA214,'[1]dati households'!$C$1:$D$92,2,FALSE)</f>
        <v>Household</v>
      </c>
      <c r="AC214" s="7" t="str">
        <f>VLOOKUP(AA214,'[1]dati households'!$C$1:$E$92,3,FALSE)</f>
        <v>very high</v>
      </c>
      <c r="AD214" s="7">
        <f>VLOOKUP(AA214,'[1]dati households'!$C$1:$F$92,4,FALSE)</f>
        <v>0</v>
      </c>
    </row>
    <row r="215" spans="1:30" x14ac:dyDescent="0.3">
      <c r="A215" t="s">
        <v>39</v>
      </c>
      <c r="B215" s="7">
        <v>1</v>
      </c>
      <c r="C215" t="s">
        <v>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 s="8" t="s">
        <v>32</v>
      </c>
      <c r="Y215" s="8" t="s">
        <v>32</v>
      </c>
      <c r="Z215" s="7">
        <v>214</v>
      </c>
      <c r="AA215" s="8">
        <v>54</v>
      </c>
      <c r="AB215" t="str">
        <f>VLOOKUP(AA215,'[1]dati households'!$C$1:$D$92,2,FALSE)</f>
        <v>Household</v>
      </c>
      <c r="AC215" s="7" t="str">
        <f>VLOOKUP(AA215,'[1]dati households'!$C$1:$E$92,3,FALSE)</f>
        <v>very high</v>
      </c>
      <c r="AD215" s="7">
        <f>VLOOKUP(AA215,'[1]dati households'!$C$1:$F$92,4,FALSE)</f>
        <v>0</v>
      </c>
    </row>
    <row r="216" spans="1:30" x14ac:dyDescent="0.3">
      <c r="A216" t="s">
        <v>41</v>
      </c>
      <c r="B216" s="7">
        <v>1</v>
      </c>
      <c r="C216" t="s">
        <v>55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 s="8" t="s">
        <v>32</v>
      </c>
      <c r="Y216" s="8" t="s">
        <v>32</v>
      </c>
      <c r="Z216" s="7">
        <v>215</v>
      </c>
      <c r="AA216" s="8">
        <v>54</v>
      </c>
      <c r="AB216" t="str">
        <f>VLOOKUP(AA216,'[1]dati households'!$C$1:$D$92,2,FALSE)</f>
        <v>Household</v>
      </c>
      <c r="AC216" s="7" t="str">
        <f>VLOOKUP(AA216,'[1]dati households'!$C$1:$E$92,3,FALSE)</f>
        <v>very high</v>
      </c>
      <c r="AD216" s="7">
        <f>VLOOKUP(AA216,'[1]dati households'!$C$1:$F$92,4,FALSE)</f>
        <v>0</v>
      </c>
    </row>
    <row r="217" spans="1:30" x14ac:dyDescent="0.3">
      <c r="A217" t="s">
        <v>35</v>
      </c>
      <c r="B217" s="7">
        <v>1</v>
      </c>
      <c r="C217" t="s">
        <v>157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8" t="s">
        <v>32</v>
      </c>
      <c r="Y217" s="8" t="s">
        <v>32</v>
      </c>
      <c r="Z217" s="7">
        <v>216</v>
      </c>
      <c r="AA217" s="8">
        <v>54</v>
      </c>
      <c r="AB217" t="str">
        <f>VLOOKUP(AA217,'[1]dati households'!$C$1:$D$92,2,FALSE)</f>
        <v>Household</v>
      </c>
      <c r="AC217" s="7" t="str">
        <f>VLOOKUP(AA217,'[1]dati households'!$C$1:$E$92,3,FALSE)</f>
        <v>very high</v>
      </c>
      <c r="AD217" s="7">
        <f>VLOOKUP(AA217,'[1]dati households'!$C$1:$F$92,4,FALSE)</f>
        <v>0</v>
      </c>
    </row>
    <row r="218" spans="1:30" x14ac:dyDescent="0.3">
      <c r="A218" t="s">
        <v>45</v>
      </c>
      <c r="B218" s="7">
        <v>1</v>
      </c>
      <c r="C218" t="s">
        <v>57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8" t="s">
        <v>47</v>
      </c>
      <c r="Y218" s="8" t="s">
        <v>32</v>
      </c>
      <c r="Z218" s="7">
        <v>217</v>
      </c>
      <c r="AA218" s="8">
        <v>54</v>
      </c>
      <c r="AB218" t="str">
        <f>VLOOKUP(AA218,'[1]dati households'!$C$1:$D$92,2,FALSE)</f>
        <v>Household</v>
      </c>
      <c r="AC218" s="7" t="str">
        <f>VLOOKUP(AA218,'[1]dati households'!$C$1:$E$92,3,FALSE)</f>
        <v>very high</v>
      </c>
      <c r="AD218" s="7">
        <f>VLOOKUP(AA218,'[1]dati households'!$C$1:$F$92,4,FALSE)</f>
        <v>0</v>
      </c>
    </row>
    <row r="219" spans="1:30" x14ac:dyDescent="0.3">
      <c r="A219" t="s">
        <v>158</v>
      </c>
      <c r="B219" s="7">
        <v>1</v>
      </c>
      <c r="C219" t="s">
        <v>57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8" t="s">
        <v>91</v>
      </c>
      <c r="Y219" s="8" t="s">
        <v>32</v>
      </c>
      <c r="Z219" s="7">
        <v>218</v>
      </c>
      <c r="AA219" s="8">
        <v>54</v>
      </c>
      <c r="AB219" t="str">
        <f>VLOOKUP(AA219,'[1]dati households'!$C$1:$D$92,2,FALSE)</f>
        <v>Household</v>
      </c>
      <c r="AC219" s="7" t="str">
        <f>VLOOKUP(AA219,'[1]dati households'!$C$1:$E$92,3,FALSE)</f>
        <v>very high</v>
      </c>
      <c r="AD219" s="7">
        <f>VLOOKUP(AA219,'[1]dati households'!$C$1:$F$92,4,FALSE)</f>
        <v>0</v>
      </c>
    </row>
    <row r="220" spans="1:30" x14ac:dyDescent="0.3">
      <c r="A220" t="s">
        <v>159</v>
      </c>
      <c r="B220" s="7">
        <v>1</v>
      </c>
      <c r="C220" t="s">
        <v>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 s="8" t="s">
        <v>91</v>
      </c>
      <c r="Y220" s="8" t="s">
        <v>32</v>
      </c>
      <c r="Z220" s="7">
        <v>219</v>
      </c>
      <c r="AA220" s="8">
        <v>54</v>
      </c>
      <c r="AB220" t="str">
        <f>VLOOKUP(AA220,'[1]dati households'!$C$1:$D$92,2,FALSE)</f>
        <v>Household</v>
      </c>
      <c r="AC220" s="7" t="str">
        <f>VLOOKUP(AA220,'[1]dati households'!$C$1:$E$92,3,FALSE)</f>
        <v>very high</v>
      </c>
      <c r="AD220" s="7">
        <f>VLOOKUP(AA220,'[1]dati households'!$C$1:$F$92,4,FALSE)</f>
        <v>0</v>
      </c>
    </row>
    <row r="221" spans="1:30" x14ac:dyDescent="0.3">
      <c r="A221" t="s">
        <v>30</v>
      </c>
      <c r="B221" s="7">
        <v>2</v>
      </c>
      <c r="C221" t="s">
        <v>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 s="8" t="s">
        <v>32</v>
      </c>
      <c r="Y221" s="8" t="s">
        <v>32</v>
      </c>
      <c r="Z221" s="7">
        <v>220</v>
      </c>
      <c r="AA221" s="8">
        <v>55</v>
      </c>
      <c r="AB221" t="str">
        <f>VLOOKUP(AA221,'[1]dati households'!$C$1:$D$92,2,FALSE)</f>
        <v>Household</v>
      </c>
      <c r="AC221" s="7" t="str">
        <f>VLOOKUP(AA221,'[1]dati households'!$C$1:$E$92,3,FALSE)</f>
        <v>low</v>
      </c>
      <c r="AD221" s="7">
        <f>VLOOKUP(AA221,'[1]dati households'!$C$1:$F$92,4,FALSE)</f>
        <v>0</v>
      </c>
    </row>
    <row r="222" spans="1:30" x14ac:dyDescent="0.3">
      <c r="A222" t="s">
        <v>33</v>
      </c>
      <c r="B222" s="7">
        <v>2</v>
      </c>
      <c r="C222" t="s">
        <v>56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 s="8" t="s">
        <v>32</v>
      </c>
      <c r="Y222" s="8" t="s">
        <v>32</v>
      </c>
      <c r="Z222" s="7">
        <v>221</v>
      </c>
      <c r="AA222" s="8">
        <v>55</v>
      </c>
      <c r="AB222" t="str">
        <f>VLOOKUP(AA222,'[1]dati households'!$C$1:$D$92,2,FALSE)</f>
        <v>Household</v>
      </c>
      <c r="AC222" s="7" t="str">
        <f>VLOOKUP(AA222,'[1]dati households'!$C$1:$E$92,3,FALSE)</f>
        <v>low</v>
      </c>
      <c r="AD222" s="7">
        <f>VLOOKUP(AA222,'[1]dati households'!$C$1:$F$92,4,FALSE)</f>
        <v>0</v>
      </c>
    </row>
    <row r="223" spans="1:30" x14ac:dyDescent="0.3">
      <c r="A223" t="s">
        <v>35</v>
      </c>
      <c r="B223" s="7">
        <v>1</v>
      </c>
      <c r="C223" t="s">
        <v>157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8" t="s">
        <v>32</v>
      </c>
      <c r="Y223" s="8" t="s">
        <v>32</v>
      </c>
      <c r="Z223" s="7">
        <v>222</v>
      </c>
      <c r="AA223" s="8">
        <v>55</v>
      </c>
      <c r="AB223" t="str">
        <f>VLOOKUP(AA223,'[1]dati households'!$C$1:$D$92,2,FALSE)</f>
        <v>Household</v>
      </c>
      <c r="AC223" s="7" t="str">
        <f>VLOOKUP(AA223,'[1]dati households'!$C$1:$E$92,3,FALSE)</f>
        <v>low</v>
      </c>
      <c r="AD223" s="7">
        <f>VLOOKUP(AA223,'[1]dati households'!$C$1:$F$92,4,FALSE)</f>
        <v>0</v>
      </c>
    </row>
    <row r="224" spans="1:30" x14ac:dyDescent="0.3">
      <c r="A224" t="s">
        <v>41</v>
      </c>
      <c r="B224" s="7">
        <v>1</v>
      </c>
      <c r="C224" t="s">
        <v>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 s="8" t="s">
        <v>32</v>
      </c>
      <c r="Y224" s="8" t="s">
        <v>32</v>
      </c>
      <c r="Z224" s="7">
        <v>223</v>
      </c>
      <c r="AA224" s="8">
        <v>55</v>
      </c>
      <c r="AB224" t="str">
        <f>VLOOKUP(AA224,'[1]dati households'!$C$1:$D$92,2,FALSE)</f>
        <v>Household</v>
      </c>
      <c r="AC224" s="7" t="str">
        <f>VLOOKUP(AA224,'[1]dati households'!$C$1:$E$92,3,FALSE)</f>
        <v>low</v>
      </c>
      <c r="AD224" s="7">
        <f>VLOOKUP(AA224,'[1]dati households'!$C$1:$F$92,4,FALSE)</f>
        <v>0</v>
      </c>
    </row>
    <row r="225" spans="1:30" x14ac:dyDescent="0.3">
      <c r="A225" t="s">
        <v>30</v>
      </c>
      <c r="B225" s="7">
        <v>6</v>
      </c>
      <c r="C225" t="s">
        <v>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 s="8" t="s">
        <v>32</v>
      </c>
      <c r="Y225" s="8" t="s">
        <v>32</v>
      </c>
      <c r="Z225" s="7">
        <v>224</v>
      </c>
      <c r="AA225" s="8">
        <v>56</v>
      </c>
      <c r="AB225" t="str">
        <f>VLOOKUP(AA225,'[1]dati households'!$C$1:$D$92,2,FALSE)</f>
        <v>Household</v>
      </c>
      <c r="AC225" s="7" t="str">
        <f>VLOOKUP(AA225,'[1]dati households'!$C$1:$E$92,3,FALSE)</f>
        <v>low</v>
      </c>
      <c r="AD225" s="7">
        <f>VLOOKUP(AA225,'[1]dati households'!$C$1:$F$92,4,FALSE)</f>
        <v>0</v>
      </c>
    </row>
    <row r="226" spans="1:30" x14ac:dyDescent="0.3">
      <c r="A226" t="s">
        <v>33</v>
      </c>
      <c r="B226" s="7">
        <v>1</v>
      </c>
      <c r="C226" t="s">
        <v>56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 s="8" t="s">
        <v>32</v>
      </c>
      <c r="Y226" s="8" t="s">
        <v>32</v>
      </c>
      <c r="Z226" s="7">
        <v>225</v>
      </c>
      <c r="AA226" s="8">
        <v>56</v>
      </c>
      <c r="AB226" t="str">
        <f>VLOOKUP(AA226,'[1]dati households'!$C$1:$D$92,2,FALSE)</f>
        <v>Household</v>
      </c>
      <c r="AC226" s="7" t="str">
        <f>VLOOKUP(AA226,'[1]dati households'!$C$1:$E$92,3,FALSE)</f>
        <v>low</v>
      </c>
      <c r="AD226" s="7">
        <f>VLOOKUP(AA226,'[1]dati households'!$C$1:$F$92,4,FALSE)</f>
        <v>0</v>
      </c>
    </row>
    <row r="227" spans="1:30" x14ac:dyDescent="0.3">
      <c r="A227" t="s">
        <v>35</v>
      </c>
      <c r="B227" s="7">
        <v>5</v>
      </c>
      <c r="C227" t="s">
        <v>157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8" t="s">
        <v>32</v>
      </c>
      <c r="Y227" s="8" t="s">
        <v>32</v>
      </c>
      <c r="Z227" s="7">
        <v>226</v>
      </c>
      <c r="AA227" s="8">
        <v>56</v>
      </c>
      <c r="AB227" t="str">
        <f>VLOOKUP(AA227,'[1]dati households'!$C$1:$D$92,2,FALSE)</f>
        <v>Household</v>
      </c>
      <c r="AC227" s="7" t="str">
        <f>VLOOKUP(AA227,'[1]dati households'!$C$1:$E$92,3,FALSE)</f>
        <v>low</v>
      </c>
      <c r="AD227" s="7">
        <f>VLOOKUP(AA227,'[1]dati households'!$C$1:$F$92,4,FALSE)</f>
        <v>0</v>
      </c>
    </row>
    <row r="228" spans="1:30" x14ac:dyDescent="0.3">
      <c r="A228" t="s">
        <v>39</v>
      </c>
      <c r="B228" s="7">
        <v>1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 s="8" t="s">
        <v>32</v>
      </c>
      <c r="Y228" s="8" t="s">
        <v>32</v>
      </c>
      <c r="Z228" s="7">
        <v>227</v>
      </c>
      <c r="AA228" s="8">
        <v>56</v>
      </c>
      <c r="AB228" t="str">
        <f>VLOOKUP(AA228,'[1]dati households'!$C$1:$D$92,2,FALSE)</f>
        <v>Household</v>
      </c>
      <c r="AC228" s="7" t="str">
        <f>VLOOKUP(AA228,'[1]dati households'!$C$1:$E$92,3,FALSE)</f>
        <v>low</v>
      </c>
      <c r="AD228" s="7">
        <f>VLOOKUP(AA228,'[1]dati households'!$C$1:$F$92,4,FALSE)</f>
        <v>0</v>
      </c>
    </row>
    <row r="229" spans="1:30" x14ac:dyDescent="0.3">
      <c r="A229" t="s">
        <v>41</v>
      </c>
      <c r="B229" s="7">
        <v>1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 s="8" t="s">
        <v>32</v>
      </c>
      <c r="Y229" s="8" t="s">
        <v>32</v>
      </c>
      <c r="Z229" s="7">
        <v>228</v>
      </c>
      <c r="AA229" s="8">
        <v>56</v>
      </c>
      <c r="AB229" t="str">
        <f>VLOOKUP(AA229,'[1]dati households'!$C$1:$D$92,2,FALSE)</f>
        <v>Household</v>
      </c>
      <c r="AC229" s="7" t="str">
        <f>VLOOKUP(AA229,'[1]dati households'!$C$1:$E$92,3,FALSE)</f>
        <v>low</v>
      </c>
      <c r="AD229" s="7">
        <f>VLOOKUP(AA229,'[1]dati households'!$C$1:$F$92,4,FALSE)</f>
        <v>0</v>
      </c>
    </row>
    <row r="230" spans="1:30" x14ac:dyDescent="0.3">
      <c r="A230" t="s">
        <v>30</v>
      </c>
      <c r="B230" s="7">
        <v>1</v>
      </c>
      <c r="C230" t="s">
        <v>38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s="8" t="s">
        <v>32</v>
      </c>
      <c r="Y230" s="8" t="s">
        <v>32</v>
      </c>
      <c r="Z230" s="7">
        <v>229</v>
      </c>
      <c r="AA230" s="8">
        <v>57</v>
      </c>
      <c r="AB230" t="str">
        <f>VLOOKUP(AA230,'[1]dati households'!$C$1:$D$92,2,FALSE)</f>
        <v>Business</v>
      </c>
      <c r="AC230" s="7" t="str">
        <f>VLOOKUP(AA230,'[1]dati households'!$C$1:$E$92,3,FALSE)</f>
        <v>very high</v>
      </c>
      <c r="AD230" s="7" t="str">
        <f>VLOOKUP(AA230,'[1]dati households'!$C$1:$F$92,4,FALSE)</f>
        <v>Milling machine</v>
      </c>
    </row>
    <row r="231" spans="1:30" x14ac:dyDescent="0.3">
      <c r="A231" t="s">
        <v>33</v>
      </c>
      <c r="B231" s="7">
        <v>3</v>
      </c>
      <c r="C231" t="s">
        <v>56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 s="8" t="s">
        <v>32</v>
      </c>
      <c r="Y231" s="8" t="s">
        <v>32</v>
      </c>
      <c r="Z231" s="7">
        <v>230</v>
      </c>
      <c r="AA231" s="8">
        <v>57</v>
      </c>
      <c r="AB231" t="str">
        <f>VLOOKUP(AA231,'[1]dati households'!$C$1:$D$92,2,FALSE)</f>
        <v>Business</v>
      </c>
      <c r="AC231" s="7" t="str">
        <f>VLOOKUP(AA231,'[1]dati households'!$C$1:$E$92,3,FALSE)</f>
        <v>very high</v>
      </c>
      <c r="AD231" s="7" t="str">
        <f>VLOOKUP(AA231,'[1]dati households'!$C$1:$F$92,4,FALSE)</f>
        <v>Milling machine</v>
      </c>
    </row>
    <row r="232" spans="1:30" x14ac:dyDescent="0.3">
      <c r="A232" t="s">
        <v>122</v>
      </c>
      <c r="B232" s="7">
        <v>1</v>
      </c>
      <c r="C232" t="s">
        <v>160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8" t="s">
        <v>32</v>
      </c>
      <c r="Y232" s="8" t="s">
        <v>32</v>
      </c>
      <c r="Z232" s="7">
        <v>231</v>
      </c>
      <c r="AA232" s="8">
        <v>57</v>
      </c>
      <c r="AB232" t="str">
        <f>VLOOKUP(AA232,'[1]dati households'!$C$1:$D$92,2,FALSE)</f>
        <v>Business</v>
      </c>
      <c r="AC232" s="7" t="str">
        <f>VLOOKUP(AA232,'[1]dati households'!$C$1:$E$92,3,FALSE)</f>
        <v>very high</v>
      </c>
      <c r="AD232" s="7" t="str">
        <f>VLOOKUP(AA232,'[1]dati households'!$C$1:$F$92,4,FALSE)</f>
        <v>Milling machine</v>
      </c>
    </row>
    <row r="233" spans="1:30" x14ac:dyDescent="0.3">
      <c r="A233" t="s">
        <v>30</v>
      </c>
      <c r="B233" s="7">
        <v>4</v>
      </c>
      <c r="C233" t="s">
        <v>40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 s="8" t="s">
        <v>32</v>
      </c>
      <c r="Y233" s="8" t="s">
        <v>32</v>
      </c>
      <c r="Z233" s="7">
        <v>232</v>
      </c>
      <c r="AA233" s="8">
        <v>58</v>
      </c>
      <c r="AB233" t="str">
        <f>VLOOKUP(AA233,'[1]dati households'!$C$1:$D$92,2,FALSE)</f>
        <v>Household</v>
      </c>
      <c r="AC233" s="7" t="str">
        <f>VLOOKUP(AA233,'[1]dati households'!$C$1:$E$92,3,FALSE)</f>
        <v>low</v>
      </c>
      <c r="AD233" s="7">
        <f>VLOOKUP(AA233,'[1]dati households'!$C$1:$F$92,4,FALSE)</f>
        <v>0</v>
      </c>
    </row>
    <row r="234" spans="1:30" x14ac:dyDescent="0.3">
      <c r="A234" t="s">
        <v>33</v>
      </c>
      <c r="B234" s="7">
        <v>3</v>
      </c>
      <c r="C234" t="s">
        <v>56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 s="8" t="s">
        <v>32</v>
      </c>
      <c r="Y234" s="8" t="s">
        <v>32</v>
      </c>
      <c r="Z234" s="7">
        <v>233</v>
      </c>
      <c r="AA234" s="8">
        <v>58</v>
      </c>
      <c r="AB234" t="str">
        <f>VLOOKUP(AA234,'[1]dati households'!$C$1:$D$92,2,FALSE)</f>
        <v>Household</v>
      </c>
      <c r="AC234" s="7" t="str">
        <f>VLOOKUP(AA234,'[1]dati households'!$C$1:$E$92,3,FALSE)</f>
        <v>low</v>
      </c>
      <c r="AD234" s="7">
        <f>VLOOKUP(AA234,'[1]dati households'!$C$1:$F$92,4,FALSE)</f>
        <v>0</v>
      </c>
    </row>
    <row r="235" spans="1:30" x14ac:dyDescent="0.3">
      <c r="A235" t="s">
        <v>39</v>
      </c>
      <c r="B235" s="7">
        <v>1</v>
      </c>
      <c r="C235" t="s">
        <v>40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 s="8" t="s">
        <v>32</v>
      </c>
      <c r="Y235" s="8" t="s">
        <v>32</v>
      </c>
      <c r="Z235" s="7">
        <v>234</v>
      </c>
      <c r="AA235" s="8">
        <v>58</v>
      </c>
      <c r="AB235" t="str">
        <f>VLOOKUP(AA235,'[1]dati households'!$C$1:$D$92,2,FALSE)</f>
        <v>Household</v>
      </c>
      <c r="AC235" s="7" t="str">
        <f>VLOOKUP(AA235,'[1]dati households'!$C$1:$E$92,3,FALSE)</f>
        <v>low</v>
      </c>
      <c r="AD235" s="7">
        <f>VLOOKUP(AA235,'[1]dati households'!$C$1:$F$92,4,FALSE)</f>
        <v>0</v>
      </c>
    </row>
    <row r="236" spans="1:30" x14ac:dyDescent="0.3">
      <c r="A236" t="s">
        <v>41</v>
      </c>
      <c r="B236" s="7">
        <v>1</v>
      </c>
      <c r="C236" t="s">
        <v>40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 s="8" t="s">
        <v>32</v>
      </c>
      <c r="Y236" s="8" t="s">
        <v>32</v>
      </c>
      <c r="Z236" s="7">
        <v>235</v>
      </c>
      <c r="AA236" s="8">
        <v>58</v>
      </c>
      <c r="AB236" t="str">
        <f>VLOOKUP(AA236,'[1]dati households'!$C$1:$D$92,2,FALSE)</f>
        <v>Household</v>
      </c>
      <c r="AC236" s="7" t="str">
        <f>VLOOKUP(AA236,'[1]dati households'!$C$1:$E$92,3,FALSE)</f>
        <v>low</v>
      </c>
      <c r="AD236" s="7">
        <f>VLOOKUP(AA236,'[1]dati households'!$C$1:$F$92,4,FALSE)</f>
        <v>0</v>
      </c>
    </row>
    <row r="237" spans="1:30" x14ac:dyDescent="0.3">
      <c r="A237" t="s">
        <v>35</v>
      </c>
      <c r="B237" s="7">
        <v>2</v>
      </c>
      <c r="C237" t="s">
        <v>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 s="8" t="s">
        <v>32</v>
      </c>
      <c r="Y237" s="8" t="s">
        <v>32</v>
      </c>
      <c r="Z237" s="7">
        <v>236</v>
      </c>
      <c r="AA237" s="8">
        <v>58</v>
      </c>
      <c r="AB237" t="str">
        <f>VLOOKUP(AA237,'[1]dati households'!$C$1:$D$92,2,FALSE)</f>
        <v>Household</v>
      </c>
      <c r="AC237" s="7" t="str">
        <f>VLOOKUP(AA237,'[1]dati households'!$C$1:$E$92,3,FALSE)</f>
        <v>low</v>
      </c>
      <c r="AD237" s="7">
        <f>VLOOKUP(AA237,'[1]dati households'!$C$1:$F$92,4,FALSE)</f>
        <v>0</v>
      </c>
    </row>
    <row r="238" spans="1:30" x14ac:dyDescent="0.3">
      <c r="A238" t="s">
        <v>30</v>
      </c>
      <c r="B238" s="7">
        <v>4</v>
      </c>
      <c r="C238" t="s">
        <v>40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 s="8" t="s">
        <v>32</v>
      </c>
      <c r="Y238" s="8" t="s">
        <v>32</v>
      </c>
      <c r="Z238" s="7">
        <v>237</v>
      </c>
      <c r="AA238" s="8">
        <v>59</v>
      </c>
      <c r="AB238" t="str">
        <f>VLOOKUP(AA238,'[1]dati households'!$C$1:$D$92,2,FALSE)</f>
        <v>Household</v>
      </c>
      <c r="AC238" s="7" t="str">
        <f>VLOOKUP(AA238,'[1]dati households'!$C$1:$E$92,3,FALSE)</f>
        <v>low</v>
      </c>
      <c r="AD238" s="7">
        <f>VLOOKUP(AA238,'[1]dati households'!$C$1:$F$92,4,FALSE)</f>
        <v>0</v>
      </c>
    </row>
    <row r="239" spans="1:30" x14ac:dyDescent="0.3">
      <c r="A239" t="s">
        <v>33</v>
      </c>
      <c r="B239" s="7">
        <v>1</v>
      </c>
      <c r="C239" t="s">
        <v>56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 s="8" t="s">
        <v>32</v>
      </c>
      <c r="Y239" s="8" t="s">
        <v>32</v>
      </c>
      <c r="Z239" s="7">
        <v>238</v>
      </c>
      <c r="AA239" s="8">
        <v>59</v>
      </c>
      <c r="AB239" t="str">
        <f>VLOOKUP(AA239,'[1]dati households'!$C$1:$D$92,2,FALSE)</f>
        <v>Household</v>
      </c>
      <c r="AC239" s="7" t="str">
        <f>VLOOKUP(AA239,'[1]dati households'!$C$1:$E$92,3,FALSE)</f>
        <v>low</v>
      </c>
      <c r="AD239" s="7">
        <f>VLOOKUP(AA239,'[1]dati households'!$C$1:$F$92,4,FALSE)</f>
        <v>0</v>
      </c>
    </row>
    <row r="240" spans="1:30" x14ac:dyDescent="0.3">
      <c r="A240" t="s">
        <v>35</v>
      </c>
      <c r="B240" s="7">
        <v>2</v>
      </c>
      <c r="C240" t="s">
        <v>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 s="8" t="s">
        <v>32</v>
      </c>
      <c r="Y240" s="8" t="s">
        <v>32</v>
      </c>
      <c r="Z240" s="7">
        <v>239</v>
      </c>
      <c r="AA240" s="8">
        <v>59</v>
      </c>
      <c r="AB240" t="str">
        <f>VLOOKUP(AA240,'[1]dati households'!$C$1:$D$92,2,FALSE)</f>
        <v>Household</v>
      </c>
      <c r="AC240" s="7" t="str">
        <f>VLOOKUP(AA240,'[1]dati households'!$C$1:$E$92,3,FALSE)</f>
        <v>low</v>
      </c>
      <c r="AD240" s="7">
        <f>VLOOKUP(AA240,'[1]dati households'!$C$1:$F$92,4,FALSE)</f>
        <v>0</v>
      </c>
    </row>
    <row r="241" spans="1:30" x14ac:dyDescent="0.3">
      <c r="A241" t="s">
        <v>39</v>
      </c>
      <c r="B241" s="7">
        <v>1</v>
      </c>
      <c r="C241" t="s">
        <v>40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 s="8" t="s">
        <v>32</v>
      </c>
      <c r="Y241" s="8" t="s">
        <v>32</v>
      </c>
      <c r="Z241" s="7">
        <v>240</v>
      </c>
      <c r="AA241" s="8">
        <v>59</v>
      </c>
      <c r="AB241" t="str">
        <f>VLOOKUP(AA241,'[1]dati households'!$C$1:$D$92,2,FALSE)</f>
        <v>Household</v>
      </c>
      <c r="AC241" s="7" t="str">
        <f>VLOOKUP(AA241,'[1]dati households'!$C$1:$E$92,3,FALSE)</f>
        <v>low</v>
      </c>
      <c r="AD241" s="7">
        <f>VLOOKUP(AA241,'[1]dati households'!$C$1:$F$92,4,FALSE)</f>
        <v>0</v>
      </c>
    </row>
    <row r="242" spans="1:30" x14ac:dyDescent="0.3">
      <c r="A242" t="s">
        <v>30</v>
      </c>
      <c r="B242" s="7">
        <v>2</v>
      </c>
      <c r="C242" t="s">
        <v>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 s="8" t="s">
        <v>32</v>
      </c>
      <c r="Y242" s="8" t="s">
        <v>32</v>
      </c>
      <c r="Z242" s="7">
        <v>241</v>
      </c>
      <c r="AA242" s="8">
        <v>60</v>
      </c>
      <c r="AB242" t="str">
        <f>VLOOKUP(AA242,'[1]dati households'!$C$1:$D$92,2,FALSE)</f>
        <v>Household</v>
      </c>
      <c r="AC242" s="7" t="str">
        <f>VLOOKUP(AA242,'[1]dati households'!$C$1:$E$92,3,FALSE)</f>
        <v>very low</v>
      </c>
      <c r="AD242" s="7">
        <f>VLOOKUP(AA242,'[1]dati households'!$C$1:$F$92,4,FALSE)</f>
        <v>0</v>
      </c>
    </row>
    <row r="243" spans="1:30" x14ac:dyDescent="0.3">
      <c r="A243" t="s">
        <v>33</v>
      </c>
      <c r="B243" s="7">
        <v>1</v>
      </c>
      <c r="C243" t="s">
        <v>132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 s="8" t="s">
        <v>32</v>
      </c>
      <c r="Y243" s="8" t="s">
        <v>32</v>
      </c>
      <c r="Z243" s="7">
        <v>242</v>
      </c>
      <c r="AA243" s="8">
        <v>60</v>
      </c>
      <c r="AB243" t="str">
        <f>VLOOKUP(AA243,'[1]dati households'!$C$1:$D$92,2,FALSE)</f>
        <v>Household</v>
      </c>
      <c r="AC243" s="7" t="str">
        <f>VLOOKUP(AA243,'[1]dati households'!$C$1:$E$92,3,FALSE)</f>
        <v>very low</v>
      </c>
      <c r="AD243" s="7">
        <f>VLOOKUP(AA243,'[1]dati households'!$C$1:$F$92,4,FALSE)</f>
        <v>0</v>
      </c>
    </row>
    <row r="244" spans="1:30" x14ac:dyDescent="0.3">
      <c r="A244" t="s">
        <v>35</v>
      </c>
      <c r="B244" s="7">
        <v>1</v>
      </c>
      <c r="C244" t="s">
        <v>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 s="8" t="s">
        <v>32</v>
      </c>
      <c r="Y244" s="8" t="s">
        <v>32</v>
      </c>
      <c r="Z244" s="7">
        <v>243</v>
      </c>
      <c r="AA244" s="8">
        <v>60</v>
      </c>
      <c r="AB244" t="str">
        <f>VLOOKUP(AA244,'[1]dati households'!$C$1:$D$92,2,FALSE)</f>
        <v>Household</v>
      </c>
      <c r="AC244" s="7" t="str">
        <f>VLOOKUP(AA244,'[1]dati households'!$C$1:$E$92,3,FALSE)</f>
        <v>very low</v>
      </c>
      <c r="AD244" s="7">
        <f>VLOOKUP(AA244,'[1]dati households'!$C$1:$F$92,4,FALSE)</f>
        <v>0</v>
      </c>
    </row>
    <row r="245" spans="1:30" x14ac:dyDescent="0.3">
      <c r="A245" t="s">
        <v>30</v>
      </c>
      <c r="B245" s="7">
        <v>3</v>
      </c>
      <c r="C245" t="s">
        <v>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 s="8" t="s">
        <v>32</v>
      </c>
      <c r="Y245" s="8" t="s">
        <v>32</v>
      </c>
      <c r="Z245" s="7">
        <v>244</v>
      </c>
      <c r="AA245" s="8">
        <v>61</v>
      </c>
      <c r="AB245" t="str">
        <f>VLOOKUP(AA245,'[1]dati households'!$C$1:$D$92,2,FALSE)</f>
        <v>Household</v>
      </c>
      <c r="AC245" s="7" t="str">
        <f>VLOOKUP(AA245,'[1]dati households'!$C$1:$E$92,3,FALSE)</f>
        <v>low</v>
      </c>
      <c r="AD245" s="7">
        <f>VLOOKUP(AA245,'[1]dati households'!$C$1:$F$92,4,FALSE)</f>
        <v>0</v>
      </c>
    </row>
    <row r="246" spans="1:30" x14ac:dyDescent="0.3">
      <c r="A246" t="s">
        <v>35</v>
      </c>
      <c r="B246" s="7">
        <v>2</v>
      </c>
      <c r="C246" t="s">
        <v>40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 s="8" t="s">
        <v>32</v>
      </c>
      <c r="Y246" s="8" t="s">
        <v>32</v>
      </c>
      <c r="Z246" s="7">
        <v>245</v>
      </c>
      <c r="AA246" s="8">
        <v>61</v>
      </c>
      <c r="AB246" t="str">
        <f>VLOOKUP(AA246,'[1]dati households'!$C$1:$D$92,2,FALSE)</f>
        <v>Household</v>
      </c>
      <c r="AC246" s="7" t="str">
        <f>VLOOKUP(AA246,'[1]dati households'!$C$1:$E$92,3,FALSE)</f>
        <v>low</v>
      </c>
      <c r="AD246" s="7">
        <f>VLOOKUP(AA246,'[1]dati households'!$C$1:$F$92,4,FALSE)</f>
        <v>0</v>
      </c>
    </row>
    <row r="247" spans="1:30" x14ac:dyDescent="0.3">
      <c r="A247" t="s">
        <v>39</v>
      </c>
      <c r="B247" s="7">
        <v>1</v>
      </c>
      <c r="C247" t="s">
        <v>40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 s="8" t="s">
        <v>32</v>
      </c>
      <c r="Y247" s="8" t="s">
        <v>32</v>
      </c>
      <c r="Z247" s="7">
        <v>246</v>
      </c>
      <c r="AA247" s="8">
        <v>61</v>
      </c>
      <c r="AB247" t="str">
        <f>VLOOKUP(AA247,'[1]dati households'!$C$1:$D$92,2,FALSE)</f>
        <v>Household</v>
      </c>
      <c r="AC247" s="7" t="str">
        <f>VLOOKUP(AA247,'[1]dati households'!$C$1:$E$92,3,FALSE)</f>
        <v>low</v>
      </c>
      <c r="AD247" s="7">
        <f>VLOOKUP(AA247,'[1]dati households'!$C$1:$F$92,4,FALSE)</f>
        <v>0</v>
      </c>
    </row>
    <row r="248" spans="1:30" x14ac:dyDescent="0.3">
      <c r="A248" t="s">
        <v>30</v>
      </c>
      <c r="B248" s="7">
        <v>12</v>
      </c>
      <c r="C248" t="s">
        <v>40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 s="8" t="s">
        <v>32</v>
      </c>
      <c r="Y248" s="8" t="s">
        <v>32</v>
      </c>
      <c r="Z248" s="7">
        <v>247</v>
      </c>
      <c r="AA248" s="8">
        <v>62</v>
      </c>
      <c r="AB248" t="str">
        <f>VLOOKUP(AA248,'[1]dati households'!$C$1:$D$92,2,FALSE)</f>
        <v>Household</v>
      </c>
      <c r="AC248" s="7" t="str">
        <f>VLOOKUP(AA248,'[1]dati households'!$C$1:$E$92,3,FALSE)</f>
        <v>high</v>
      </c>
      <c r="AD248" s="7">
        <f>VLOOKUP(AA248,'[1]dati households'!$C$1:$F$92,4,FALSE)</f>
        <v>0</v>
      </c>
    </row>
    <row r="249" spans="1:30" x14ac:dyDescent="0.3">
      <c r="A249" t="s">
        <v>33</v>
      </c>
      <c r="B249" s="7">
        <v>2</v>
      </c>
      <c r="C249" t="s">
        <v>56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 s="8" t="s">
        <v>32</v>
      </c>
      <c r="Y249" s="8" t="s">
        <v>32</v>
      </c>
      <c r="Z249" s="7">
        <v>248</v>
      </c>
      <c r="AA249" s="8">
        <v>62</v>
      </c>
      <c r="AB249" t="str">
        <f>VLOOKUP(AA249,'[1]dati households'!$C$1:$D$92,2,FALSE)</f>
        <v>Household</v>
      </c>
      <c r="AC249" s="7" t="str">
        <f>VLOOKUP(AA249,'[1]dati households'!$C$1:$E$92,3,FALSE)</f>
        <v>high</v>
      </c>
      <c r="AD249" s="7">
        <f>VLOOKUP(AA249,'[1]dati households'!$C$1:$F$92,4,FALSE)</f>
        <v>0</v>
      </c>
    </row>
    <row r="250" spans="1:30" x14ac:dyDescent="0.3">
      <c r="A250" t="s">
        <v>35</v>
      </c>
      <c r="B250" s="7">
        <v>2</v>
      </c>
      <c r="C250" t="s">
        <v>161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 s="8" t="s">
        <v>32</v>
      </c>
      <c r="Y250" s="8" t="s">
        <v>32</v>
      </c>
      <c r="Z250" s="7">
        <v>249</v>
      </c>
      <c r="AA250" s="8">
        <v>62</v>
      </c>
      <c r="AB250" t="str">
        <f>VLOOKUP(AA250,'[1]dati households'!$C$1:$D$92,2,FALSE)</f>
        <v>Household</v>
      </c>
      <c r="AC250" s="7" t="str">
        <f>VLOOKUP(AA250,'[1]dati households'!$C$1:$E$92,3,FALSE)</f>
        <v>high</v>
      </c>
      <c r="AD250" s="7">
        <f>VLOOKUP(AA250,'[1]dati households'!$C$1:$F$92,4,FALSE)</f>
        <v>0</v>
      </c>
    </row>
    <row r="251" spans="1:30" x14ac:dyDescent="0.3">
      <c r="A251" t="s">
        <v>39</v>
      </c>
      <c r="B251" s="7">
        <v>1</v>
      </c>
      <c r="C251" t="s">
        <v>162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 s="8" t="s">
        <v>47</v>
      </c>
      <c r="Y251" s="8" t="s">
        <v>32</v>
      </c>
      <c r="Z251" s="7">
        <v>250</v>
      </c>
      <c r="AA251" s="8">
        <v>62</v>
      </c>
      <c r="AB251" t="str">
        <f>VLOOKUP(AA251,'[1]dati households'!$C$1:$D$92,2,FALSE)</f>
        <v>Household</v>
      </c>
      <c r="AC251" s="7" t="str">
        <f>VLOOKUP(AA251,'[1]dati households'!$C$1:$E$92,3,FALSE)</f>
        <v>high</v>
      </c>
      <c r="AD251" s="7">
        <f>VLOOKUP(AA251,'[1]dati households'!$C$1:$F$92,4,FALSE)</f>
        <v>0</v>
      </c>
    </row>
    <row r="252" spans="1:30" x14ac:dyDescent="0.3">
      <c r="A252" t="s">
        <v>39</v>
      </c>
      <c r="B252" s="7">
        <v>1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 s="8" t="s">
        <v>32</v>
      </c>
      <c r="Y252" s="8" t="s">
        <v>32</v>
      </c>
      <c r="Z252" s="7">
        <v>251</v>
      </c>
      <c r="AA252" s="8">
        <v>62</v>
      </c>
      <c r="AB252" t="str">
        <f>VLOOKUP(AA252,'[1]dati households'!$C$1:$D$92,2,FALSE)</f>
        <v>Household</v>
      </c>
      <c r="AC252" s="7" t="str">
        <f>VLOOKUP(AA252,'[1]dati households'!$C$1:$E$92,3,FALSE)</f>
        <v>high</v>
      </c>
      <c r="AD252" s="7">
        <f>VLOOKUP(AA252,'[1]dati households'!$C$1:$F$92,4,FALSE)</f>
        <v>0</v>
      </c>
    </row>
    <row r="253" spans="1:30" x14ac:dyDescent="0.3">
      <c r="A253" t="s">
        <v>45</v>
      </c>
      <c r="B253" s="7">
        <v>1</v>
      </c>
      <c r="C253" t="s">
        <v>38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 s="8" t="s">
        <v>47</v>
      </c>
      <c r="Y253" s="8" t="s">
        <v>32</v>
      </c>
      <c r="Z253" s="7">
        <v>252</v>
      </c>
      <c r="AA253" s="8">
        <v>62</v>
      </c>
      <c r="AB253" t="str">
        <f>VLOOKUP(AA253,'[1]dati households'!$C$1:$D$92,2,FALSE)</f>
        <v>Household</v>
      </c>
      <c r="AC253" s="7" t="str">
        <f>VLOOKUP(AA253,'[1]dati households'!$C$1:$E$92,3,FALSE)</f>
        <v>high</v>
      </c>
      <c r="AD253" s="7">
        <f>VLOOKUP(AA253,'[1]dati households'!$C$1:$F$92,4,FALSE)</f>
        <v>0</v>
      </c>
    </row>
    <row r="254" spans="1:30" x14ac:dyDescent="0.3">
      <c r="A254" t="s">
        <v>30</v>
      </c>
      <c r="B254" s="7">
        <v>6</v>
      </c>
      <c r="C254" t="s">
        <v>56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 s="8" t="s">
        <v>32</v>
      </c>
      <c r="Y254" s="8" t="s">
        <v>32</v>
      </c>
      <c r="Z254" s="7">
        <v>253</v>
      </c>
      <c r="AA254" s="8">
        <v>63</v>
      </c>
      <c r="AB254" t="str">
        <f>VLOOKUP(AA254,'[1]dati households'!$C$1:$D$92,2,FALSE)</f>
        <v>Household</v>
      </c>
      <c r="AC254" s="7" t="str">
        <f>VLOOKUP(AA254,'[1]dati households'!$C$1:$E$92,3,FALSE)</f>
        <v>low</v>
      </c>
      <c r="AD254" s="7">
        <f>VLOOKUP(AA254,'[1]dati households'!$C$1:$F$92,4,FALSE)</f>
        <v>0</v>
      </c>
    </row>
    <row r="255" spans="1:30" x14ac:dyDescent="0.3">
      <c r="A255" t="s">
        <v>33</v>
      </c>
      <c r="B255" s="7">
        <v>2</v>
      </c>
      <c r="C255" t="s">
        <v>56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 s="8" t="s">
        <v>32</v>
      </c>
      <c r="Y255" s="8" t="s">
        <v>32</v>
      </c>
      <c r="Z255" s="7">
        <v>254</v>
      </c>
      <c r="AA255" s="8">
        <v>63</v>
      </c>
      <c r="AB255" t="str">
        <f>VLOOKUP(AA255,'[1]dati households'!$C$1:$D$92,2,FALSE)</f>
        <v>Household</v>
      </c>
      <c r="AC255" s="7" t="str">
        <f>VLOOKUP(AA255,'[1]dati households'!$C$1:$E$92,3,FALSE)</f>
        <v>low</v>
      </c>
      <c r="AD255" s="7">
        <f>VLOOKUP(AA255,'[1]dati households'!$C$1:$F$92,4,FALSE)</f>
        <v>0</v>
      </c>
    </row>
    <row r="256" spans="1:30" x14ac:dyDescent="0.3">
      <c r="A256" t="s">
        <v>41</v>
      </c>
      <c r="B256" s="7">
        <v>2</v>
      </c>
      <c r="C256" t="s">
        <v>57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8" t="s">
        <v>47</v>
      </c>
      <c r="Y256" s="8" t="s">
        <v>32</v>
      </c>
      <c r="Z256" s="7">
        <v>255</v>
      </c>
      <c r="AA256" s="8">
        <v>63</v>
      </c>
      <c r="AB256" t="str">
        <f>VLOOKUP(AA256,'[1]dati households'!$C$1:$D$92,2,FALSE)</f>
        <v>Household</v>
      </c>
      <c r="AC256" s="7" t="str">
        <f>VLOOKUP(AA256,'[1]dati households'!$C$1:$E$92,3,FALSE)</f>
        <v>low</v>
      </c>
      <c r="AD256" s="7">
        <f>VLOOKUP(AA256,'[1]dati households'!$C$1:$F$92,4,FALSE)</f>
        <v>0</v>
      </c>
    </row>
    <row r="257" spans="1:30" x14ac:dyDescent="0.3">
      <c r="A257" t="s">
        <v>35</v>
      </c>
      <c r="B257" s="7">
        <v>4</v>
      </c>
      <c r="C257" t="s">
        <v>163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 s="8" t="s">
        <v>32</v>
      </c>
      <c r="Y257" s="8" t="s">
        <v>32</v>
      </c>
      <c r="Z257" s="7">
        <v>256</v>
      </c>
      <c r="AA257" s="8">
        <v>63</v>
      </c>
      <c r="AB257" t="str">
        <f>VLOOKUP(AA257,'[1]dati households'!$C$1:$D$92,2,FALSE)</f>
        <v>Household</v>
      </c>
      <c r="AC257" s="7" t="str">
        <f>VLOOKUP(AA257,'[1]dati households'!$C$1:$E$92,3,FALSE)</f>
        <v>low</v>
      </c>
      <c r="AD257" s="7">
        <f>VLOOKUP(AA257,'[1]dati households'!$C$1:$F$92,4,FALSE)</f>
        <v>0</v>
      </c>
    </row>
    <row r="258" spans="1:30" x14ac:dyDescent="0.3">
      <c r="A258" t="s">
        <v>30</v>
      </c>
      <c r="B258" s="7">
        <v>6</v>
      </c>
      <c r="C258" t="s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 s="8" t="s">
        <v>32</v>
      </c>
      <c r="Y258" s="8" t="s">
        <v>32</v>
      </c>
      <c r="Z258" s="7">
        <v>257</v>
      </c>
      <c r="AA258" s="8">
        <v>64</v>
      </c>
      <c r="AB258" t="str">
        <f>VLOOKUP(AA258,'[1]dati households'!$C$1:$D$92,2,FALSE)</f>
        <v>Household</v>
      </c>
      <c r="AC258" s="7" t="str">
        <f>VLOOKUP(AA258,'[1]dati households'!$C$1:$E$92,3,FALSE)</f>
        <v>high</v>
      </c>
      <c r="AD258" s="7">
        <f>VLOOKUP(AA258,'[1]dati households'!$C$1:$F$92,4,FALSE)</f>
        <v>0</v>
      </c>
    </row>
    <row r="259" spans="1:30" x14ac:dyDescent="0.3">
      <c r="A259" t="s">
        <v>33</v>
      </c>
      <c r="B259" s="7">
        <v>2</v>
      </c>
      <c r="C259" t="s">
        <v>37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 s="8" t="s">
        <v>32</v>
      </c>
      <c r="Y259" s="8" t="s">
        <v>32</v>
      </c>
      <c r="Z259" s="7">
        <v>258</v>
      </c>
      <c r="AA259" s="8">
        <v>64</v>
      </c>
      <c r="AB259" t="str">
        <f>VLOOKUP(AA259,'[1]dati households'!$C$1:$D$92,2,FALSE)</f>
        <v>Household</v>
      </c>
      <c r="AC259" s="7" t="str">
        <f>VLOOKUP(AA259,'[1]dati households'!$C$1:$E$92,3,FALSE)</f>
        <v>high</v>
      </c>
      <c r="AD259" s="7">
        <f>VLOOKUP(AA259,'[1]dati households'!$C$1:$F$92,4,FALSE)</f>
        <v>0</v>
      </c>
    </row>
    <row r="260" spans="1:30" x14ac:dyDescent="0.3">
      <c r="A260" t="s">
        <v>35</v>
      </c>
      <c r="B260" s="7">
        <v>4</v>
      </c>
      <c r="C260" t="s">
        <v>164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 s="8" t="s">
        <v>32</v>
      </c>
      <c r="Y260" s="8" t="s">
        <v>32</v>
      </c>
      <c r="Z260" s="7">
        <v>259</v>
      </c>
      <c r="AA260" s="8">
        <v>64</v>
      </c>
      <c r="AB260" t="str">
        <f>VLOOKUP(AA260,'[1]dati households'!$C$1:$D$92,2,FALSE)</f>
        <v>Household</v>
      </c>
      <c r="AC260" s="7" t="str">
        <f>VLOOKUP(AA260,'[1]dati households'!$C$1:$E$92,3,FALSE)</f>
        <v>high</v>
      </c>
      <c r="AD260" s="7">
        <f>VLOOKUP(AA260,'[1]dati households'!$C$1:$F$92,4,FALSE)</f>
        <v>0</v>
      </c>
    </row>
    <row r="261" spans="1:30" x14ac:dyDescent="0.3">
      <c r="A261" t="s">
        <v>39</v>
      </c>
      <c r="B261" s="7">
        <v>1</v>
      </c>
      <c r="C261" t="s">
        <v>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 s="8" t="s">
        <v>32</v>
      </c>
      <c r="Y261" s="8" t="s">
        <v>32</v>
      </c>
      <c r="Z261" s="7">
        <v>260</v>
      </c>
      <c r="AA261" s="8">
        <v>64</v>
      </c>
      <c r="AB261" t="str">
        <f>VLOOKUP(AA261,'[1]dati households'!$C$1:$D$92,2,FALSE)</f>
        <v>Household</v>
      </c>
      <c r="AC261" s="7" t="str">
        <f>VLOOKUP(AA261,'[1]dati households'!$C$1:$E$92,3,FALSE)</f>
        <v>high</v>
      </c>
      <c r="AD261" s="7">
        <f>VLOOKUP(AA261,'[1]dati households'!$C$1:$F$92,4,FALSE)</f>
        <v>0</v>
      </c>
    </row>
    <row r="262" spans="1:30" x14ac:dyDescent="0.3">
      <c r="A262" t="s">
        <v>41</v>
      </c>
      <c r="B262" s="7">
        <v>1</v>
      </c>
      <c r="C262" t="s">
        <v>40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 s="8" t="s">
        <v>32</v>
      </c>
      <c r="Y262" s="8" t="s">
        <v>32</v>
      </c>
      <c r="Z262" s="7">
        <v>261</v>
      </c>
      <c r="AA262" s="8">
        <v>64</v>
      </c>
      <c r="AB262" t="str">
        <f>VLOOKUP(AA262,'[1]dati households'!$C$1:$D$92,2,FALSE)</f>
        <v>Household</v>
      </c>
      <c r="AC262" s="7" t="str">
        <f>VLOOKUP(AA262,'[1]dati households'!$C$1:$E$92,3,FALSE)</f>
        <v>high</v>
      </c>
      <c r="AD262" s="7">
        <f>VLOOKUP(AA262,'[1]dati households'!$C$1:$F$92,4,FALSE)</f>
        <v>0</v>
      </c>
    </row>
    <row r="263" spans="1:30" x14ac:dyDescent="0.3">
      <c r="A263" t="s">
        <v>45</v>
      </c>
      <c r="B263" s="7">
        <v>1</v>
      </c>
      <c r="C263" t="s">
        <v>165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8" t="s">
        <v>47</v>
      </c>
      <c r="Y263" s="8" t="s">
        <v>32</v>
      </c>
      <c r="Z263" s="7">
        <v>262</v>
      </c>
      <c r="AA263" s="8">
        <v>64</v>
      </c>
      <c r="AB263" t="str">
        <f>VLOOKUP(AA263,'[1]dati households'!$C$1:$D$92,2,FALSE)</f>
        <v>Household</v>
      </c>
      <c r="AC263" s="7" t="str">
        <f>VLOOKUP(AA263,'[1]dati households'!$C$1:$E$92,3,FALSE)</f>
        <v>high</v>
      </c>
      <c r="AD263" s="7">
        <f>VLOOKUP(AA263,'[1]dati households'!$C$1:$F$92,4,FALSE)</f>
        <v>0</v>
      </c>
    </row>
    <row r="264" spans="1:30" x14ac:dyDescent="0.3">
      <c r="A264" t="s">
        <v>48</v>
      </c>
      <c r="B264" s="7">
        <v>1</v>
      </c>
      <c r="C264" t="s">
        <v>165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8" t="s">
        <v>91</v>
      </c>
      <c r="Y264" s="8" t="s">
        <v>32</v>
      </c>
      <c r="Z264" s="7">
        <v>263</v>
      </c>
      <c r="AA264" s="8">
        <v>64</v>
      </c>
      <c r="AB264" t="str">
        <f>VLOOKUP(AA264,'[1]dati households'!$C$1:$D$92,2,FALSE)</f>
        <v>Household</v>
      </c>
      <c r="AC264" s="7" t="str">
        <f>VLOOKUP(AA264,'[1]dati households'!$C$1:$E$92,3,FALSE)</f>
        <v>high</v>
      </c>
      <c r="AD264" s="7">
        <f>VLOOKUP(AA264,'[1]dati households'!$C$1:$F$92,4,FALSE)</f>
        <v>0</v>
      </c>
    </row>
    <row r="265" spans="1:30" x14ac:dyDescent="0.3">
      <c r="A265" t="s">
        <v>60</v>
      </c>
      <c r="B265" s="7">
        <v>1</v>
      </c>
      <c r="C265" t="s">
        <v>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 s="8" t="s">
        <v>91</v>
      </c>
      <c r="Y265" s="8" t="s">
        <v>32</v>
      </c>
      <c r="Z265" s="7">
        <v>264</v>
      </c>
      <c r="AA265" s="8">
        <v>64</v>
      </c>
      <c r="AB265" t="str">
        <f>VLOOKUP(AA265,'[1]dati households'!$C$1:$D$92,2,FALSE)</f>
        <v>Household</v>
      </c>
      <c r="AC265" s="7" t="str">
        <f>VLOOKUP(AA265,'[1]dati households'!$C$1:$E$92,3,FALSE)</f>
        <v>high</v>
      </c>
      <c r="AD265" s="7">
        <f>VLOOKUP(AA265,'[1]dati households'!$C$1:$F$92,4,FALSE)</f>
        <v>0</v>
      </c>
    </row>
    <row r="266" spans="1:30" x14ac:dyDescent="0.3">
      <c r="A266" t="s">
        <v>76</v>
      </c>
      <c r="B266" s="7">
        <v>1</v>
      </c>
      <c r="C266" t="s">
        <v>88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 s="8" t="s">
        <v>61</v>
      </c>
      <c r="Y266" s="8" t="s">
        <v>32</v>
      </c>
      <c r="Z266" s="7">
        <v>265</v>
      </c>
      <c r="AA266" s="8">
        <v>64</v>
      </c>
      <c r="AB266" t="str">
        <f>VLOOKUP(AA266,'[1]dati households'!$C$1:$D$92,2,FALSE)</f>
        <v>Household</v>
      </c>
      <c r="AC266" s="7" t="str">
        <f>VLOOKUP(AA266,'[1]dati households'!$C$1:$E$92,3,FALSE)</f>
        <v>high</v>
      </c>
      <c r="AD266" s="7">
        <f>VLOOKUP(AA266,'[1]dati households'!$C$1:$F$92,4,FALSE)</f>
        <v>0</v>
      </c>
    </row>
    <row r="267" spans="1:30" x14ac:dyDescent="0.3">
      <c r="A267" t="s">
        <v>30</v>
      </c>
      <c r="B267" s="7">
        <v>5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 s="8" t="s">
        <v>32</v>
      </c>
      <c r="Y267" s="8" t="s">
        <v>32</v>
      </c>
      <c r="Z267" s="7">
        <v>266</v>
      </c>
      <c r="AA267" s="8">
        <v>65</v>
      </c>
      <c r="AB267" t="str">
        <f>VLOOKUP(AA267,'[1]dati households'!$C$1:$D$92,2,FALSE)</f>
        <v>Household</v>
      </c>
      <c r="AC267" s="7" t="str">
        <f>VLOOKUP(AA267,'[1]dati households'!$C$1:$E$92,3,FALSE)</f>
        <v>medium</v>
      </c>
      <c r="AD267" s="7">
        <f>VLOOKUP(AA267,'[1]dati households'!$C$1:$F$92,4,FALSE)</f>
        <v>0</v>
      </c>
    </row>
    <row r="268" spans="1:30" x14ac:dyDescent="0.3">
      <c r="A268" t="s">
        <v>33</v>
      </c>
      <c r="B268" s="7">
        <v>2</v>
      </c>
      <c r="C268" t="s">
        <v>56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 s="8" t="s">
        <v>32</v>
      </c>
      <c r="Y268" s="8" t="s">
        <v>32</v>
      </c>
      <c r="Z268" s="7">
        <v>267</v>
      </c>
      <c r="AA268" s="8">
        <v>65</v>
      </c>
      <c r="AB268" t="str">
        <f>VLOOKUP(AA268,'[1]dati households'!$C$1:$D$92,2,FALSE)</f>
        <v>Household</v>
      </c>
      <c r="AC268" s="7" t="str">
        <f>VLOOKUP(AA268,'[1]dati households'!$C$1:$E$92,3,FALSE)</f>
        <v>medium</v>
      </c>
      <c r="AD268" s="7">
        <f>VLOOKUP(AA268,'[1]dati households'!$C$1:$F$92,4,FALSE)</f>
        <v>0</v>
      </c>
    </row>
    <row r="269" spans="1:30" x14ac:dyDescent="0.3">
      <c r="A269" t="s">
        <v>35</v>
      </c>
      <c r="B269" s="7">
        <v>2</v>
      </c>
      <c r="C269" t="s">
        <v>163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 s="8" t="s">
        <v>32</v>
      </c>
      <c r="Y269" s="8" t="s">
        <v>32</v>
      </c>
      <c r="Z269" s="7">
        <v>268</v>
      </c>
      <c r="AA269" s="8">
        <v>65</v>
      </c>
      <c r="AB269" t="str">
        <f>VLOOKUP(AA269,'[1]dati households'!$C$1:$D$92,2,FALSE)</f>
        <v>Household</v>
      </c>
      <c r="AC269" s="7" t="str">
        <f>VLOOKUP(AA269,'[1]dati households'!$C$1:$E$92,3,FALSE)</f>
        <v>medium</v>
      </c>
      <c r="AD269" s="7">
        <f>VLOOKUP(AA269,'[1]dati households'!$C$1:$F$92,4,FALSE)</f>
        <v>0</v>
      </c>
    </row>
    <row r="270" spans="1:30" x14ac:dyDescent="0.3">
      <c r="A270" t="s">
        <v>39</v>
      </c>
      <c r="B270" s="7">
        <v>1</v>
      </c>
      <c r="C270" t="s">
        <v>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 s="8" t="s">
        <v>32</v>
      </c>
      <c r="Y270" s="8" t="s">
        <v>32</v>
      </c>
      <c r="Z270" s="7">
        <v>269</v>
      </c>
      <c r="AA270" s="8">
        <v>65</v>
      </c>
      <c r="AB270" t="str">
        <f>VLOOKUP(AA270,'[1]dati households'!$C$1:$D$92,2,FALSE)</f>
        <v>Household</v>
      </c>
      <c r="AC270" s="7" t="str">
        <f>VLOOKUP(AA270,'[1]dati households'!$C$1:$E$92,3,FALSE)</f>
        <v>medium</v>
      </c>
      <c r="AD270" s="7">
        <f>VLOOKUP(AA270,'[1]dati households'!$C$1:$F$92,4,FALSE)</f>
        <v>0</v>
      </c>
    </row>
    <row r="271" spans="1:30" x14ac:dyDescent="0.3">
      <c r="A271" t="s">
        <v>48</v>
      </c>
      <c r="B271" s="7">
        <v>1</v>
      </c>
      <c r="C271" t="s">
        <v>57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8" t="s">
        <v>32</v>
      </c>
      <c r="Y271" s="8" t="s">
        <v>32</v>
      </c>
      <c r="Z271" s="7">
        <v>270</v>
      </c>
      <c r="AA271" s="8">
        <v>65</v>
      </c>
      <c r="AB271" t="str">
        <f>VLOOKUP(AA271,'[1]dati households'!$C$1:$D$92,2,FALSE)</f>
        <v>Household</v>
      </c>
      <c r="AC271" s="7" t="str">
        <f>VLOOKUP(AA271,'[1]dati households'!$C$1:$E$92,3,FALSE)</f>
        <v>medium</v>
      </c>
      <c r="AD271" s="7">
        <f>VLOOKUP(AA271,'[1]dati households'!$C$1:$F$92,4,FALSE)</f>
        <v>0</v>
      </c>
    </row>
    <row r="272" spans="1:30" x14ac:dyDescent="0.3">
      <c r="A272" t="s">
        <v>30</v>
      </c>
      <c r="B272" s="7">
        <v>4</v>
      </c>
      <c r="C272" t="s">
        <v>50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 s="8" t="s">
        <v>32</v>
      </c>
      <c r="Y272" s="8" t="s">
        <v>32</v>
      </c>
      <c r="Z272" s="7">
        <v>271</v>
      </c>
      <c r="AA272" s="8">
        <v>66</v>
      </c>
      <c r="AB272" t="str">
        <f>VLOOKUP(AA272,'[1]dati households'!$C$1:$D$92,2,FALSE)</f>
        <v>Household</v>
      </c>
      <c r="AC272" s="7" t="str">
        <f>VLOOKUP(AA272,'[1]dati households'!$C$1:$E$92,3,FALSE)</f>
        <v>high</v>
      </c>
      <c r="AD272" s="7">
        <f>VLOOKUP(AA272,'[1]dati households'!$C$1:$F$92,4,FALSE)</f>
        <v>0</v>
      </c>
    </row>
    <row r="273" spans="1:30" x14ac:dyDescent="0.3">
      <c r="A273" t="s">
        <v>33</v>
      </c>
      <c r="B273" s="7">
        <v>2</v>
      </c>
      <c r="C273" t="s">
        <v>40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 s="8" t="s">
        <v>32</v>
      </c>
      <c r="Y273" s="8" t="s">
        <v>32</v>
      </c>
      <c r="Z273" s="7">
        <v>272</v>
      </c>
      <c r="AA273" s="8">
        <v>66</v>
      </c>
      <c r="AB273" t="str">
        <f>VLOOKUP(AA273,'[1]dati households'!$C$1:$D$92,2,FALSE)</f>
        <v>Household</v>
      </c>
      <c r="AC273" s="7" t="str">
        <f>VLOOKUP(AA273,'[1]dati households'!$C$1:$E$92,3,FALSE)</f>
        <v>high</v>
      </c>
      <c r="AD273" s="7">
        <f>VLOOKUP(AA273,'[1]dati households'!$C$1:$F$92,4,FALSE)</f>
        <v>0</v>
      </c>
    </row>
    <row r="274" spans="1:30" x14ac:dyDescent="0.3">
      <c r="A274" t="s">
        <v>35</v>
      </c>
      <c r="B274" s="7">
        <v>3</v>
      </c>
      <c r="C274" t="s">
        <v>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 s="8" t="s">
        <v>32</v>
      </c>
      <c r="Y274" s="8" t="s">
        <v>32</v>
      </c>
      <c r="Z274" s="7">
        <v>273</v>
      </c>
      <c r="AA274" s="8">
        <v>66</v>
      </c>
      <c r="AB274" t="str">
        <f>VLOOKUP(AA274,'[1]dati households'!$C$1:$D$92,2,FALSE)</f>
        <v>Household</v>
      </c>
      <c r="AC274" s="7" t="str">
        <f>VLOOKUP(AA274,'[1]dati households'!$C$1:$E$92,3,FALSE)</f>
        <v>high</v>
      </c>
      <c r="AD274" s="7">
        <f>VLOOKUP(AA274,'[1]dati households'!$C$1:$F$92,4,FALSE)</f>
        <v>0</v>
      </c>
    </row>
    <row r="275" spans="1:30" x14ac:dyDescent="0.3">
      <c r="A275" t="s">
        <v>45</v>
      </c>
      <c r="B275" s="7">
        <v>1</v>
      </c>
      <c r="C275" t="s">
        <v>49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8" t="s">
        <v>47</v>
      </c>
      <c r="Y275" s="8" t="s">
        <v>32</v>
      </c>
      <c r="Z275" s="7">
        <v>274</v>
      </c>
      <c r="AA275" s="8">
        <v>66</v>
      </c>
      <c r="AB275" t="str">
        <f>VLOOKUP(AA275,'[1]dati households'!$C$1:$D$92,2,FALSE)</f>
        <v>Household</v>
      </c>
      <c r="AC275" s="7" t="str">
        <f>VLOOKUP(AA275,'[1]dati households'!$C$1:$E$92,3,FALSE)</f>
        <v>high</v>
      </c>
      <c r="AD275" s="7">
        <f>VLOOKUP(AA275,'[1]dati households'!$C$1:$F$92,4,FALSE)</f>
        <v>0</v>
      </c>
    </row>
    <row r="276" spans="1:30" x14ac:dyDescent="0.3">
      <c r="A276" t="s">
        <v>39</v>
      </c>
      <c r="B276" s="7">
        <v>1</v>
      </c>
      <c r="C276" t="s">
        <v>54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 s="8" t="s">
        <v>32</v>
      </c>
      <c r="Y276" s="8" t="s">
        <v>32</v>
      </c>
      <c r="Z276" s="7">
        <v>275</v>
      </c>
      <c r="AA276" s="8">
        <v>66</v>
      </c>
      <c r="AB276" t="str">
        <f>VLOOKUP(AA276,'[1]dati households'!$C$1:$D$92,2,FALSE)</f>
        <v>Household</v>
      </c>
      <c r="AC276" s="7" t="str">
        <f>VLOOKUP(AA276,'[1]dati households'!$C$1:$E$92,3,FALSE)</f>
        <v>high</v>
      </c>
      <c r="AD276" s="7">
        <f>VLOOKUP(AA276,'[1]dati households'!$C$1:$F$92,4,FALSE)</f>
        <v>0</v>
      </c>
    </row>
    <row r="277" spans="1:30" x14ac:dyDescent="0.3">
      <c r="A277" t="s">
        <v>48</v>
      </c>
      <c r="B277" s="7">
        <v>1</v>
      </c>
      <c r="C277" t="s">
        <v>57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8" t="s">
        <v>61</v>
      </c>
      <c r="Y277" s="8" t="s">
        <v>32</v>
      </c>
      <c r="Z277" s="7">
        <v>276</v>
      </c>
      <c r="AA277" s="8">
        <v>66</v>
      </c>
      <c r="AB277" t="str">
        <f>VLOOKUP(AA277,'[1]dati households'!$C$1:$D$92,2,FALSE)</f>
        <v>Household</v>
      </c>
      <c r="AC277" s="7" t="str">
        <f>VLOOKUP(AA277,'[1]dati households'!$C$1:$E$92,3,FALSE)</f>
        <v>high</v>
      </c>
      <c r="AD277" s="7">
        <f>VLOOKUP(AA277,'[1]dati households'!$C$1:$F$92,4,FALSE)</f>
        <v>0</v>
      </c>
    </row>
    <row r="278" spans="1:30" x14ac:dyDescent="0.3">
      <c r="A278" t="s">
        <v>30</v>
      </c>
      <c r="B278" s="7">
        <v>5</v>
      </c>
      <c r="C278" t="s">
        <v>40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 s="8" t="s">
        <v>32</v>
      </c>
      <c r="Y278" s="8" t="s">
        <v>32</v>
      </c>
      <c r="Z278" s="7">
        <v>277</v>
      </c>
      <c r="AA278" s="8">
        <v>67</v>
      </c>
      <c r="AB278" t="str">
        <f>VLOOKUP(AA278,'[1]dati households'!$C$1:$D$92,2,FALSE)</f>
        <v>Household</v>
      </c>
      <c r="AC278" s="7" t="str">
        <f>VLOOKUP(AA278,'[1]dati households'!$C$1:$E$92,3,FALSE)</f>
        <v>low</v>
      </c>
      <c r="AD278" s="7">
        <f>VLOOKUP(AA278,'[1]dati households'!$C$1:$F$92,4,FALSE)</f>
        <v>0</v>
      </c>
    </row>
    <row r="279" spans="1:30" x14ac:dyDescent="0.3">
      <c r="A279" t="s">
        <v>33</v>
      </c>
      <c r="B279" s="7">
        <v>1</v>
      </c>
      <c r="C279" t="s">
        <v>56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s="8" t="s">
        <v>32</v>
      </c>
      <c r="Y279" s="8" t="s">
        <v>32</v>
      </c>
      <c r="Z279" s="7">
        <v>278</v>
      </c>
      <c r="AA279" s="8">
        <v>67</v>
      </c>
      <c r="AB279" t="str">
        <f>VLOOKUP(AA279,'[1]dati households'!$C$1:$D$92,2,FALSE)</f>
        <v>Household</v>
      </c>
      <c r="AC279" s="7" t="str">
        <f>VLOOKUP(AA279,'[1]dati households'!$C$1:$E$92,3,FALSE)</f>
        <v>low</v>
      </c>
      <c r="AD279" s="7">
        <f>VLOOKUP(AA279,'[1]dati households'!$C$1:$F$92,4,FALSE)</f>
        <v>0</v>
      </c>
    </row>
    <row r="280" spans="1:30" x14ac:dyDescent="0.3">
      <c r="A280" t="s">
        <v>35</v>
      </c>
      <c r="B280" s="7">
        <v>3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8" t="s">
        <v>32</v>
      </c>
      <c r="Y280" s="8" t="s">
        <v>32</v>
      </c>
      <c r="Z280" s="7">
        <v>279</v>
      </c>
      <c r="AA280" s="8">
        <v>67</v>
      </c>
      <c r="AB280" t="str">
        <f>VLOOKUP(AA280,'[1]dati households'!$C$1:$D$92,2,FALSE)</f>
        <v>Household</v>
      </c>
      <c r="AC280" s="7" t="str">
        <f>VLOOKUP(AA280,'[1]dati households'!$C$1:$E$92,3,FALSE)</f>
        <v>low</v>
      </c>
      <c r="AD280" s="7">
        <f>VLOOKUP(AA280,'[1]dati households'!$C$1:$F$92,4,FALSE)</f>
        <v>0</v>
      </c>
    </row>
    <row r="281" spans="1:30" x14ac:dyDescent="0.3">
      <c r="A281" t="s">
        <v>39</v>
      </c>
      <c r="B281" s="7">
        <v>1</v>
      </c>
      <c r="C281" t="s">
        <v>166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 s="8" t="s">
        <v>32</v>
      </c>
      <c r="Y281" s="8" t="s">
        <v>32</v>
      </c>
      <c r="Z281" s="7">
        <v>280</v>
      </c>
      <c r="AA281" s="8">
        <v>67</v>
      </c>
      <c r="AB281" t="str">
        <f>VLOOKUP(AA281,'[1]dati households'!$C$1:$D$92,2,FALSE)</f>
        <v>Household</v>
      </c>
      <c r="AC281" s="7" t="str">
        <f>VLOOKUP(AA281,'[1]dati households'!$C$1:$E$92,3,FALSE)</f>
        <v>low</v>
      </c>
      <c r="AD281" s="7">
        <f>VLOOKUP(AA281,'[1]dati households'!$C$1:$F$92,4,FALSE)</f>
        <v>0</v>
      </c>
    </row>
    <row r="282" spans="1:30" x14ac:dyDescent="0.3">
      <c r="A282" t="s">
        <v>30</v>
      </c>
      <c r="B282" s="7">
        <v>5</v>
      </c>
      <c r="C282" t="s">
        <v>167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 s="8" t="s">
        <v>32</v>
      </c>
      <c r="Y282" s="8" t="s">
        <v>32</v>
      </c>
      <c r="Z282" s="7">
        <v>281</v>
      </c>
      <c r="AA282" s="8">
        <v>68</v>
      </c>
      <c r="AB282" t="str">
        <f>VLOOKUP(AA282,'[1]dati households'!$C$1:$D$92,2,FALSE)</f>
        <v>Household</v>
      </c>
      <c r="AC282" s="7" t="str">
        <f>VLOOKUP(AA282,'[1]dati households'!$C$1:$E$92,3,FALSE)</f>
        <v>high</v>
      </c>
      <c r="AD282" s="7">
        <f>VLOOKUP(AA282,'[1]dati households'!$C$1:$F$92,4,FALSE)</f>
        <v>0</v>
      </c>
    </row>
    <row r="283" spans="1:30" x14ac:dyDescent="0.3">
      <c r="A283" t="s">
        <v>33</v>
      </c>
      <c r="B283" s="7">
        <v>1</v>
      </c>
      <c r="C283" t="s">
        <v>56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 s="8" t="s">
        <v>32</v>
      </c>
      <c r="Y283" s="8" t="s">
        <v>32</v>
      </c>
      <c r="Z283" s="7">
        <v>282</v>
      </c>
      <c r="AA283" s="8">
        <v>68</v>
      </c>
      <c r="AB283" t="str">
        <f>VLOOKUP(AA283,'[1]dati households'!$C$1:$D$92,2,FALSE)</f>
        <v>Household</v>
      </c>
      <c r="AC283" s="7" t="str">
        <f>VLOOKUP(AA283,'[1]dati households'!$C$1:$E$92,3,FALSE)</f>
        <v>high</v>
      </c>
      <c r="AD283" s="7">
        <f>VLOOKUP(AA283,'[1]dati households'!$C$1:$F$92,4,FALSE)</f>
        <v>0</v>
      </c>
    </row>
    <row r="284" spans="1:30" x14ac:dyDescent="0.3">
      <c r="A284" t="s">
        <v>35</v>
      </c>
      <c r="B284" s="7">
        <v>2</v>
      </c>
      <c r="C284" t="s">
        <v>168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8" t="s">
        <v>32</v>
      </c>
      <c r="Y284" s="8" t="s">
        <v>32</v>
      </c>
      <c r="Z284" s="7">
        <v>283</v>
      </c>
      <c r="AA284" s="8">
        <v>68</v>
      </c>
      <c r="AB284" t="str">
        <f>VLOOKUP(AA284,'[1]dati households'!$C$1:$D$92,2,FALSE)</f>
        <v>Household</v>
      </c>
      <c r="AC284" s="7" t="str">
        <f>VLOOKUP(AA284,'[1]dati households'!$C$1:$E$92,3,FALSE)</f>
        <v>high</v>
      </c>
      <c r="AD284" s="7">
        <f>VLOOKUP(AA284,'[1]dati households'!$C$1:$F$92,4,FALSE)</f>
        <v>0</v>
      </c>
    </row>
    <row r="285" spans="1:30" x14ac:dyDescent="0.3">
      <c r="A285" t="s">
        <v>39</v>
      </c>
      <c r="B285" s="7">
        <v>1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 s="8" t="s">
        <v>32</v>
      </c>
      <c r="Y285" s="8" t="s">
        <v>32</v>
      </c>
      <c r="Z285" s="7">
        <v>284</v>
      </c>
      <c r="AA285" s="8">
        <v>68</v>
      </c>
      <c r="AB285" t="str">
        <f>VLOOKUP(AA285,'[1]dati households'!$C$1:$D$92,2,FALSE)</f>
        <v>Household</v>
      </c>
      <c r="AC285" s="7" t="str">
        <f>VLOOKUP(AA285,'[1]dati households'!$C$1:$E$92,3,FALSE)</f>
        <v>high</v>
      </c>
      <c r="AD285" s="7">
        <f>VLOOKUP(AA285,'[1]dati households'!$C$1:$F$92,4,FALSE)</f>
        <v>0</v>
      </c>
    </row>
    <row r="286" spans="1:30" x14ac:dyDescent="0.3">
      <c r="A286" t="s">
        <v>41</v>
      </c>
      <c r="B286" s="7">
        <v>1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 s="8" t="s">
        <v>32</v>
      </c>
      <c r="Y286" s="8" t="s">
        <v>32</v>
      </c>
      <c r="Z286" s="7">
        <v>285</v>
      </c>
      <c r="AA286" s="8">
        <v>68</v>
      </c>
      <c r="AB286" t="str">
        <f>VLOOKUP(AA286,'[1]dati households'!$C$1:$D$92,2,FALSE)</f>
        <v>Household</v>
      </c>
      <c r="AC286" s="7" t="str">
        <f>VLOOKUP(AA286,'[1]dati households'!$C$1:$E$92,3,FALSE)</f>
        <v>high</v>
      </c>
      <c r="AD286" s="7">
        <f>VLOOKUP(AA286,'[1]dati households'!$C$1:$F$92,4,FALSE)</f>
        <v>0</v>
      </c>
    </row>
    <row r="287" spans="1:30" x14ac:dyDescent="0.3">
      <c r="A287" t="s">
        <v>45</v>
      </c>
      <c r="B287" s="7">
        <v>1</v>
      </c>
      <c r="C287" t="s">
        <v>57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8" t="s">
        <v>91</v>
      </c>
      <c r="Y287" s="8" t="s">
        <v>169</v>
      </c>
      <c r="Z287" s="7">
        <v>286</v>
      </c>
      <c r="AA287" s="8">
        <v>68</v>
      </c>
      <c r="AB287" t="str">
        <f>VLOOKUP(AA287,'[1]dati households'!$C$1:$D$92,2,FALSE)</f>
        <v>Household</v>
      </c>
      <c r="AC287" s="7" t="str">
        <f>VLOOKUP(AA287,'[1]dati households'!$C$1:$E$92,3,FALSE)</f>
        <v>high</v>
      </c>
      <c r="AD287" s="7">
        <f>VLOOKUP(AA287,'[1]dati households'!$C$1:$F$92,4,FALSE)</f>
        <v>0</v>
      </c>
    </row>
    <row r="288" spans="1:30" x14ac:dyDescent="0.3">
      <c r="A288" t="s">
        <v>30</v>
      </c>
      <c r="B288" s="7">
        <v>8</v>
      </c>
      <c r="C288" t="s">
        <v>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 s="8" t="s">
        <v>32</v>
      </c>
      <c r="Y288" s="8" t="s">
        <v>32</v>
      </c>
      <c r="Z288" s="7">
        <v>287</v>
      </c>
      <c r="AA288" s="8">
        <v>69</v>
      </c>
      <c r="AB288" t="str">
        <f>VLOOKUP(AA288,'[1]dati households'!$C$1:$D$92,2,FALSE)</f>
        <v>Household</v>
      </c>
      <c r="AC288" s="7" t="str">
        <f>VLOOKUP(AA288,'[1]dati households'!$C$1:$E$92,3,FALSE)</f>
        <v>high</v>
      </c>
      <c r="AD288" s="7">
        <f>VLOOKUP(AA288,'[1]dati households'!$C$1:$F$92,4,FALSE)</f>
        <v>0</v>
      </c>
    </row>
    <row r="289" spans="1:30" x14ac:dyDescent="0.3">
      <c r="A289" t="s">
        <v>33</v>
      </c>
      <c r="B289" s="7">
        <v>2</v>
      </c>
      <c r="C289" t="s">
        <v>56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 s="8" t="s">
        <v>32</v>
      </c>
      <c r="Y289" s="8" t="s">
        <v>32</v>
      </c>
      <c r="Z289" s="7">
        <v>288</v>
      </c>
      <c r="AA289" s="8">
        <v>69</v>
      </c>
      <c r="AB289" t="str">
        <f>VLOOKUP(AA289,'[1]dati households'!$C$1:$D$92,2,FALSE)</f>
        <v>Household</v>
      </c>
      <c r="AC289" s="7" t="str">
        <f>VLOOKUP(AA289,'[1]dati households'!$C$1:$E$92,3,FALSE)</f>
        <v>high</v>
      </c>
      <c r="AD289" s="7">
        <f>VLOOKUP(AA289,'[1]dati households'!$C$1:$F$92,4,FALSE)</f>
        <v>0</v>
      </c>
    </row>
    <row r="290" spans="1:30" x14ac:dyDescent="0.3">
      <c r="A290" t="s">
        <v>35</v>
      </c>
      <c r="B290" s="7">
        <v>3</v>
      </c>
      <c r="C290" t="s">
        <v>163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 s="8" t="s">
        <v>32</v>
      </c>
      <c r="Y290" s="8" t="s">
        <v>32</v>
      </c>
      <c r="Z290" s="7">
        <v>289</v>
      </c>
      <c r="AA290" s="8">
        <v>69</v>
      </c>
      <c r="AB290" t="str">
        <f>VLOOKUP(AA290,'[1]dati households'!$C$1:$D$92,2,FALSE)</f>
        <v>Household</v>
      </c>
      <c r="AC290" s="7" t="str">
        <f>VLOOKUP(AA290,'[1]dati households'!$C$1:$E$92,3,FALSE)</f>
        <v>high</v>
      </c>
      <c r="AD290" s="7">
        <f>VLOOKUP(AA290,'[1]dati households'!$C$1:$F$92,4,FALSE)</f>
        <v>0</v>
      </c>
    </row>
    <row r="291" spans="1:30" x14ac:dyDescent="0.3">
      <c r="A291" t="s">
        <v>39</v>
      </c>
      <c r="B291" s="7">
        <v>1</v>
      </c>
      <c r="C291" t="s">
        <v>40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 s="8" t="s">
        <v>32</v>
      </c>
      <c r="Y291" s="8" t="s">
        <v>32</v>
      </c>
      <c r="Z291" s="7">
        <v>290</v>
      </c>
      <c r="AA291" s="8">
        <v>69</v>
      </c>
      <c r="AB291" t="str">
        <f>VLOOKUP(AA291,'[1]dati households'!$C$1:$D$92,2,FALSE)</f>
        <v>Household</v>
      </c>
      <c r="AC291" s="7" t="str">
        <f>VLOOKUP(AA291,'[1]dati households'!$C$1:$E$92,3,FALSE)</f>
        <v>high</v>
      </c>
      <c r="AD291" s="7">
        <f>VLOOKUP(AA291,'[1]dati households'!$C$1:$F$92,4,FALSE)</f>
        <v>0</v>
      </c>
    </row>
    <row r="292" spans="1:30" x14ac:dyDescent="0.3">
      <c r="A292" t="s">
        <v>45</v>
      </c>
      <c r="B292" s="7">
        <v>1</v>
      </c>
      <c r="C292" t="s">
        <v>165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8" t="s">
        <v>47</v>
      </c>
      <c r="Y292" s="8" t="s">
        <v>170</v>
      </c>
      <c r="Z292" s="7">
        <v>291</v>
      </c>
      <c r="AA292" s="8">
        <v>69</v>
      </c>
      <c r="AB292" t="str">
        <f>VLOOKUP(AA292,'[1]dati households'!$C$1:$D$92,2,FALSE)</f>
        <v>Household</v>
      </c>
      <c r="AC292" s="7" t="str">
        <f>VLOOKUP(AA292,'[1]dati households'!$C$1:$E$92,3,FALSE)</f>
        <v>high</v>
      </c>
      <c r="AD292" s="7">
        <f>VLOOKUP(AA292,'[1]dati households'!$C$1:$F$92,4,FALSE)</f>
        <v>0</v>
      </c>
    </row>
    <row r="293" spans="1:30" x14ac:dyDescent="0.3">
      <c r="A293" t="s">
        <v>30</v>
      </c>
      <c r="B293" s="7">
        <v>11</v>
      </c>
      <c r="C293" t="s">
        <v>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 s="8" t="s">
        <v>32</v>
      </c>
      <c r="Y293" s="8" t="s">
        <v>32</v>
      </c>
      <c r="Z293" s="7">
        <v>292</v>
      </c>
      <c r="AA293" s="8">
        <v>70</v>
      </c>
      <c r="AB293" t="str">
        <f>VLOOKUP(AA293,'[1]dati households'!$C$1:$D$92,2,FALSE)</f>
        <v>Household</v>
      </c>
      <c r="AC293" s="7" t="str">
        <f>VLOOKUP(AA293,'[1]dati households'!$C$1:$E$92,3,FALSE)</f>
        <v>high</v>
      </c>
      <c r="AD293" s="7">
        <f>VLOOKUP(AA293,'[1]dati households'!$C$1:$F$92,4,FALSE)</f>
        <v>0</v>
      </c>
    </row>
    <row r="294" spans="1:30" x14ac:dyDescent="0.3">
      <c r="A294" t="s">
        <v>33</v>
      </c>
      <c r="B294" s="7">
        <v>2</v>
      </c>
      <c r="C294" t="s">
        <v>56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 s="8" t="s">
        <v>32</v>
      </c>
      <c r="Y294" s="8" t="s">
        <v>32</v>
      </c>
      <c r="Z294" s="7">
        <v>293</v>
      </c>
      <c r="AA294" s="8">
        <v>70</v>
      </c>
      <c r="AB294" t="str">
        <f>VLOOKUP(AA294,'[1]dati households'!$C$1:$D$92,2,FALSE)</f>
        <v>Household</v>
      </c>
      <c r="AC294" s="7" t="str">
        <f>VLOOKUP(AA294,'[1]dati households'!$C$1:$E$92,3,FALSE)</f>
        <v>high</v>
      </c>
      <c r="AD294" s="7">
        <f>VLOOKUP(AA294,'[1]dati households'!$C$1:$F$92,4,FALSE)</f>
        <v>0</v>
      </c>
    </row>
    <row r="295" spans="1:30" x14ac:dyDescent="0.3">
      <c r="A295" t="s">
        <v>35</v>
      </c>
      <c r="B295" s="7">
        <v>2</v>
      </c>
      <c r="C295" t="s">
        <v>161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 s="8" t="s">
        <v>32</v>
      </c>
      <c r="Y295" s="8" t="s">
        <v>32</v>
      </c>
      <c r="Z295" s="7">
        <v>294</v>
      </c>
      <c r="AA295" s="8">
        <v>70</v>
      </c>
      <c r="AB295" t="str">
        <f>VLOOKUP(AA295,'[1]dati households'!$C$1:$D$92,2,FALSE)</f>
        <v>Household</v>
      </c>
      <c r="AC295" s="7" t="str">
        <f>VLOOKUP(AA295,'[1]dati households'!$C$1:$E$92,3,FALSE)</f>
        <v>high</v>
      </c>
      <c r="AD295" s="7">
        <f>VLOOKUP(AA295,'[1]dati households'!$C$1:$F$92,4,FALSE)</f>
        <v>0</v>
      </c>
    </row>
    <row r="296" spans="1:30" x14ac:dyDescent="0.3">
      <c r="A296" t="s">
        <v>39</v>
      </c>
      <c r="B296" s="7">
        <v>1</v>
      </c>
      <c r="C296" t="s">
        <v>171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8" t="s">
        <v>32</v>
      </c>
      <c r="Y296" s="8" t="s">
        <v>32</v>
      </c>
      <c r="Z296" s="7">
        <v>295</v>
      </c>
      <c r="AA296" s="8">
        <v>70</v>
      </c>
      <c r="AB296" t="str">
        <f>VLOOKUP(AA296,'[1]dati households'!$C$1:$D$92,2,FALSE)</f>
        <v>Household</v>
      </c>
      <c r="AC296" s="7" t="str">
        <f>VLOOKUP(AA296,'[1]dati households'!$C$1:$E$92,3,FALSE)</f>
        <v>high</v>
      </c>
      <c r="AD296" s="7">
        <f>VLOOKUP(AA296,'[1]dati households'!$C$1:$F$92,4,FALSE)</f>
        <v>0</v>
      </c>
    </row>
    <row r="297" spans="1:30" x14ac:dyDescent="0.3">
      <c r="A297" t="s">
        <v>41</v>
      </c>
      <c r="B297" s="7">
        <v>1</v>
      </c>
      <c r="C297" t="s">
        <v>165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8" t="s">
        <v>32</v>
      </c>
      <c r="Y297" s="8" t="s">
        <v>32</v>
      </c>
      <c r="Z297" s="7">
        <v>296</v>
      </c>
      <c r="AA297" s="8">
        <v>70</v>
      </c>
      <c r="AB297" t="str">
        <f>VLOOKUP(AA297,'[1]dati households'!$C$1:$D$92,2,FALSE)</f>
        <v>Household</v>
      </c>
      <c r="AC297" s="7" t="str">
        <f>VLOOKUP(AA297,'[1]dati households'!$C$1:$E$92,3,FALSE)</f>
        <v>high</v>
      </c>
      <c r="AD297" s="7">
        <f>VLOOKUP(AA297,'[1]dati households'!$C$1:$F$92,4,FALSE)</f>
        <v>0</v>
      </c>
    </row>
    <row r="298" spans="1:30" x14ac:dyDescent="0.3">
      <c r="A298" t="s">
        <v>45</v>
      </c>
      <c r="B298" s="7">
        <v>1</v>
      </c>
      <c r="C298" t="s">
        <v>165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8" t="s">
        <v>47</v>
      </c>
      <c r="Y298" s="8" t="s">
        <v>170</v>
      </c>
      <c r="Z298" s="7">
        <v>297</v>
      </c>
      <c r="AA298" s="8">
        <v>70</v>
      </c>
      <c r="AB298" t="str">
        <f>VLOOKUP(AA298,'[1]dati households'!$C$1:$D$92,2,FALSE)</f>
        <v>Household</v>
      </c>
      <c r="AC298" s="7" t="str">
        <f>VLOOKUP(AA298,'[1]dati households'!$C$1:$E$92,3,FALSE)</f>
        <v>high</v>
      </c>
      <c r="AD298" s="7">
        <f>VLOOKUP(AA298,'[1]dati households'!$C$1:$F$92,4,FALSE)</f>
        <v>0</v>
      </c>
    </row>
    <row r="299" spans="1:30" x14ac:dyDescent="0.3">
      <c r="A299" t="s">
        <v>48</v>
      </c>
      <c r="B299" s="7">
        <v>1</v>
      </c>
      <c r="C299" t="s">
        <v>172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8" t="s">
        <v>173</v>
      </c>
      <c r="Y299" s="8" t="s">
        <v>32</v>
      </c>
      <c r="Z299" s="7">
        <v>298</v>
      </c>
      <c r="AA299" s="8">
        <v>70</v>
      </c>
      <c r="AB299" t="str">
        <f>VLOOKUP(AA299,'[1]dati households'!$C$1:$D$92,2,FALSE)</f>
        <v>Household</v>
      </c>
      <c r="AC299" s="7" t="str">
        <f>VLOOKUP(AA299,'[1]dati households'!$C$1:$E$92,3,FALSE)</f>
        <v>high</v>
      </c>
      <c r="AD299" s="7">
        <f>VLOOKUP(AA299,'[1]dati households'!$C$1:$F$92,4,FALSE)</f>
        <v>0</v>
      </c>
    </row>
    <row r="300" spans="1:30" x14ac:dyDescent="0.3">
      <c r="A300" t="s">
        <v>30</v>
      </c>
      <c r="B300" s="7">
        <v>3</v>
      </c>
      <c r="C300" t="s">
        <v>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 s="8" t="s">
        <v>32</v>
      </c>
      <c r="Y300" s="8" t="s">
        <v>32</v>
      </c>
      <c r="Z300" s="7">
        <v>299</v>
      </c>
      <c r="AA300" s="8">
        <v>71</v>
      </c>
      <c r="AB300" t="str">
        <f>VLOOKUP(AA300,'[1]dati households'!$C$1:$D$92,2,FALSE)</f>
        <v>Household</v>
      </c>
      <c r="AC300" s="7" t="str">
        <f>VLOOKUP(AA300,'[1]dati households'!$C$1:$E$92,3,FALSE)</f>
        <v>low</v>
      </c>
      <c r="AD300" s="7">
        <f>VLOOKUP(AA300,'[1]dati households'!$C$1:$F$92,4,FALSE)</f>
        <v>0</v>
      </c>
    </row>
    <row r="301" spans="1:30" x14ac:dyDescent="0.3">
      <c r="A301" t="s">
        <v>33</v>
      </c>
      <c r="B301" s="7">
        <v>1</v>
      </c>
      <c r="C301" t="s">
        <v>56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 s="8" t="s">
        <v>32</v>
      </c>
      <c r="Y301" s="8" t="s">
        <v>32</v>
      </c>
      <c r="Z301" s="7">
        <v>300</v>
      </c>
      <c r="AA301" s="8">
        <v>71</v>
      </c>
      <c r="AB301" t="str">
        <f>VLOOKUP(AA301,'[1]dati households'!$C$1:$D$92,2,FALSE)</f>
        <v>Household</v>
      </c>
      <c r="AC301" s="7" t="str">
        <f>VLOOKUP(AA301,'[1]dati households'!$C$1:$E$92,3,FALSE)</f>
        <v>low</v>
      </c>
      <c r="AD301" s="7">
        <f>VLOOKUP(AA301,'[1]dati households'!$C$1:$F$92,4,FALSE)</f>
        <v>0</v>
      </c>
    </row>
    <row r="302" spans="1:30" x14ac:dyDescent="0.3">
      <c r="A302" t="s">
        <v>30</v>
      </c>
      <c r="B302" s="7">
        <v>3</v>
      </c>
      <c r="C302" t="s">
        <v>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 s="8" t="s">
        <v>32</v>
      </c>
      <c r="Y302" s="8" t="s">
        <v>32</v>
      </c>
      <c r="Z302" s="7">
        <v>301</v>
      </c>
      <c r="AA302" s="8">
        <v>72</v>
      </c>
      <c r="AB302" t="str">
        <f>VLOOKUP(AA302,'[1]dati households'!$C$1:$D$92,2,FALSE)</f>
        <v>Household</v>
      </c>
      <c r="AC302" s="7" t="str">
        <f>VLOOKUP(AA302,'[1]dati households'!$C$1:$E$92,3,FALSE)</f>
        <v>low</v>
      </c>
      <c r="AD302" s="7">
        <f>VLOOKUP(AA302,'[1]dati households'!$C$1:$F$92,4,FALSE)</f>
        <v>0</v>
      </c>
    </row>
    <row r="303" spans="1:30" x14ac:dyDescent="0.3">
      <c r="A303" t="s">
        <v>35</v>
      </c>
      <c r="B303" s="7">
        <v>1</v>
      </c>
      <c r="C303" t="s">
        <v>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 s="8" t="s">
        <v>32</v>
      </c>
      <c r="Y303" s="8" t="s">
        <v>32</v>
      </c>
      <c r="Z303" s="7">
        <v>302</v>
      </c>
      <c r="AA303" s="8">
        <v>72</v>
      </c>
      <c r="AB303" t="str">
        <f>VLOOKUP(AA303,'[1]dati households'!$C$1:$D$92,2,FALSE)</f>
        <v>Household</v>
      </c>
      <c r="AC303" s="7" t="str">
        <f>VLOOKUP(AA303,'[1]dati households'!$C$1:$E$92,3,FALSE)</f>
        <v>low</v>
      </c>
      <c r="AD303" s="7">
        <f>VLOOKUP(AA303,'[1]dati households'!$C$1:$F$92,4,FALSE)</f>
        <v>0</v>
      </c>
    </row>
    <row r="304" spans="1:30" x14ac:dyDescent="0.3">
      <c r="A304" t="s">
        <v>41</v>
      </c>
      <c r="B304" s="7">
        <v>1</v>
      </c>
      <c r="C304" t="s">
        <v>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 s="8" t="s">
        <v>32</v>
      </c>
      <c r="Y304" s="8" t="s">
        <v>32</v>
      </c>
      <c r="Z304" s="7">
        <v>303</v>
      </c>
      <c r="AA304" s="8">
        <v>72</v>
      </c>
      <c r="AB304" t="str">
        <f>VLOOKUP(AA304,'[1]dati households'!$C$1:$D$92,2,FALSE)</f>
        <v>Household</v>
      </c>
      <c r="AC304" s="7" t="str">
        <f>VLOOKUP(AA304,'[1]dati households'!$C$1:$E$92,3,FALSE)</f>
        <v>low</v>
      </c>
      <c r="AD304" s="7">
        <f>VLOOKUP(AA304,'[1]dati households'!$C$1:$F$92,4,FALSE)</f>
        <v>0</v>
      </c>
    </row>
    <row r="305" spans="1:30" x14ac:dyDescent="0.3">
      <c r="A305" t="s">
        <v>30</v>
      </c>
      <c r="B305" s="7">
        <v>9</v>
      </c>
      <c r="C305" t="s">
        <v>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 s="8" t="s">
        <v>32</v>
      </c>
      <c r="Y305" s="8" t="s">
        <v>32</v>
      </c>
      <c r="Z305" s="7">
        <v>304</v>
      </c>
      <c r="AA305" s="8">
        <v>73</v>
      </c>
      <c r="AB305" t="str">
        <f>VLOOKUP(AA305,'[1]dati households'!$C$1:$D$92,2,FALSE)</f>
        <v>Household</v>
      </c>
      <c r="AC305" s="7" t="str">
        <f>VLOOKUP(AA305,'[1]dati households'!$C$1:$E$92,3,FALSE)</f>
        <v>low</v>
      </c>
      <c r="AD305" s="7">
        <f>VLOOKUP(AA305,'[1]dati households'!$C$1:$F$92,4,FALSE)</f>
        <v>0</v>
      </c>
    </row>
    <row r="306" spans="1:30" x14ac:dyDescent="0.3">
      <c r="A306" t="s">
        <v>33</v>
      </c>
      <c r="B306" s="7">
        <v>2</v>
      </c>
      <c r="C306" t="s">
        <v>56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 s="8" t="s">
        <v>32</v>
      </c>
      <c r="Y306" s="8" t="s">
        <v>32</v>
      </c>
      <c r="Z306" s="7">
        <v>305</v>
      </c>
      <c r="AA306" s="8">
        <v>73</v>
      </c>
      <c r="AB306" t="str">
        <f>VLOOKUP(AA306,'[1]dati households'!$C$1:$D$92,2,FALSE)</f>
        <v>Household</v>
      </c>
      <c r="AC306" s="7" t="str">
        <f>VLOOKUP(AA306,'[1]dati households'!$C$1:$E$92,3,FALSE)</f>
        <v>low</v>
      </c>
      <c r="AD306" s="7">
        <f>VLOOKUP(AA306,'[1]dati households'!$C$1:$F$92,4,FALSE)</f>
        <v>0</v>
      </c>
    </row>
    <row r="307" spans="1:30" x14ac:dyDescent="0.3">
      <c r="A307" t="s">
        <v>35</v>
      </c>
      <c r="B307" s="7">
        <v>2</v>
      </c>
      <c r="C307" t="s">
        <v>163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 s="8" t="s">
        <v>32</v>
      </c>
      <c r="Y307" s="8" t="s">
        <v>32</v>
      </c>
      <c r="Z307" s="7">
        <v>306</v>
      </c>
      <c r="AA307" s="8">
        <v>73</v>
      </c>
      <c r="AB307" t="str">
        <f>VLOOKUP(AA307,'[1]dati households'!$C$1:$D$92,2,FALSE)</f>
        <v>Household</v>
      </c>
      <c r="AC307" s="7" t="str">
        <f>VLOOKUP(AA307,'[1]dati households'!$C$1:$E$92,3,FALSE)</f>
        <v>low</v>
      </c>
      <c r="AD307" s="7">
        <f>VLOOKUP(AA307,'[1]dati households'!$C$1:$F$92,4,FALSE)</f>
        <v>0</v>
      </c>
    </row>
    <row r="308" spans="1:30" x14ac:dyDescent="0.3">
      <c r="A308" t="s">
        <v>39</v>
      </c>
      <c r="B308" s="7">
        <v>1</v>
      </c>
      <c r="C308" t="s">
        <v>163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 s="8" t="s">
        <v>174</v>
      </c>
      <c r="Y308" s="8" t="s">
        <v>32</v>
      </c>
      <c r="Z308" s="7">
        <v>307</v>
      </c>
      <c r="AA308" s="8">
        <v>73</v>
      </c>
      <c r="AB308" t="str">
        <f>VLOOKUP(AA308,'[1]dati households'!$C$1:$D$92,2,FALSE)</f>
        <v>Household</v>
      </c>
      <c r="AC308" s="7" t="str">
        <f>VLOOKUP(AA308,'[1]dati households'!$C$1:$E$92,3,FALSE)</f>
        <v>low</v>
      </c>
      <c r="AD308" s="7">
        <f>VLOOKUP(AA308,'[1]dati households'!$C$1:$F$92,4,FALSE)</f>
        <v>0</v>
      </c>
    </row>
    <row r="309" spans="1:30" x14ac:dyDescent="0.3">
      <c r="A309" t="s">
        <v>30</v>
      </c>
      <c r="B309" s="7">
        <v>4</v>
      </c>
      <c r="C309" t="s">
        <v>40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 s="8" t="s">
        <v>32</v>
      </c>
      <c r="Y309" s="8" t="s">
        <v>32</v>
      </c>
      <c r="Z309" s="7">
        <v>308</v>
      </c>
      <c r="AA309" s="8">
        <v>74</v>
      </c>
      <c r="AB309" t="str">
        <f>VLOOKUP(AA309,'[1]dati households'!$C$1:$D$92,2,FALSE)</f>
        <v>Household</v>
      </c>
      <c r="AC309" s="7" t="str">
        <f>VLOOKUP(AA309,'[1]dati households'!$C$1:$E$92,3,FALSE)</f>
        <v>low</v>
      </c>
      <c r="AD309" s="7">
        <f>VLOOKUP(AA309,'[1]dati households'!$C$1:$F$92,4,FALSE)</f>
        <v>0</v>
      </c>
    </row>
    <row r="310" spans="1:30" x14ac:dyDescent="0.3">
      <c r="A310" t="s">
        <v>33</v>
      </c>
      <c r="B310" s="7">
        <v>1</v>
      </c>
      <c r="C310" t="s">
        <v>56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 s="8" t="s">
        <v>32</v>
      </c>
      <c r="Y310" s="8" t="s">
        <v>32</v>
      </c>
      <c r="Z310" s="7">
        <v>309</v>
      </c>
      <c r="AA310" s="8">
        <v>74</v>
      </c>
      <c r="AB310" t="str">
        <f>VLOOKUP(AA310,'[1]dati households'!$C$1:$D$92,2,FALSE)</f>
        <v>Household</v>
      </c>
      <c r="AC310" s="7" t="str">
        <f>VLOOKUP(AA310,'[1]dati households'!$C$1:$E$92,3,FALSE)</f>
        <v>low</v>
      </c>
      <c r="AD310" s="7">
        <f>VLOOKUP(AA310,'[1]dati households'!$C$1:$F$92,4,FALSE)</f>
        <v>0</v>
      </c>
    </row>
    <row r="311" spans="1:30" x14ac:dyDescent="0.3">
      <c r="A311" t="s">
        <v>35</v>
      </c>
      <c r="B311" s="7">
        <v>2</v>
      </c>
      <c r="C311" t="s">
        <v>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 s="8" t="s">
        <v>32</v>
      </c>
      <c r="Y311" s="8" t="s">
        <v>32</v>
      </c>
      <c r="Z311" s="7">
        <v>310</v>
      </c>
      <c r="AA311" s="8">
        <v>74</v>
      </c>
      <c r="AB311" t="str">
        <f>VLOOKUP(AA311,'[1]dati households'!$C$1:$D$92,2,FALSE)</f>
        <v>Household</v>
      </c>
      <c r="AC311" s="7" t="str">
        <f>VLOOKUP(AA311,'[1]dati households'!$C$1:$E$92,3,FALSE)</f>
        <v>low</v>
      </c>
      <c r="AD311" s="7">
        <f>VLOOKUP(AA311,'[1]dati households'!$C$1:$F$92,4,FALSE)</f>
        <v>0</v>
      </c>
    </row>
    <row r="312" spans="1:30" x14ac:dyDescent="0.3">
      <c r="A312" t="s">
        <v>41</v>
      </c>
      <c r="B312" s="7">
        <v>1</v>
      </c>
      <c r="C312" t="s">
        <v>175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 s="8" t="s">
        <v>32</v>
      </c>
      <c r="Y312" s="8" t="s">
        <v>32</v>
      </c>
      <c r="Z312" s="7">
        <v>311</v>
      </c>
      <c r="AA312" s="8">
        <v>74</v>
      </c>
      <c r="AB312" t="str">
        <f>VLOOKUP(AA312,'[1]dati households'!$C$1:$D$92,2,FALSE)</f>
        <v>Household</v>
      </c>
      <c r="AC312" s="7" t="str">
        <f>VLOOKUP(AA312,'[1]dati households'!$C$1:$E$92,3,FALSE)</f>
        <v>low</v>
      </c>
      <c r="AD312" s="7">
        <f>VLOOKUP(AA312,'[1]dati households'!$C$1:$F$92,4,FALSE)</f>
        <v>0</v>
      </c>
    </row>
    <row r="313" spans="1:30" x14ac:dyDescent="0.3">
      <c r="A313" t="s">
        <v>30</v>
      </c>
      <c r="B313" s="7">
        <v>6</v>
      </c>
      <c r="C313" t="s">
        <v>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 s="8" t="s">
        <v>32</v>
      </c>
      <c r="Y313" s="8" t="s">
        <v>32</v>
      </c>
      <c r="Z313" s="7">
        <v>312</v>
      </c>
      <c r="AA313" s="8">
        <v>75</v>
      </c>
      <c r="AB313" t="str">
        <f>VLOOKUP(AA313,'[1]dati households'!$C$1:$D$92,2,FALSE)</f>
        <v>Household</v>
      </c>
      <c r="AC313" s="7" t="str">
        <f>VLOOKUP(AA313,'[1]dati households'!$C$1:$E$92,3,FALSE)</f>
        <v>high</v>
      </c>
      <c r="AD313" s="7">
        <f>VLOOKUP(AA313,'[1]dati households'!$C$1:$F$92,4,FALSE)</f>
        <v>0</v>
      </c>
    </row>
    <row r="314" spans="1:30" x14ac:dyDescent="0.3">
      <c r="A314" t="s">
        <v>33</v>
      </c>
      <c r="B314" s="7">
        <v>2</v>
      </c>
      <c r="C314" t="s">
        <v>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 s="8" t="s">
        <v>32</v>
      </c>
      <c r="Y314" s="8" t="s">
        <v>32</v>
      </c>
      <c r="Z314" s="7">
        <v>313</v>
      </c>
      <c r="AA314" s="8">
        <v>75</v>
      </c>
      <c r="AB314" t="str">
        <f>VLOOKUP(AA314,'[1]dati households'!$C$1:$D$92,2,FALSE)</f>
        <v>Household</v>
      </c>
      <c r="AC314" s="7" t="str">
        <f>VLOOKUP(AA314,'[1]dati households'!$C$1:$E$92,3,FALSE)</f>
        <v>high</v>
      </c>
      <c r="AD314" s="7">
        <f>VLOOKUP(AA314,'[1]dati households'!$C$1:$F$92,4,FALSE)</f>
        <v>0</v>
      </c>
    </row>
    <row r="315" spans="1:30" x14ac:dyDescent="0.3">
      <c r="A315" t="s">
        <v>35</v>
      </c>
      <c r="B315" s="7">
        <v>5</v>
      </c>
      <c r="C315" t="s">
        <v>176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 s="8" t="s">
        <v>32</v>
      </c>
      <c r="Y315" s="8" t="s">
        <v>32</v>
      </c>
      <c r="Z315" s="7">
        <v>314</v>
      </c>
      <c r="AA315" s="8">
        <v>75</v>
      </c>
      <c r="AB315" t="str">
        <f>VLOOKUP(AA315,'[1]dati households'!$C$1:$D$92,2,FALSE)</f>
        <v>Household</v>
      </c>
      <c r="AC315" s="7" t="str">
        <f>VLOOKUP(AA315,'[1]dati households'!$C$1:$E$92,3,FALSE)</f>
        <v>high</v>
      </c>
      <c r="AD315" s="7">
        <f>VLOOKUP(AA315,'[1]dati households'!$C$1:$F$92,4,FALSE)</f>
        <v>0</v>
      </c>
    </row>
    <row r="316" spans="1:30" x14ac:dyDescent="0.3">
      <c r="A316" t="s">
        <v>39</v>
      </c>
      <c r="B316" s="7">
        <v>1</v>
      </c>
      <c r="C316" t="s">
        <v>40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 s="8" t="s">
        <v>32</v>
      </c>
      <c r="Y316" s="8" t="s">
        <v>32</v>
      </c>
      <c r="Z316" s="7">
        <v>315</v>
      </c>
      <c r="AA316" s="8">
        <v>75</v>
      </c>
      <c r="AB316" t="str">
        <f>VLOOKUP(AA316,'[1]dati households'!$C$1:$D$92,2,FALSE)</f>
        <v>Household</v>
      </c>
      <c r="AC316" s="7" t="str">
        <f>VLOOKUP(AA316,'[1]dati households'!$C$1:$E$92,3,FALSE)</f>
        <v>high</v>
      </c>
      <c r="AD316" s="7">
        <f>VLOOKUP(AA316,'[1]dati households'!$C$1:$F$92,4,FALSE)</f>
        <v>0</v>
      </c>
    </row>
    <row r="317" spans="1:30" x14ac:dyDescent="0.3">
      <c r="A317" t="s">
        <v>45</v>
      </c>
      <c r="B317" s="7">
        <v>1</v>
      </c>
      <c r="C317" t="s">
        <v>177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 s="8" t="s">
        <v>178</v>
      </c>
      <c r="Y317" s="8" t="s">
        <v>32</v>
      </c>
      <c r="Z317" s="7">
        <v>316</v>
      </c>
      <c r="AA317" s="8">
        <v>75</v>
      </c>
      <c r="AB317" t="str">
        <f>VLOOKUP(AA317,'[1]dati households'!$C$1:$D$92,2,FALSE)</f>
        <v>Household</v>
      </c>
      <c r="AC317" s="7" t="str">
        <f>VLOOKUP(AA317,'[1]dati households'!$C$1:$E$92,3,FALSE)</f>
        <v>high</v>
      </c>
      <c r="AD317" s="7">
        <f>VLOOKUP(AA317,'[1]dati households'!$C$1:$F$92,4,FALSE)</f>
        <v>0</v>
      </c>
    </row>
    <row r="318" spans="1:30" x14ac:dyDescent="0.3">
      <c r="A318" t="s">
        <v>30</v>
      </c>
      <c r="B318" s="7">
        <v>4</v>
      </c>
      <c r="C318" t="s">
        <v>40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 s="8" t="s">
        <v>32</v>
      </c>
      <c r="Y318" s="8" t="s">
        <v>32</v>
      </c>
      <c r="Z318" s="7">
        <v>317</v>
      </c>
      <c r="AA318" s="8">
        <v>76</v>
      </c>
      <c r="AB318" t="str">
        <f>VLOOKUP(AA318,'[1]dati households'!$C$1:$D$92,2,FALSE)</f>
        <v>Household</v>
      </c>
      <c r="AC318" s="7" t="str">
        <f>VLOOKUP(AA318,'[1]dati households'!$C$1:$E$92,3,FALSE)</f>
        <v>high</v>
      </c>
      <c r="AD318" s="7">
        <f>VLOOKUP(AA318,'[1]dati households'!$C$1:$F$92,4,FALSE)</f>
        <v>0</v>
      </c>
    </row>
    <row r="319" spans="1:30" x14ac:dyDescent="0.3">
      <c r="A319" t="s">
        <v>33</v>
      </c>
      <c r="B319" s="7">
        <v>2</v>
      </c>
      <c r="C319" t="s">
        <v>56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 s="8" t="s">
        <v>32</v>
      </c>
      <c r="Y319" s="8" t="s">
        <v>32</v>
      </c>
      <c r="Z319" s="7">
        <v>318</v>
      </c>
      <c r="AA319" s="8">
        <v>76</v>
      </c>
      <c r="AB319" t="str">
        <f>VLOOKUP(AA319,'[1]dati households'!$C$1:$D$92,2,FALSE)</f>
        <v>Household</v>
      </c>
      <c r="AC319" s="7" t="str">
        <f>VLOOKUP(AA319,'[1]dati households'!$C$1:$E$92,3,FALSE)</f>
        <v>high</v>
      </c>
      <c r="AD319" s="7">
        <f>VLOOKUP(AA319,'[1]dati households'!$C$1:$F$92,4,FALSE)</f>
        <v>0</v>
      </c>
    </row>
    <row r="320" spans="1:30" x14ac:dyDescent="0.3">
      <c r="A320" t="s">
        <v>35</v>
      </c>
      <c r="B320" s="7">
        <v>2</v>
      </c>
      <c r="C320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8" t="s">
        <v>32</v>
      </c>
      <c r="Y320" s="8" t="s">
        <v>32</v>
      </c>
      <c r="Z320" s="7">
        <v>319</v>
      </c>
      <c r="AA320" s="8">
        <v>76</v>
      </c>
      <c r="AB320" t="str">
        <f>VLOOKUP(AA320,'[1]dati households'!$C$1:$D$92,2,FALSE)</f>
        <v>Household</v>
      </c>
      <c r="AC320" s="7" t="str">
        <f>VLOOKUP(AA320,'[1]dati households'!$C$1:$E$92,3,FALSE)</f>
        <v>high</v>
      </c>
      <c r="AD320" s="7">
        <f>VLOOKUP(AA320,'[1]dati households'!$C$1:$F$92,4,FALSE)</f>
        <v>0</v>
      </c>
    </row>
    <row r="321" spans="1:30" x14ac:dyDescent="0.3">
      <c r="A321" t="s">
        <v>39</v>
      </c>
      <c r="B321" s="7">
        <v>1</v>
      </c>
      <c r="C321" t="s">
        <v>55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 s="8" t="s">
        <v>179</v>
      </c>
      <c r="Y321" s="8" t="s">
        <v>32</v>
      </c>
      <c r="Z321" s="7">
        <v>320</v>
      </c>
      <c r="AA321" s="8">
        <v>76</v>
      </c>
      <c r="AB321" t="str">
        <f>VLOOKUP(AA321,'[1]dati households'!$C$1:$D$92,2,FALSE)</f>
        <v>Household</v>
      </c>
      <c r="AC321" s="7" t="str">
        <f>VLOOKUP(AA321,'[1]dati households'!$C$1:$E$92,3,FALSE)</f>
        <v>high</v>
      </c>
      <c r="AD321" s="7">
        <f>VLOOKUP(AA321,'[1]dati households'!$C$1:$F$92,4,FALSE)</f>
        <v>0</v>
      </c>
    </row>
    <row r="322" spans="1:30" x14ac:dyDescent="0.3">
      <c r="A322" t="s">
        <v>45</v>
      </c>
      <c r="B322" s="7">
        <v>1</v>
      </c>
      <c r="C322" t="s">
        <v>177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 s="8" t="s">
        <v>178</v>
      </c>
      <c r="Y322" s="8" t="s">
        <v>32</v>
      </c>
      <c r="Z322" s="7">
        <v>321</v>
      </c>
      <c r="AA322" s="8">
        <v>76</v>
      </c>
      <c r="AB322" t="str">
        <f>VLOOKUP(AA322,'[1]dati households'!$C$1:$D$92,2,FALSE)</f>
        <v>Household</v>
      </c>
      <c r="AC322" s="7" t="str">
        <f>VLOOKUP(AA322,'[1]dati households'!$C$1:$E$92,3,FALSE)</f>
        <v>high</v>
      </c>
      <c r="AD322" s="7">
        <f>VLOOKUP(AA322,'[1]dati households'!$C$1:$F$92,4,FALSE)</f>
        <v>0</v>
      </c>
    </row>
    <row r="323" spans="1:30" x14ac:dyDescent="0.3">
      <c r="A323" t="s">
        <v>30</v>
      </c>
      <c r="B323" s="7">
        <v>7</v>
      </c>
      <c r="C323" t="s">
        <v>40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 s="8" t="s">
        <v>32</v>
      </c>
      <c r="Y323" s="8" t="s">
        <v>32</v>
      </c>
      <c r="Z323" s="7">
        <v>322</v>
      </c>
      <c r="AA323" s="8">
        <v>77</v>
      </c>
      <c r="AB323" t="str">
        <f>VLOOKUP(AA323,'[1]dati households'!$C$1:$D$92,2,FALSE)</f>
        <v>Household</v>
      </c>
      <c r="AC323" s="7" t="str">
        <f>VLOOKUP(AA323,'[1]dati households'!$C$1:$E$92,3,FALSE)</f>
        <v>high</v>
      </c>
      <c r="AD323" s="7">
        <f>VLOOKUP(AA323,'[1]dati households'!$C$1:$F$92,4,FALSE)</f>
        <v>0</v>
      </c>
    </row>
    <row r="324" spans="1:30" x14ac:dyDescent="0.3">
      <c r="A324" t="s">
        <v>33</v>
      </c>
      <c r="B324" s="7">
        <v>1</v>
      </c>
      <c r="C324" t="s">
        <v>56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 s="8" t="s">
        <v>32</v>
      </c>
      <c r="Y324" s="8" t="s">
        <v>32</v>
      </c>
      <c r="Z324" s="7">
        <v>323</v>
      </c>
      <c r="AA324" s="8">
        <v>77</v>
      </c>
      <c r="AB324" t="str">
        <f>VLOOKUP(AA324,'[1]dati households'!$C$1:$D$92,2,FALSE)</f>
        <v>Household</v>
      </c>
      <c r="AC324" s="7" t="str">
        <f>VLOOKUP(AA324,'[1]dati households'!$C$1:$E$92,3,FALSE)</f>
        <v>high</v>
      </c>
      <c r="AD324" s="7">
        <f>VLOOKUP(AA324,'[1]dati households'!$C$1:$F$92,4,FALSE)</f>
        <v>0</v>
      </c>
    </row>
    <row r="325" spans="1:30" x14ac:dyDescent="0.3">
      <c r="A325" t="s">
        <v>35</v>
      </c>
      <c r="B325" s="7">
        <v>6</v>
      </c>
      <c r="C325" t="s">
        <v>180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s="8" t="s">
        <v>32</v>
      </c>
      <c r="Y325" s="8" t="s">
        <v>32</v>
      </c>
      <c r="Z325" s="7">
        <v>324</v>
      </c>
      <c r="AA325" s="8">
        <v>77</v>
      </c>
      <c r="AB325" t="str">
        <f>VLOOKUP(AA325,'[1]dati households'!$C$1:$D$92,2,FALSE)</f>
        <v>Household</v>
      </c>
      <c r="AC325" s="7" t="str">
        <f>VLOOKUP(AA325,'[1]dati households'!$C$1:$E$92,3,FALSE)</f>
        <v>high</v>
      </c>
      <c r="AD325" s="7">
        <f>VLOOKUP(AA325,'[1]dati households'!$C$1:$F$92,4,FALSE)</f>
        <v>0</v>
      </c>
    </row>
    <row r="326" spans="1:30" x14ac:dyDescent="0.3">
      <c r="A326" t="s">
        <v>39</v>
      </c>
      <c r="B326" s="7">
        <v>1</v>
      </c>
      <c r="C326" t="s">
        <v>40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 s="8" t="s">
        <v>32</v>
      </c>
      <c r="Y326" s="8" t="s">
        <v>32</v>
      </c>
      <c r="Z326" s="7">
        <v>325</v>
      </c>
      <c r="AA326" s="8">
        <v>77</v>
      </c>
      <c r="AB326" t="str">
        <f>VLOOKUP(AA326,'[1]dati households'!$C$1:$D$92,2,FALSE)</f>
        <v>Household</v>
      </c>
      <c r="AC326" s="7" t="str">
        <f>VLOOKUP(AA326,'[1]dati households'!$C$1:$E$92,3,FALSE)</f>
        <v>high</v>
      </c>
      <c r="AD326" s="7">
        <f>VLOOKUP(AA326,'[1]dati households'!$C$1:$F$92,4,FALSE)</f>
        <v>0</v>
      </c>
    </row>
    <row r="327" spans="1:30" x14ac:dyDescent="0.3">
      <c r="A327" t="s">
        <v>41</v>
      </c>
      <c r="B327" s="7">
        <v>1</v>
      </c>
      <c r="C327" t="s">
        <v>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 s="8" t="s">
        <v>32</v>
      </c>
      <c r="Y327" s="8" t="s">
        <v>32</v>
      </c>
      <c r="Z327" s="7">
        <v>326</v>
      </c>
      <c r="AA327" s="8">
        <v>77</v>
      </c>
      <c r="AB327" t="str">
        <f>VLOOKUP(AA327,'[1]dati households'!$C$1:$D$92,2,FALSE)</f>
        <v>Household</v>
      </c>
      <c r="AC327" s="7" t="str">
        <f>VLOOKUP(AA327,'[1]dati households'!$C$1:$E$92,3,FALSE)</f>
        <v>high</v>
      </c>
      <c r="AD327" s="7">
        <f>VLOOKUP(AA327,'[1]dati households'!$C$1:$F$92,4,FALSE)</f>
        <v>0</v>
      </c>
    </row>
    <row r="328" spans="1:30" x14ac:dyDescent="0.3">
      <c r="A328" t="s">
        <v>45</v>
      </c>
      <c r="B328" s="7">
        <v>1</v>
      </c>
      <c r="C328" t="s">
        <v>57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8" t="s">
        <v>91</v>
      </c>
      <c r="Y328" s="8" t="s">
        <v>32</v>
      </c>
      <c r="Z328" s="7">
        <v>327</v>
      </c>
      <c r="AA328" s="8">
        <v>77</v>
      </c>
      <c r="AB328" t="str">
        <f>VLOOKUP(AA328,'[1]dati households'!$C$1:$D$92,2,FALSE)</f>
        <v>Household</v>
      </c>
      <c r="AC328" s="7" t="str">
        <f>VLOOKUP(AA328,'[1]dati households'!$C$1:$E$92,3,FALSE)</f>
        <v>high</v>
      </c>
      <c r="AD328" s="7">
        <f>VLOOKUP(AA328,'[1]dati households'!$C$1:$F$92,4,FALSE)</f>
        <v>0</v>
      </c>
    </row>
    <row r="329" spans="1:30" x14ac:dyDescent="0.3">
      <c r="A329" t="s">
        <v>30</v>
      </c>
      <c r="B329" s="7">
        <v>14</v>
      </c>
      <c r="C329" t="s">
        <v>40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 s="8" t="s">
        <v>32</v>
      </c>
      <c r="Y329" s="8" t="s">
        <v>32</v>
      </c>
      <c r="Z329" s="7">
        <v>328</v>
      </c>
      <c r="AA329" s="8">
        <v>78</v>
      </c>
      <c r="AB329" t="str">
        <f>VLOOKUP(AA329,'[1]dati households'!$C$1:$D$92,2,FALSE)</f>
        <v>Household</v>
      </c>
      <c r="AC329" s="7" t="str">
        <f>VLOOKUP(AA329,'[1]dati households'!$C$1:$E$92,3,FALSE)</f>
        <v>high</v>
      </c>
      <c r="AD329" s="7">
        <f>VLOOKUP(AA329,'[1]dati households'!$C$1:$F$92,4,FALSE)</f>
        <v>0</v>
      </c>
    </row>
    <row r="330" spans="1:30" x14ac:dyDescent="0.3">
      <c r="A330" t="s">
        <v>33</v>
      </c>
      <c r="B330" s="7">
        <v>3</v>
      </c>
      <c r="C330" t="s">
        <v>56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 s="8" t="s">
        <v>32</v>
      </c>
      <c r="Y330" s="8" t="s">
        <v>32</v>
      </c>
      <c r="Z330" s="7">
        <v>329</v>
      </c>
      <c r="AA330" s="8">
        <v>78</v>
      </c>
      <c r="AB330" t="str">
        <f>VLOOKUP(AA330,'[1]dati households'!$C$1:$D$92,2,FALSE)</f>
        <v>Household</v>
      </c>
      <c r="AC330" s="7" t="str">
        <f>VLOOKUP(AA330,'[1]dati households'!$C$1:$E$92,3,FALSE)</f>
        <v>high</v>
      </c>
      <c r="AD330" s="7">
        <f>VLOOKUP(AA330,'[1]dati households'!$C$1:$F$92,4,FALSE)</f>
        <v>0</v>
      </c>
    </row>
    <row r="331" spans="1:30" x14ac:dyDescent="0.3">
      <c r="A331" t="s">
        <v>35</v>
      </c>
      <c r="B331" s="7">
        <v>5</v>
      </c>
      <c r="C331" t="s">
        <v>181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 s="8" t="s">
        <v>32</v>
      </c>
      <c r="Y331" s="8" t="s">
        <v>32</v>
      </c>
      <c r="Z331" s="7">
        <v>330</v>
      </c>
      <c r="AA331" s="8">
        <v>78</v>
      </c>
      <c r="AB331" t="str">
        <f>VLOOKUP(AA331,'[1]dati households'!$C$1:$D$92,2,FALSE)</f>
        <v>Household</v>
      </c>
      <c r="AC331" s="7" t="str">
        <f>VLOOKUP(AA331,'[1]dati households'!$C$1:$E$92,3,FALSE)</f>
        <v>high</v>
      </c>
      <c r="AD331" s="7">
        <f>VLOOKUP(AA331,'[1]dati households'!$C$1:$F$92,4,FALSE)</f>
        <v>0</v>
      </c>
    </row>
    <row r="332" spans="1:30" x14ac:dyDescent="0.3">
      <c r="A332" t="s">
        <v>39</v>
      </c>
      <c r="B332" s="7">
        <v>1</v>
      </c>
      <c r="C332" t="s">
        <v>40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 s="8" t="s">
        <v>32</v>
      </c>
      <c r="Y332" s="8" t="s">
        <v>32</v>
      </c>
      <c r="Z332" s="7">
        <v>331</v>
      </c>
      <c r="AA332" s="8">
        <v>78</v>
      </c>
      <c r="AB332" t="str">
        <f>VLOOKUP(AA332,'[1]dati households'!$C$1:$D$92,2,FALSE)</f>
        <v>Household</v>
      </c>
      <c r="AC332" s="7" t="str">
        <f>VLOOKUP(AA332,'[1]dati households'!$C$1:$E$92,3,FALSE)</f>
        <v>high</v>
      </c>
      <c r="AD332" s="7">
        <f>VLOOKUP(AA332,'[1]dati households'!$C$1:$F$92,4,FALSE)</f>
        <v>0</v>
      </c>
    </row>
    <row r="333" spans="1:30" x14ac:dyDescent="0.3">
      <c r="A333" t="s">
        <v>45</v>
      </c>
      <c r="B333" s="7">
        <v>1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 s="8" t="s">
        <v>182</v>
      </c>
      <c r="Y333" s="8" t="s">
        <v>183</v>
      </c>
      <c r="Z333" s="7">
        <v>332</v>
      </c>
      <c r="AA333" s="8">
        <v>78</v>
      </c>
      <c r="AB333" t="str">
        <f>VLOOKUP(AA333,'[1]dati households'!$C$1:$D$92,2,FALSE)</f>
        <v>Household</v>
      </c>
      <c r="AC333" s="7" t="str">
        <f>VLOOKUP(AA333,'[1]dati households'!$C$1:$E$92,3,FALSE)</f>
        <v>high</v>
      </c>
      <c r="AD333" s="7">
        <f>VLOOKUP(AA333,'[1]dati households'!$C$1:$F$92,4,FALSE)</f>
        <v>0</v>
      </c>
    </row>
    <row r="334" spans="1:30" x14ac:dyDescent="0.3">
      <c r="A334" t="s">
        <v>48</v>
      </c>
      <c r="B334" s="7">
        <v>1</v>
      </c>
      <c r="C334" t="s">
        <v>57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8" t="s">
        <v>47</v>
      </c>
      <c r="Y334" s="8" t="s">
        <v>32</v>
      </c>
      <c r="Z334" s="7">
        <v>333</v>
      </c>
      <c r="AA334" s="8">
        <v>78</v>
      </c>
      <c r="AB334" t="str">
        <f>VLOOKUP(AA334,'[1]dati households'!$C$1:$D$92,2,FALSE)</f>
        <v>Household</v>
      </c>
      <c r="AC334" s="7" t="str">
        <f>VLOOKUP(AA334,'[1]dati households'!$C$1:$E$92,3,FALSE)</f>
        <v>high</v>
      </c>
      <c r="AD334" s="7">
        <f>VLOOKUP(AA334,'[1]dati households'!$C$1:$F$92,4,FALSE)</f>
        <v>0</v>
      </c>
    </row>
    <row r="335" spans="1:30" x14ac:dyDescent="0.3">
      <c r="A335" t="s">
        <v>30</v>
      </c>
      <c r="B335" s="7">
        <v>4</v>
      </c>
      <c r="C335" t="s">
        <v>40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 s="8" t="s">
        <v>32</v>
      </c>
      <c r="Y335" s="8" t="s">
        <v>32</v>
      </c>
      <c r="Z335" s="7">
        <v>334</v>
      </c>
      <c r="AA335" s="8">
        <v>79</v>
      </c>
      <c r="AB335" t="str">
        <f>VLOOKUP(AA335,'[1]dati households'!$C$1:$D$92,2,FALSE)</f>
        <v>Household</v>
      </c>
      <c r="AC335" s="7" t="str">
        <f>VLOOKUP(AA335,'[1]dati households'!$C$1:$E$92,3,FALSE)</f>
        <v>medium</v>
      </c>
      <c r="AD335" s="7">
        <f>VLOOKUP(AA335,'[1]dati households'!$C$1:$F$92,4,FALSE)</f>
        <v>0</v>
      </c>
    </row>
    <row r="336" spans="1:30" x14ac:dyDescent="0.3">
      <c r="A336" t="s">
        <v>33</v>
      </c>
      <c r="B336" s="7">
        <v>2</v>
      </c>
      <c r="C336" t="s">
        <v>56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 s="8" t="s">
        <v>32</v>
      </c>
      <c r="Y336" s="8" t="s">
        <v>32</v>
      </c>
      <c r="Z336" s="7">
        <v>335</v>
      </c>
      <c r="AA336" s="8">
        <v>79</v>
      </c>
      <c r="AB336" t="str">
        <f>VLOOKUP(AA336,'[1]dati households'!$C$1:$D$92,2,FALSE)</f>
        <v>Household</v>
      </c>
      <c r="AC336" s="7" t="str">
        <f>VLOOKUP(AA336,'[1]dati households'!$C$1:$E$92,3,FALSE)</f>
        <v>medium</v>
      </c>
      <c r="AD336" s="7">
        <f>VLOOKUP(AA336,'[1]dati households'!$C$1:$F$92,4,FALSE)</f>
        <v>0</v>
      </c>
    </row>
    <row r="337" spans="1:30" x14ac:dyDescent="0.3">
      <c r="A337" t="s">
        <v>35</v>
      </c>
      <c r="B337" s="7">
        <v>2</v>
      </c>
      <c r="C337" t="s">
        <v>181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 s="8" t="s">
        <v>32</v>
      </c>
      <c r="Y337" s="8" t="s">
        <v>32</v>
      </c>
      <c r="Z337" s="7">
        <v>336</v>
      </c>
      <c r="AA337" s="8">
        <v>79</v>
      </c>
      <c r="AB337" t="str">
        <f>VLOOKUP(AA337,'[1]dati households'!$C$1:$D$92,2,FALSE)</f>
        <v>Household</v>
      </c>
      <c r="AC337" s="7" t="str">
        <f>VLOOKUP(AA337,'[1]dati households'!$C$1:$E$92,3,FALSE)</f>
        <v>medium</v>
      </c>
      <c r="AD337" s="7">
        <f>VLOOKUP(AA337,'[1]dati households'!$C$1:$F$92,4,FALSE)</f>
        <v>0</v>
      </c>
    </row>
    <row r="338" spans="1:30" x14ac:dyDescent="0.3">
      <c r="A338" t="s">
        <v>39</v>
      </c>
      <c r="B338" s="7">
        <v>1</v>
      </c>
      <c r="C338" t="s">
        <v>163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 s="8" t="s">
        <v>32</v>
      </c>
      <c r="Y338" s="8" t="s">
        <v>32</v>
      </c>
      <c r="Z338" s="7">
        <v>337</v>
      </c>
      <c r="AA338" s="8">
        <v>79</v>
      </c>
      <c r="AB338" t="str">
        <f>VLOOKUP(AA338,'[1]dati households'!$C$1:$D$92,2,FALSE)</f>
        <v>Household</v>
      </c>
      <c r="AC338" s="7" t="str">
        <f>VLOOKUP(AA338,'[1]dati households'!$C$1:$E$92,3,FALSE)</f>
        <v>medium</v>
      </c>
      <c r="AD338" s="7">
        <f>VLOOKUP(AA338,'[1]dati households'!$C$1:$F$92,4,FALSE)</f>
        <v>0</v>
      </c>
    </row>
    <row r="339" spans="1:30" x14ac:dyDescent="0.3">
      <c r="A339" t="s">
        <v>48</v>
      </c>
      <c r="B339" s="7">
        <v>1</v>
      </c>
      <c r="C339" t="s">
        <v>57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8" t="s">
        <v>61</v>
      </c>
      <c r="Y339" s="8" t="s">
        <v>32</v>
      </c>
      <c r="Z339" s="7">
        <v>338</v>
      </c>
      <c r="AA339" s="8">
        <v>79</v>
      </c>
      <c r="AB339" t="str">
        <f>VLOOKUP(AA339,'[1]dati households'!$C$1:$D$92,2,FALSE)</f>
        <v>Household</v>
      </c>
      <c r="AC339" s="7" t="str">
        <f>VLOOKUP(AA339,'[1]dati households'!$C$1:$E$92,3,FALSE)</f>
        <v>medium</v>
      </c>
      <c r="AD339" s="7">
        <f>VLOOKUP(AA339,'[1]dati households'!$C$1:$F$92,4,FALSE)</f>
        <v>0</v>
      </c>
    </row>
    <row r="340" spans="1:30" x14ac:dyDescent="0.3">
      <c r="A340" t="s">
        <v>30</v>
      </c>
      <c r="B340" s="7">
        <v>5</v>
      </c>
      <c r="C340" t="s">
        <v>181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 s="8" t="s">
        <v>32</v>
      </c>
      <c r="Y340" s="8" t="s">
        <v>32</v>
      </c>
      <c r="Z340" s="7">
        <v>339</v>
      </c>
      <c r="AA340" s="8">
        <v>80</v>
      </c>
      <c r="AB340" t="str">
        <f>VLOOKUP(AA340,'[1]dati households'!$C$1:$D$92,2,FALSE)</f>
        <v>Household</v>
      </c>
      <c r="AC340" s="7" t="str">
        <f>VLOOKUP(AA340,'[1]dati households'!$C$1:$E$92,3,FALSE)</f>
        <v>low</v>
      </c>
      <c r="AD340" s="7">
        <f>VLOOKUP(AA340,'[1]dati households'!$C$1:$F$92,4,FALSE)</f>
        <v>0</v>
      </c>
    </row>
    <row r="341" spans="1:30" x14ac:dyDescent="0.3">
      <c r="A341" t="s">
        <v>33</v>
      </c>
      <c r="B341" s="7">
        <v>2</v>
      </c>
      <c r="C341" t="s">
        <v>56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 s="8" t="s">
        <v>32</v>
      </c>
      <c r="Y341" s="8" t="s">
        <v>32</v>
      </c>
      <c r="Z341" s="7">
        <v>340</v>
      </c>
      <c r="AA341" s="8">
        <v>80</v>
      </c>
      <c r="AB341" t="str">
        <f>VLOOKUP(AA341,'[1]dati households'!$C$1:$D$92,2,FALSE)</f>
        <v>Household</v>
      </c>
      <c r="AC341" s="7" t="str">
        <f>VLOOKUP(AA341,'[1]dati households'!$C$1:$E$92,3,FALSE)</f>
        <v>low</v>
      </c>
      <c r="AD341" s="7">
        <f>VLOOKUP(AA341,'[1]dati households'!$C$1:$F$92,4,FALSE)</f>
        <v>0</v>
      </c>
    </row>
    <row r="342" spans="1:30" x14ac:dyDescent="0.3">
      <c r="A342" t="s">
        <v>35</v>
      </c>
      <c r="B342" s="7">
        <v>3</v>
      </c>
      <c r="C342" t="s">
        <v>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 s="8" t="s">
        <v>32</v>
      </c>
      <c r="Y342" s="8" t="s">
        <v>32</v>
      </c>
      <c r="Z342" s="7">
        <v>341</v>
      </c>
      <c r="AA342" s="8">
        <v>80</v>
      </c>
      <c r="AB342" t="str">
        <f>VLOOKUP(AA342,'[1]dati households'!$C$1:$D$92,2,FALSE)</f>
        <v>Household</v>
      </c>
      <c r="AC342" s="7" t="str">
        <f>VLOOKUP(AA342,'[1]dati households'!$C$1:$E$92,3,FALSE)</f>
        <v>low</v>
      </c>
      <c r="AD342" s="7">
        <f>VLOOKUP(AA342,'[1]dati households'!$C$1:$F$92,4,FALSE)</f>
        <v>0</v>
      </c>
    </row>
    <row r="343" spans="1:30" x14ac:dyDescent="0.3">
      <c r="A343" t="s">
        <v>41</v>
      </c>
      <c r="B343" s="7">
        <v>1</v>
      </c>
      <c r="C343" t="s">
        <v>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s="8" t="s">
        <v>32</v>
      </c>
      <c r="Y343" s="8" t="s">
        <v>32</v>
      </c>
      <c r="Z343" s="7">
        <v>342</v>
      </c>
      <c r="AA343" s="8">
        <v>80</v>
      </c>
      <c r="AB343" t="str">
        <f>VLOOKUP(AA343,'[1]dati households'!$C$1:$D$92,2,FALSE)</f>
        <v>Household</v>
      </c>
      <c r="AC343" s="7" t="str">
        <f>VLOOKUP(AA343,'[1]dati households'!$C$1:$E$92,3,FALSE)</f>
        <v>low</v>
      </c>
      <c r="AD343" s="7">
        <f>VLOOKUP(AA343,'[1]dati households'!$C$1:$F$92,4,FALSE)</f>
        <v>0</v>
      </c>
    </row>
    <row r="344" spans="1:30" x14ac:dyDescent="0.3">
      <c r="A344" t="s">
        <v>39</v>
      </c>
      <c r="B344" s="7">
        <v>1</v>
      </c>
      <c r="C344" t="s">
        <v>67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 s="8" t="s">
        <v>32</v>
      </c>
      <c r="Y344" s="8" t="s">
        <v>32</v>
      </c>
      <c r="Z344" s="7">
        <v>343</v>
      </c>
      <c r="AA344" s="8">
        <v>80</v>
      </c>
      <c r="AB344" t="str">
        <f>VLOOKUP(AA344,'[1]dati households'!$C$1:$D$92,2,FALSE)</f>
        <v>Household</v>
      </c>
      <c r="AC344" s="7" t="str">
        <f>VLOOKUP(AA344,'[1]dati households'!$C$1:$E$92,3,FALSE)</f>
        <v>low</v>
      </c>
      <c r="AD344" s="7">
        <f>VLOOKUP(AA344,'[1]dati households'!$C$1:$F$92,4,FALSE)</f>
        <v>0</v>
      </c>
    </row>
    <row r="345" spans="1:30" x14ac:dyDescent="0.3">
      <c r="A345" t="s">
        <v>30</v>
      </c>
      <c r="B345" s="7">
        <v>5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 s="8" t="s">
        <v>32</v>
      </c>
      <c r="Y345" s="8" t="s">
        <v>32</v>
      </c>
      <c r="Z345" s="7">
        <v>344</v>
      </c>
      <c r="AA345" s="8">
        <v>81</v>
      </c>
      <c r="AB345" t="str">
        <f>VLOOKUP(AA345,'[1]dati households'!$C$1:$D$92,2,FALSE)</f>
        <v>Household</v>
      </c>
      <c r="AC345" s="7" t="str">
        <f>VLOOKUP(AA345,'[1]dati households'!$C$1:$E$92,3,FALSE)</f>
        <v>high</v>
      </c>
      <c r="AD345" s="7">
        <f>VLOOKUP(AA345,'[1]dati households'!$C$1:$F$92,4,FALSE)</f>
        <v>0</v>
      </c>
    </row>
    <row r="346" spans="1:30" x14ac:dyDescent="0.3">
      <c r="A346" t="s">
        <v>33</v>
      </c>
      <c r="B346" s="7">
        <v>2</v>
      </c>
      <c r="C346" t="s">
        <v>56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 s="8" t="s">
        <v>32</v>
      </c>
      <c r="Y346" s="8" t="s">
        <v>32</v>
      </c>
      <c r="Z346" s="7">
        <v>345</v>
      </c>
      <c r="AA346" s="8">
        <v>81</v>
      </c>
      <c r="AB346" t="str">
        <f>VLOOKUP(AA346,'[1]dati households'!$C$1:$D$92,2,FALSE)</f>
        <v>Household</v>
      </c>
      <c r="AC346" s="7" t="str">
        <f>VLOOKUP(AA346,'[1]dati households'!$C$1:$E$92,3,FALSE)</f>
        <v>high</v>
      </c>
      <c r="AD346" s="7">
        <f>VLOOKUP(AA346,'[1]dati households'!$C$1:$F$92,4,FALSE)</f>
        <v>0</v>
      </c>
    </row>
    <row r="347" spans="1:30" x14ac:dyDescent="0.3">
      <c r="A347" t="s">
        <v>35</v>
      </c>
      <c r="B347" s="7">
        <v>2</v>
      </c>
      <c r="C347" t="s">
        <v>38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 s="8" t="s">
        <v>32</v>
      </c>
      <c r="Y347" s="8" t="s">
        <v>32</v>
      </c>
      <c r="Z347" s="7">
        <v>346</v>
      </c>
      <c r="AA347" s="8">
        <v>81</v>
      </c>
      <c r="AB347" t="str">
        <f>VLOOKUP(AA347,'[1]dati households'!$C$1:$D$92,2,FALSE)</f>
        <v>Household</v>
      </c>
      <c r="AC347" s="7" t="str">
        <f>VLOOKUP(AA347,'[1]dati households'!$C$1:$E$92,3,FALSE)</f>
        <v>high</v>
      </c>
      <c r="AD347" s="7">
        <f>VLOOKUP(AA347,'[1]dati households'!$C$1:$F$92,4,FALSE)</f>
        <v>0</v>
      </c>
    </row>
    <row r="348" spans="1:30" x14ac:dyDescent="0.3">
      <c r="A348" t="s">
        <v>45</v>
      </c>
      <c r="B348" s="7">
        <v>1</v>
      </c>
      <c r="C348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8" t="s">
        <v>47</v>
      </c>
      <c r="Y348" s="8" t="s">
        <v>183</v>
      </c>
      <c r="Z348" s="7">
        <v>347</v>
      </c>
      <c r="AA348" s="8">
        <v>81</v>
      </c>
      <c r="AB348" t="str">
        <f>VLOOKUP(AA348,'[1]dati households'!$C$1:$D$92,2,FALSE)</f>
        <v>Household</v>
      </c>
      <c r="AC348" s="7" t="str">
        <f>VLOOKUP(AA348,'[1]dati households'!$C$1:$E$92,3,FALSE)</f>
        <v>high</v>
      </c>
      <c r="AD348" s="7">
        <f>VLOOKUP(AA348,'[1]dati households'!$C$1:$F$92,4,FALSE)</f>
        <v>0</v>
      </c>
    </row>
    <row r="349" spans="1:30" x14ac:dyDescent="0.3">
      <c r="A349" t="s">
        <v>30</v>
      </c>
      <c r="B349" s="7">
        <v>7</v>
      </c>
      <c r="C349" t="s">
        <v>34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 s="8" t="s">
        <v>32</v>
      </c>
      <c r="Y349" s="8" t="s">
        <v>32</v>
      </c>
      <c r="Z349" s="7">
        <v>348</v>
      </c>
      <c r="AA349" s="8">
        <v>82</v>
      </c>
      <c r="AB349" t="str">
        <f>VLOOKUP(AA349,'[1]dati households'!$C$1:$D$92,2,FALSE)</f>
        <v>Business</v>
      </c>
      <c r="AC349" s="7" t="str">
        <f>VLOOKUP(AA349,'[1]dati households'!$C$1:$E$92,3,FALSE)</f>
        <v>very high</v>
      </c>
      <c r="AD349" s="7" t="str">
        <f>VLOOKUP(AA349,'[1]dati households'!$C$1:$F$92,4,FALSE)</f>
        <v>Dispensario</v>
      </c>
    </row>
    <row r="350" spans="1:30" x14ac:dyDescent="0.3">
      <c r="A350" t="s">
        <v>30</v>
      </c>
      <c r="B350" s="7">
        <v>10</v>
      </c>
      <c r="X350" s="8" t="s">
        <v>32</v>
      </c>
      <c r="Y350" s="8" t="s">
        <v>32</v>
      </c>
      <c r="Z350" s="7">
        <v>349</v>
      </c>
      <c r="AA350" s="8">
        <v>82</v>
      </c>
      <c r="AB350" t="str">
        <f>VLOOKUP(AA350,'[1]dati households'!$C$1:$D$92,2,FALSE)</f>
        <v>Business</v>
      </c>
      <c r="AC350" s="7" t="str">
        <f>VLOOKUP(AA350,'[1]dati households'!$C$1:$E$92,3,FALSE)</f>
        <v>very high</v>
      </c>
      <c r="AD350" s="7" t="str">
        <f>VLOOKUP(AA350,'[1]dati households'!$C$1:$F$92,4,FALSE)</f>
        <v>Dispensario</v>
      </c>
    </row>
    <row r="351" spans="1:30" x14ac:dyDescent="0.3">
      <c r="A351" t="s">
        <v>33</v>
      </c>
      <c r="B351" s="7">
        <v>9</v>
      </c>
      <c r="C351" t="s">
        <v>56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 s="8" t="s">
        <v>32</v>
      </c>
      <c r="Y351" s="8" t="s">
        <v>32</v>
      </c>
      <c r="Z351" s="7">
        <v>350</v>
      </c>
      <c r="AA351" s="8">
        <v>82</v>
      </c>
      <c r="AB351" t="str">
        <f>VLOOKUP(AA351,'[1]dati households'!$C$1:$D$92,2,FALSE)</f>
        <v>Business</v>
      </c>
      <c r="AC351" s="7" t="str">
        <f>VLOOKUP(AA351,'[1]dati households'!$C$1:$E$92,3,FALSE)</f>
        <v>very high</v>
      </c>
      <c r="AD351" s="7" t="str">
        <f>VLOOKUP(AA351,'[1]dati households'!$C$1:$F$92,4,FALSE)</f>
        <v>Dispensario</v>
      </c>
    </row>
    <row r="352" spans="1:30" x14ac:dyDescent="0.3">
      <c r="A352" t="s">
        <v>184</v>
      </c>
      <c r="B352" s="7">
        <v>1</v>
      </c>
      <c r="C352" t="s">
        <v>185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8" t="s">
        <v>91</v>
      </c>
      <c r="Y352" s="8" t="s">
        <v>32</v>
      </c>
      <c r="Z352" s="7">
        <v>351</v>
      </c>
      <c r="AA352" s="8">
        <v>82</v>
      </c>
      <c r="AB352" t="str">
        <f>VLOOKUP(AA352,'[1]dati households'!$C$1:$D$92,2,FALSE)</f>
        <v>Business</v>
      </c>
      <c r="AC352" s="7" t="str">
        <f>VLOOKUP(AA352,'[1]dati households'!$C$1:$E$92,3,FALSE)</f>
        <v>very high</v>
      </c>
      <c r="AD352" s="7" t="str">
        <f>VLOOKUP(AA352,'[1]dati households'!$C$1:$F$92,4,FALSE)</f>
        <v>Dispensario</v>
      </c>
    </row>
    <row r="353" spans="1:30" x14ac:dyDescent="0.3">
      <c r="A353" t="s">
        <v>186</v>
      </c>
      <c r="B353" s="7">
        <v>1</v>
      </c>
      <c r="C353" t="s">
        <v>187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8" t="s">
        <v>173</v>
      </c>
      <c r="Y353" s="8" t="s">
        <v>32</v>
      </c>
      <c r="Z353" s="7">
        <v>352</v>
      </c>
      <c r="AA353" s="8">
        <v>82</v>
      </c>
      <c r="AB353" t="str">
        <f>VLOOKUP(AA353,'[1]dati households'!$C$1:$D$92,2,FALSE)</f>
        <v>Business</v>
      </c>
      <c r="AC353" s="7" t="str">
        <f>VLOOKUP(AA353,'[1]dati households'!$C$1:$E$92,3,FALSE)</f>
        <v>very high</v>
      </c>
      <c r="AD353" s="7" t="str">
        <f>VLOOKUP(AA353,'[1]dati households'!$C$1:$F$92,4,FALSE)</f>
        <v>Dispensario</v>
      </c>
    </row>
    <row r="354" spans="1:30" x14ac:dyDescent="0.3">
      <c r="A354" t="s">
        <v>76</v>
      </c>
      <c r="B354" s="7">
        <v>1</v>
      </c>
      <c r="C354" t="s">
        <v>88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 s="8" t="s">
        <v>32</v>
      </c>
      <c r="Y354" s="8" t="s">
        <v>32</v>
      </c>
      <c r="Z354" s="7">
        <v>353</v>
      </c>
      <c r="AA354" s="8">
        <v>82</v>
      </c>
      <c r="AB354" t="str">
        <f>VLOOKUP(AA354,'[1]dati households'!$C$1:$D$92,2,FALSE)</f>
        <v>Business</v>
      </c>
      <c r="AC354" s="7" t="str">
        <f>VLOOKUP(AA354,'[1]dati households'!$C$1:$E$92,3,FALSE)</f>
        <v>very high</v>
      </c>
      <c r="AD354" s="7" t="str">
        <f>VLOOKUP(AA354,'[1]dati households'!$C$1:$F$92,4,FALSE)</f>
        <v>Dispensario</v>
      </c>
    </row>
    <row r="355" spans="1:30" x14ac:dyDescent="0.3">
      <c r="A355" t="s">
        <v>188</v>
      </c>
      <c r="B355" s="7">
        <v>1</v>
      </c>
      <c r="C355" t="s">
        <v>185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8" t="s">
        <v>32</v>
      </c>
      <c r="Y355" s="8" t="s">
        <v>189</v>
      </c>
      <c r="Z355" s="7">
        <v>354</v>
      </c>
      <c r="AA355" s="8">
        <v>82</v>
      </c>
      <c r="AB355" t="str">
        <f>VLOOKUP(AA355,'[1]dati households'!$C$1:$D$92,2,FALSE)</f>
        <v>Business</v>
      </c>
      <c r="AC355" s="7" t="str">
        <f>VLOOKUP(AA355,'[1]dati households'!$C$1:$E$92,3,FALSE)</f>
        <v>very high</v>
      </c>
      <c r="AD355" s="7" t="str">
        <f>VLOOKUP(AA355,'[1]dati households'!$C$1:$F$92,4,FALSE)</f>
        <v>Dispensario</v>
      </c>
    </row>
    <row r="356" spans="1:30" x14ac:dyDescent="0.3">
      <c r="A356" t="s">
        <v>45</v>
      </c>
      <c r="B356" s="7">
        <v>1</v>
      </c>
      <c r="C356" t="s">
        <v>185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8" t="s">
        <v>190</v>
      </c>
      <c r="Y356" s="8" t="s">
        <v>32</v>
      </c>
      <c r="Z356" s="7">
        <v>355</v>
      </c>
      <c r="AA356" s="8">
        <v>82</v>
      </c>
      <c r="AB356" t="str">
        <f>VLOOKUP(AA356,'[1]dati households'!$C$1:$D$92,2,FALSE)</f>
        <v>Business</v>
      </c>
      <c r="AC356" s="7" t="str">
        <f>VLOOKUP(AA356,'[1]dati households'!$C$1:$E$92,3,FALSE)</f>
        <v>very high</v>
      </c>
      <c r="AD356" s="7" t="str">
        <f>VLOOKUP(AA356,'[1]dati households'!$C$1:$F$92,4,FALSE)</f>
        <v>Dispensario</v>
      </c>
    </row>
    <row r="357" spans="1:30" x14ac:dyDescent="0.3">
      <c r="A357" t="s">
        <v>191</v>
      </c>
      <c r="B357" s="7">
        <v>1</v>
      </c>
      <c r="C357" t="s">
        <v>192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8" t="s">
        <v>193</v>
      </c>
      <c r="Y357" s="8" t="s">
        <v>194</v>
      </c>
      <c r="Z357" s="7">
        <v>356</v>
      </c>
      <c r="AA357" s="8">
        <v>82</v>
      </c>
      <c r="AB357" t="str">
        <f>VLOOKUP(AA357,'[1]dati households'!$C$1:$D$92,2,FALSE)</f>
        <v>Business</v>
      </c>
      <c r="AC357" s="7" t="str">
        <f>VLOOKUP(AA357,'[1]dati households'!$C$1:$E$92,3,FALSE)</f>
        <v>very high</v>
      </c>
      <c r="AD357" s="7" t="str">
        <f>VLOOKUP(AA357,'[1]dati households'!$C$1:$F$92,4,FALSE)</f>
        <v>Dispensario</v>
      </c>
    </row>
    <row r="358" spans="1:30" x14ac:dyDescent="0.3">
      <c r="A358" t="s">
        <v>30</v>
      </c>
      <c r="B358" s="7">
        <v>6</v>
      </c>
      <c r="C358" t="s">
        <v>165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8" t="s">
        <v>32</v>
      </c>
      <c r="Y358" s="8" t="s">
        <v>32</v>
      </c>
      <c r="Z358" s="7">
        <v>357</v>
      </c>
      <c r="AA358" s="8">
        <v>83</v>
      </c>
      <c r="AB358" t="str">
        <f>VLOOKUP(AA358,'[1]dati households'!$C$1:$D$92,2,FALSE)</f>
        <v>Business</v>
      </c>
      <c r="AC358" s="7" t="str">
        <f>VLOOKUP(AA358,'[1]dati households'!$C$1:$E$92,3,FALSE)</f>
        <v>medium</v>
      </c>
      <c r="AD358" s="7" t="str">
        <f>VLOOKUP(AA358,'[1]dati households'!$C$1:$F$92,4,FALSE)</f>
        <v>Church</v>
      </c>
    </row>
    <row r="359" spans="1:30" x14ac:dyDescent="0.3">
      <c r="A359" t="s">
        <v>33</v>
      </c>
      <c r="B359" s="7">
        <v>2</v>
      </c>
      <c r="C359" t="s">
        <v>34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 s="8" t="s">
        <v>32</v>
      </c>
      <c r="Y359" s="8" t="s">
        <v>32</v>
      </c>
      <c r="Z359" s="7">
        <v>358</v>
      </c>
      <c r="AA359" s="8">
        <v>83</v>
      </c>
      <c r="AB359" t="str">
        <f>VLOOKUP(AA359,'[1]dati households'!$C$1:$D$92,2,FALSE)</f>
        <v>Business</v>
      </c>
      <c r="AC359" s="7" t="str">
        <f>VLOOKUP(AA359,'[1]dati households'!$C$1:$E$92,3,FALSE)</f>
        <v>medium</v>
      </c>
      <c r="AD359" s="7" t="str">
        <f>VLOOKUP(AA359,'[1]dati households'!$C$1:$F$92,4,FALSE)</f>
        <v>Church</v>
      </c>
    </row>
    <row r="360" spans="1:30" x14ac:dyDescent="0.3">
      <c r="A360" t="s">
        <v>30</v>
      </c>
      <c r="B360" s="7">
        <v>6</v>
      </c>
      <c r="C360" t="s">
        <v>195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8" t="s">
        <v>170</v>
      </c>
      <c r="Y360" s="8" t="s">
        <v>32</v>
      </c>
      <c r="Z360" s="7">
        <v>359</v>
      </c>
      <c r="AA360" s="8">
        <v>83</v>
      </c>
      <c r="AB360" t="str">
        <f>VLOOKUP(AA360,'[1]dati households'!$C$1:$D$92,2,FALSE)</f>
        <v>Business</v>
      </c>
      <c r="AC360" s="7" t="str">
        <f>VLOOKUP(AA360,'[1]dati households'!$C$1:$E$92,3,FALSE)</f>
        <v>medium</v>
      </c>
      <c r="AD360" s="7" t="str">
        <f>VLOOKUP(AA360,'[1]dati households'!$C$1:$F$92,4,FALSE)</f>
        <v>Church</v>
      </c>
    </row>
    <row r="361" spans="1:30" x14ac:dyDescent="0.3">
      <c r="A361" t="s">
        <v>196</v>
      </c>
      <c r="B361" s="7">
        <v>1</v>
      </c>
      <c r="C361" t="s">
        <v>65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8" t="s">
        <v>170</v>
      </c>
      <c r="Y361" s="8" t="s">
        <v>32</v>
      </c>
      <c r="Z361" s="7">
        <v>360</v>
      </c>
      <c r="AA361" s="8">
        <v>83</v>
      </c>
      <c r="AB361" t="str">
        <f>VLOOKUP(AA361,'[1]dati households'!$C$1:$D$92,2,FALSE)</f>
        <v>Business</v>
      </c>
      <c r="AC361" s="7" t="str">
        <f>VLOOKUP(AA361,'[1]dati households'!$C$1:$E$92,3,FALSE)</f>
        <v>medium</v>
      </c>
      <c r="AD361" s="7" t="str">
        <f>VLOOKUP(AA361,'[1]dati households'!$C$1:$F$92,4,FALSE)</f>
        <v>Church</v>
      </c>
    </row>
    <row r="362" spans="1:30" x14ac:dyDescent="0.3">
      <c r="A362" t="s">
        <v>71</v>
      </c>
      <c r="B362" s="7">
        <v>1</v>
      </c>
      <c r="C362" t="s">
        <v>65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8" t="s">
        <v>170</v>
      </c>
      <c r="Y362" s="8" t="s">
        <v>32</v>
      </c>
      <c r="Z362" s="7">
        <v>361</v>
      </c>
      <c r="AA362" s="8">
        <v>83</v>
      </c>
      <c r="AB362" t="str">
        <f>VLOOKUP(AA362,'[1]dati households'!$C$1:$D$92,2,FALSE)</f>
        <v>Business</v>
      </c>
      <c r="AC362" s="7" t="str">
        <f>VLOOKUP(AA362,'[1]dati households'!$C$1:$E$92,3,FALSE)</f>
        <v>medium</v>
      </c>
      <c r="AD362" s="7" t="str">
        <f>VLOOKUP(AA362,'[1]dati households'!$C$1:$F$92,4,FALSE)</f>
        <v>Church</v>
      </c>
    </row>
    <row r="363" spans="1:30" x14ac:dyDescent="0.3">
      <c r="A363" t="s">
        <v>30</v>
      </c>
      <c r="B363" s="7">
        <v>9</v>
      </c>
      <c r="C363" t="s">
        <v>197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8" t="s">
        <v>198</v>
      </c>
      <c r="Y363" s="8" t="s">
        <v>199</v>
      </c>
      <c r="Z363" s="7">
        <v>362</v>
      </c>
      <c r="AA363" s="8">
        <v>84</v>
      </c>
      <c r="AB363" t="str">
        <f>VLOOKUP(AA363,'[1]dati households'!$C$1:$D$92,2,FALSE)</f>
        <v>Business</v>
      </c>
      <c r="AC363" s="7" t="str">
        <f>VLOOKUP(AA363,'[1]dati households'!$C$1:$E$92,3,FALSE)</f>
        <v>very high</v>
      </c>
      <c r="AD363" s="7" t="str">
        <f>VLOOKUP(AA363,'[1]dati households'!$C$1:$F$92,4,FALSE)</f>
        <v>School</v>
      </c>
    </row>
    <row r="364" spans="1:30" x14ac:dyDescent="0.3">
      <c r="A364" t="s">
        <v>33</v>
      </c>
      <c r="B364" s="7">
        <v>2</v>
      </c>
      <c r="C364" t="s">
        <v>200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 s="8" t="s">
        <v>32</v>
      </c>
      <c r="Y364" s="8" t="s">
        <v>32</v>
      </c>
      <c r="Z364" s="7">
        <v>363</v>
      </c>
      <c r="AA364" s="8">
        <v>84</v>
      </c>
      <c r="AB364" t="str">
        <f>VLOOKUP(AA364,'[1]dati households'!$C$1:$D$92,2,FALSE)</f>
        <v>Business</v>
      </c>
      <c r="AC364" s="7" t="str">
        <f>VLOOKUP(AA364,'[1]dati households'!$C$1:$E$92,3,FALSE)</f>
        <v>very high</v>
      </c>
      <c r="AD364" s="7" t="str">
        <f>VLOOKUP(AA364,'[1]dati households'!$C$1:$F$92,4,FALSE)</f>
        <v>School</v>
      </c>
    </row>
    <row r="365" spans="1:30" x14ac:dyDescent="0.3">
      <c r="A365" t="s">
        <v>35</v>
      </c>
      <c r="B365" s="7">
        <v>6</v>
      </c>
      <c r="C365" t="s">
        <v>201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8" t="s">
        <v>198</v>
      </c>
      <c r="Y365" s="8" t="s">
        <v>199</v>
      </c>
      <c r="Z365" s="7">
        <v>364</v>
      </c>
      <c r="AA365" s="8">
        <v>84</v>
      </c>
      <c r="AB365" t="str">
        <f>VLOOKUP(AA365,'[1]dati households'!$C$1:$D$92,2,FALSE)</f>
        <v>Business</v>
      </c>
      <c r="AC365" s="7" t="str">
        <f>VLOOKUP(AA365,'[1]dati households'!$C$1:$E$92,3,FALSE)</f>
        <v>very high</v>
      </c>
      <c r="AD365" s="7" t="str">
        <f>VLOOKUP(AA365,'[1]dati households'!$C$1:$F$92,4,FALSE)</f>
        <v>School</v>
      </c>
    </row>
    <row r="366" spans="1:30" x14ac:dyDescent="0.3">
      <c r="A366" t="s">
        <v>202</v>
      </c>
      <c r="B366" s="7">
        <v>1</v>
      </c>
      <c r="C366" t="s">
        <v>203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8" t="s">
        <v>204</v>
      </c>
      <c r="Y366" s="8" t="s">
        <v>32</v>
      </c>
      <c r="Z366" s="7">
        <v>365</v>
      </c>
      <c r="AA366" s="8">
        <v>84</v>
      </c>
      <c r="AB366" t="str">
        <f>VLOOKUP(AA366,'[1]dati households'!$C$1:$D$92,2,FALSE)</f>
        <v>Business</v>
      </c>
      <c r="AC366" s="7" t="str">
        <f>VLOOKUP(AA366,'[1]dati households'!$C$1:$E$92,3,FALSE)</f>
        <v>very high</v>
      </c>
      <c r="AD366" s="7" t="str">
        <f>VLOOKUP(AA366,'[1]dati households'!$C$1:$F$92,4,FALSE)</f>
        <v>School</v>
      </c>
    </row>
    <row r="367" spans="1:30" x14ac:dyDescent="0.3">
      <c r="A367" t="s">
        <v>48</v>
      </c>
      <c r="B367" s="7">
        <v>1</v>
      </c>
      <c r="C367" t="s">
        <v>57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8" t="s">
        <v>61</v>
      </c>
      <c r="Y367" s="8" t="s">
        <v>32</v>
      </c>
      <c r="Z367" s="7">
        <v>366</v>
      </c>
      <c r="AA367" s="8">
        <v>84</v>
      </c>
      <c r="AB367" t="str">
        <f>VLOOKUP(AA367,'[1]dati households'!$C$1:$D$92,2,FALSE)</f>
        <v>Business</v>
      </c>
      <c r="AC367" s="7" t="str">
        <f>VLOOKUP(AA367,'[1]dati households'!$C$1:$E$92,3,FALSE)</f>
        <v>very high</v>
      </c>
      <c r="AD367" s="7" t="str">
        <f>VLOOKUP(AA367,'[1]dati households'!$C$1:$F$92,4,FALSE)</f>
        <v>School</v>
      </c>
    </row>
    <row r="368" spans="1:30" x14ac:dyDescent="0.3">
      <c r="A368" t="s">
        <v>30</v>
      </c>
      <c r="B368" s="7">
        <v>8</v>
      </c>
      <c r="C368" t="s">
        <v>165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8" t="s">
        <v>198</v>
      </c>
      <c r="Y368" s="8" t="s">
        <v>199</v>
      </c>
      <c r="Z368" s="7">
        <v>367</v>
      </c>
      <c r="AA368" s="8">
        <v>85</v>
      </c>
      <c r="AB368" t="str">
        <f>VLOOKUP(AA368,'[1]dati households'!$C$1:$D$92,2,FALSE)</f>
        <v>Business</v>
      </c>
      <c r="AC368" s="7" t="str">
        <f>VLOOKUP(AA368,'[1]dati households'!$C$1:$E$92,3,FALSE)</f>
        <v>very high</v>
      </c>
      <c r="AD368" s="7" t="str">
        <f>VLOOKUP(AA368,'[1]dati households'!$C$1:$F$92,4,FALSE)</f>
        <v>School</v>
      </c>
    </row>
    <row r="369" spans="1:30" x14ac:dyDescent="0.3">
      <c r="A369" t="s">
        <v>33</v>
      </c>
      <c r="B369" s="7">
        <v>4</v>
      </c>
      <c r="C369" t="s">
        <v>34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 s="8" t="s">
        <v>198</v>
      </c>
      <c r="Y369" s="8" t="s">
        <v>199</v>
      </c>
      <c r="Z369" s="7">
        <v>368</v>
      </c>
      <c r="AA369" s="8">
        <v>85</v>
      </c>
      <c r="AB369" t="str">
        <f>VLOOKUP(AA369,'[1]dati households'!$C$1:$D$92,2,FALSE)</f>
        <v>Business</v>
      </c>
      <c r="AC369" s="7" t="str">
        <f>VLOOKUP(AA369,'[1]dati households'!$C$1:$E$92,3,FALSE)</f>
        <v>very high</v>
      </c>
      <c r="AD369" s="7" t="str">
        <f>VLOOKUP(AA369,'[1]dati households'!$C$1:$F$92,4,FALSE)</f>
        <v>School</v>
      </c>
    </row>
    <row r="370" spans="1:30" x14ac:dyDescent="0.3">
      <c r="A370" t="s">
        <v>202</v>
      </c>
      <c r="B370" s="7">
        <v>1</v>
      </c>
      <c r="C370" t="s">
        <v>205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8" t="s">
        <v>47</v>
      </c>
      <c r="Y370" s="8" t="s">
        <v>32</v>
      </c>
      <c r="Z370" s="7">
        <v>369</v>
      </c>
      <c r="AA370" s="8">
        <v>85</v>
      </c>
      <c r="AB370" t="str">
        <f>VLOOKUP(AA370,'[1]dati households'!$C$1:$D$92,2,FALSE)</f>
        <v>Business</v>
      </c>
      <c r="AC370" s="7" t="str">
        <f>VLOOKUP(AA370,'[1]dati households'!$C$1:$E$92,3,FALSE)</f>
        <v>very high</v>
      </c>
      <c r="AD370" s="7" t="str">
        <f>VLOOKUP(AA370,'[1]dati households'!$C$1:$F$92,4,FALSE)</f>
        <v>School</v>
      </c>
    </row>
    <row r="371" spans="1:30" x14ac:dyDescent="0.3">
      <c r="A371" t="s">
        <v>206</v>
      </c>
      <c r="B371" s="7">
        <v>1</v>
      </c>
      <c r="X371" s="8" t="s">
        <v>32</v>
      </c>
      <c r="Y371" s="8" t="s">
        <v>32</v>
      </c>
      <c r="Z371" s="7">
        <v>370</v>
      </c>
      <c r="AA371" s="8">
        <v>85</v>
      </c>
      <c r="AB371" t="str">
        <f>VLOOKUP(AA371,'[1]dati households'!$C$1:$D$92,2,FALSE)</f>
        <v>Business</v>
      </c>
      <c r="AC371" s="7" t="str">
        <f>VLOOKUP(AA371,'[1]dati households'!$C$1:$E$92,3,FALSE)</f>
        <v>very high</v>
      </c>
      <c r="AD371" s="7" t="str">
        <f>VLOOKUP(AA371,'[1]dati households'!$C$1:$F$92,4,FALSE)</f>
        <v>School</v>
      </c>
    </row>
    <row r="372" spans="1:30" x14ac:dyDescent="0.3">
      <c r="A372" t="s">
        <v>69</v>
      </c>
      <c r="B372" s="7">
        <v>1</v>
      </c>
      <c r="C372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8" t="s">
        <v>47</v>
      </c>
      <c r="Y372" s="8" t="s">
        <v>32</v>
      </c>
      <c r="Z372" s="7">
        <v>371</v>
      </c>
      <c r="AA372" s="8">
        <v>85</v>
      </c>
      <c r="AB372" t="str">
        <f>VLOOKUP(AA372,'[1]dati households'!$C$1:$D$92,2,FALSE)</f>
        <v>Business</v>
      </c>
      <c r="AC372" s="7" t="str">
        <f>VLOOKUP(AA372,'[1]dati households'!$C$1:$E$92,3,FALSE)</f>
        <v>very high</v>
      </c>
      <c r="AD372" s="7" t="str">
        <f>VLOOKUP(AA372,'[1]dati households'!$C$1:$F$92,4,FALSE)</f>
        <v>School</v>
      </c>
    </row>
    <row r="373" spans="1:30" x14ac:dyDescent="0.3">
      <c r="A373" t="s">
        <v>35</v>
      </c>
      <c r="B373" s="7">
        <v>3</v>
      </c>
      <c r="C373" t="s">
        <v>207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8" t="s">
        <v>198</v>
      </c>
      <c r="Y373" s="8" t="s">
        <v>199</v>
      </c>
      <c r="Z373" s="7">
        <v>372</v>
      </c>
      <c r="AA373" s="8">
        <v>85</v>
      </c>
      <c r="AB373" t="str">
        <f>VLOOKUP(AA373,'[1]dati households'!$C$1:$D$92,2,FALSE)</f>
        <v>Business</v>
      </c>
      <c r="AC373" s="7" t="str">
        <f>VLOOKUP(AA373,'[1]dati households'!$C$1:$E$92,3,FALSE)</f>
        <v>very high</v>
      </c>
      <c r="AD373" s="7" t="str">
        <f>VLOOKUP(AA373,'[1]dati households'!$C$1:$F$92,4,FALSE)</f>
        <v>School</v>
      </c>
    </row>
    <row r="374" spans="1:30" x14ac:dyDescent="0.3">
      <c r="A374" t="s">
        <v>30</v>
      </c>
      <c r="B374" s="7">
        <v>8</v>
      </c>
      <c r="C374" t="s">
        <v>37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 s="8" t="s">
        <v>91</v>
      </c>
      <c r="Y374" s="8" t="s">
        <v>32</v>
      </c>
      <c r="Z374" s="7">
        <v>373</v>
      </c>
      <c r="AA374" s="8">
        <v>86</v>
      </c>
      <c r="AB374" t="str">
        <f>VLOOKUP(AA374,'[1]dati households'!$C$1:$D$92,2,FALSE)</f>
        <v>Business</v>
      </c>
      <c r="AC374" s="7" t="str">
        <f>VLOOKUP(AA374,'[1]dati households'!$C$1:$E$92,3,FALSE)</f>
        <v>very high</v>
      </c>
      <c r="AD374" s="7" t="str">
        <f>VLOOKUP(AA374,'[1]dati households'!$C$1:$F$92,4,FALSE)</f>
        <v>Dispensary</v>
      </c>
    </row>
    <row r="375" spans="1:30" x14ac:dyDescent="0.3">
      <c r="A375" t="s">
        <v>33</v>
      </c>
      <c r="B375" s="7">
        <v>9</v>
      </c>
      <c r="C375" t="s">
        <v>34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 s="8" t="s">
        <v>32</v>
      </c>
      <c r="Y375" s="8" t="s">
        <v>32</v>
      </c>
      <c r="Z375" s="7">
        <v>374</v>
      </c>
      <c r="AA375" s="8">
        <v>86</v>
      </c>
      <c r="AB375" t="str">
        <f>VLOOKUP(AA375,'[1]dati households'!$C$1:$D$92,2,FALSE)</f>
        <v>Business</v>
      </c>
      <c r="AC375" s="7" t="str">
        <f>VLOOKUP(AA375,'[1]dati households'!$C$1:$E$92,3,FALSE)</f>
        <v>very high</v>
      </c>
      <c r="AD375" s="7" t="str">
        <f>VLOOKUP(AA375,'[1]dati households'!$C$1:$F$92,4,FALSE)</f>
        <v>Dispensary</v>
      </c>
    </row>
    <row r="376" spans="1:30" x14ac:dyDescent="0.3">
      <c r="A376" t="s">
        <v>69</v>
      </c>
      <c r="B376" s="7">
        <v>2</v>
      </c>
      <c r="C376" t="s">
        <v>62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8" t="s">
        <v>198</v>
      </c>
      <c r="Y376" s="8" t="s">
        <v>199</v>
      </c>
      <c r="Z376" s="7">
        <v>375</v>
      </c>
      <c r="AA376" s="8">
        <v>86</v>
      </c>
      <c r="AB376" t="str">
        <f>VLOOKUP(AA376,'[1]dati households'!$C$1:$D$92,2,FALSE)</f>
        <v>Business</v>
      </c>
      <c r="AC376" s="7" t="str">
        <f>VLOOKUP(AA376,'[1]dati households'!$C$1:$E$92,3,FALSE)</f>
        <v>very high</v>
      </c>
      <c r="AD376" s="7" t="str">
        <f>VLOOKUP(AA376,'[1]dati households'!$C$1:$F$92,4,FALSE)</f>
        <v>Dispensary</v>
      </c>
    </row>
    <row r="377" spans="1:30" x14ac:dyDescent="0.3">
      <c r="A377" t="s">
        <v>69</v>
      </c>
      <c r="B377" s="7">
        <v>1</v>
      </c>
      <c r="C377" t="s">
        <v>208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8" t="s">
        <v>198</v>
      </c>
      <c r="Y377" s="8" t="s">
        <v>199</v>
      </c>
      <c r="Z377" s="7">
        <v>376</v>
      </c>
      <c r="AA377" s="8">
        <v>86</v>
      </c>
      <c r="AB377" t="str">
        <f>VLOOKUP(AA377,'[1]dati households'!$C$1:$D$92,2,FALSE)</f>
        <v>Business</v>
      </c>
      <c r="AC377" s="7" t="str">
        <f>VLOOKUP(AA377,'[1]dati households'!$C$1:$E$92,3,FALSE)</f>
        <v>very high</v>
      </c>
      <c r="AD377" s="7" t="str">
        <f>VLOOKUP(AA377,'[1]dati households'!$C$1:$F$92,4,FALSE)</f>
        <v>Dispensary</v>
      </c>
    </row>
    <row r="378" spans="1:30" x14ac:dyDescent="0.3">
      <c r="A378" t="s">
        <v>206</v>
      </c>
      <c r="B378" s="7">
        <v>3</v>
      </c>
      <c r="C378" t="s">
        <v>62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8" t="s">
        <v>198</v>
      </c>
      <c r="Y378" s="8" t="s">
        <v>199</v>
      </c>
      <c r="Z378" s="7">
        <v>377</v>
      </c>
      <c r="AA378" s="8">
        <v>86</v>
      </c>
      <c r="AB378" t="str">
        <f>VLOOKUP(AA378,'[1]dati households'!$C$1:$D$92,2,FALSE)</f>
        <v>Business</v>
      </c>
      <c r="AC378" s="7" t="str">
        <f>VLOOKUP(AA378,'[1]dati households'!$C$1:$E$92,3,FALSE)</f>
        <v>very high</v>
      </c>
      <c r="AD378" s="7" t="str">
        <f>VLOOKUP(AA378,'[1]dati households'!$C$1:$F$92,4,FALSE)</f>
        <v>Dispensary</v>
      </c>
    </row>
    <row r="379" spans="1:30" x14ac:dyDescent="0.3">
      <c r="A379" t="s">
        <v>184</v>
      </c>
      <c r="B379" s="7">
        <v>1</v>
      </c>
      <c r="C379" t="s">
        <v>141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8" t="s">
        <v>61</v>
      </c>
      <c r="Y379" s="8" t="s">
        <v>32</v>
      </c>
      <c r="Z379" s="7">
        <v>378</v>
      </c>
      <c r="AA379" s="8">
        <v>86</v>
      </c>
      <c r="AB379" t="str">
        <f>VLOOKUP(AA379,'[1]dati households'!$C$1:$D$92,2,FALSE)</f>
        <v>Business</v>
      </c>
      <c r="AC379" s="7" t="str">
        <f>VLOOKUP(AA379,'[1]dati households'!$C$1:$E$92,3,FALSE)</f>
        <v>very high</v>
      </c>
      <c r="AD379" s="7" t="str">
        <f>VLOOKUP(AA379,'[1]dati households'!$C$1:$F$92,4,FALSE)</f>
        <v>Dispensary</v>
      </c>
    </row>
    <row r="380" spans="1:30" x14ac:dyDescent="0.3">
      <c r="A380" t="s">
        <v>209</v>
      </c>
      <c r="B380" s="7">
        <v>1</v>
      </c>
      <c r="C380" t="s">
        <v>62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8" t="s">
        <v>198</v>
      </c>
      <c r="Y380" s="8" t="s">
        <v>199</v>
      </c>
      <c r="Z380" s="7">
        <v>379</v>
      </c>
      <c r="AA380" s="8">
        <v>86</v>
      </c>
      <c r="AB380" t="str">
        <f>VLOOKUP(AA380,'[1]dati households'!$C$1:$D$92,2,FALSE)</f>
        <v>Business</v>
      </c>
      <c r="AC380" s="7" t="str">
        <f>VLOOKUP(AA380,'[1]dati households'!$C$1:$E$92,3,FALSE)</f>
        <v>very high</v>
      </c>
      <c r="AD380" s="7" t="str">
        <f>VLOOKUP(AA380,'[1]dati households'!$C$1:$F$92,4,FALSE)</f>
        <v>Dispensary</v>
      </c>
    </row>
    <row r="381" spans="1:30" x14ac:dyDescent="0.3">
      <c r="A381" t="s">
        <v>191</v>
      </c>
      <c r="B381" s="7">
        <v>1</v>
      </c>
      <c r="C381" t="s">
        <v>62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8" t="s">
        <v>198</v>
      </c>
      <c r="Y381" s="8" t="s">
        <v>199</v>
      </c>
      <c r="Z381" s="7">
        <v>380</v>
      </c>
      <c r="AA381" s="8">
        <v>86</v>
      </c>
      <c r="AB381" t="str">
        <f>VLOOKUP(AA381,'[1]dati households'!$C$1:$D$92,2,FALSE)</f>
        <v>Business</v>
      </c>
      <c r="AC381" s="7" t="str">
        <f>VLOOKUP(AA381,'[1]dati households'!$C$1:$E$92,3,FALSE)</f>
        <v>very high</v>
      </c>
      <c r="AD381" s="7" t="str">
        <f>VLOOKUP(AA381,'[1]dati households'!$C$1:$F$92,4,FALSE)</f>
        <v>Dispensary</v>
      </c>
    </row>
    <row r="382" spans="1:30" x14ac:dyDescent="0.3">
      <c r="A382" t="s">
        <v>210</v>
      </c>
      <c r="B382" s="7">
        <v>1</v>
      </c>
      <c r="C382" t="s">
        <v>62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8" t="s">
        <v>198</v>
      </c>
      <c r="Y382" s="8" t="s">
        <v>199</v>
      </c>
      <c r="Z382" s="7">
        <v>381</v>
      </c>
      <c r="AA382" s="8">
        <v>86</v>
      </c>
      <c r="AB382" t="str">
        <f>VLOOKUP(AA382,'[1]dati households'!$C$1:$D$92,2,FALSE)</f>
        <v>Business</v>
      </c>
      <c r="AC382" s="7" t="str">
        <f>VLOOKUP(AA382,'[1]dati households'!$C$1:$E$92,3,FALSE)</f>
        <v>very high</v>
      </c>
      <c r="AD382" s="7" t="str">
        <f>VLOOKUP(AA382,'[1]dati households'!$C$1:$F$92,4,FALSE)</f>
        <v>Dispensary</v>
      </c>
    </row>
    <row r="383" spans="1:30" x14ac:dyDescent="0.3">
      <c r="A383" t="s">
        <v>186</v>
      </c>
      <c r="B383" s="7">
        <v>1</v>
      </c>
      <c r="C383" t="s">
        <v>62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8" t="s">
        <v>61</v>
      </c>
      <c r="Y383" s="8" t="s">
        <v>32</v>
      </c>
      <c r="Z383" s="7">
        <v>382</v>
      </c>
      <c r="AA383" s="8">
        <v>86</v>
      </c>
      <c r="AB383" t="str">
        <f>VLOOKUP(AA383,'[1]dati households'!$C$1:$D$92,2,FALSE)</f>
        <v>Business</v>
      </c>
      <c r="AC383" s="7" t="str">
        <f>VLOOKUP(AA383,'[1]dati households'!$C$1:$E$92,3,FALSE)</f>
        <v>very high</v>
      </c>
      <c r="AD383" s="7" t="str">
        <f>VLOOKUP(AA383,'[1]dati households'!$C$1:$F$92,4,FALSE)</f>
        <v>Dispensary</v>
      </c>
    </row>
    <row r="384" spans="1:30" x14ac:dyDescent="0.3">
      <c r="A384" t="s">
        <v>30</v>
      </c>
      <c r="B384" s="7">
        <v>63</v>
      </c>
      <c r="C384" t="s">
        <v>31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 s="8" t="s">
        <v>32</v>
      </c>
      <c r="Y384" s="8" t="s">
        <v>32</v>
      </c>
      <c r="Z384" s="7">
        <v>383</v>
      </c>
      <c r="AA384" s="8">
        <v>87</v>
      </c>
      <c r="AB384" t="str">
        <f>VLOOKUP(AA384,'[1]dati households'!$C$1:$D$92,2,FALSE)</f>
        <v>Business</v>
      </c>
      <c r="AC384" s="7" t="str">
        <f>VLOOKUP(AA384,'[1]dati households'!$C$1:$E$92,3,FALSE)</f>
        <v>very high</v>
      </c>
      <c r="AD384" s="7" t="str">
        <f>VLOOKUP(AA384,'[1]dati households'!$C$1:$F$92,4,FALSE)</f>
        <v>Boarding school</v>
      </c>
    </row>
    <row r="385" spans="1:30" x14ac:dyDescent="0.3">
      <c r="A385" t="s">
        <v>30</v>
      </c>
      <c r="B385" s="7">
        <v>70</v>
      </c>
      <c r="C385" t="s">
        <v>56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 s="8" t="s">
        <v>32</v>
      </c>
      <c r="Y385" s="8" t="s">
        <v>32</v>
      </c>
      <c r="Z385" s="7">
        <v>384</v>
      </c>
      <c r="AA385" s="8">
        <v>87</v>
      </c>
      <c r="AB385" t="str">
        <f>VLOOKUP(AA385,'[1]dati households'!$C$1:$D$92,2,FALSE)</f>
        <v>Business</v>
      </c>
      <c r="AC385" s="7" t="str">
        <f>VLOOKUP(AA385,'[1]dati households'!$C$1:$E$92,3,FALSE)</f>
        <v>very high</v>
      </c>
      <c r="AD385" s="7" t="str">
        <f>VLOOKUP(AA385,'[1]dati households'!$C$1:$F$92,4,FALSE)</f>
        <v>Boarding school</v>
      </c>
    </row>
    <row r="386" spans="1:30" x14ac:dyDescent="0.3">
      <c r="A386" t="s">
        <v>33</v>
      </c>
      <c r="B386" s="7">
        <v>23</v>
      </c>
      <c r="C386" t="s">
        <v>211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 s="8" t="s">
        <v>32</v>
      </c>
      <c r="Y386" s="8" t="s">
        <v>32</v>
      </c>
      <c r="Z386" s="7">
        <v>385</v>
      </c>
      <c r="AA386" s="8">
        <v>87</v>
      </c>
      <c r="AB386" t="str">
        <f>VLOOKUP(AA386,'[1]dati households'!$C$1:$D$92,2,FALSE)</f>
        <v>Business</v>
      </c>
      <c r="AC386" s="7" t="str">
        <f>VLOOKUP(AA386,'[1]dati households'!$C$1:$E$92,3,FALSE)</f>
        <v>very high</v>
      </c>
      <c r="AD386" s="7" t="str">
        <f>VLOOKUP(AA386,'[1]dati households'!$C$1:$F$92,4,FALSE)</f>
        <v>Boarding school</v>
      </c>
    </row>
    <row r="387" spans="1:30" x14ac:dyDescent="0.3">
      <c r="A387" t="s">
        <v>202</v>
      </c>
      <c r="B387" s="7">
        <v>1</v>
      </c>
      <c r="C387" t="s">
        <v>142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8" t="s">
        <v>212</v>
      </c>
      <c r="Y387" s="8" t="s">
        <v>32</v>
      </c>
      <c r="Z387" s="7">
        <v>386</v>
      </c>
      <c r="AA387" s="8">
        <v>87</v>
      </c>
      <c r="AB387" t="str">
        <f>VLOOKUP(AA387,'[1]dati households'!$C$1:$D$92,2,FALSE)</f>
        <v>Business</v>
      </c>
      <c r="AC387" s="7" t="str">
        <f>VLOOKUP(AA387,'[1]dati households'!$C$1:$E$92,3,FALSE)</f>
        <v>very high</v>
      </c>
      <c r="AD387" s="7" t="str">
        <f>VLOOKUP(AA387,'[1]dati households'!$C$1:$F$92,4,FALSE)</f>
        <v>Boarding school</v>
      </c>
    </row>
    <row r="388" spans="1:30" x14ac:dyDescent="0.3">
      <c r="A388" t="s">
        <v>69</v>
      </c>
      <c r="B388" s="7">
        <v>1</v>
      </c>
      <c r="C388" t="s">
        <v>142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8" t="s">
        <v>91</v>
      </c>
      <c r="Y388" s="8" t="s">
        <v>32</v>
      </c>
      <c r="Z388" s="7">
        <v>387</v>
      </c>
      <c r="AA388" s="8">
        <v>87</v>
      </c>
      <c r="AB388" t="str">
        <f>VLOOKUP(AA388,'[1]dati households'!$C$1:$D$92,2,FALSE)</f>
        <v>Business</v>
      </c>
      <c r="AC388" s="7" t="str">
        <f>VLOOKUP(AA388,'[1]dati households'!$C$1:$E$92,3,FALSE)</f>
        <v>very high</v>
      </c>
      <c r="AD388" s="7" t="str">
        <f>VLOOKUP(AA388,'[1]dati households'!$C$1:$F$92,4,FALSE)</f>
        <v>Boarding school</v>
      </c>
    </row>
    <row r="389" spans="1:30" x14ac:dyDescent="0.3">
      <c r="A389" t="s">
        <v>122</v>
      </c>
      <c r="B389" s="7">
        <v>1</v>
      </c>
      <c r="C389" t="s">
        <v>213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8" t="s">
        <v>47</v>
      </c>
      <c r="Y389" s="8" t="s">
        <v>32</v>
      </c>
      <c r="Z389" s="7">
        <v>388</v>
      </c>
      <c r="AA389" s="8">
        <v>87</v>
      </c>
      <c r="AB389" t="str">
        <f>VLOOKUP(AA389,'[1]dati households'!$C$1:$D$92,2,FALSE)</f>
        <v>Business</v>
      </c>
      <c r="AC389" s="7" t="str">
        <f>VLOOKUP(AA389,'[1]dati households'!$C$1:$E$92,3,FALSE)</f>
        <v>very high</v>
      </c>
      <c r="AD389" s="7" t="str">
        <f>VLOOKUP(AA389,'[1]dati households'!$C$1:$F$92,4,FALSE)</f>
        <v>Boarding school</v>
      </c>
    </row>
    <row r="390" spans="1:30" x14ac:dyDescent="0.3">
      <c r="A390" t="s">
        <v>48</v>
      </c>
      <c r="B390" s="7">
        <v>1</v>
      </c>
      <c r="C390" t="s">
        <v>214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 s="8" t="s">
        <v>32</v>
      </c>
      <c r="Y390" s="8" t="s">
        <v>32</v>
      </c>
      <c r="Z390" s="7">
        <v>389</v>
      </c>
      <c r="AA390" s="8">
        <v>87</v>
      </c>
      <c r="AB390" t="str">
        <f>VLOOKUP(AA390,'[1]dati households'!$C$1:$D$92,2,FALSE)</f>
        <v>Business</v>
      </c>
      <c r="AC390" s="7" t="str">
        <f>VLOOKUP(AA390,'[1]dati households'!$C$1:$E$92,3,FALSE)</f>
        <v>very high</v>
      </c>
      <c r="AD390" s="7" t="str">
        <f>VLOOKUP(AA390,'[1]dati households'!$C$1:$F$92,4,FALSE)</f>
        <v>Boarding school</v>
      </c>
    </row>
    <row r="391" spans="1:30" x14ac:dyDescent="0.3">
      <c r="A391" t="s">
        <v>35</v>
      </c>
      <c r="B391" s="7">
        <v>4</v>
      </c>
      <c r="C391" t="s">
        <v>207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8" t="s">
        <v>32</v>
      </c>
      <c r="Y391" s="8" t="s">
        <v>32</v>
      </c>
      <c r="Z391" s="7">
        <v>390</v>
      </c>
      <c r="AA391" s="8">
        <v>87</v>
      </c>
      <c r="AB391" t="str">
        <f>VLOOKUP(AA391,'[1]dati households'!$C$1:$D$92,2,FALSE)</f>
        <v>Business</v>
      </c>
      <c r="AC391" s="7" t="str">
        <f>VLOOKUP(AA391,'[1]dati households'!$C$1:$E$92,3,FALSE)</f>
        <v>very high</v>
      </c>
      <c r="AD391" s="7" t="str">
        <f>VLOOKUP(AA391,'[1]dati households'!$C$1:$F$92,4,FALSE)</f>
        <v>Boarding school</v>
      </c>
    </row>
    <row r="392" spans="1:30" x14ac:dyDescent="0.3">
      <c r="A392" t="s">
        <v>71</v>
      </c>
      <c r="B392" s="7">
        <v>1</v>
      </c>
      <c r="C392" t="s">
        <v>215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8" t="s">
        <v>91</v>
      </c>
      <c r="Y392" s="8" t="s">
        <v>216</v>
      </c>
      <c r="Z392" s="7">
        <v>391</v>
      </c>
      <c r="AA392" s="8">
        <v>87</v>
      </c>
      <c r="AB392" t="str">
        <f>VLOOKUP(AA392,'[1]dati households'!$C$1:$D$92,2,FALSE)</f>
        <v>Business</v>
      </c>
      <c r="AC392" s="7" t="str">
        <f>VLOOKUP(AA392,'[1]dati households'!$C$1:$E$92,3,FALSE)</f>
        <v>very high</v>
      </c>
      <c r="AD392" s="7" t="str">
        <f>VLOOKUP(AA392,'[1]dati households'!$C$1:$F$92,4,FALSE)</f>
        <v>Boarding school</v>
      </c>
    </row>
    <row r="393" spans="1:30" x14ac:dyDescent="0.3">
      <c r="A393" t="s">
        <v>71</v>
      </c>
      <c r="B393" s="7">
        <v>1</v>
      </c>
      <c r="C393" t="s">
        <v>40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 s="8" t="s">
        <v>47</v>
      </c>
      <c r="Y393" s="8" t="s">
        <v>183</v>
      </c>
      <c r="Z393" s="7">
        <v>392</v>
      </c>
      <c r="AA393" s="8">
        <v>87</v>
      </c>
      <c r="AB393" t="str">
        <f>VLOOKUP(AA393,'[1]dati households'!$C$1:$D$92,2,FALSE)</f>
        <v>Business</v>
      </c>
      <c r="AC393" s="7" t="str">
        <f>VLOOKUP(AA393,'[1]dati households'!$C$1:$E$92,3,FALSE)</f>
        <v>very high</v>
      </c>
      <c r="AD393" s="7" t="str">
        <f>VLOOKUP(AA393,'[1]dati households'!$C$1:$F$92,4,FALSE)</f>
        <v>Boarding school</v>
      </c>
    </row>
    <row r="394" spans="1:30" x14ac:dyDescent="0.3">
      <c r="A394" t="s">
        <v>71</v>
      </c>
      <c r="B394" s="7">
        <v>1</v>
      </c>
      <c r="C394" t="s">
        <v>217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8" t="s">
        <v>47</v>
      </c>
      <c r="Y394" s="8" t="s">
        <v>170</v>
      </c>
      <c r="Z394" s="7">
        <v>393</v>
      </c>
      <c r="AA394" s="8">
        <v>87</v>
      </c>
      <c r="AB394" t="str">
        <f>VLOOKUP(AA394,'[1]dati households'!$C$1:$D$92,2,FALSE)</f>
        <v>Business</v>
      </c>
      <c r="AC394" s="7" t="str">
        <f>VLOOKUP(AA394,'[1]dati households'!$C$1:$E$92,3,FALSE)</f>
        <v>very high</v>
      </c>
      <c r="AD394" s="7" t="str">
        <f>VLOOKUP(AA394,'[1]dati households'!$C$1:$F$92,4,FALSE)</f>
        <v>Boarding school</v>
      </c>
    </row>
    <row r="395" spans="1:30" x14ac:dyDescent="0.3">
      <c r="A395" t="s">
        <v>30</v>
      </c>
      <c r="B395" s="7">
        <v>1</v>
      </c>
      <c r="C395" t="s">
        <v>67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 s="8" t="s">
        <v>178</v>
      </c>
      <c r="Y395" s="8" t="s">
        <v>32</v>
      </c>
      <c r="Z395" s="7">
        <v>394</v>
      </c>
      <c r="AA395" s="8">
        <v>88</v>
      </c>
      <c r="AB395" t="str">
        <f>VLOOKUP(AA395,'[1]dati households'!$C$1:$D$92,2,FALSE)</f>
        <v>Business</v>
      </c>
      <c r="AC395" s="7" t="str">
        <f>VLOOKUP(AA395,'[1]dati households'!$C$1:$E$92,3,FALSE)</f>
        <v>very low</v>
      </c>
      <c r="AD395" s="7" t="str">
        <f>VLOOKUP(AA395,'[1]dati households'!$C$1:$F$92,4,FALSE)</f>
        <v>Ofisi ya kijiji</v>
      </c>
    </row>
    <row r="396" spans="1:30" x14ac:dyDescent="0.3">
      <c r="A396" t="s">
        <v>35</v>
      </c>
      <c r="B396" s="7">
        <v>1</v>
      </c>
      <c r="C396" t="s">
        <v>208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8" t="s">
        <v>91</v>
      </c>
      <c r="Y396" s="8" t="s">
        <v>32</v>
      </c>
      <c r="Z396" s="7">
        <v>395</v>
      </c>
      <c r="AA396" s="8">
        <v>88</v>
      </c>
      <c r="AB396" t="str">
        <f>VLOOKUP(AA396,'[1]dati households'!$C$1:$D$92,2,FALSE)</f>
        <v>Business</v>
      </c>
      <c r="AC396" s="7" t="str">
        <f>VLOOKUP(AA396,'[1]dati households'!$C$1:$E$92,3,FALSE)</f>
        <v>very low</v>
      </c>
      <c r="AD396" s="7" t="str">
        <f>VLOOKUP(AA396,'[1]dati households'!$C$1:$F$92,4,FALSE)</f>
        <v>Ofisi ya kijiji</v>
      </c>
    </row>
    <row r="397" spans="1:30" x14ac:dyDescent="0.3">
      <c r="A397" t="s">
        <v>30</v>
      </c>
      <c r="B397" s="7">
        <v>1</v>
      </c>
      <c r="C397" t="s">
        <v>218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 s="8" t="s">
        <v>47</v>
      </c>
      <c r="Y397" s="8" t="s">
        <v>219</v>
      </c>
      <c r="Z397" s="7">
        <v>396</v>
      </c>
      <c r="AA397" s="8">
        <v>89</v>
      </c>
      <c r="AB397" t="str">
        <f>VLOOKUP(AA397,'[1]dati households'!$C$1:$D$92,2,FALSE)</f>
        <v>Business</v>
      </c>
      <c r="AC397" s="7" t="str">
        <f>VLOOKUP(AA397,'[1]dati households'!$C$1:$E$92,3,FALSE)</f>
        <v>very low</v>
      </c>
      <c r="AD397" s="7" t="str">
        <f>VLOOKUP(AA397,'[1]dati households'!$C$1:$F$92,4,FALSE)</f>
        <v>Ofisi ya Kata</v>
      </c>
    </row>
    <row r="398" spans="1:30" x14ac:dyDescent="0.3">
      <c r="A398" t="s">
        <v>35</v>
      </c>
      <c r="B398" s="7">
        <v>1</v>
      </c>
      <c r="C398" t="s">
        <v>220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8" t="s">
        <v>91</v>
      </c>
      <c r="Y398" s="8" t="s">
        <v>32</v>
      </c>
      <c r="Z398" s="7">
        <v>397</v>
      </c>
      <c r="AA398" s="8">
        <v>89</v>
      </c>
      <c r="AB398" t="str">
        <f>VLOOKUP(AA398,'[1]dati households'!$C$1:$D$92,2,FALSE)</f>
        <v>Business</v>
      </c>
      <c r="AC398" s="7" t="str">
        <f>VLOOKUP(AA398,'[1]dati households'!$C$1:$E$92,3,FALSE)</f>
        <v>very low</v>
      </c>
      <c r="AD398" s="7" t="str">
        <f>VLOOKUP(AA398,'[1]dati households'!$C$1:$F$92,4,FALSE)</f>
        <v>Ofisi ya Kata</v>
      </c>
    </row>
    <row r="399" spans="1:30" x14ac:dyDescent="0.3">
      <c r="A399" t="s">
        <v>30</v>
      </c>
      <c r="B399" s="7">
        <v>1</v>
      </c>
      <c r="C399" t="s">
        <v>62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8" t="s">
        <v>193</v>
      </c>
      <c r="Y399" s="8" t="s">
        <v>221</v>
      </c>
      <c r="Z399" s="7">
        <v>398</v>
      </c>
      <c r="AA399" s="8">
        <v>90</v>
      </c>
      <c r="AB399" t="str">
        <f>VLOOKUP(AA399,'[1]dati households'!$C$1:$D$92,2,FALSE)</f>
        <v>Business</v>
      </c>
      <c r="AC399" s="7" t="str">
        <f>VLOOKUP(AA399,'[1]dati households'!$C$1:$E$92,3,FALSE)</f>
        <v>low</v>
      </c>
      <c r="AD399" s="7" t="str">
        <f>VLOOKUP(AA399,'[1]dati households'!$C$1:$F$92,4,FALSE)</f>
        <v>Ofisi ya saccos</v>
      </c>
    </row>
    <row r="400" spans="1:30" x14ac:dyDescent="0.3">
      <c r="A400" t="s">
        <v>33</v>
      </c>
      <c r="B400" s="7">
        <v>1</v>
      </c>
      <c r="C400" t="s">
        <v>34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 s="8" t="s">
        <v>32</v>
      </c>
      <c r="Y400" s="8" t="s">
        <v>32</v>
      </c>
      <c r="Z400" s="7">
        <v>399</v>
      </c>
      <c r="AA400" s="8">
        <v>90</v>
      </c>
      <c r="AB400" t="str">
        <f>VLOOKUP(AA400,'[1]dati households'!$C$1:$D$92,2,FALSE)</f>
        <v>Business</v>
      </c>
      <c r="AC400" s="7" t="str">
        <f>VLOOKUP(AA400,'[1]dati households'!$C$1:$E$92,3,FALSE)</f>
        <v>low</v>
      </c>
      <c r="AD400" s="7" t="str">
        <f>VLOOKUP(AA400,'[1]dati households'!$C$1:$F$92,4,FALSE)</f>
        <v>Ofisi ya saccos</v>
      </c>
    </row>
    <row r="401" spans="1:30" x14ac:dyDescent="0.3">
      <c r="A401" t="s">
        <v>69</v>
      </c>
      <c r="B401" s="7">
        <v>1</v>
      </c>
      <c r="C401" t="s">
        <v>62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8" t="s">
        <v>193</v>
      </c>
      <c r="Y401" s="8" t="s">
        <v>32</v>
      </c>
      <c r="Z401" s="7">
        <v>400</v>
      </c>
      <c r="AA401" s="8">
        <v>90</v>
      </c>
      <c r="AB401" t="str">
        <f>VLOOKUP(AA401,'[1]dati households'!$C$1:$D$92,2,FALSE)</f>
        <v>Business</v>
      </c>
      <c r="AC401" s="7" t="str">
        <f>VLOOKUP(AA401,'[1]dati households'!$C$1:$E$92,3,FALSE)</f>
        <v>low</v>
      </c>
      <c r="AD401" s="7" t="str">
        <f>VLOOKUP(AA401,'[1]dati households'!$C$1:$F$92,4,FALSE)</f>
        <v>Ofisi ya saccos</v>
      </c>
    </row>
    <row r="402" spans="1:30" x14ac:dyDescent="0.3">
      <c r="A402" t="s">
        <v>69</v>
      </c>
      <c r="B402" s="7">
        <v>1</v>
      </c>
      <c r="C402" t="s">
        <v>208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8" t="s">
        <v>91</v>
      </c>
      <c r="Y402" s="8" t="s">
        <v>32</v>
      </c>
      <c r="Z402" s="7">
        <v>401</v>
      </c>
      <c r="AA402" s="8">
        <v>90</v>
      </c>
      <c r="AB402" t="str">
        <f>VLOOKUP(AA402,'[1]dati households'!$C$1:$D$92,2,FALSE)</f>
        <v>Business</v>
      </c>
      <c r="AC402" s="7" t="str">
        <f>VLOOKUP(AA402,'[1]dati households'!$C$1:$E$92,3,FALSE)</f>
        <v>low</v>
      </c>
      <c r="AD402" s="7" t="str">
        <f>VLOOKUP(AA402,'[1]dati households'!$C$1:$F$92,4,FALSE)</f>
        <v>Ofisi ya saccos</v>
      </c>
    </row>
    <row r="403" spans="1:30" x14ac:dyDescent="0.3">
      <c r="A403" t="s">
        <v>206</v>
      </c>
      <c r="B403" s="7">
        <v>1</v>
      </c>
      <c r="C403" t="s">
        <v>222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8" t="s">
        <v>47</v>
      </c>
      <c r="Y403" s="8" t="s">
        <v>32</v>
      </c>
      <c r="Z403" s="7">
        <v>402</v>
      </c>
      <c r="AA403" s="8">
        <v>90</v>
      </c>
      <c r="AB403" t="str">
        <f>VLOOKUP(AA403,'[1]dati households'!$C$1:$D$92,2,FALSE)</f>
        <v>Business</v>
      </c>
      <c r="AC403" s="7" t="str">
        <f>VLOOKUP(AA403,'[1]dati households'!$C$1:$E$92,3,FALSE)</f>
        <v>low</v>
      </c>
      <c r="AD403" s="7" t="str">
        <f>VLOOKUP(AA403,'[1]dati households'!$C$1:$F$92,4,FALSE)</f>
        <v>Ofisi ya saccos</v>
      </c>
    </row>
    <row r="404" spans="1:30" x14ac:dyDescent="0.3">
      <c r="A404" t="s">
        <v>35</v>
      </c>
      <c r="B404" s="7">
        <v>1</v>
      </c>
      <c r="C404" t="s">
        <v>208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8" t="s">
        <v>126</v>
      </c>
      <c r="Y404" s="8" t="s">
        <v>32</v>
      </c>
      <c r="Z404" s="7">
        <v>403</v>
      </c>
      <c r="AA404" s="8">
        <v>90</v>
      </c>
      <c r="AB404" t="str">
        <f>VLOOKUP(AA404,'[1]dati households'!$C$1:$D$92,2,FALSE)</f>
        <v>Business</v>
      </c>
      <c r="AC404" s="7" t="str">
        <f>VLOOKUP(AA404,'[1]dati households'!$C$1:$E$92,3,FALSE)</f>
        <v>low</v>
      </c>
      <c r="AD404" s="7" t="str">
        <f>VLOOKUP(AA404,'[1]dati households'!$C$1:$F$92,4,FALSE)</f>
        <v>Ofisi ya saccos</v>
      </c>
    </row>
    <row r="405" spans="1:30" x14ac:dyDescent="0.3">
      <c r="A405" t="s">
        <v>223</v>
      </c>
      <c r="B405" s="7">
        <v>1</v>
      </c>
      <c r="C405" t="s">
        <v>220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8" t="s">
        <v>61</v>
      </c>
      <c r="Y405" s="8" t="s">
        <v>32</v>
      </c>
      <c r="Z405" s="7">
        <v>404</v>
      </c>
      <c r="AA405" s="8">
        <v>90</v>
      </c>
      <c r="AB405" t="str">
        <f>VLOOKUP(AA405,'[1]dati households'!$C$1:$D$92,2,FALSE)</f>
        <v>Business</v>
      </c>
      <c r="AC405" s="7" t="str">
        <f>VLOOKUP(AA405,'[1]dati households'!$C$1:$E$92,3,FALSE)</f>
        <v>low</v>
      </c>
      <c r="AD405" s="7" t="str">
        <f>VLOOKUP(AA405,'[1]dati households'!$C$1:$F$92,4,FALSE)</f>
        <v>Ofisi ya saccos</v>
      </c>
    </row>
    <row r="406" spans="1:30" x14ac:dyDescent="0.3">
      <c r="A406" t="s">
        <v>30</v>
      </c>
      <c r="B406" s="7">
        <v>8</v>
      </c>
      <c r="C406" t="s">
        <v>224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8" t="s">
        <v>32</v>
      </c>
      <c r="Y406" s="8" t="s">
        <v>221</v>
      </c>
      <c r="Z406" s="7">
        <v>405</v>
      </c>
      <c r="AA406" s="8">
        <v>91</v>
      </c>
      <c r="AB406" t="str">
        <f>VLOOKUP(AA406,'[1]dati households'!$C$1:$D$92,2,FALSE)</f>
        <v>Business</v>
      </c>
      <c r="AC406" s="7" t="str">
        <f>VLOOKUP(AA406,'[1]dati households'!$C$1:$E$92,3,FALSE)</f>
        <v>medium</v>
      </c>
      <c r="AD406" s="7" t="str">
        <f>VLOOKUP(AA406,'[1]dati households'!$C$1:$F$92,4,FALSE)</f>
        <v>Church</v>
      </c>
    </row>
    <row r="407" spans="1:30" x14ac:dyDescent="0.3">
      <c r="A407" t="s">
        <v>30</v>
      </c>
      <c r="B407" s="7">
        <v>8</v>
      </c>
      <c r="C407" t="s">
        <v>225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8" t="s">
        <v>47</v>
      </c>
      <c r="Y407" s="8" t="s">
        <v>170</v>
      </c>
      <c r="Z407" s="7">
        <v>406</v>
      </c>
      <c r="AA407" s="8">
        <v>91</v>
      </c>
      <c r="AB407" t="str">
        <f>VLOOKUP(AA407,'[1]dati households'!$C$1:$D$92,2,FALSE)</f>
        <v>Business</v>
      </c>
      <c r="AC407" s="7" t="str">
        <f>VLOOKUP(AA407,'[1]dati households'!$C$1:$E$92,3,FALSE)</f>
        <v>medium</v>
      </c>
      <c r="AD407" s="7" t="str">
        <f>VLOOKUP(AA407,'[1]dati households'!$C$1:$F$92,4,FALSE)</f>
        <v>Church</v>
      </c>
    </row>
    <row r="408" spans="1:30" x14ac:dyDescent="0.3">
      <c r="A408" t="s">
        <v>33</v>
      </c>
      <c r="B408" s="7">
        <v>2</v>
      </c>
      <c r="C408" t="s">
        <v>34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 s="8" t="s">
        <v>32</v>
      </c>
      <c r="Y408" s="8" t="s">
        <v>32</v>
      </c>
      <c r="Z408" s="7">
        <v>407</v>
      </c>
      <c r="AA408" s="8">
        <v>91</v>
      </c>
      <c r="AB408" t="str">
        <f>VLOOKUP(AA408,'[1]dati households'!$C$1:$D$92,2,FALSE)</f>
        <v>Business</v>
      </c>
      <c r="AC408" s="7" t="str">
        <f>VLOOKUP(AA408,'[1]dati households'!$C$1:$E$92,3,FALSE)</f>
        <v>medium</v>
      </c>
      <c r="AD408" s="7" t="str">
        <f>VLOOKUP(AA408,'[1]dati households'!$C$1:$F$92,4,FALSE)</f>
        <v>Church</v>
      </c>
    </row>
    <row r="409" spans="1:30" x14ac:dyDescent="0.3">
      <c r="A409" t="s">
        <v>196</v>
      </c>
      <c r="B409" s="7">
        <v>1</v>
      </c>
      <c r="C409" t="s">
        <v>224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8" t="s">
        <v>32</v>
      </c>
      <c r="Y409" s="8" t="s">
        <v>221</v>
      </c>
      <c r="Z409" s="7">
        <v>408</v>
      </c>
      <c r="AA409" s="8">
        <v>91</v>
      </c>
      <c r="AB409" t="str">
        <f>VLOOKUP(AA409,'[1]dati households'!$C$1:$D$92,2,FALSE)</f>
        <v>Business</v>
      </c>
      <c r="AC409" s="7" t="str">
        <f>VLOOKUP(AA409,'[1]dati households'!$C$1:$E$92,3,FALSE)</f>
        <v>medium</v>
      </c>
      <c r="AD409" s="7" t="str">
        <f>VLOOKUP(AA409,'[1]dati households'!$C$1:$F$92,4,FALSE)</f>
        <v>Church</v>
      </c>
    </row>
    <row r="410" spans="1:30" x14ac:dyDescent="0.3">
      <c r="A410" t="s">
        <v>196</v>
      </c>
      <c r="B410" s="7">
        <v>1</v>
      </c>
      <c r="C410" t="s">
        <v>225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8" t="s">
        <v>47</v>
      </c>
      <c r="Y410" s="8" t="s">
        <v>170</v>
      </c>
      <c r="Z410" s="7">
        <v>409</v>
      </c>
      <c r="AA410" s="8">
        <v>91</v>
      </c>
      <c r="AB410" t="str">
        <f>VLOOKUP(AA410,'[1]dati households'!$C$1:$D$92,2,FALSE)</f>
        <v>Business</v>
      </c>
      <c r="AC410" s="7" t="str">
        <f>VLOOKUP(AA410,'[1]dati households'!$C$1:$E$92,3,FALSE)</f>
        <v>medium</v>
      </c>
      <c r="AD410" s="7" t="str">
        <f>VLOOKUP(AA410,'[1]dati households'!$C$1:$F$92,4,FALSE)</f>
        <v>Church</v>
      </c>
    </row>
    <row r="411" spans="1:30" x14ac:dyDescent="0.3">
      <c r="A411" t="s">
        <v>71</v>
      </c>
      <c r="B411" s="7">
        <v>1</v>
      </c>
      <c r="C411" t="s">
        <v>224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8" t="s">
        <v>32</v>
      </c>
      <c r="Y411" s="8" t="s">
        <v>221</v>
      </c>
      <c r="Z411" s="7">
        <v>410</v>
      </c>
      <c r="AA411" s="8">
        <v>91</v>
      </c>
      <c r="AB411" t="str">
        <f>VLOOKUP(AA411,'[1]dati households'!$C$1:$D$92,2,FALSE)</f>
        <v>Business</v>
      </c>
      <c r="AC411" s="7" t="str">
        <f>VLOOKUP(AA411,'[1]dati households'!$C$1:$E$92,3,FALSE)</f>
        <v>medium</v>
      </c>
      <c r="AD411" s="7" t="str">
        <f>VLOOKUP(AA411,'[1]dati households'!$C$1:$F$92,4,FALSE)</f>
        <v>Church</v>
      </c>
    </row>
    <row r="412" spans="1:30" x14ac:dyDescent="0.3">
      <c r="A412" t="s">
        <v>71</v>
      </c>
      <c r="B412" s="7">
        <v>1</v>
      </c>
      <c r="C412" t="s">
        <v>225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8" t="s">
        <v>47</v>
      </c>
      <c r="Y412" s="8" t="s">
        <v>170</v>
      </c>
      <c r="Z412" s="7">
        <v>411</v>
      </c>
      <c r="AA412" s="8">
        <v>91</v>
      </c>
      <c r="AB412" t="str">
        <f>VLOOKUP(AA412,'[1]dati households'!$C$1:$D$92,2,FALSE)</f>
        <v>Business</v>
      </c>
      <c r="AC412" s="7" t="str">
        <f>VLOOKUP(AA412,'[1]dati households'!$C$1:$E$92,3,FALSE)</f>
        <v>medium</v>
      </c>
      <c r="AD412" s="7" t="str">
        <f>VLOOKUP(AA412,'[1]dati households'!$C$1:$F$92,4,FALSE)</f>
        <v>Church</v>
      </c>
    </row>
    <row r="413" spans="1:30" x14ac:dyDescent="0.3">
      <c r="A413" t="s">
        <v>48</v>
      </c>
      <c r="B413" s="7">
        <v>1</v>
      </c>
      <c r="C413" t="s">
        <v>226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8" t="s">
        <v>47</v>
      </c>
      <c r="Y413" s="8" t="s">
        <v>32</v>
      </c>
      <c r="Z413" s="7">
        <v>412</v>
      </c>
      <c r="AA413" s="8">
        <v>91</v>
      </c>
      <c r="AB413" t="str">
        <f>VLOOKUP(AA413,'[1]dati households'!$C$1:$D$92,2,FALSE)</f>
        <v>Business</v>
      </c>
      <c r="AC413" s="7" t="str">
        <f>VLOOKUP(AA413,'[1]dati households'!$C$1:$E$92,3,FALSE)</f>
        <v>medium</v>
      </c>
      <c r="AD413" s="7" t="str">
        <f>VLOOKUP(AA413,'[1]dati households'!$C$1:$F$92,4,FALSE)</f>
        <v>Church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D5AA-7DD8-49CD-9955-D303B7BD5823}">
  <dimension ref="A1:U19"/>
  <sheetViews>
    <sheetView workbookViewId="0">
      <selection activeCell="R23" sqref="R23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6.88671875" bestFit="1" customWidth="1"/>
    <col min="4" max="6" width="5.88671875" bestFit="1" customWidth="1"/>
    <col min="7" max="14" width="6.6640625" bestFit="1" customWidth="1"/>
    <col min="15" max="15" width="6.88671875" bestFit="1" customWidth="1"/>
    <col min="16" max="21" width="7.88671875" bestFit="1" customWidth="1"/>
  </cols>
  <sheetData>
    <row r="1" spans="1:21" x14ac:dyDescent="0.3">
      <c r="A1" s="10" t="s">
        <v>27</v>
      </c>
      <c r="B1" t="s">
        <v>229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237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3</v>
      </c>
      <c r="S8">
        <v>1</v>
      </c>
      <c r="T8">
        <v>0</v>
      </c>
      <c r="U8">
        <v>0</v>
      </c>
    </row>
    <row r="9" spans="1:21" x14ac:dyDescent="0.3">
      <c r="A9" s="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>
        <v>4</v>
      </c>
      <c r="R9">
        <v>4</v>
      </c>
      <c r="S9">
        <v>0</v>
      </c>
      <c r="T9">
        <v>0</v>
      </c>
      <c r="U9">
        <v>0</v>
      </c>
    </row>
    <row r="10" spans="1:21" x14ac:dyDescent="0.3">
      <c r="A10" s="9" t="s">
        <v>33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</row>
    <row r="11" spans="1:21" x14ac:dyDescent="0.3">
      <c r="A11" s="9" t="s">
        <v>230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10</v>
      </c>
      <c r="Q11">
        <v>10</v>
      </c>
      <c r="R11">
        <v>11</v>
      </c>
      <c r="S11">
        <v>5</v>
      </c>
      <c r="T11">
        <v>4</v>
      </c>
      <c r="U11">
        <v>4</v>
      </c>
    </row>
    <row r="13" spans="1:21" x14ac:dyDescent="0.3">
      <c r="A13" s="12" t="s">
        <v>258</v>
      </c>
      <c r="B13" s="13">
        <v>4</v>
      </c>
    </row>
    <row r="15" spans="1:21" x14ac:dyDescent="0.3">
      <c r="A15" s="11" t="s">
        <v>227</v>
      </c>
      <c r="B15" s="11" t="s">
        <v>238</v>
      </c>
      <c r="C15" s="11" t="s">
        <v>239</v>
      </c>
      <c r="D15" s="11" t="s">
        <v>240</v>
      </c>
      <c r="E15" s="11" t="s">
        <v>241</v>
      </c>
      <c r="F15" s="11" t="s">
        <v>242</v>
      </c>
      <c r="G15" s="11" t="s">
        <v>243</v>
      </c>
      <c r="H15" s="11" t="s">
        <v>244</v>
      </c>
      <c r="I15" s="11" t="s">
        <v>245</v>
      </c>
      <c r="J15" s="11" t="s">
        <v>246</v>
      </c>
      <c r="K15" s="11" t="s">
        <v>247</v>
      </c>
      <c r="L15" s="11" t="s">
        <v>248</v>
      </c>
      <c r="M15" s="11" t="s">
        <v>249</v>
      </c>
      <c r="N15" s="11" t="s">
        <v>250</v>
      </c>
      <c r="O15" s="11" t="s">
        <v>251</v>
      </c>
      <c r="P15" s="11" t="s">
        <v>252</v>
      </c>
      <c r="Q15" s="11" t="s">
        <v>253</v>
      </c>
      <c r="R15" s="11" t="s">
        <v>254</v>
      </c>
      <c r="S15" s="11" t="s">
        <v>255</v>
      </c>
      <c r="T15" s="11" t="s">
        <v>256</v>
      </c>
      <c r="U15" s="11" t="s">
        <v>257</v>
      </c>
    </row>
    <row r="16" spans="1:21" x14ac:dyDescent="0.3">
      <c r="A16" s="9" t="s">
        <v>35</v>
      </c>
      <c r="B16" s="16">
        <f>B8/4</f>
        <v>0</v>
      </c>
      <c r="C16" s="16">
        <f t="shared" ref="C16:U18" si="0">C8/4</f>
        <v>0</v>
      </c>
      <c r="D16" s="16">
        <f t="shared" si="0"/>
        <v>0</v>
      </c>
      <c r="E16" s="16">
        <f t="shared" si="0"/>
        <v>0</v>
      </c>
      <c r="F16" s="16">
        <f t="shared" si="0"/>
        <v>0</v>
      </c>
      <c r="G16" s="16">
        <f t="shared" si="0"/>
        <v>0</v>
      </c>
      <c r="H16" s="16">
        <f t="shared" si="0"/>
        <v>0</v>
      </c>
      <c r="I16" s="16">
        <f t="shared" si="0"/>
        <v>0</v>
      </c>
      <c r="J16" s="16">
        <f t="shared" si="0"/>
        <v>0</v>
      </c>
      <c r="K16" s="16">
        <f t="shared" si="0"/>
        <v>0</v>
      </c>
      <c r="L16" s="16">
        <f t="shared" si="0"/>
        <v>0</v>
      </c>
      <c r="M16" s="16">
        <f t="shared" si="0"/>
        <v>0</v>
      </c>
      <c r="N16" s="16">
        <f t="shared" si="0"/>
        <v>0</v>
      </c>
      <c r="O16" s="16">
        <f t="shared" si="0"/>
        <v>0</v>
      </c>
      <c r="P16" s="16">
        <f t="shared" si="0"/>
        <v>0.5</v>
      </c>
      <c r="Q16" s="16">
        <f t="shared" si="0"/>
        <v>0.5</v>
      </c>
      <c r="R16" s="16">
        <f t="shared" si="0"/>
        <v>0.75</v>
      </c>
      <c r="S16" s="16">
        <f t="shared" si="0"/>
        <v>0.25</v>
      </c>
      <c r="T16" s="16">
        <f t="shared" si="0"/>
        <v>0</v>
      </c>
      <c r="U16" s="16">
        <f t="shared" si="0"/>
        <v>0</v>
      </c>
    </row>
    <row r="17" spans="1:21" x14ac:dyDescent="0.3">
      <c r="A17" s="9" t="s">
        <v>30</v>
      </c>
      <c r="B17" s="16">
        <f t="shared" ref="B17:Q18" si="1">B9/4</f>
        <v>0</v>
      </c>
      <c r="C17" s="16">
        <f t="shared" si="1"/>
        <v>0</v>
      </c>
      <c r="D17" s="16">
        <f t="shared" si="1"/>
        <v>0</v>
      </c>
      <c r="E17" s="16">
        <f t="shared" si="1"/>
        <v>0</v>
      </c>
      <c r="F17" s="16">
        <f t="shared" si="1"/>
        <v>0</v>
      </c>
      <c r="G17" s="16">
        <f t="shared" si="1"/>
        <v>0</v>
      </c>
      <c r="H17" s="16">
        <f t="shared" si="1"/>
        <v>0</v>
      </c>
      <c r="I17" s="16">
        <f t="shared" si="1"/>
        <v>0</v>
      </c>
      <c r="J17" s="16">
        <f t="shared" si="1"/>
        <v>0</v>
      </c>
      <c r="K17" s="16">
        <f t="shared" si="1"/>
        <v>0</v>
      </c>
      <c r="L17" s="16">
        <f t="shared" si="1"/>
        <v>0</v>
      </c>
      <c r="M17" s="16">
        <f t="shared" si="1"/>
        <v>0</v>
      </c>
      <c r="N17" s="16">
        <f t="shared" si="1"/>
        <v>0</v>
      </c>
      <c r="O17" s="16">
        <f t="shared" si="1"/>
        <v>0.25</v>
      </c>
      <c r="P17" s="16">
        <f t="shared" si="1"/>
        <v>1</v>
      </c>
      <c r="Q17" s="16">
        <f t="shared" si="1"/>
        <v>1</v>
      </c>
      <c r="R17" s="16">
        <f t="shared" si="0"/>
        <v>1</v>
      </c>
      <c r="S17" s="16">
        <f t="shared" si="0"/>
        <v>0</v>
      </c>
      <c r="T17" s="16">
        <f t="shared" si="0"/>
        <v>0</v>
      </c>
      <c r="U17" s="16">
        <f t="shared" si="0"/>
        <v>0</v>
      </c>
    </row>
    <row r="18" spans="1:21" x14ac:dyDescent="0.3">
      <c r="A18" s="9" t="s">
        <v>33</v>
      </c>
      <c r="B18" s="16">
        <f t="shared" si="1"/>
        <v>1</v>
      </c>
      <c r="C18" s="16">
        <f t="shared" si="0"/>
        <v>0.25</v>
      </c>
      <c r="D18" s="16">
        <f t="shared" si="0"/>
        <v>0</v>
      </c>
      <c r="E18" s="16">
        <f t="shared" si="0"/>
        <v>0</v>
      </c>
      <c r="F18" s="16">
        <f t="shared" si="0"/>
        <v>0</v>
      </c>
      <c r="G18" s="16">
        <f t="shared" si="0"/>
        <v>0</v>
      </c>
      <c r="H18" s="16">
        <f t="shared" si="0"/>
        <v>0</v>
      </c>
      <c r="I18" s="16">
        <f t="shared" si="0"/>
        <v>0</v>
      </c>
      <c r="J18" s="16">
        <f t="shared" si="0"/>
        <v>0</v>
      </c>
      <c r="K18" s="16">
        <f t="shared" si="0"/>
        <v>0</v>
      </c>
      <c r="L18" s="16">
        <f t="shared" si="0"/>
        <v>0</v>
      </c>
      <c r="M18" s="16">
        <f t="shared" si="0"/>
        <v>0</v>
      </c>
      <c r="N18" s="16">
        <f t="shared" si="0"/>
        <v>0</v>
      </c>
      <c r="O18" s="16">
        <f t="shared" si="0"/>
        <v>0.25</v>
      </c>
      <c r="P18" s="16">
        <f t="shared" si="0"/>
        <v>1</v>
      </c>
      <c r="Q18" s="16">
        <f t="shared" si="0"/>
        <v>1</v>
      </c>
      <c r="R18" s="16">
        <f t="shared" si="0"/>
        <v>1</v>
      </c>
      <c r="S18" s="16">
        <f t="shared" si="0"/>
        <v>1</v>
      </c>
      <c r="T18" s="16">
        <f t="shared" si="0"/>
        <v>1</v>
      </c>
      <c r="U18" s="16">
        <f t="shared" si="0"/>
        <v>1</v>
      </c>
    </row>
    <row r="19" spans="1:21" x14ac:dyDescent="0.3">
      <c r="A19" s="14" t="s">
        <v>230</v>
      </c>
      <c r="B19" s="15">
        <v>4</v>
      </c>
      <c r="C19" s="15">
        <v>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2</v>
      </c>
      <c r="P19" s="15">
        <v>10</v>
      </c>
      <c r="Q19" s="15">
        <v>10</v>
      </c>
      <c r="R19" s="15">
        <v>11</v>
      </c>
      <c r="S19" s="15">
        <v>5</v>
      </c>
      <c r="T19" s="15">
        <v>4</v>
      </c>
      <c r="U19" s="15">
        <v>4</v>
      </c>
    </row>
  </sheetData>
  <conditionalFormatting sqref="A9:A11 V9:XFD11">
    <cfRule type="cellIs" dxfId="85" priority="15" operator="equal">
      <formula>1</formula>
    </cfRule>
  </conditionalFormatting>
  <conditionalFormatting sqref="A13:XFD14">
    <cfRule type="cellIs" dxfId="84" priority="14" operator="equal">
      <formula>1</formula>
    </cfRule>
  </conditionalFormatting>
  <conditionalFormatting sqref="V16:XFD18">
    <cfRule type="cellIs" dxfId="83" priority="13" operator="equal">
      <formula>1</formula>
    </cfRule>
  </conditionalFormatting>
  <conditionalFormatting sqref="A20:XFD22">
    <cfRule type="cellIs" dxfId="82" priority="12" operator="equal">
      <formula>1</formula>
    </cfRule>
  </conditionalFormatting>
  <conditionalFormatting sqref="A8:XFD10">
    <cfRule type="colorScale" priority="11">
      <colorScale>
        <cfvo type="min"/>
        <cfvo type="max"/>
        <color rgb="FFFCFCFF"/>
        <color rgb="FFF8696B"/>
      </colorScale>
    </cfRule>
  </conditionalFormatting>
  <conditionalFormatting sqref="A17:A19">
    <cfRule type="cellIs" dxfId="81" priority="10" operator="equal">
      <formula>1</formula>
    </cfRule>
  </conditionalFormatting>
  <conditionalFormatting sqref="B16:U18">
    <cfRule type="cellIs" dxfId="80" priority="1" operator="equal">
      <formula>0.5</formula>
    </cfRule>
    <cfRule type="cellIs" dxfId="79" priority="2" operator="greaterThanOrEqual">
      <formula>$P$16</formula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C2B7-9036-4A46-A04D-4BE155B9825B}">
  <dimension ref="A1:U23"/>
  <sheetViews>
    <sheetView workbookViewId="0">
      <selection activeCell="G26" sqref="G26"/>
    </sheetView>
  </sheetViews>
  <sheetFormatPr defaultRowHeight="14.4" x14ac:dyDescent="0.3"/>
  <cols>
    <col min="1" max="1" width="17.21875" bestFit="1" customWidth="1"/>
    <col min="2" max="2" width="11.88671875" bestFit="1" customWidth="1"/>
    <col min="3" max="5" width="4.5546875" bestFit="1" customWidth="1"/>
    <col min="6" max="6" width="5.5546875" bestFit="1" customWidth="1"/>
    <col min="7" max="20" width="6.5546875" bestFit="1" customWidth="1"/>
    <col min="21" max="21" width="5.5546875" bestFit="1" customWidth="1"/>
  </cols>
  <sheetData>
    <row r="1" spans="1:21" x14ac:dyDescent="0.3">
      <c r="A1" s="10" t="s">
        <v>27</v>
      </c>
      <c r="B1" t="s">
        <v>229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234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35</v>
      </c>
      <c r="B8">
        <v>1</v>
      </c>
      <c r="C8">
        <v>1</v>
      </c>
      <c r="D8">
        <v>2</v>
      </c>
      <c r="E8">
        <v>1</v>
      </c>
      <c r="F8">
        <v>0</v>
      </c>
      <c r="G8">
        <v>0</v>
      </c>
      <c r="H8">
        <v>0</v>
      </c>
      <c r="I8">
        <v>2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  <c r="Q8">
        <v>18</v>
      </c>
      <c r="R8">
        <v>16</v>
      </c>
      <c r="S8">
        <v>4</v>
      </c>
      <c r="T8">
        <v>2</v>
      </c>
      <c r="U8">
        <v>2</v>
      </c>
    </row>
    <row r="9" spans="1:21" x14ac:dyDescent="0.3">
      <c r="A9" s="9" t="s">
        <v>30</v>
      </c>
      <c r="B9">
        <v>7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28</v>
      </c>
      <c r="Q9">
        <v>28</v>
      </c>
      <c r="R9">
        <v>24</v>
      </c>
      <c r="S9">
        <v>11</v>
      </c>
      <c r="T9">
        <v>7</v>
      </c>
      <c r="U9">
        <v>7</v>
      </c>
    </row>
    <row r="10" spans="1:21" x14ac:dyDescent="0.3">
      <c r="A10" s="9" t="s">
        <v>33</v>
      </c>
      <c r="B10">
        <v>22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23</v>
      </c>
      <c r="Q10">
        <v>23</v>
      </c>
      <c r="R10">
        <v>23</v>
      </c>
      <c r="S10">
        <v>23</v>
      </c>
      <c r="T10">
        <v>22</v>
      </c>
      <c r="U10">
        <v>21</v>
      </c>
    </row>
    <row r="11" spans="1:21" x14ac:dyDescent="0.3">
      <c r="A11" s="9" t="s">
        <v>41</v>
      </c>
      <c r="B11">
        <v>0</v>
      </c>
      <c r="C11">
        <v>1</v>
      </c>
      <c r="D11">
        <v>2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3</v>
      </c>
      <c r="P11">
        <v>14</v>
      </c>
      <c r="Q11">
        <v>15</v>
      </c>
      <c r="R11">
        <v>9</v>
      </c>
      <c r="S11">
        <v>3</v>
      </c>
      <c r="T11">
        <v>1</v>
      </c>
      <c r="U11">
        <v>0</v>
      </c>
    </row>
    <row r="12" spans="1:21" x14ac:dyDescent="0.3">
      <c r="A12" s="9" t="s">
        <v>39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14</v>
      </c>
      <c r="Q12">
        <v>16</v>
      </c>
      <c r="R12">
        <v>11</v>
      </c>
      <c r="S12">
        <v>2</v>
      </c>
      <c r="T12">
        <v>0</v>
      </c>
      <c r="U12">
        <v>0</v>
      </c>
    </row>
    <row r="13" spans="1:21" x14ac:dyDescent="0.3">
      <c r="A13" s="9" t="s">
        <v>230</v>
      </c>
      <c r="B13">
        <v>30</v>
      </c>
      <c r="C13">
        <v>23</v>
      </c>
      <c r="D13">
        <v>4</v>
      </c>
      <c r="E13">
        <v>4</v>
      </c>
      <c r="F13">
        <v>4</v>
      </c>
      <c r="G13">
        <v>4</v>
      </c>
      <c r="H13">
        <v>2</v>
      </c>
      <c r="I13">
        <v>4</v>
      </c>
      <c r="J13">
        <v>6</v>
      </c>
      <c r="K13">
        <v>1</v>
      </c>
      <c r="L13">
        <v>1</v>
      </c>
      <c r="M13">
        <v>1</v>
      </c>
      <c r="N13">
        <v>2</v>
      </c>
      <c r="O13">
        <v>7</v>
      </c>
      <c r="P13">
        <v>97</v>
      </c>
      <c r="Q13">
        <v>100</v>
      </c>
      <c r="R13">
        <v>83</v>
      </c>
      <c r="S13">
        <v>43</v>
      </c>
      <c r="T13">
        <v>32</v>
      </c>
      <c r="U13">
        <v>30</v>
      </c>
    </row>
    <row r="15" spans="1:21" x14ac:dyDescent="0.3">
      <c r="A15" s="13" t="s">
        <v>259</v>
      </c>
      <c r="B15" s="13">
        <v>28</v>
      </c>
    </row>
    <row r="17" spans="1:21" x14ac:dyDescent="0.3">
      <c r="A17" s="11" t="s">
        <v>227</v>
      </c>
      <c r="B17" s="11" t="s">
        <v>238</v>
      </c>
      <c r="C17" s="11" t="s">
        <v>239</v>
      </c>
      <c r="D17" s="11" t="s">
        <v>240</v>
      </c>
      <c r="E17" s="11" t="s">
        <v>241</v>
      </c>
      <c r="F17" s="11" t="s">
        <v>242</v>
      </c>
      <c r="G17" s="11" t="s">
        <v>243</v>
      </c>
      <c r="H17" s="11" t="s">
        <v>244</v>
      </c>
      <c r="I17" s="11" t="s">
        <v>245</v>
      </c>
      <c r="J17" s="11" t="s">
        <v>246</v>
      </c>
      <c r="K17" s="11" t="s">
        <v>247</v>
      </c>
      <c r="L17" s="11" t="s">
        <v>248</v>
      </c>
      <c r="M17" s="11" t="s">
        <v>249</v>
      </c>
      <c r="N17" s="11" t="s">
        <v>250</v>
      </c>
      <c r="O17" s="11" t="s">
        <v>251</v>
      </c>
      <c r="P17" s="11" t="s">
        <v>252</v>
      </c>
      <c r="Q17" s="11" t="s">
        <v>253</v>
      </c>
      <c r="R17" s="11" t="s">
        <v>254</v>
      </c>
      <c r="S17" s="11" t="s">
        <v>255</v>
      </c>
      <c r="T17" s="11" t="s">
        <v>256</v>
      </c>
      <c r="U17" s="11" t="s">
        <v>257</v>
      </c>
    </row>
    <row r="18" spans="1:21" x14ac:dyDescent="0.3">
      <c r="A18" s="9" t="s">
        <v>35</v>
      </c>
      <c r="B18" s="16">
        <f>B8/28</f>
        <v>3.5714285714285712E-2</v>
      </c>
      <c r="C18" s="16">
        <f t="shared" ref="C18:U22" si="0">C8/28</f>
        <v>3.5714285714285712E-2</v>
      </c>
      <c r="D18" s="16">
        <f t="shared" si="0"/>
        <v>7.1428571428571425E-2</v>
      </c>
      <c r="E18" s="16">
        <f t="shared" si="0"/>
        <v>3.5714285714285712E-2</v>
      </c>
      <c r="F18" s="16">
        <f t="shared" si="0"/>
        <v>0</v>
      </c>
      <c r="G18" s="16">
        <f t="shared" si="0"/>
        <v>0</v>
      </c>
      <c r="H18" s="16">
        <f t="shared" si="0"/>
        <v>0</v>
      </c>
      <c r="I18" s="16">
        <f t="shared" si="0"/>
        <v>7.1428571428571425E-2</v>
      </c>
      <c r="J18" s="16">
        <f t="shared" si="0"/>
        <v>0.14285714285714285</v>
      </c>
      <c r="K18" s="16">
        <f t="shared" si="0"/>
        <v>0</v>
      </c>
      <c r="L18" s="16">
        <f t="shared" si="0"/>
        <v>0</v>
      </c>
      <c r="M18" s="16">
        <f t="shared" si="0"/>
        <v>0</v>
      </c>
      <c r="N18" s="16">
        <f t="shared" si="0"/>
        <v>0</v>
      </c>
      <c r="O18" s="16">
        <f t="shared" si="0"/>
        <v>0</v>
      </c>
      <c r="P18" s="16">
        <f t="shared" si="0"/>
        <v>0.6428571428571429</v>
      </c>
      <c r="Q18" s="16">
        <f t="shared" si="0"/>
        <v>0.6428571428571429</v>
      </c>
      <c r="R18" s="16">
        <f t="shared" si="0"/>
        <v>0.5714285714285714</v>
      </c>
      <c r="S18" s="16">
        <f t="shared" si="0"/>
        <v>0.14285714285714285</v>
      </c>
      <c r="T18" s="16">
        <f t="shared" si="0"/>
        <v>7.1428571428571425E-2</v>
      </c>
      <c r="U18" s="16">
        <f t="shared" si="0"/>
        <v>7.1428571428571425E-2</v>
      </c>
    </row>
    <row r="19" spans="1:21" x14ac:dyDescent="0.3">
      <c r="A19" s="9" t="s">
        <v>30</v>
      </c>
      <c r="B19" s="16">
        <f t="shared" ref="B19:Q22" si="1">B9/28</f>
        <v>0.25</v>
      </c>
      <c r="C19" s="16">
        <f t="shared" si="1"/>
        <v>0.14285714285714285</v>
      </c>
      <c r="D19" s="16">
        <f t="shared" si="1"/>
        <v>0</v>
      </c>
      <c r="E19" s="16">
        <f t="shared" si="1"/>
        <v>0</v>
      </c>
      <c r="F19" s="16">
        <f t="shared" si="1"/>
        <v>0</v>
      </c>
      <c r="G19" s="16">
        <f t="shared" si="1"/>
        <v>0</v>
      </c>
      <c r="H19" s="16">
        <f t="shared" si="1"/>
        <v>0</v>
      </c>
      <c r="I19" s="16">
        <f t="shared" si="1"/>
        <v>0</v>
      </c>
      <c r="J19" s="16">
        <f t="shared" si="1"/>
        <v>0</v>
      </c>
      <c r="K19" s="16">
        <f t="shared" si="1"/>
        <v>0</v>
      </c>
      <c r="L19" s="16">
        <f t="shared" si="1"/>
        <v>0</v>
      </c>
      <c r="M19" s="16">
        <f t="shared" si="1"/>
        <v>0</v>
      </c>
      <c r="N19" s="16">
        <f t="shared" si="1"/>
        <v>0</v>
      </c>
      <c r="O19" s="16">
        <f t="shared" si="1"/>
        <v>3.5714285714285712E-2</v>
      </c>
      <c r="P19" s="16">
        <f t="shared" si="1"/>
        <v>1</v>
      </c>
      <c r="Q19" s="16">
        <f t="shared" si="1"/>
        <v>1</v>
      </c>
      <c r="R19" s="16">
        <f t="shared" si="0"/>
        <v>0.8571428571428571</v>
      </c>
      <c r="S19" s="16">
        <f t="shared" si="0"/>
        <v>0.39285714285714285</v>
      </c>
      <c r="T19" s="16">
        <f t="shared" si="0"/>
        <v>0.25</v>
      </c>
      <c r="U19" s="16">
        <f t="shared" si="0"/>
        <v>0.25</v>
      </c>
    </row>
    <row r="20" spans="1:21" x14ac:dyDescent="0.3">
      <c r="A20" s="9" t="s">
        <v>33</v>
      </c>
      <c r="B20" s="16">
        <f t="shared" si="1"/>
        <v>0.7857142857142857</v>
      </c>
      <c r="C20" s="16">
        <f t="shared" si="0"/>
        <v>0.6071428571428571</v>
      </c>
      <c r="D20" s="16">
        <f t="shared" si="0"/>
        <v>0</v>
      </c>
      <c r="E20" s="16">
        <f t="shared" si="0"/>
        <v>0</v>
      </c>
      <c r="F20" s="16">
        <f t="shared" si="0"/>
        <v>0</v>
      </c>
      <c r="G20" s="16">
        <f t="shared" si="0"/>
        <v>0</v>
      </c>
      <c r="H20" s="16">
        <f t="shared" si="0"/>
        <v>0</v>
      </c>
      <c r="I20" s="16">
        <f t="shared" si="0"/>
        <v>0</v>
      </c>
      <c r="J20" s="16">
        <f t="shared" si="0"/>
        <v>0</v>
      </c>
      <c r="K20" s="16">
        <f t="shared" si="0"/>
        <v>0</v>
      </c>
      <c r="L20" s="16">
        <f t="shared" si="0"/>
        <v>0</v>
      </c>
      <c r="M20" s="16">
        <f t="shared" si="0"/>
        <v>0</v>
      </c>
      <c r="N20" s="16">
        <f t="shared" si="0"/>
        <v>3.5714285714285712E-2</v>
      </c>
      <c r="O20" s="16">
        <f t="shared" si="0"/>
        <v>7.1428571428571425E-2</v>
      </c>
      <c r="P20" s="16">
        <f t="shared" si="0"/>
        <v>0.8214285714285714</v>
      </c>
      <c r="Q20" s="16">
        <f t="shared" si="0"/>
        <v>0.8214285714285714</v>
      </c>
      <c r="R20" s="16">
        <f t="shared" si="0"/>
        <v>0.8214285714285714</v>
      </c>
      <c r="S20" s="16">
        <f t="shared" si="0"/>
        <v>0.8214285714285714</v>
      </c>
      <c r="T20" s="16">
        <f t="shared" si="0"/>
        <v>0.7857142857142857</v>
      </c>
      <c r="U20" s="16">
        <f t="shared" si="0"/>
        <v>0.75</v>
      </c>
    </row>
    <row r="21" spans="1:21" x14ac:dyDescent="0.3">
      <c r="A21" s="9" t="s">
        <v>41</v>
      </c>
      <c r="B21" s="16">
        <f t="shared" si="1"/>
        <v>0</v>
      </c>
      <c r="C21" s="16">
        <f t="shared" si="0"/>
        <v>3.5714285714285712E-2</v>
      </c>
      <c r="D21" s="16">
        <f t="shared" si="0"/>
        <v>7.1428571428571425E-2</v>
      </c>
      <c r="E21" s="16">
        <f t="shared" si="0"/>
        <v>0.10714285714285714</v>
      </c>
      <c r="F21" s="16">
        <f t="shared" si="0"/>
        <v>0.10714285714285714</v>
      </c>
      <c r="G21" s="16">
        <f t="shared" si="0"/>
        <v>0.10714285714285714</v>
      </c>
      <c r="H21" s="16">
        <f t="shared" si="0"/>
        <v>7.1428571428571425E-2</v>
      </c>
      <c r="I21" s="16">
        <f t="shared" si="0"/>
        <v>7.1428571428571425E-2</v>
      </c>
      <c r="J21" s="16">
        <f t="shared" si="0"/>
        <v>7.1428571428571425E-2</v>
      </c>
      <c r="K21" s="16">
        <f t="shared" si="0"/>
        <v>3.5714285714285712E-2</v>
      </c>
      <c r="L21" s="16">
        <f t="shared" si="0"/>
        <v>3.5714285714285712E-2</v>
      </c>
      <c r="M21" s="16">
        <f t="shared" si="0"/>
        <v>3.5714285714285712E-2</v>
      </c>
      <c r="N21" s="16">
        <f t="shared" si="0"/>
        <v>3.5714285714285712E-2</v>
      </c>
      <c r="O21" s="16">
        <f t="shared" si="0"/>
        <v>0.10714285714285714</v>
      </c>
      <c r="P21" s="16">
        <f t="shared" si="0"/>
        <v>0.5</v>
      </c>
      <c r="Q21" s="16">
        <f t="shared" si="0"/>
        <v>0.5357142857142857</v>
      </c>
      <c r="R21" s="16">
        <f t="shared" si="0"/>
        <v>0.32142857142857145</v>
      </c>
      <c r="S21" s="16">
        <f t="shared" si="0"/>
        <v>0.10714285714285714</v>
      </c>
      <c r="T21" s="16">
        <f t="shared" si="0"/>
        <v>3.5714285714285712E-2</v>
      </c>
      <c r="U21" s="16">
        <f t="shared" si="0"/>
        <v>0</v>
      </c>
    </row>
    <row r="22" spans="1:21" x14ac:dyDescent="0.3">
      <c r="A22" s="9" t="s">
        <v>39</v>
      </c>
      <c r="B22" s="16">
        <f t="shared" si="1"/>
        <v>0</v>
      </c>
      <c r="C22" s="16">
        <f t="shared" si="0"/>
        <v>0</v>
      </c>
      <c r="D22" s="16">
        <f t="shared" si="0"/>
        <v>0</v>
      </c>
      <c r="E22" s="16">
        <f t="shared" si="0"/>
        <v>0</v>
      </c>
      <c r="F22" s="16">
        <f t="shared" si="0"/>
        <v>3.5714285714285712E-2</v>
      </c>
      <c r="G22" s="16">
        <f t="shared" si="0"/>
        <v>3.5714285714285712E-2</v>
      </c>
      <c r="H22" s="16">
        <f t="shared" si="0"/>
        <v>0</v>
      </c>
      <c r="I22" s="16">
        <f t="shared" si="0"/>
        <v>0</v>
      </c>
      <c r="J22" s="16">
        <f t="shared" si="0"/>
        <v>0</v>
      </c>
      <c r="K22" s="16">
        <f t="shared" si="0"/>
        <v>0</v>
      </c>
      <c r="L22" s="16">
        <f t="shared" si="0"/>
        <v>0</v>
      </c>
      <c r="M22" s="16">
        <f t="shared" si="0"/>
        <v>0</v>
      </c>
      <c r="N22" s="16">
        <f t="shared" si="0"/>
        <v>0</v>
      </c>
      <c r="O22" s="16">
        <f t="shared" si="0"/>
        <v>3.5714285714285712E-2</v>
      </c>
      <c r="P22" s="16">
        <f t="shared" si="0"/>
        <v>0.5</v>
      </c>
      <c r="Q22" s="16">
        <f t="shared" si="0"/>
        <v>0.5714285714285714</v>
      </c>
      <c r="R22" s="16">
        <f t="shared" si="0"/>
        <v>0.39285714285714285</v>
      </c>
      <c r="S22" s="16">
        <f t="shared" si="0"/>
        <v>7.1428571428571425E-2</v>
      </c>
      <c r="T22" s="16">
        <f t="shared" si="0"/>
        <v>0</v>
      </c>
      <c r="U22" s="16">
        <f t="shared" si="0"/>
        <v>0</v>
      </c>
    </row>
    <row r="23" spans="1:21" x14ac:dyDescent="0.3">
      <c r="A23" s="14" t="s">
        <v>230</v>
      </c>
      <c r="B23" s="15">
        <v>30</v>
      </c>
      <c r="C23" s="15">
        <v>23</v>
      </c>
      <c r="D23" s="15">
        <v>4</v>
      </c>
      <c r="E23" s="15">
        <v>4</v>
      </c>
      <c r="F23" s="15">
        <v>4</v>
      </c>
      <c r="G23" s="15">
        <v>4</v>
      </c>
      <c r="H23" s="15">
        <v>2</v>
      </c>
      <c r="I23" s="15">
        <v>4</v>
      </c>
      <c r="J23" s="15">
        <v>6</v>
      </c>
      <c r="K23" s="15">
        <v>1</v>
      </c>
      <c r="L23" s="15">
        <v>1</v>
      </c>
      <c r="M23" s="15">
        <v>1</v>
      </c>
      <c r="N23" s="15">
        <v>2</v>
      </c>
      <c r="O23" s="15">
        <v>7</v>
      </c>
      <c r="P23" s="15">
        <v>97</v>
      </c>
      <c r="Q23" s="15">
        <v>100</v>
      </c>
      <c r="R23" s="15">
        <v>83</v>
      </c>
      <c r="S23" s="15">
        <v>43</v>
      </c>
      <c r="T23" s="15">
        <v>32</v>
      </c>
      <c r="U23" s="15">
        <v>30</v>
      </c>
    </row>
  </sheetData>
  <conditionalFormatting sqref="A9:A11 V9:XFD11 A16 V16:XFD17">
    <cfRule type="cellIs" dxfId="78" priority="10" operator="equal">
      <formula>1</formula>
    </cfRule>
  </conditionalFormatting>
  <conditionalFormatting sqref="A13:A14 V13:XFD14">
    <cfRule type="cellIs" dxfId="77" priority="9" operator="equal">
      <formula>1</formula>
    </cfRule>
  </conditionalFormatting>
  <conditionalFormatting sqref="V19:XFD21">
    <cfRule type="cellIs" dxfId="76" priority="7" operator="equal">
      <formula>1</formula>
    </cfRule>
  </conditionalFormatting>
  <conditionalFormatting pivot="1" sqref="B8:U12">
    <cfRule type="colorScale" priority="6">
      <colorScale>
        <cfvo type="min"/>
        <cfvo type="max"/>
        <color rgb="FFFCFCFF"/>
        <color rgb="FFF8696B"/>
      </colorScale>
    </cfRule>
  </conditionalFormatting>
  <conditionalFormatting sqref="A19:A21">
    <cfRule type="cellIs" dxfId="75" priority="5" operator="equal">
      <formula>1</formula>
    </cfRule>
  </conditionalFormatting>
  <conditionalFormatting sqref="A23">
    <cfRule type="cellIs" dxfId="74" priority="4" operator="equal">
      <formula>1</formula>
    </cfRule>
  </conditionalFormatting>
  <conditionalFormatting sqref="B18:U22">
    <cfRule type="cellIs" dxfId="73" priority="1" operator="equal">
      <formula>0.5</formula>
    </cfRule>
    <cfRule type="cellIs" dxfId="72" priority="2" operator="greaterThan">
      <formula>0.49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5B21-4504-45A4-BFA1-B8966C24C542}">
  <dimension ref="A1:U23"/>
  <sheetViews>
    <sheetView workbookViewId="0">
      <selection activeCell="F15" sqref="F15"/>
    </sheetView>
  </sheetViews>
  <sheetFormatPr defaultRowHeight="14.4" x14ac:dyDescent="0.3"/>
  <cols>
    <col min="1" max="1" width="17.21875" bestFit="1" customWidth="1"/>
    <col min="2" max="2" width="11.88671875" bestFit="1" customWidth="1"/>
    <col min="3" max="4" width="5.44140625" bestFit="1" customWidth="1"/>
    <col min="5" max="5" width="4.5546875" bestFit="1" customWidth="1"/>
    <col min="6" max="6" width="5.5546875" bestFit="1" customWidth="1"/>
    <col min="7" max="20" width="6.5546875" bestFit="1" customWidth="1"/>
    <col min="21" max="21" width="5.5546875" bestFit="1" customWidth="1"/>
  </cols>
  <sheetData>
    <row r="1" spans="1:21" x14ac:dyDescent="0.3">
      <c r="A1" s="10" t="s">
        <v>27</v>
      </c>
      <c r="B1" t="s">
        <v>229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235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2</v>
      </c>
      <c r="S8">
        <v>0</v>
      </c>
      <c r="T8">
        <v>0</v>
      </c>
      <c r="U8">
        <v>0</v>
      </c>
    </row>
    <row r="9" spans="1:21" x14ac:dyDescent="0.3">
      <c r="A9" s="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0</v>
      </c>
      <c r="T9">
        <v>0</v>
      </c>
      <c r="U9">
        <v>0</v>
      </c>
    </row>
    <row r="10" spans="1:21" x14ac:dyDescent="0.3">
      <c r="A10" s="9" t="s">
        <v>33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</row>
    <row r="11" spans="1:21" x14ac:dyDescent="0.3">
      <c r="A11" s="9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2</v>
      </c>
      <c r="S11">
        <v>0</v>
      </c>
      <c r="T11">
        <v>0</v>
      </c>
      <c r="U11">
        <v>0</v>
      </c>
    </row>
    <row r="12" spans="1:21" x14ac:dyDescent="0.3">
      <c r="A12" t="s">
        <v>48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9" t="s">
        <v>230</v>
      </c>
      <c r="B13">
        <v>2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8</v>
      </c>
      <c r="R13">
        <v>8</v>
      </c>
      <c r="S13">
        <v>2</v>
      </c>
      <c r="T13">
        <v>2</v>
      </c>
      <c r="U13">
        <v>2</v>
      </c>
    </row>
    <row r="15" spans="1:21" x14ac:dyDescent="0.3">
      <c r="A15" s="13" t="s">
        <v>259</v>
      </c>
      <c r="B15" s="13">
        <v>2</v>
      </c>
    </row>
    <row r="17" spans="1:21" x14ac:dyDescent="0.3">
      <c r="A17" s="11" t="s">
        <v>227</v>
      </c>
      <c r="B17" s="11" t="s">
        <v>238</v>
      </c>
      <c r="C17" s="11" t="s">
        <v>239</v>
      </c>
      <c r="D17" s="11" t="s">
        <v>240</v>
      </c>
      <c r="E17" s="11" t="s">
        <v>241</v>
      </c>
      <c r="F17" s="11" t="s">
        <v>242</v>
      </c>
      <c r="G17" s="11" t="s">
        <v>243</v>
      </c>
      <c r="H17" s="11" t="s">
        <v>244</v>
      </c>
      <c r="I17" s="11" t="s">
        <v>245</v>
      </c>
      <c r="J17" s="11" t="s">
        <v>246</v>
      </c>
      <c r="K17" s="11" t="s">
        <v>247</v>
      </c>
      <c r="L17" s="11" t="s">
        <v>248</v>
      </c>
      <c r="M17" s="11" t="s">
        <v>249</v>
      </c>
      <c r="N17" s="11" t="s">
        <v>250</v>
      </c>
      <c r="O17" s="11" t="s">
        <v>251</v>
      </c>
      <c r="P17" s="11" t="s">
        <v>252</v>
      </c>
      <c r="Q17" s="11" t="s">
        <v>253</v>
      </c>
      <c r="R17" s="11" t="s">
        <v>254</v>
      </c>
      <c r="S17" s="11" t="s">
        <v>255</v>
      </c>
      <c r="T17" s="11" t="s">
        <v>256</v>
      </c>
      <c r="U17" s="11" t="s">
        <v>257</v>
      </c>
    </row>
    <row r="18" spans="1:21" x14ac:dyDescent="0.3">
      <c r="A18" s="9" t="s">
        <v>35</v>
      </c>
      <c r="B18" s="16">
        <f>B8/2</f>
        <v>0</v>
      </c>
      <c r="C18" s="16">
        <f t="shared" ref="C18:U22" si="0">C8/2</f>
        <v>0</v>
      </c>
      <c r="D18" s="16">
        <f t="shared" si="0"/>
        <v>0</v>
      </c>
      <c r="E18" s="16">
        <f t="shared" si="0"/>
        <v>0</v>
      </c>
      <c r="F18" s="16">
        <f t="shared" si="0"/>
        <v>0</v>
      </c>
      <c r="G18" s="16">
        <f t="shared" si="0"/>
        <v>0</v>
      </c>
      <c r="H18" s="16">
        <f t="shared" si="0"/>
        <v>0</v>
      </c>
      <c r="I18" s="16">
        <f t="shared" si="0"/>
        <v>0</v>
      </c>
      <c r="J18" s="16">
        <f t="shared" si="0"/>
        <v>0</v>
      </c>
      <c r="K18" s="16">
        <f t="shared" si="0"/>
        <v>0</v>
      </c>
      <c r="L18" s="16">
        <f t="shared" si="0"/>
        <v>0</v>
      </c>
      <c r="M18" s="16">
        <f t="shared" si="0"/>
        <v>0</v>
      </c>
      <c r="N18" s="16">
        <f t="shared" si="0"/>
        <v>0</v>
      </c>
      <c r="O18" s="16">
        <f t="shared" si="0"/>
        <v>0</v>
      </c>
      <c r="P18" s="16">
        <f t="shared" si="0"/>
        <v>0.5</v>
      </c>
      <c r="Q18" s="16">
        <f t="shared" si="0"/>
        <v>1</v>
      </c>
      <c r="R18" s="16">
        <f t="shared" si="0"/>
        <v>1</v>
      </c>
      <c r="S18" s="16">
        <f t="shared" si="0"/>
        <v>0</v>
      </c>
      <c r="T18" s="16">
        <f t="shared" si="0"/>
        <v>0</v>
      </c>
      <c r="U18" s="16">
        <f t="shared" si="0"/>
        <v>0</v>
      </c>
    </row>
    <row r="19" spans="1:21" x14ac:dyDescent="0.3">
      <c r="A19" s="9" t="s">
        <v>30</v>
      </c>
      <c r="B19" s="16">
        <f t="shared" ref="B19:Q22" si="1">B9/2</f>
        <v>0</v>
      </c>
      <c r="C19" s="16">
        <f t="shared" si="1"/>
        <v>0</v>
      </c>
      <c r="D19" s="16">
        <f t="shared" si="1"/>
        <v>0</v>
      </c>
      <c r="E19" s="16">
        <f t="shared" si="1"/>
        <v>0</v>
      </c>
      <c r="F19" s="16">
        <f t="shared" si="1"/>
        <v>0</v>
      </c>
      <c r="G19" s="16">
        <f t="shared" si="1"/>
        <v>0</v>
      </c>
      <c r="H19" s="16">
        <f t="shared" si="1"/>
        <v>0</v>
      </c>
      <c r="I19" s="16">
        <f t="shared" si="1"/>
        <v>0</v>
      </c>
      <c r="J19" s="16">
        <f t="shared" si="1"/>
        <v>0</v>
      </c>
      <c r="K19" s="16">
        <f t="shared" si="1"/>
        <v>0</v>
      </c>
      <c r="L19" s="16">
        <f t="shared" si="1"/>
        <v>0</v>
      </c>
      <c r="M19" s="16">
        <f t="shared" si="1"/>
        <v>0</v>
      </c>
      <c r="N19" s="16">
        <f t="shared" si="1"/>
        <v>0</v>
      </c>
      <c r="O19" s="16">
        <f t="shared" si="1"/>
        <v>0</v>
      </c>
      <c r="P19" s="16">
        <f t="shared" si="1"/>
        <v>1</v>
      </c>
      <c r="Q19" s="16">
        <f t="shared" si="1"/>
        <v>1</v>
      </c>
      <c r="R19" s="16">
        <f t="shared" si="0"/>
        <v>1</v>
      </c>
      <c r="S19" s="16">
        <f t="shared" si="0"/>
        <v>0</v>
      </c>
      <c r="T19" s="16">
        <f t="shared" si="0"/>
        <v>0</v>
      </c>
      <c r="U19" s="16">
        <f t="shared" si="0"/>
        <v>0</v>
      </c>
    </row>
    <row r="20" spans="1:21" x14ac:dyDescent="0.3">
      <c r="A20" s="9" t="s">
        <v>33</v>
      </c>
      <c r="B20" s="16">
        <f t="shared" si="1"/>
        <v>1</v>
      </c>
      <c r="C20" s="16">
        <f t="shared" si="0"/>
        <v>1</v>
      </c>
      <c r="D20" s="16">
        <f t="shared" si="0"/>
        <v>0</v>
      </c>
      <c r="E20" s="16">
        <f t="shared" si="0"/>
        <v>0</v>
      </c>
      <c r="F20" s="16">
        <f t="shared" si="0"/>
        <v>0</v>
      </c>
      <c r="G20" s="16">
        <f t="shared" si="0"/>
        <v>0</v>
      </c>
      <c r="H20" s="16">
        <f t="shared" si="0"/>
        <v>0</v>
      </c>
      <c r="I20" s="16">
        <f t="shared" si="0"/>
        <v>0</v>
      </c>
      <c r="J20" s="16">
        <f t="shared" si="0"/>
        <v>0</v>
      </c>
      <c r="K20" s="16">
        <f t="shared" si="0"/>
        <v>0</v>
      </c>
      <c r="L20" s="16">
        <f t="shared" si="0"/>
        <v>0</v>
      </c>
      <c r="M20" s="16">
        <f t="shared" si="0"/>
        <v>0</v>
      </c>
      <c r="N20" s="16">
        <f t="shared" si="0"/>
        <v>0</v>
      </c>
      <c r="O20" s="16">
        <f t="shared" si="0"/>
        <v>0</v>
      </c>
      <c r="P20" s="16">
        <f t="shared" si="0"/>
        <v>1</v>
      </c>
      <c r="Q20" s="16">
        <f t="shared" si="0"/>
        <v>1</v>
      </c>
      <c r="R20" s="16">
        <f t="shared" si="0"/>
        <v>1</v>
      </c>
      <c r="S20" s="16">
        <f t="shared" si="0"/>
        <v>1</v>
      </c>
      <c r="T20" s="16">
        <f t="shared" si="0"/>
        <v>1</v>
      </c>
      <c r="U20" s="16">
        <f t="shared" si="0"/>
        <v>1</v>
      </c>
    </row>
    <row r="21" spans="1:21" x14ac:dyDescent="0.3">
      <c r="A21" s="9" t="s">
        <v>39</v>
      </c>
      <c r="B21" s="16">
        <f t="shared" si="1"/>
        <v>0</v>
      </c>
      <c r="C21" s="16">
        <f t="shared" si="0"/>
        <v>0</v>
      </c>
      <c r="D21" s="16">
        <f t="shared" si="0"/>
        <v>0</v>
      </c>
      <c r="E21" s="16">
        <f t="shared" si="0"/>
        <v>0</v>
      </c>
      <c r="F21" s="16">
        <f t="shared" si="0"/>
        <v>0</v>
      </c>
      <c r="G21" s="16">
        <f t="shared" si="0"/>
        <v>0</v>
      </c>
      <c r="H21" s="16">
        <f t="shared" si="0"/>
        <v>0</v>
      </c>
      <c r="I21" s="16">
        <f t="shared" si="0"/>
        <v>0</v>
      </c>
      <c r="J21" s="16">
        <f t="shared" si="0"/>
        <v>0</v>
      </c>
      <c r="K21" s="16">
        <f t="shared" si="0"/>
        <v>0</v>
      </c>
      <c r="L21" s="16">
        <f t="shared" si="0"/>
        <v>0</v>
      </c>
      <c r="M21" s="16">
        <f t="shared" si="0"/>
        <v>0</v>
      </c>
      <c r="N21" s="16">
        <f t="shared" si="0"/>
        <v>0</v>
      </c>
      <c r="O21" s="16">
        <f t="shared" si="0"/>
        <v>0</v>
      </c>
      <c r="P21" s="16">
        <f t="shared" si="0"/>
        <v>0.5</v>
      </c>
      <c r="Q21" s="16">
        <f t="shared" si="0"/>
        <v>1</v>
      </c>
      <c r="R21" s="16">
        <f t="shared" si="0"/>
        <v>1</v>
      </c>
      <c r="S21" s="16">
        <f t="shared" si="0"/>
        <v>0</v>
      </c>
      <c r="T21" s="16">
        <f t="shared" si="0"/>
        <v>0</v>
      </c>
      <c r="U21" s="16">
        <f t="shared" si="0"/>
        <v>0</v>
      </c>
    </row>
    <row r="22" spans="1:21" x14ac:dyDescent="0.3">
      <c r="A22" s="9" t="s">
        <v>48</v>
      </c>
      <c r="B22" s="16">
        <f t="shared" si="1"/>
        <v>0</v>
      </c>
      <c r="C22" s="16">
        <f t="shared" si="0"/>
        <v>0</v>
      </c>
      <c r="D22" s="16">
        <f t="shared" si="0"/>
        <v>1</v>
      </c>
      <c r="E22" s="16">
        <f t="shared" si="0"/>
        <v>0</v>
      </c>
      <c r="F22" s="16">
        <f t="shared" si="0"/>
        <v>0</v>
      </c>
      <c r="G22" s="16">
        <f t="shared" si="0"/>
        <v>0</v>
      </c>
      <c r="H22" s="16">
        <f t="shared" si="0"/>
        <v>0</v>
      </c>
      <c r="I22" s="16">
        <f t="shared" si="0"/>
        <v>0</v>
      </c>
      <c r="J22" s="16">
        <f t="shared" si="0"/>
        <v>0</v>
      </c>
      <c r="K22" s="16">
        <f t="shared" si="0"/>
        <v>0</v>
      </c>
      <c r="L22" s="16">
        <f t="shared" si="0"/>
        <v>0</v>
      </c>
      <c r="M22" s="16">
        <f t="shared" si="0"/>
        <v>0</v>
      </c>
      <c r="N22" s="16">
        <f t="shared" si="0"/>
        <v>0</v>
      </c>
      <c r="O22" s="16">
        <f t="shared" si="0"/>
        <v>0</v>
      </c>
      <c r="P22" s="16">
        <f t="shared" si="0"/>
        <v>0</v>
      </c>
      <c r="Q22" s="16">
        <f t="shared" si="0"/>
        <v>0</v>
      </c>
      <c r="R22" s="16">
        <f t="shared" si="0"/>
        <v>0</v>
      </c>
      <c r="S22" s="16">
        <f t="shared" si="0"/>
        <v>0</v>
      </c>
      <c r="T22" s="16">
        <f t="shared" si="0"/>
        <v>0</v>
      </c>
      <c r="U22" s="16">
        <f t="shared" si="0"/>
        <v>0</v>
      </c>
    </row>
    <row r="23" spans="1:21" x14ac:dyDescent="0.3">
      <c r="A23" s="14" t="s">
        <v>230</v>
      </c>
      <c r="B23" s="15">
        <v>2</v>
      </c>
      <c r="C23" s="15">
        <v>2</v>
      </c>
      <c r="D23" s="15">
        <v>2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6</v>
      </c>
      <c r="Q23" s="15">
        <v>8</v>
      </c>
      <c r="R23" s="15">
        <v>8</v>
      </c>
      <c r="S23" s="15">
        <v>2</v>
      </c>
      <c r="T23" s="15">
        <v>2</v>
      </c>
      <c r="U23" s="15">
        <v>2</v>
      </c>
    </row>
  </sheetData>
  <conditionalFormatting sqref="A9:A11 V9:XFD11 A16 V16:XFD16">
    <cfRule type="cellIs" dxfId="71" priority="16" operator="equal">
      <formula>1</formula>
    </cfRule>
  </conditionalFormatting>
  <conditionalFormatting sqref="A13:A14 V13:XFD14">
    <cfRule type="cellIs" dxfId="70" priority="15" operator="equal">
      <formula>1</formula>
    </cfRule>
  </conditionalFormatting>
  <conditionalFormatting pivot="1" sqref="B8:U11">
    <cfRule type="colorScale" priority="13">
      <colorScale>
        <cfvo type="min"/>
        <cfvo type="max"/>
        <color rgb="FFFCFCFF"/>
        <color rgb="FFF8696B"/>
      </colorScale>
    </cfRule>
  </conditionalFormatting>
  <conditionalFormatting sqref="A23">
    <cfRule type="cellIs" dxfId="69" priority="7" operator="equal">
      <formula>1</formula>
    </cfRule>
  </conditionalFormatting>
  <conditionalFormatting sqref="V18:XFD22">
    <cfRule type="cellIs" dxfId="68" priority="5" operator="equal">
      <formula>1</formula>
    </cfRule>
  </conditionalFormatting>
  <conditionalFormatting sqref="A18:A22">
    <cfRule type="cellIs" dxfId="67" priority="4" operator="equal">
      <formula>1</formula>
    </cfRule>
  </conditionalFormatting>
  <conditionalFormatting sqref="B18:U22">
    <cfRule type="cellIs" dxfId="66" priority="2" operator="equal">
      <formula>0.5</formula>
    </cfRule>
    <cfRule type="cellIs" dxfId="65" priority="3" operator="greaterThan">
      <formula>0.49</formula>
    </cfRule>
  </conditionalFormatting>
  <conditionalFormatting sqref="A12:XFD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8D98-AFDC-4D87-9FD1-CF74D87EA582}">
  <dimension ref="A1:U35"/>
  <sheetViews>
    <sheetView topLeftCell="A11" workbookViewId="0">
      <selection activeCell="W6" sqref="W6"/>
    </sheetView>
  </sheetViews>
  <sheetFormatPr defaultRowHeight="14.4" x14ac:dyDescent="0.3"/>
  <cols>
    <col min="1" max="1" width="17.21875" bestFit="1" customWidth="1"/>
    <col min="2" max="2" width="12" bestFit="1" customWidth="1"/>
    <col min="3" max="6" width="5.88671875" bestFit="1" customWidth="1"/>
    <col min="7" max="14" width="6.6640625" bestFit="1" customWidth="1"/>
    <col min="15" max="15" width="6.88671875" bestFit="1" customWidth="1"/>
    <col min="16" max="16" width="7.88671875" bestFit="1" customWidth="1"/>
    <col min="17" max="19" width="6.88671875" bestFit="1" customWidth="1"/>
    <col min="20" max="20" width="6.6640625" bestFit="1" customWidth="1"/>
    <col min="21" max="21" width="5.88671875" bestFit="1" customWidth="1"/>
    <col min="22" max="22" width="10.88671875" customWidth="1"/>
  </cols>
  <sheetData>
    <row r="1" spans="1:21" x14ac:dyDescent="0.3">
      <c r="A1" s="10" t="s">
        <v>27</v>
      </c>
      <c r="B1" t="s">
        <v>229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233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35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1</v>
      </c>
      <c r="O8">
        <v>1</v>
      </c>
      <c r="P8">
        <v>6</v>
      </c>
      <c r="Q8">
        <v>5</v>
      </c>
      <c r="R8">
        <v>7</v>
      </c>
      <c r="S8">
        <v>5</v>
      </c>
      <c r="T8">
        <v>3</v>
      </c>
      <c r="U8">
        <v>3</v>
      </c>
    </row>
    <row r="9" spans="1:21" x14ac:dyDescent="0.3">
      <c r="A9" s="9" t="s">
        <v>45</v>
      </c>
      <c r="B9">
        <v>0</v>
      </c>
      <c r="C9">
        <v>3</v>
      </c>
      <c r="D9">
        <v>3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1</v>
      </c>
      <c r="S9">
        <v>2</v>
      </c>
      <c r="T9">
        <v>0</v>
      </c>
      <c r="U9">
        <v>0</v>
      </c>
    </row>
    <row r="10" spans="1:21" s="19" customFormat="1" x14ac:dyDescent="0.3">
      <c r="A10" s="20" t="s">
        <v>76</v>
      </c>
      <c r="B10" s="21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21">
        <v>1</v>
      </c>
    </row>
    <row r="11" spans="1:21" x14ac:dyDescent="0.3">
      <c r="A11" s="9" t="s">
        <v>30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15</v>
      </c>
      <c r="Q11">
        <v>14</v>
      </c>
      <c r="R11">
        <v>12</v>
      </c>
      <c r="S11">
        <v>2</v>
      </c>
      <c r="T11">
        <v>1</v>
      </c>
      <c r="U11">
        <v>1</v>
      </c>
    </row>
    <row r="12" spans="1:21" x14ac:dyDescent="0.3">
      <c r="A12" s="20" t="s">
        <v>60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1</v>
      </c>
      <c r="Q12" s="21">
        <v>1</v>
      </c>
      <c r="R12" s="21">
        <v>0</v>
      </c>
      <c r="S12" s="21">
        <v>0</v>
      </c>
      <c r="T12" s="21">
        <v>0</v>
      </c>
      <c r="U12" s="21">
        <v>0</v>
      </c>
    </row>
    <row r="13" spans="1:21" x14ac:dyDescent="0.3">
      <c r="A13" s="9" t="s">
        <v>33</v>
      </c>
      <c r="B13">
        <v>13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15</v>
      </c>
      <c r="R13">
        <v>15</v>
      </c>
      <c r="S13">
        <v>13</v>
      </c>
      <c r="T13">
        <v>13</v>
      </c>
      <c r="U13">
        <v>13</v>
      </c>
    </row>
    <row r="14" spans="1:21" x14ac:dyDescent="0.3">
      <c r="A14" s="9" t="s">
        <v>41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</v>
      </c>
      <c r="Q14">
        <v>4</v>
      </c>
      <c r="R14">
        <v>2</v>
      </c>
      <c r="S14">
        <v>0</v>
      </c>
      <c r="T14">
        <v>0</v>
      </c>
      <c r="U14">
        <v>0</v>
      </c>
    </row>
    <row r="15" spans="1:21" x14ac:dyDescent="0.3">
      <c r="A15" s="9" t="s">
        <v>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2</v>
      </c>
      <c r="P15">
        <v>10</v>
      </c>
      <c r="Q15">
        <v>12</v>
      </c>
      <c r="R15">
        <v>8</v>
      </c>
      <c r="S15">
        <v>0</v>
      </c>
      <c r="T15">
        <v>0</v>
      </c>
      <c r="U15">
        <v>0</v>
      </c>
    </row>
    <row r="16" spans="1:21" x14ac:dyDescent="0.3">
      <c r="A16" s="9" t="s">
        <v>48</v>
      </c>
      <c r="B16">
        <v>0</v>
      </c>
      <c r="C16">
        <v>1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9" t="s">
        <v>230</v>
      </c>
      <c r="B17">
        <v>18</v>
      </c>
      <c r="C17">
        <v>18</v>
      </c>
      <c r="D17">
        <v>7</v>
      </c>
      <c r="E17">
        <v>5</v>
      </c>
      <c r="F17">
        <v>3</v>
      </c>
      <c r="G17">
        <v>3</v>
      </c>
      <c r="H17">
        <v>4</v>
      </c>
      <c r="I17">
        <v>4</v>
      </c>
      <c r="J17">
        <v>7</v>
      </c>
      <c r="K17">
        <v>4</v>
      </c>
      <c r="L17">
        <v>3</v>
      </c>
      <c r="M17">
        <v>2</v>
      </c>
      <c r="N17">
        <v>3</v>
      </c>
      <c r="O17">
        <v>8</v>
      </c>
      <c r="P17">
        <v>54</v>
      </c>
      <c r="Q17">
        <v>53</v>
      </c>
      <c r="R17">
        <v>46</v>
      </c>
      <c r="S17">
        <v>23</v>
      </c>
      <c r="T17">
        <v>18</v>
      </c>
      <c r="U17">
        <v>18</v>
      </c>
    </row>
    <row r="19" spans="1:21" x14ac:dyDescent="0.3">
      <c r="A19" s="9" t="s">
        <v>259</v>
      </c>
      <c r="B19">
        <v>15</v>
      </c>
    </row>
    <row r="21" spans="1:21" x14ac:dyDescent="0.3">
      <c r="A21" s="11" t="s">
        <v>227</v>
      </c>
      <c r="B21" s="11" t="s">
        <v>238</v>
      </c>
      <c r="C21" s="11" t="s">
        <v>239</v>
      </c>
      <c r="D21" s="11" t="s">
        <v>240</v>
      </c>
      <c r="E21" s="11" t="s">
        <v>241</v>
      </c>
      <c r="F21" s="11" t="s">
        <v>242</v>
      </c>
      <c r="G21" s="11" t="s">
        <v>243</v>
      </c>
      <c r="H21" s="11" t="s">
        <v>244</v>
      </c>
      <c r="I21" s="11" t="s">
        <v>245</v>
      </c>
      <c r="J21" s="11" t="s">
        <v>246</v>
      </c>
      <c r="K21" s="11" t="s">
        <v>247</v>
      </c>
      <c r="L21" s="11" t="s">
        <v>248</v>
      </c>
      <c r="M21" s="11" t="s">
        <v>249</v>
      </c>
      <c r="N21" s="11" t="s">
        <v>250</v>
      </c>
      <c r="O21" s="11" t="s">
        <v>251</v>
      </c>
      <c r="P21" s="11" t="s">
        <v>252</v>
      </c>
      <c r="Q21" s="11" t="s">
        <v>253</v>
      </c>
      <c r="R21" s="11" t="s">
        <v>254</v>
      </c>
      <c r="S21" s="11" t="s">
        <v>255</v>
      </c>
      <c r="T21" s="11" t="s">
        <v>256</v>
      </c>
      <c r="U21" s="11" t="s">
        <v>257</v>
      </c>
    </row>
    <row r="22" spans="1:21" x14ac:dyDescent="0.3">
      <c r="A22" s="9" t="s">
        <v>35</v>
      </c>
      <c r="B22" s="16">
        <f>B8/15</f>
        <v>0.2</v>
      </c>
      <c r="C22" s="16">
        <f t="shared" ref="C22:U30" si="0">C8/15</f>
        <v>0</v>
      </c>
      <c r="D22" s="16">
        <f t="shared" si="0"/>
        <v>0</v>
      </c>
      <c r="E22" s="16">
        <f t="shared" si="0"/>
        <v>0</v>
      </c>
      <c r="F22" s="16">
        <f t="shared" si="0"/>
        <v>0</v>
      </c>
      <c r="G22" s="16">
        <f t="shared" si="0"/>
        <v>0</v>
      </c>
      <c r="H22" s="16">
        <f t="shared" si="0"/>
        <v>0</v>
      </c>
      <c r="I22" s="16">
        <f t="shared" si="0"/>
        <v>0</v>
      </c>
      <c r="J22" s="16">
        <f t="shared" si="0"/>
        <v>0.13333333333333333</v>
      </c>
      <c r="K22" s="16">
        <f t="shared" si="0"/>
        <v>6.6666666666666666E-2</v>
      </c>
      <c r="L22" s="16">
        <f t="shared" si="0"/>
        <v>0</v>
      </c>
      <c r="M22" s="16">
        <f t="shared" si="0"/>
        <v>0</v>
      </c>
      <c r="N22" s="16">
        <f t="shared" si="0"/>
        <v>6.6666666666666666E-2</v>
      </c>
      <c r="O22" s="16">
        <f t="shared" si="0"/>
        <v>6.6666666666666666E-2</v>
      </c>
      <c r="P22" s="16">
        <f t="shared" si="0"/>
        <v>0.4</v>
      </c>
      <c r="Q22" s="16">
        <f t="shared" si="0"/>
        <v>0.33333333333333331</v>
      </c>
      <c r="R22" s="16">
        <f t="shared" si="0"/>
        <v>0.46666666666666667</v>
      </c>
      <c r="S22" s="16">
        <f t="shared" si="0"/>
        <v>0.33333333333333331</v>
      </c>
      <c r="T22" s="16">
        <f t="shared" si="0"/>
        <v>0.2</v>
      </c>
      <c r="U22" s="16">
        <f t="shared" si="0"/>
        <v>0.2</v>
      </c>
    </row>
    <row r="23" spans="1:21" s="19" customFormat="1" x14ac:dyDescent="0.3">
      <c r="A23" s="17" t="s">
        <v>45</v>
      </c>
      <c r="B23" s="18">
        <f t="shared" ref="B23:Q30" si="1">B9/15</f>
        <v>0</v>
      </c>
      <c r="C23" s="18">
        <f t="shared" si="1"/>
        <v>0.2</v>
      </c>
      <c r="D23" s="18">
        <f t="shared" si="1"/>
        <v>0.2</v>
      </c>
      <c r="E23" s="18">
        <f t="shared" si="1"/>
        <v>0.13333333333333333</v>
      </c>
      <c r="F23" s="18">
        <f t="shared" si="1"/>
        <v>6.6666666666666666E-2</v>
      </c>
      <c r="G23" s="18">
        <f t="shared" si="1"/>
        <v>6.6666666666666666E-2</v>
      </c>
      <c r="H23" s="18">
        <f t="shared" si="1"/>
        <v>6.6666666666666666E-2</v>
      </c>
      <c r="I23" s="18">
        <f t="shared" si="1"/>
        <v>6.6666666666666666E-2</v>
      </c>
      <c r="J23" s="18">
        <f t="shared" si="1"/>
        <v>0.13333333333333333</v>
      </c>
      <c r="K23" s="18">
        <f t="shared" si="1"/>
        <v>6.6666666666666666E-2</v>
      </c>
      <c r="L23" s="18">
        <f t="shared" si="1"/>
        <v>6.6666666666666666E-2</v>
      </c>
      <c r="M23" s="18">
        <f t="shared" si="1"/>
        <v>0</v>
      </c>
      <c r="N23" s="18">
        <f t="shared" si="1"/>
        <v>0</v>
      </c>
      <c r="O23" s="18">
        <f t="shared" si="1"/>
        <v>0</v>
      </c>
      <c r="P23" s="18">
        <f t="shared" si="1"/>
        <v>0.13333333333333333</v>
      </c>
      <c r="Q23" s="18">
        <f t="shared" si="1"/>
        <v>6.6666666666666666E-2</v>
      </c>
      <c r="R23" s="18">
        <f t="shared" si="0"/>
        <v>6.6666666666666666E-2</v>
      </c>
      <c r="S23" s="18">
        <f t="shared" si="0"/>
        <v>0.13333333333333333</v>
      </c>
      <c r="T23" s="18">
        <f t="shared" si="0"/>
        <v>0</v>
      </c>
      <c r="U23" s="18">
        <f t="shared" si="0"/>
        <v>0</v>
      </c>
    </row>
    <row r="24" spans="1:21" s="19" customFormat="1" x14ac:dyDescent="0.3">
      <c r="A24" s="20" t="s">
        <v>76</v>
      </c>
      <c r="B24" s="22">
        <f t="shared" si="1"/>
        <v>6.6666666666666666E-2</v>
      </c>
      <c r="C24" s="22">
        <f t="shared" si="0"/>
        <v>6.6666666666666666E-2</v>
      </c>
      <c r="D24" s="22">
        <f t="shared" si="0"/>
        <v>6.6666666666666666E-2</v>
      </c>
      <c r="E24" s="22">
        <f t="shared" si="0"/>
        <v>6.6666666666666666E-2</v>
      </c>
      <c r="F24" s="22">
        <f t="shared" si="0"/>
        <v>6.6666666666666666E-2</v>
      </c>
      <c r="G24" s="22">
        <f t="shared" si="0"/>
        <v>6.6666666666666666E-2</v>
      </c>
      <c r="H24" s="22">
        <f t="shared" si="0"/>
        <v>6.6666666666666666E-2</v>
      </c>
      <c r="I24" s="22">
        <f t="shared" si="0"/>
        <v>6.6666666666666666E-2</v>
      </c>
      <c r="J24" s="22">
        <f t="shared" si="0"/>
        <v>6.6666666666666666E-2</v>
      </c>
      <c r="K24" s="22">
        <f t="shared" si="0"/>
        <v>6.6666666666666666E-2</v>
      </c>
      <c r="L24" s="22">
        <f t="shared" si="0"/>
        <v>6.6666666666666666E-2</v>
      </c>
      <c r="M24" s="22">
        <f t="shared" si="0"/>
        <v>6.6666666666666666E-2</v>
      </c>
      <c r="N24" s="22">
        <f t="shared" si="0"/>
        <v>6.6666666666666666E-2</v>
      </c>
      <c r="O24" s="22">
        <f t="shared" si="0"/>
        <v>6.6666666666666666E-2</v>
      </c>
      <c r="P24" s="22">
        <f t="shared" si="0"/>
        <v>6.6666666666666666E-2</v>
      </c>
      <c r="Q24" s="22">
        <f t="shared" si="0"/>
        <v>6.6666666666666666E-2</v>
      </c>
      <c r="R24" s="22">
        <f t="shared" si="0"/>
        <v>6.6666666666666666E-2</v>
      </c>
      <c r="S24" s="22">
        <f t="shared" si="0"/>
        <v>6.6666666666666666E-2</v>
      </c>
      <c r="T24" s="22">
        <f t="shared" si="0"/>
        <v>6.6666666666666666E-2</v>
      </c>
      <c r="U24" s="22">
        <f t="shared" si="0"/>
        <v>6.6666666666666666E-2</v>
      </c>
    </row>
    <row r="25" spans="1:21" x14ac:dyDescent="0.3">
      <c r="A25" s="9" t="s">
        <v>30</v>
      </c>
      <c r="B25" s="16">
        <f t="shared" si="1"/>
        <v>6.6666666666666666E-2</v>
      </c>
      <c r="C25" s="16">
        <f t="shared" si="0"/>
        <v>6.6666666666666666E-2</v>
      </c>
      <c r="D25" s="16">
        <f t="shared" si="0"/>
        <v>0</v>
      </c>
      <c r="E25" s="16">
        <f t="shared" si="0"/>
        <v>0</v>
      </c>
      <c r="F25" s="16">
        <f t="shared" si="0"/>
        <v>0</v>
      </c>
      <c r="G25" s="16">
        <f t="shared" si="0"/>
        <v>0</v>
      </c>
      <c r="H25" s="16">
        <f t="shared" si="0"/>
        <v>0</v>
      </c>
      <c r="I25" s="16">
        <f t="shared" si="0"/>
        <v>0</v>
      </c>
      <c r="J25" s="16">
        <f t="shared" si="0"/>
        <v>0</v>
      </c>
      <c r="K25" s="16">
        <f t="shared" si="0"/>
        <v>0</v>
      </c>
      <c r="L25" s="16">
        <f t="shared" si="0"/>
        <v>0</v>
      </c>
      <c r="M25" s="16">
        <f t="shared" si="0"/>
        <v>0</v>
      </c>
      <c r="N25" s="16">
        <f t="shared" si="0"/>
        <v>0</v>
      </c>
      <c r="O25" s="16">
        <f t="shared" si="0"/>
        <v>0.13333333333333333</v>
      </c>
      <c r="P25" s="16">
        <f t="shared" si="0"/>
        <v>1</v>
      </c>
      <c r="Q25" s="16">
        <f t="shared" si="0"/>
        <v>0.93333333333333335</v>
      </c>
      <c r="R25" s="16">
        <f t="shared" si="0"/>
        <v>0.8</v>
      </c>
      <c r="S25" s="16">
        <f t="shared" si="0"/>
        <v>0.13333333333333333</v>
      </c>
      <c r="T25" s="16">
        <f t="shared" si="0"/>
        <v>6.6666666666666666E-2</v>
      </c>
      <c r="U25" s="16">
        <f t="shared" si="0"/>
        <v>6.6666666666666666E-2</v>
      </c>
    </row>
    <row r="26" spans="1:21" x14ac:dyDescent="0.3">
      <c r="A26" s="20" t="s">
        <v>60</v>
      </c>
      <c r="B26" s="22">
        <f t="shared" si="1"/>
        <v>0</v>
      </c>
      <c r="C26" s="22">
        <f t="shared" si="0"/>
        <v>0</v>
      </c>
      <c r="D26" s="22">
        <f t="shared" si="0"/>
        <v>0</v>
      </c>
      <c r="E26" s="22">
        <f t="shared" si="0"/>
        <v>0</v>
      </c>
      <c r="F26" s="22">
        <f t="shared" si="0"/>
        <v>0</v>
      </c>
      <c r="G26" s="22">
        <f t="shared" si="0"/>
        <v>0</v>
      </c>
      <c r="H26" s="22">
        <f t="shared" si="0"/>
        <v>0</v>
      </c>
      <c r="I26" s="22">
        <f t="shared" si="0"/>
        <v>0</v>
      </c>
      <c r="J26" s="22">
        <f t="shared" si="0"/>
        <v>0</v>
      </c>
      <c r="K26" s="22">
        <f t="shared" si="0"/>
        <v>0</v>
      </c>
      <c r="L26" s="22">
        <f t="shared" si="0"/>
        <v>0</v>
      </c>
      <c r="M26" s="22">
        <f t="shared" si="0"/>
        <v>0</v>
      </c>
      <c r="N26" s="22">
        <f t="shared" si="0"/>
        <v>0</v>
      </c>
      <c r="O26" s="22">
        <f t="shared" si="0"/>
        <v>0</v>
      </c>
      <c r="P26" s="22">
        <f t="shared" si="0"/>
        <v>6.6666666666666666E-2</v>
      </c>
      <c r="Q26" s="22">
        <f t="shared" si="0"/>
        <v>6.6666666666666666E-2</v>
      </c>
      <c r="R26" s="22">
        <f t="shared" si="0"/>
        <v>0</v>
      </c>
      <c r="S26" s="22">
        <f t="shared" si="0"/>
        <v>0</v>
      </c>
      <c r="T26" s="22">
        <f t="shared" si="0"/>
        <v>0</v>
      </c>
      <c r="U26" s="22">
        <f t="shared" si="0"/>
        <v>0</v>
      </c>
    </row>
    <row r="27" spans="1:21" x14ac:dyDescent="0.3">
      <c r="A27" s="9" t="s">
        <v>33</v>
      </c>
      <c r="B27" s="16">
        <f t="shared" si="1"/>
        <v>0.8666666666666667</v>
      </c>
      <c r="C27" s="16">
        <f t="shared" si="0"/>
        <v>0.73333333333333328</v>
      </c>
      <c r="D27" s="16">
        <f t="shared" si="0"/>
        <v>0</v>
      </c>
      <c r="E27" s="16">
        <f t="shared" si="0"/>
        <v>0</v>
      </c>
      <c r="F27" s="16">
        <f t="shared" si="0"/>
        <v>0</v>
      </c>
      <c r="G27" s="16">
        <f t="shared" si="0"/>
        <v>0</v>
      </c>
      <c r="H27" s="16">
        <f t="shared" si="0"/>
        <v>0</v>
      </c>
      <c r="I27" s="16">
        <f t="shared" si="0"/>
        <v>0</v>
      </c>
      <c r="J27" s="16">
        <f t="shared" si="0"/>
        <v>0</v>
      </c>
      <c r="K27" s="16">
        <f t="shared" si="0"/>
        <v>0</v>
      </c>
      <c r="L27" s="16">
        <f t="shared" si="0"/>
        <v>0</v>
      </c>
      <c r="M27" s="16">
        <f t="shared" si="0"/>
        <v>0</v>
      </c>
      <c r="N27" s="16">
        <f t="shared" si="0"/>
        <v>0</v>
      </c>
      <c r="O27" s="16">
        <f t="shared" si="0"/>
        <v>0</v>
      </c>
      <c r="P27" s="16">
        <f t="shared" si="0"/>
        <v>1</v>
      </c>
      <c r="Q27" s="16">
        <f t="shared" si="0"/>
        <v>1</v>
      </c>
      <c r="R27" s="16">
        <f t="shared" si="0"/>
        <v>1</v>
      </c>
      <c r="S27" s="16">
        <f t="shared" si="0"/>
        <v>0.8666666666666667</v>
      </c>
      <c r="T27" s="16">
        <f t="shared" si="0"/>
        <v>0.8666666666666667</v>
      </c>
      <c r="U27" s="16">
        <f t="shared" si="0"/>
        <v>0.8666666666666667</v>
      </c>
    </row>
    <row r="28" spans="1:21" x14ac:dyDescent="0.3">
      <c r="A28" s="9" t="s">
        <v>41</v>
      </c>
      <c r="B28" s="16">
        <f t="shared" si="1"/>
        <v>0</v>
      </c>
      <c r="C28" s="16">
        <f t="shared" si="0"/>
        <v>6.6666666666666666E-2</v>
      </c>
      <c r="D28" s="16">
        <f t="shared" si="0"/>
        <v>0</v>
      </c>
      <c r="E28" s="16">
        <f t="shared" si="0"/>
        <v>0</v>
      </c>
      <c r="F28" s="16">
        <f t="shared" si="0"/>
        <v>0</v>
      </c>
      <c r="G28" s="16">
        <f t="shared" si="0"/>
        <v>0</v>
      </c>
      <c r="H28" s="16">
        <f t="shared" si="0"/>
        <v>0</v>
      </c>
      <c r="I28" s="16">
        <f t="shared" si="0"/>
        <v>0</v>
      </c>
      <c r="J28" s="16">
        <f t="shared" si="0"/>
        <v>0</v>
      </c>
      <c r="K28" s="16">
        <f t="shared" si="0"/>
        <v>0</v>
      </c>
      <c r="L28" s="16">
        <f t="shared" si="0"/>
        <v>0</v>
      </c>
      <c r="M28" s="16">
        <f t="shared" si="0"/>
        <v>0</v>
      </c>
      <c r="N28" s="16">
        <f t="shared" si="0"/>
        <v>0</v>
      </c>
      <c r="O28" s="16">
        <f t="shared" si="0"/>
        <v>6.6666666666666666E-2</v>
      </c>
      <c r="P28" s="36">
        <f t="shared" si="0"/>
        <v>0.26666666666666666</v>
      </c>
      <c r="Q28" s="36">
        <f t="shared" si="0"/>
        <v>0.26666666666666666</v>
      </c>
      <c r="R28" s="16">
        <f t="shared" si="0"/>
        <v>0.13333333333333333</v>
      </c>
      <c r="S28" s="16">
        <f t="shared" si="0"/>
        <v>0</v>
      </c>
      <c r="T28" s="16">
        <f t="shared" si="0"/>
        <v>0</v>
      </c>
      <c r="U28" s="16">
        <f t="shared" si="0"/>
        <v>0</v>
      </c>
    </row>
    <row r="29" spans="1:21" x14ac:dyDescent="0.3">
      <c r="A29" s="9" t="s">
        <v>39</v>
      </c>
      <c r="B29" s="16">
        <f t="shared" si="1"/>
        <v>0</v>
      </c>
      <c r="C29" s="16">
        <f t="shared" si="0"/>
        <v>0</v>
      </c>
      <c r="D29" s="16">
        <f t="shared" si="0"/>
        <v>0</v>
      </c>
      <c r="E29" s="16">
        <f t="shared" si="0"/>
        <v>6.6666666666666666E-2</v>
      </c>
      <c r="F29" s="16">
        <f t="shared" si="0"/>
        <v>6.6666666666666666E-2</v>
      </c>
      <c r="G29" s="16">
        <f t="shared" si="0"/>
        <v>6.6666666666666666E-2</v>
      </c>
      <c r="H29" s="16">
        <f t="shared" si="0"/>
        <v>0.13333333333333333</v>
      </c>
      <c r="I29" s="16">
        <f t="shared" si="0"/>
        <v>0.13333333333333333</v>
      </c>
      <c r="J29" s="16">
        <f t="shared" si="0"/>
        <v>0.13333333333333333</v>
      </c>
      <c r="K29" s="16">
        <f t="shared" si="0"/>
        <v>6.6666666666666666E-2</v>
      </c>
      <c r="L29" s="16">
        <f t="shared" si="0"/>
        <v>6.6666666666666666E-2</v>
      </c>
      <c r="M29" s="16">
        <f t="shared" si="0"/>
        <v>6.6666666666666666E-2</v>
      </c>
      <c r="N29" s="16">
        <f t="shared" si="0"/>
        <v>6.6666666666666666E-2</v>
      </c>
      <c r="O29" s="16">
        <f t="shared" si="0"/>
        <v>0.13333333333333333</v>
      </c>
      <c r="P29" s="16">
        <f t="shared" si="0"/>
        <v>0.66666666666666663</v>
      </c>
      <c r="Q29" s="16">
        <f t="shared" si="0"/>
        <v>0.8</v>
      </c>
      <c r="R29" s="16">
        <f t="shared" si="0"/>
        <v>0.53333333333333333</v>
      </c>
      <c r="S29" s="16">
        <f t="shared" si="0"/>
        <v>0</v>
      </c>
      <c r="T29" s="16">
        <f t="shared" si="0"/>
        <v>0</v>
      </c>
      <c r="U29" s="16">
        <f t="shared" si="0"/>
        <v>0</v>
      </c>
    </row>
    <row r="30" spans="1:21" x14ac:dyDescent="0.3">
      <c r="A30" s="9" t="s">
        <v>48</v>
      </c>
      <c r="B30" s="16">
        <f t="shared" si="1"/>
        <v>0</v>
      </c>
      <c r="C30" s="16">
        <f t="shared" si="0"/>
        <v>6.6666666666666666E-2</v>
      </c>
      <c r="D30" s="36">
        <f t="shared" si="0"/>
        <v>0.2</v>
      </c>
      <c r="E30" s="16">
        <f t="shared" si="0"/>
        <v>6.6666666666666666E-2</v>
      </c>
      <c r="F30" s="16">
        <f t="shared" si="0"/>
        <v>0</v>
      </c>
      <c r="G30" s="16">
        <f t="shared" si="0"/>
        <v>0</v>
      </c>
      <c r="H30" s="16">
        <f t="shared" si="0"/>
        <v>0</v>
      </c>
      <c r="I30" s="16">
        <f t="shared" si="0"/>
        <v>0</v>
      </c>
      <c r="J30" s="16">
        <f t="shared" si="0"/>
        <v>0</v>
      </c>
      <c r="K30" s="16">
        <f t="shared" si="0"/>
        <v>0</v>
      </c>
      <c r="L30" s="16">
        <f t="shared" si="0"/>
        <v>0</v>
      </c>
      <c r="M30" s="16">
        <f t="shared" si="0"/>
        <v>0</v>
      </c>
      <c r="N30" s="16">
        <f t="shared" si="0"/>
        <v>0</v>
      </c>
      <c r="O30" s="16">
        <f t="shared" si="0"/>
        <v>6.6666666666666666E-2</v>
      </c>
      <c r="P30" s="16">
        <f t="shared" si="0"/>
        <v>0</v>
      </c>
      <c r="Q30" s="16">
        <f t="shared" si="0"/>
        <v>0</v>
      </c>
      <c r="R30" s="16">
        <f t="shared" si="0"/>
        <v>0</v>
      </c>
      <c r="S30" s="16">
        <f t="shared" si="0"/>
        <v>0</v>
      </c>
      <c r="T30" s="16">
        <f t="shared" si="0"/>
        <v>0</v>
      </c>
      <c r="U30" s="16">
        <f t="shared" si="0"/>
        <v>0</v>
      </c>
    </row>
    <row r="31" spans="1:21" x14ac:dyDescent="0.3">
      <c r="A31" s="14" t="s">
        <v>230</v>
      </c>
      <c r="B31" s="15">
        <v>18</v>
      </c>
      <c r="C31" s="15">
        <v>18</v>
      </c>
      <c r="D31" s="15">
        <v>7</v>
      </c>
      <c r="E31" s="15">
        <v>5</v>
      </c>
      <c r="F31" s="15">
        <v>3</v>
      </c>
      <c r="G31" s="15">
        <v>3</v>
      </c>
      <c r="H31" s="15">
        <v>4</v>
      </c>
      <c r="I31" s="15">
        <v>4</v>
      </c>
      <c r="J31" s="15">
        <v>7</v>
      </c>
      <c r="K31" s="15">
        <v>4</v>
      </c>
      <c r="L31" s="15">
        <v>3</v>
      </c>
      <c r="M31" s="15">
        <v>2</v>
      </c>
      <c r="N31" s="15">
        <v>3</v>
      </c>
      <c r="O31" s="15">
        <v>8</v>
      </c>
      <c r="P31" s="15">
        <v>54</v>
      </c>
      <c r="Q31" s="15">
        <v>53</v>
      </c>
      <c r="R31" s="15">
        <v>46</v>
      </c>
      <c r="S31" s="15">
        <v>23</v>
      </c>
      <c r="T31" s="15">
        <v>18</v>
      </c>
      <c r="U31" s="15">
        <v>18</v>
      </c>
    </row>
    <row r="34" spans="1:21" x14ac:dyDescent="0.3">
      <c r="A34" s="11" t="s">
        <v>227</v>
      </c>
      <c r="B34" s="11" t="s">
        <v>238</v>
      </c>
      <c r="C34" s="11" t="s">
        <v>239</v>
      </c>
      <c r="D34" s="11" t="s">
        <v>240</v>
      </c>
      <c r="E34" s="11" t="s">
        <v>241</v>
      </c>
      <c r="F34" s="11" t="s">
        <v>242</v>
      </c>
      <c r="G34" s="11" t="s">
        <v>243</v>
      </c>
      <c r="H34" s="11" t="s">
        <v>244</v>
      </c>
      <c r="I34" s="11" t="s">
        <v>245</v>
      </c>
      <c r="J34" s="11" t="s">
        <v>246</v>
      </c>
      <c r="K34" s="11" t="s">
        <v>247</v>
      </c>
      <c r="L34" s="11" t="s">
        <v>248</v>
      </c>
      <c r="M34" s="11" t="s">
        <v>249</v>
      </c>
      <c r="N34" s="11" t="s">
        <v>250</v>
      </c>
      <c r="O34" s="11" t="s">
        <v>251</v>
      </c>
      <c r="P34" s="11" t="s">
        <v>252</v>
      </c>
      <c r="Q34" s="11" t="s">
        <v>253</v>
      </c>
      <c r="R34" s="11" t="s">
        <v>254</v>
      </c>
      <c r="S34" s="11" t="s">
        <v>255</v>
      </c>
      <c r="T34" s="11" t="s">
        <v>256</v>
      </c>
      <c r="U34" s="11" t="s">
        <v>257</v>
      </c>
    </row>
    <row r="35" spans="1:21" x14ac:dyDescent="0.3">
      <c r="A35" s="9" t="s">
        <v>45</v>
      </c>
      <c r="B35" s="16">
        <v>0</v>
      </c>
      <c r="C35" s="16">
        <v>0</v>
      </c>
      <c r="D35" s="16">
        <v>0.5714285714285714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36">
        <v>0.21428571428571427</v>
      </c>
      <c r="R35" s="36">
        <v>0.21428571428571427</v>
      </c>
      <c r="S35" s="16">
        <v>0</v>
      </c>
      <c r="T35" s="16">
        <v>0</v>
      </c>
      <c r="U35" s="16">
        <v>0</v>
      </c>
    </row>
  </sheetData>
  <conditionalFormatting sqref="A9 W9:XFD11 A20 V20:XFD20 A11 V35:XFD35 A35">
    <cfRule type="cellIs" dxfId="64" priority="22" operator="equal">
      <formula>1</formula>
    </cfRule>
  </conditionalFormatting>
  <conditionalFormatting sqref="A13:A14 W13:XFD14">
    <cfRule type="cellIs" dxfId="63" priority="21" operator="equal">
      <formula>1</formula>
    </cfRule>
  </conditionalFormatting>
  <conditionalFormatting pivot="1" sqref="B8:U8 B11:U11 B13:U15">
    <cfRule type="colorScale" priority="19">
      <colorScale>
        <cfvo type="min"/>
        <cfvo type="max"/>
        <color rgb="FFFCFCFF"/>
        <color rgb="FFF8696B"/>
      </colorScale>
    </cfRule>
  </conditionalFormatting>
  <conditionalFormatting sqref="V22:XFD30">
    <cfRule type="cellIs" dxfId="62" priority="11" operator="equal">
      <formula>1</formula>
    </cfRule>
  </conditionalFormatting>
  <conditionalFormatting sqref="A22:A23 A25 A27:A30">
    <cfRule type="cellIs" dxfId="61" priority="10" operator="equal">
      <formula>1</formula>
    </cfRule>
  </conditionalFormatting>
  <conditionalFormatting sqref="B22:U23 B25:U25 B35:U35 B27:U30">
    <cfRule type="cellIs" dxfId="60" priority="8" operator="between">
      <formula>0.4</formula>
      <formula>0.49</formula>
    </cfRule>
    <cfRule type="cellIs" dxfId="59" priority="9" operator="greaterThan">
      <formula>0.49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8973-EDCE-45EC-ABF7-5F33C4A22088}">
  <dimension ref="A1:U18"/>
  <sheetViews>
    <sheetView workbookViewId="0">
      <selection activeCell="D10" sqref="D10"/>
    </sheetView>
  </sheetViews>
  <sheetFormatPr defaultRowHeight="14.4" x14ac:dyDescent="0.3"/>
  <cols>
    <col min="1" max="1" width="17.21875" bestFit="1" customWidth="1"/>
    <col min="2" max="2" width="11.88671875" bestFit="1" customWidth="1"/>
    <col min="3" max="5" width="4.5546875" bestFit="1" customWidth="1"/>
    <col min="6" max="6" width="5.5546875" bestFit="1" customWidth="1"/>
    <col min="7" max="20" width="6.5546875" bestFit="1" customWidth="1"/>
    <col min="21" max="21" width="5.5546875" bestFit="1" customWidth="1"/>
    <col min="22" max="22" width="30.33203125" bestFit="1" customWidth="1"/>
  </cols>
  <sheetData>
    <row r="1" spans="1:21" x14ac:dyDescent="0.3">
      <c r="A1" s="10" t="s">
        <v>27</v>
      </c>
      <c r="B1" t="s">
        <v>229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236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 x14ac:dyDescent="0.3">
      <c r="A11" t="s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159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158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9" t="s">
        <v>230</v>
      </c>
      <c r="B16">
        <v>1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4</v>
      </c>
      <c r="R16">
        <v>2</v>
      </c>
      <c r="S16">
        <v>1</v>
      </c>
      <c r="T16">
        <v>1</v>
      </c>
      <c r="U16">
        <v>1</v>
      </c>
    </row>
    <row r="18" spans="1:2" x14ac:dyDescent="0.3">
      <c r="A18" s="13" t="s">
        <v>259</v>
      </c>
      <c r="B18" s="13">
        <v>1</v>
      </c>
    </row>
  </sheetData>
  <conditionalFormatting sqref="A9:A11 W9:XFD11 A16 W16:XFD16">
    <cfRule type="cellIs" dxfId="54" priority="8" operator="equal">
      <formula>1</formula>
    </cfRule>
  </conditionalFormatting>
  <conditionalFormatting sqref="A13:A14 W13:XFD14">
    <cfRule type="cellIs" dxfId="53" priority="7" operator="equal">
      <formula>1</formula>
    </cfRule>
  </conditionalFormatting>
  <conditionalFormatting pivot="1" sqref="B8:U8 B10:U12 B14:U14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C838-1C67-4102-A524-80D784109B4C}">
  <dimension ref="A1:XFA41"/>
  <sheetViews>
    <sheetView topLeftCell="A22" workbookViewId="0">
      <selection activeCell="G21" sqref="G21"/>
    </sheetView>
  </sheetViews>
  <sheetFormatPr defaultRowHeight="14.4" x14ac:dyDescent="0.3"/>
  <cols>
    <col min="1" max="1" width="14.77734375" bestFit="1" customWidth="1"/>
  </cols>
  <sheetData>
    <row r="1" spans="1:16381" ht="43.2" x14ac:dyDescent="0.3">
      <c r="A1" s="1" t="s">
        <v>0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1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5" t="s">
        <v>23</v>
      </c>
      <c r="W1" s="1" t="s">
        <v>24</v>
      </c>
      <c r="X1" s="2" t="s">
        <v>26</v>
      </c>
      <c r="Y1" s="6" t="s">
        <v>27</v>
      </c>
      <c r="Z1" s="6" t="s">
        <v>28</v>
      </c>
      <c r="AA1" s="1" t="s">
        <v>29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</row>
    <row r="2" spans="1:16381" x14ac:dyDescent="0.3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 s="8" t="s">
        <v>47</v>
      </c>
      <c r="W2" s="8" t="s">
        <v>32</v>
      </c>
      <c r="X2" s="8">
        <v>4</v>
      </c>
      <c r="Y2" t="s">
        <v>229</v>
      </c>
      <c r="Z2" s="7" t="s">
        <v>233</v>
      </c>
      <c r="AA2" s="7">
        <v>0</v>
      </c>
    </row>
    <row r="3" spans="1:16381" x14ac:dyDescent="0.3">
      <c r="A3" t="s">
        <v>45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8" t="s">
        <v>47</v>
      </c>
      <c r="W3" s="8" t="s">
        <v>32</v>
      </c>
      <c r="X3" s="8">
        <v>9</v>
      </c>
      <c r="Y3" t="s">
        <v>229</v>
      </c>
      <c r="Z3" s="7" t="s">
        <v>233</v>
      </c>
      <c r="AA3" s="7">
        <v>0</v>
      </c>
    </row>
    <row r="4" spans="1:16381" x14ac:dyDescent="0.3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47</v>
      </c>
      <c r="W4" s="8" t="s">
        <v>32</v>
      </c>
      <c r="X4" s="8">
        <v>12</v>
      </c>
      <c r="Y4" t="s">
        <v>229</v>
      </c>
      <c r="Z4" s="7" t="s">
        <v>233</v>
      </c>
      <c r="AA4" s="7">
        <v>0</v>
      </c>
    </row>
    <row r="5" spans="1:16381" x14ac:dyDescent="0.3">
      <c r="A5" t="s">
        <v>45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47</v>
      </c>
      <c r="W5" s="8" t="s">
        <v>32</v>
      </c>
      <c r="X5" s="8">
        <v>54</v>
      </c>
      <c r="Y5" t="s">
        <v>229</v>
      </c>
      <c r="Z5" s="7" t="s">
        <v>236</v>
      </c>
      <c r="AA5" s="7">
        <v>0</v>
      </c>
    </row>
    <row r="6" spans="1:16381" x14ac:dyDescent="0.3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47</v>
      </c>
      <c r="W6" s="8" t="s">
        <v>32</v>
      </c>
      <c r="X6" s="8">
        <v>62</v>
      </c>
      <c r="Y6" t="s">
        <v>229</v>
      </c>
      <c r="Z6" s="7" t="s">
        <v>233</v>
      </c>
      <c r="AA6" s="7">
        <v>0</v>
      </c>
    </row>
    <row r="7" spans="1:16381" x14ac:dyDescent="0.3">
      <c r="A7" t="s">
        <v>45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47</v>
      </c>
      <c r="W7" s="8" t="s">
        <v>32</v>
      </c>
      <c r="X7" s="8">
        <v>64</v>
      </c>
      <c r="Y7" t="s">
        <v>229</v>
      </c>
      <c r="Z7" s="7" t="s">
        <v>233</v>
      </c>
      <c r="AA7" s="7">
        <v>0</v>
      </c>
    </row>
    <row r="8" spans="1:16381" x14ac:dyDescent="0.3">
      <c r="A8" t="s">
        <v>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47</v>
      </c>
      <c r="W8" s="8" t="s">
        <v>32</v>
      </c>
      <c r="X8" s="8">
        <v>66</v>
      </c>
      <c r="Y8" t="s">
        <v>229</v>
      </c>
      <c r="Z8" s="7" t="s">
        <v>233</v>
      </c>
      <c r="AA8" s="7">
        <v>0</v>
      </c>
    </row>
    <row r="9" spans="1:16381" x14ac:dyDescent="0.3">
      <c r="A9" t="s">
        <v>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91</v>
      </c>
      <c r="W9" s="8" t="s">
        <v>169</v>
      </c>
      <c r="X9" s="8">
        <v>68</v>
      </c>
      <c r="Y9" t="s">
        <v>229</v>
      </c>
      <c r="Z9" s="7" t="s">
        <v>233</v>
      </c>
      <c r="AA9" s="7">
        <v>0</v>
      </c>
    </row>
    <row r="10" spans="1:16381" x14ac:dyDescent="0.3">
      <c r="A10" t="s">
        <v>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47</v>
      </c>
      <c r="W10" s="8" t="s">
        <v>170</v>
      </c>
      <c r="X10" s="8">
        <v>69</v>
      </c>
      <c r="Y10" t="s">
        <v>229</v>
      </c>
      <c r="Z10" s="7" t="s">
        <v>233</v>
      </c>
      <c r="AA10" s="7">
        <v>0</v>
      </c>
    </row>
    <row r="11" spans="1:16381" x14ac:dyDescent="0.3">
      <c r="A11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47</v>
      </c>
      <c r="W11" s="8" t="s">
        <v>170</v>
      </c>
      <c r="X11" s="8">
        <v>70</v>
      </c>
      <c r="Y11" t="s">
        <v>229</v>
      </c>
      <c r="Z11" s="7" t="s">
        <v>233</v>
      </c>
      <c r="AA11" s="7">
        <v>0</v>
      </c>
    </row>
    <row r="12" spans="1:16381" x14ac:dyDescent="0.3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s="8" t="s">
        <v>178</v>
      </c>
      <c r="W12" s="8" t="s">
        <v>32</v>
      </c>
      <c r="X12" s="8">
        <v>75</v>
      </c>
      <c r="Y12" t="s">
        <v>229</v>
      </c>
      <c r="Z12" s="7" t="s">
        <v>233</v>
      </c>
      <c r="AA12" s="7">
        <v>0</v>
      </c>
    </row>
    <row r="13" spans="1:16381" x14ac:dyDescent="0.3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 s="8" t="s">
        <v>178</v>
      </c>
      <c r="W13" s="8" t="s">
        <v>32</v>
      </c>
      <c r="X13" s="8">
        <v>76</v>
      </c>
      <c r="Y13" t="s">
        <v>229</v>
      </c>
      <c r="Z13" s="7" t="s">
        <v>233</v>
      </c>
      <c r="AA13" s="7">
        <v>0</v>
      </c>
    </row>
    <row r="14" spans="1:16381" x14ac:dyDescent="0.3">
      <c r="A14" t="s">
        <v>45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91</v>
      </c>
      <c r="W14" s="8" t="s">
        <v>32</v>
      </c>
      <c r="X14" s="8">
        <v>77</v>
      </c>
      <c r="Y14" t="s">
        <v>229</v>
      </c>
      <c r="Z14" s="7" t="s">
        <v>233</v>
      </c>
      <c r="AA14" s="7">
        <v>0</v>
      </c>
    </row>
    <row r="15" spans="1:16381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s="8" t="s">
        <v>182</v>
      </c>
      <c r="W15" s="8" t="s">
        <v>183</v>
      </c>
      <c r="X15" s="8">
        <v>78</v>
      </c>
      <c r="Y15" t="s">
        <v>229</v>
      </c>
      <c r="Z15" s="7" t="s">
        <v>233</v>
      </c>
      <c r="AA15" s="7">
        <v>0</v>
      </c>
    </row>
    <row r="16" spans="1:16381" x14ac:dyDescent="0.3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47</v>
      </c>
      <c r="W16" s="8" t="s">
        <v>183</v>
      </c>
      <c r="X16" s="8">
        <v>81</v>
      </c>
      <c r="Y16" t="s">
        <v>229</v>
      </c>
      <c r="Z16" s="7" t="s">
        <v>233</v>
      </c>
      <c r="AA16" s="7">
        <v>0</v>
      </c>
    </row>
    <row r="17" spans="1:16381" x14ac:dyDescent="0.3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190</v>
      </c>
      <c r="W17" s="8" t="s">
        <v>32</v>
      </c>
      <c r="X17" s="8">
        <v>82</v>
      </c>
      <c r="Y17" t="s">
        <v>228</v>
      </c>
      <c r="Z17" s="7" t="s">
        <v>236</v>
      </c>
      <c r="AA17" s="7" t="s">
        <v>232</v>
      </c>
    </row>
    <row r="21" spans="1:16381" x14ac:dyDescent="0.3">
      <c r="B21">
        <f t="shared" ref="B21:U21" si="0">SUM(B2:B17)</f>
        <v>0</v>
      </c>
      <c r="C21">
        <f t="shared" si="0"/>
        <v>3</v>
      </c>
      <c r="D21">
        <f t="shared" si="0"/>
        <v>4</v>
      </c>
      <c r="E21">
        <f t="shared" si="0"/>
        <v>1</v>
      </c>
      <c r="F21">
        <f t="shared" si="0"/>
        <v>0</v>
      </c>
      <c r="G21">
        <f t="shared" si="0"/>
        <v>1</v>
      </c>
      <c r="H21">
        <f t="shared" si="0"/>
        <v>1</v>
      </c>
      <c r="I21">
        <f t="shared" si="0"/>
        <v>0</v>
      </c>
      <c r="J21">
        <f t="shared" si="0"/>
        <v>1</v>
      </c>
      <c r="K21">
        <f t="shared" si="0"/>
        <v>0</v>
      </c>
      <c r="L21">
        <f t="shared" si="0"/>
        <v>0</v>
      </c>
      <c r="M21">
        <f t="shared" si="0"/>
        <v>0</v>
      </c>
      <c r="N21">
        <f t="shared" si="0"/>
        <v>0</v>
      </c>
      <c r="O21">
        <f t="shared" si="0"/>
        <v>0</v>
      </c>
      <c r="P21">
        <f t="shared" si="0"/>
        <v>2</v>
      </c>
      <c r="Q21">
        <f t="shared" si="0"/>
        <v>1</v>
      </c>
      <c r="R21">
        <f t="shared" si="0"/>
        <v>1</v>
      </c>
      <c r="S21">
        <f t="shared" si="0"/>
        <v>2</v>
      </c>
      <c r="T21">
        <f t="shared" si="0"/>
        <v>0</v>
      </c>
      <c r="U21">
        <f t="shared" si="0"/>
        <v>0</v>
      </c>
      <c r="V21" s="9"/>
      <c r="X21" s="8"/>
    </row>
    <row r="22" spans="1:16381" x14ac:dyDescent="0.3">
      <c r="A22" t="s">
        <v>261</v>
      </c>
      <c r="B22" s="7" t="s">
        <v>260</v>
      </c>
      <c r="V22" s="9"/>
      <c r="X22" s="8"/>
    </row>
    <row r="24" spans="1:16381" x14ac:dyDescent="0.3">
      <c r="A24" t="s">
        <v>262</v>
      </c>
    </row>
    <row r="27" spans="1:16381" ht="43.2" x14ac:dyDescent="0.3">
      <c r="A27" s="1" t="s">
        <v>0</v>
      </c>
      <c r="B27" s="3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12</v>
      </c>
      <c r="L27" s="4" t="s">
        <v>13</v>
      </c>
      <c r="M27" s="4" t="s">
        <v>14</v>
      </c>
      <c r="N27" s="1" t="s">
        <v>15</v>
      </c>
      <c r="O27" s="4" t="s">
        <v>16</v>
      </c>
      <c r="P27" s="4" t="s">
        <v>17</v>
      </c>
      <c r="Q27" s="4" t="s">
        <v>18</v>
      </c>
      <c r="R27" s="4" t="s">
        <v>19</v>
      </c>
      <c r="S27" s="4" t="s">
        <v>20</v>
      </c>
      <c r="T27" s="4" t="s">
        <v>21</v>
      </c>
      <c r="U27" s="4" t="s">
        <v>22</v>
      </c>
      <c r="V27" s="5" t="s">
        <v>23</v>
      </c>
      <c r="W27" s="1" t="s">
        <v>24</v>
      </c>
      <c r="X27" s="2" t="s">
        <v>26</v>
      </c>
      <c r="Y27" s="6" t="s">
        <v>27</v>
      </c>
      <c r="Z27" s="6" t="s">
        <v>28</v>
      </c>
      <c r="AA27" s="1" t="s">
        <v>29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</row>
    <row r="28" spans="1:16381" x14ac:dyDescent="0.3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 s="8" t="s">
        <v>47</v>
      </c>
      <c r="W28" s="8" t="s">
        <v>32</v>
      </c>
      <c r="X28" s="8">
        <v>4</v>
      </c>
      <c r="Y28" t="s">
        <v>229</v>
      </c>
      <c r="Z28" s="7" t="s">
        <v>233</v>
      </c>
      <c r="AA28" s="7">
        <v>0</v>
      </c>
    </row>
    <row r="29" spans="1:16381" x14ac:dyDescent="0.3">
      <c r="A29" t="s">
        <v>45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47</v>
      </c>
      <c r="W29" s="8" t="s">
        <v>32</v>
      </c>
      <c r="X29" s="8">
        <v>9</v>
      </c>
      <c r="Y29" t="s">
        <v>229</v>
      </c>
      <c r="Z29" s="7" t="s">
        <v>233</v>
      </c>
      <c r="AA29" s="7">
        <v>0</v>
      </c>
    </row>
    <row r="30" spans="1:16381" x14ac:dyDescent="0.3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s="8" t="s">
        <v>47</v>
      </c>
      <c r="W30" s="8" t="s">
        <v>32</v>
      </c>
      <c r="X30" s="8">
        <v>12</v>
      </c>
      <c r="Y30" t="s">
        <v>229</v>
      </c>
      <c r="Z30" s="7" t="s">
        <v>233</v>
      </c>
      <c r="AA30" s="7">
        <v>0</v>
      </c>
    </row>
    <row r="31" spans="1:16381" x14ac:dyDescent="0.3">
      <c r="A31" t="s">
        <v>45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47</v>
      </c>
      <c r="W31" s="8" t="s">
        <v>32</v>
      </c>
      <c r="X31" s="8">
        <v>54</v>
      </c>
      <c r="Y31" t="s">
        <v>229</v>
      </c>
      <c r="Z31" s="7" t="s">
        <v>236</v>
      </c>
      <c r="AA31" s="7">
        <v>0</v>
      </c>
    </row>
    <row r="32" spans="1:16381" x14ac:dyDescent="0.3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s="8" t="s">
        <v>47</v>
      </c>
      <c r="W32" s="8" t="s">
        <v>32</v>
      </c>
      <c r="X32" s="8">
        <v>62</v>
      </c>
      <c r="Y32" t="s">
        <v>229</v>
      </c>
      <c r="Z32" s="7" t="s">
        <v>233</v>
      </c>
      <c r="AA32" s="7">
        <v>0</v>
      </c>
    </row>
    <row r="33" spans="1:27" x14ac:dyDescent="0.3">
      <c r="A33" t="s">
        <v>45</v>
      </c>
      <c r="B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47</v>
      </c>
      <c r="W33" s="8" t="s">
        <v>32</v>
      </c>
      <c r="X33" s="8">
        <v>64</v>
      </c>
      <c r="Y33" t="s">
        <v>229</v>
      </c>
      <c r="Z33" s="7" t="s">
        <v>233</v>
      </c>
      <c r="AA33" s="7">
        <v>0</v>
      </c>
    </row>
    <row r="34" spans="1:27" x14ac:dyDescent="0.3">
      <c r="A34" t="s">
        <v>45</v>
      </c>
      <c r="B34">
        <v>0</v>
      </c>
      <c r="C34">
        <v>0</v>
      </c>
      <c r="D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47</v>
      </c>
      <c r="W34" s="8" t="s">
        <v>32</v>
      </c>
      <c r="X34" s="8">
        <v>66</v>
      </c>
      <c r="Y34" t="s">
        <v>229</v>
      </c>
      <c r="Z34" s="7" t="s">
        <v>233</v>
      </c>
      <c r="AA34" s="7">
        <v>0</v>
      </c>
    </row>
    <row r="35" spans="1:27" x14ac:dyDescent="0.3">
      <c r="A35" t="s">
        <v>45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91</v>
      </c>
      <c r="W35" s="8" t="s">
        <v>169</v>
      </c>
      <c r="X35" s="8">
        <v>68</v>
      </c>
      <c r="Y35" t="s">
        <v>229</v>
      </c>
      <c r="Z35" s="7" t="s">
        <v>233</v>
      </c>
      <c r="AA35" s="7">
        <v>0</v>
      </c>
    </row>
    <row r="36" spans="1:27" x14ac:dyDescent="0.3">
      <c r="A36" t="s">
        <v>45</v>
      </c>
      <c r="B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47</v>
      </c>
      <c r="W36" s="8" t="s">
        <v>170</v>
      </c>
      <c r="X36" s="8">
        <v>69</v>
      </c>
      <c r="Y36" t="s">
        <v>229</v>
      </c>
      <c r="Z36" s="7" t="s">
        <v>233</v>
      </c>
      <c r="AA36" s="7">
        <v>0</v>
      </c>
    </row>
    <row r="37" spans="1:27" x14ac:dyDescent="0.3">
      <c r="A37" t="s">
        <v>45</v>
      </c>
      <c r="B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47</v>
      </c>
      <c r="W37" s="8" t="s">
        <v>170</v>
      </c>
      <c r="X37" s="8">
        <v>70</v>
      </c>
      <c r="Y37" t="s">
        <v>229</v>
      </c>
      <c r="Z37" s="7" t="s">
        <v>233</v>
      </c>
      <c r="AA37" s="7">
        <v>0</v>
      </c>
    </row>
    <row r="38" spans="1:27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T38">
        <v>0</v>
      </c>
      <c r="U38">
        <v>0</v>
      </c>
      <c r="V38" s="8" t="s">
        <v>178</v>
      </c>
      <c r="W38" s="8" t="s">
        <v>32</v>
      </c>
      <c r="X38" s="8">
        <v>75</v>
      </c>
      <c r="Y38" t="s">
        <v>229</v>
      </c>
      <c r="Z38" s="7" t="s">
        <v>233</v>
      </c>
      <c r="AA38" s="7">
        <v>0</v>
      </c>
    </row>
    <row r="39" spans="1:27" x14ac:dyDescent="0.3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>
        <v>0</v>
      </c>
      <c r="U39">
        <v>0</v>
      </c>
      <c r="V39" s="8" t="s">
        <v>178</v>
      </c>
      <c r="W39" s="8" t="s">
        <v>32</v>
      </c>
      <c r="X39" s="8">
        <v>76</v>
      </c>
      <c r="Y39" t="s">
        <v>229</v>
      </c>
      <c r="Z39" s="7" t="s">
        <v>233</v>
      </c>
      <c r="AA39" s="7">
        <v>0</v>
      </c>
    </row>
    <row r="40" spans="1:27" x14ac:dyDescent="0.3">
      <c r="A40" t="s">
        <v>45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91</v>
      </c>
      <c r="W40" s="8" t="s">
        <v>32</v>
      </c>
      <c r="X40" s="8">
        <v>77</v>
      </c>
      <c r="Y40" t="s">
        <v>229</v>
      </c>
      <c r="Z40" s="7" t="s">
        <v>233</v>
      </c>
      <c r="AA40" s="7">
        <v>0</v>
      </c>
    </row>
    <row r="41" spans="1:27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s="8" t="s">
        <v>182</v>
      </c>
      <c r="W41" s="8" t="s">
        <v>183</v>
      </c>
      <c r="X41" s="8">
        <v>78</v>
      </c>
      <c r="Y41" t="s">
        <v>229</v>
      </c>
      <c r="Z41" s="7" t="s">
        <v>233</v>
      </c>
      <c r="AA41" s="7">
        <v>0</v>
      </c>
    </row>
  </sheetData>
  <conditionalFormatting sqref="B2:U17">
    <cfRule type="colorScale" priority="20">
      <colorScale>
        <cfvo type="min"/>
        <cfvo type="max"/>
        <color rgb="FFFCFCFF"/>
        <color rgb="FFF8696B"/>
      </colorScale>
    </cfRule>
  </conditionalFormatting>
  <conditionalFormatting sqref="B28:U29 B31:U31 B32:O32 Q32:U32 B30:O30 Q30:U30 B35:U35 B40:U41 B38:R39 T38:U39 B36:B37 D36:U37 F34:U34 B34:D34 B33 D33:U33">
    <cfRule type="colorScale" priority="2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EF96-0863-42C7-95DD-42B5C17290DD}">
  <dimension ref="A1:U19"/>
  <sheetViews>
    <sheetView workbookViewId="0">
      <selection activeCell="O21" sqref="O21"/>
    </sheetView>
  </sheetViews>
  <sheetFormatPr defaultRowHeight="14.4" x14ac:dyDescent="0.3"/>
  <cols>
    <col min="1" max="1" width="17.21875" bestFit="1" customWidth="1"/>
    <col min="2" max="3" width="6.88671875" bestFit="1" customWidth="1"/>
    <col min="4" max="4" width="7.88671875" bestFit="1" customWidth="1"/>
    <col min="5" max="16" width="6.88671875" bestFit="1" customWidth="1"/>
    <col min="17" max="18" width="7.88671875" bestFit="1" customWidth="1"/>
    <col min="19" max="21" width="6.88671875" bestFit="1" customWidth="1"/>
    <col min="22" max="26" width="14.6640625" bestFit="1" customWidth="1"/>
    <col min="27" max="27" width="13.6640625" bestFit="1" customWidth="1"/>
  </cols>
  <sheetData>
    <row r="1" spans="1:21" x14ac:dyDescent="0.3">
      <c r="A1" s="10" t="s">
        <v>227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</row>
    <row r="2" spans="1:21" x14ac:dyDescent="0.3">
      <c r="A2" s="9" t="s">
        <v>45</v>
      </c>
      <c r="B2">
        <v>0</v>
      </c>
      <c r="C2">
        <v>3</v>
      </c>
      <c r="D2">
        <v>4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2</v>
      </c>
      <c r="T2">
        <v>0</v>
      </c>
      <c r="U2">
        <v>0</v>
      </c>
    </row>
    <row r="3" spans="1:21" x14ac:dyDescent="0.3">
      <c r="A3" s="9" t="s">
        <v>263</v>
      </c>
    </row>
    <row r="4" spans="1:21" x14ac:dyDescent="0.3">
      <c r="A4" s="9" t="s">
        <v>230</v>
      </c>
      <c r="B4">
        <v>0</v>
      </c>
      <c r="C4">
        <v>3</v>
      </c>
      <c r="D4">
        <v>4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1</v>
      </c>
      <c r="S4">
        <v>2</v>
      </c>
      <c r="T4">
        <v>0</v>
      </c>
      <c r="U4">
        <v>0</v>
      </c>
    </row>
    <row r="5" spans="1:21" x14ac:dyDescent="0.3">
      <c r="A5">
        <v>16</v>
      </c>
    </row>
    <row r="7" spans="1:21" s="24" customFormat="1" x14ac:dyDescent="0.3">
      <c r="A7" s="23"/>
      <c r="B7" s="24" t="s">
        <v>238</v>
      </c>
      <c r="C7" s="24" t="s">
        <v>239</v>
      </c>
      <c r="D7" s="24" t="s">
        <v>240</v>
      </c>
      <c r="E7" s="24" t="s">
        <v>241</v>
      </c>
      <c r="F7" s="24" t="s">
        <v>242</v>
      </c>
      <c r="G7" s="24" t="s">
        <v>243</v>
      </c>
      <c r="H7" s="24" t="s">
        <v>244</v>
      </c>
      <c r="I7" s="24" t="s">
        <v>245</v>
      </c>
      <c r="J7" s="24" t="s">
        <v>246</v>
      </c>
      <c r="K7" s="24" t="s">
        <v>247</v>
      </c>
      <c r="L7" s="24" t="s">
        <v>248</v>
      </c>
      <c r="M7" s="24" t="s">
        <v>249</v>
      </c>
      <c r="N7" s="24" t="s">
        <v>250</v>
      </c>
      <c r="O7" s="24" t="s">
        <v>251</v>
      </c>
      <c r="P7" s="24" t="s">
        <v>252</v>
      </c>
      <c r="Q7" s="24" t="s">
        <v>253</v>
      </c>
      <c r="R7" s="24" t="s">
        <v>254</v>
      </c>
      <c r="S7" s="24" t="s">
        <v>255</v>
      </c>
      <c r="T7" s="24" t="s">
        <v>256</v>
      </c>
      <c r="U7" s="24" t="s">
        <v>257</v>
      </c>
    </row>
    <row r="8" spans="1:21" x14ac:dyDescent="0.3">
      <c r="A8" t="s">
        <v>45</v>
      </c>
      <c r="B8">
        <v>0</v>
      </c>
      <c r="C8">
        <v>3</v>
      </c>
      <c r="D8">
        <v>4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1</v>
      </c>
      <c r="S8">
        <v>2</v>
      </c>
      <c r="T8">
        <v>0</v>
      </c>
      <c r="U8">
        <v>0</v>
      </c>
    </row>
    <row r="9" spans="1:21" x14ac:dyDescent="0.3">
      <c r="B9" s="16">
        <f>B8/16</f>
        <v>0</v>
      </c>
      <c r="C9" s="16">
        <f t="shared" ref="C9:U9" si="0">C8/16</f>
        <v>0.1875</v>
      </c>
      <c r="D9" s="16">
        <f t="shared" si="0"/>
        <v>0.25</v>
      </c>
      <c r="E9" s="16">
        <f t="shared" si="0"/>
        <v>6.25E-2</v>
      </c>
      <c r="F9" s="16">
        <f t="shared" si="0"/>
        <v>0</v>
      </c>
      <c r="G9" s="16">
        <f t="shared" si="0"/>
        <v>6.25E-2</v>
      </c>
      <c r="H9" s="16">
        <f t="shared" si="0"/>
        <v>6.25E-2</v>
      </c>
      <c r="I9" s="16">
        <f t="shared" si="0"/>
        <v>0</v>
      </c>
      <c r="J9" s="16">
        <f t="shared" si="0"/>
        <v>6.25E-2</v>
      </c>
      <c r="K9" s="16">
        <f t="shared" si="0"/>
        <v>0</v>
      </c>
      <c r="L9" s="16">
        <f t="shared" si="0"/>
        <v>0</v>
      </c>
      <c r="M9" s="16">
        <f t="shared" si="0"/>
        <v>0</v>
      </c>
      <c r="N9" s="16">
        <f t="shared" si="0"/>
        <v>0</v>
      </c>
      <c r="O9" s="16">
        <f t="shared" si="0"/>
        <v>0</v>
      </c>
      <c r="P9" s="16">
        <f t="shared" si="0"/>
        <v>0.125</v>
      </c>
      <c r="Q9" s="16">
        <f t="shared" si="0"/>
        <v>6.25E-2</v>
      </c>
      <c r="R9" s="16">
        <f t="shared" si="0"/>
        <v>6.25E-2</v>
      </c>
      <c r="S9" s="16">
        <f t="shared" si="0"/>
        <v>0.125</v>
      </c>
      <c r="T9" s="16">
        <f t="shared" si="0"/>
        <v>0</v>
      </c>
      <c r="U9" s="16">
        <f t="shared" si="0"/>
        <v>0</v>
      </c>
    </row>
    <row r="13" spans="1:21" ht="15" thickBot="1" x14ac:dyDescent="0.35"/>
    <row r="14" spans="1:21" x14ac:dyDescent="0.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1" x14ac:dyDescent="0.3">
      <c r="A15" s="28" t="s">
        <v>227</v>
      </c>
      <c r="B15" t="s">
        <v>238</v>
      </c>
      <c r="C15" t="s">
        <v>239</v>
      </c>
      <c r="D15" t="s">
        <v>240</v>
      </c>
      <c r="E15" t="s">
        <v>241</v>
      </c>
      <c r="F15" t="s">
        <v>242</v>
      </c>
      <c r="G15" t="s">
        <v>243</v>
      </c>
      <c r="H15" t="s">
        <v>244</v>
      </c>
      <c r="I15" t="s">
        <v>245</v>
      </c>
      <c r="J15" t="s">
        <v>246</v>
      </c>
      <c r="K15" t="s">
        <v>247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 t="s">
        <v>254</v>
      </c>
      <c r="S15" t="s">
        <v>255</v>
      </c>
      <c r="T15" t="s">
        <v>256</v>
      </c>
      <c r="U15" s="29" t="s">
        <v>264</v>
      </c>
    </row>
    <row r="16" spans="1:21" x14ac:dyDescent="0.3">
      <c r="A16" s="30" t="s">
        <v>45</v>
      </c>
      <c r="B16">
        <v>0</v>
      </c>
      <c r="C16">
        <v>0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 s="29">
        <v>0</v>
      </c>
    </row>
    <row r="17" spans="1:21" x14ac:dyDescent="0.3">
      <c r="A17" s="30" t="s">
        <v>230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0</v>
      </c>
      <c r="T17">
        <v>0</v>
      </c>
      <c r="U17" s="29">
        <v>0</v>
      </c>
    </row>
    <row r="18" spans="1:21" x14ac:dyDescent="0.3">
      <c r="A18" s="31"/>
      <c r="B18" s="16">
        <f>B16/14</f>
        <v>0</v>
      </c>
      <c r="C18" s="16">
        <f t="shared" ref="C18:U18" si="1">C16/14</f>
        <v>0</v>
      </c>
      <c r="D18" s="16">
        <f t="shared" si="1"/>
        <v>0.5714285714285714</v>
      </c>
      <c r="E18" s="16">
        <f t="shared" si="1"/>
        <v>0</v>
      </c>
      <c r="F18" s="16">
        <f t="shared" si="1"/>
        <v>0</v>
      </c>
      <c r="G18" s="16">
        <f t="shared" si="1"/>
        <v>0</v>
      </c>
      <c r="H18" s="16">
        <f t="shared" si="1"/>
        <v>0</v>
      </c>
      <c r="I18" s="16">
        <f t="shared" si="1"/>
        <v>0</v>
      </c>
      <c r="J18" s="16">
        <f t="shared" si="1"/>
        <v>0</v>
      </c>
      <c r="K18" s="16">
        <f t="shared" si="1"/>
        <v>0</v>
      </c>
      <c r="L18" s="16">
        <f t="shared" si="1"/>
        <v>0</v>
      </c>
      <c r="M18" s="16">
        <f t="shared" si="1"/>
        <v>0</v>
      </c>
      <c r="N18" s="16">
        <f t="shared" si="1"/>
        <v>0</v>
      </c>
      <c r="O18" s="16">
        <f t="shared" si="1"/>
        <v>0</v>
      </c>
      <c r="P18" s="16">
        <f t="shared" si="1"/>
        <v>0</v>
      </c>
      <c r="Q18" s="16">
        <f t="shared" si="1"/>
        <v>0.21428571428571427</v>
      </c>
      <c r="R18" s="16">
        <f t="shared" si="1"/>
        <v>0.21428571428571427</v>
      </c>
      <c r="S18" s="16">
        <f t="shared" si="1"/>
        <v>0</v>
      </c>
      <c r="T18" s="16">
        <f t="shared" si="1"/>
        <v>0</v>
      </c>
      <c r="U18" s="32">
        <f t="shared" si="1"/>
        <v>0</v>
      </c>
    </row>
    <row r="19" spans="1:21" ht="15" thickBot="1" x14ac:dyDescent="0.3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</row>
  </sheetData>
  <conditionalFormatting sqref="A8:XFD8">
    <cfRule type="colorScale" priority="2">
      <colorScale>
        <cfvo type="min"/>
        <cfvo type="max"/>
        <color rgb="FFFCFCFF"/>
        <color rgb="FFF8696B"/>
      </colorScale>
    </cfRule>
  </conditionalFormatting>
  <conditionalFormatting sqref="B18:U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7025-3102-49E0-B980-F41D0AA733FD}">
  <dimension ref="A1:U21"/>
  <sheetViews>
    <sheetView workbookViewId="0">
      <selection activeCell="A17" sqref="A17:XFD20"/>
    </sheetView>
  </sheetViews>
  <sheetFormatPr defaultRowHeight="14.4" x14ac:dyDescent="0.3"/>
  <cols>
    <col min="1" max="1" width="17.21875" bestFit="1" customWidth="1"/>
    <col min="2" max="2" width="10.44140625" bestFit="1" customWidth="1"/>
    <col min="3" max="21" width="8.88671875" bestFit="1" customWidth="1"/>
    <col min="22" max="22" width="30.33203125" bestFit="1" customWidth="1"/>
  </cols>
  <sheetData>
    <row r="1" spans="1:21" x14ac:dyDescent="0.3">
      <c r="A1" s="10" t="s">
        <v>27</v>
      </c>
      <c r="B1" t="s">
        <v>228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237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t="s">
        <v>35</v>
      </c>
      <c r="B8">
        <v>0</v>
      </c>
      <c r="C8">
        <v>0</v>
      </c>
      <c r="D8">
        <v>0</v>
      </c>
      <c r="E8">
        <v>2</v>
      </c>
      <c r="F8">
        <v>3</v>
      </c>
      <c r="G8">
        <v>2</v>
      </c>
      <c r="H8">
        <v>1</v>
      </c>
      <c r="I8">
        <v>0</v>
      </c>
      <c r="J8">
        <v>0</v>
      </c>
      <c r="K8">
        <v>2</v>
      </c>
      <c r="L8">
        <v>3</v>
      </c>
      <c r="M8">
        <v>3</v>
      </c>
      <c r="N8">
        <v>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30</v>
      </c>
      <c r="B9">
        <v>0</v>
      </c>
      <c r="C9">
        <v>0</v>
      </c>
      <c r="D9">
        <v>2</v>
      </c>
      <c r="E9">
        <v>3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6</v>
      </c>
      <c r="N9">
        <v>6</v>
      </c>
      <c r="O9">
        <v>6</v>
      </c>
      <c r="P9">
        <v>8</v>
      </c>
      <c r="Q9">
        <v>4</v>
      </c>
      <c r="R9">
        <v>1</v>
      </c>
      <c r="S9">
        <v>0</v>
      </c>
      <c r="T9">
        <v>0</v>
      </c>
      <c r="U9">
        <v>0</v>
      </c>
    </row>
    <row r="10" spans="1:21" x14ac:dyDescent="0.3">
      <c r="A10" t="s">
        <v>33</v>
      </c>
      <c r="B10">
        <v>6</v>
      </c>
      <c r="C10">
        <v>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8</v>
      </c>
      <c r="Q10">
        <v>7</v>
      </c>
      <c r="R10">
        <v>7</v>
      </c>
      <c r="S10">
        <v>6</v>
      </c>
      <c r="T10">
        <v>6</v>
      </c>
      <c r="U10">
        <v>6</v>
      </c>
    </row>
    <row r="11" spans="1:21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 x14ac:dyDescent="0.3">
      <c r="A12" s="9" t="s">
        <v>230</v>
      </c>
      <c r="B12">
        <v>6</v>
      </c>
      <c r="C12">
        <v>6</v>
      </c>
      <c r="D12">
        <v>3</v>
      </c>
      <c r="E12">
        <v>5</v>
      </c>
      <c r="F12">
        <v>6</v>
      </c>
      <c r="G12">
        <v>6</v>
      </c>
      <c r="H12">
        <v>5</v>
      </c>
      <c r="I12">
        <v>4</v>
      </c>
      <c r="J12">
        <v>4</v>
      </c>
      <c r="K12">
        <v>7</v>
      </c>
      <c r="L12">
        <v>8</v>
      </c>
      <c r="M12">
        <v>11</v>
      </c>
      <c r="N12">
        <v>11</v>
      </c>
      <c r="O12">
        <v>10</v>
      </c>
      <c r="P12">
        <v>18</v>
      </c>
      <c r="Q12">
        <v>12</v>
      </c>
      <c r="R12">
        <v>9</v>
      </c>
      <c r="S12">
        <v>6</v>
      </c>
      <c r="T12">
        <v>6</v>
      </c>
      <c r="U12">
        <v>6</v>
      </c>
    </row>
    <row r="14" spans="1:21" x14ac:dyDescent="0.3">
      <c r="A14" s="12" t="s">
        <v>259</v>
      </c>
      <c r="B14" s="13">
        <v>10</v>
      </c>
    </row>
    <row r="16" spans="1:21" x14ac:dyDescent="0.3">
      <c r="A16" s="11" t="s">
        <v>227</v>
      </c>
      <c r="B16" s="11" t="s">
        <v>238</v>
      </c>
      <c r="C16" s="11" t="s">
        <v>239</v>
      </c>
      <c r="D16" s="11" t="s">
        <v>240</v>
      </c>
      <c r="E16" s="11" t="s">
        <v>241</v>
      </c>
      <c r="F16" s="11" t="s">
        <v>242</v>
      </c>
      <c r="G16" s="11" t="s">
        <v>243</v>
      </c>
      <c r="H16" s="11" t="s">
        <v>244</v>
      </c>
      <c r="I16" s="11" t="s">
        <v>245</v>
      </c>
      <c r="J16" s="11" t="s">
        <v>246</v>
      </c>
      <c r="K16" s="11" t="s">
        <v>247</v>
      </c>
      <c r="L16" s="11" t="s">
        <v>248</v>
      </c>
      <c r="M16" s="11" t="s">
        <v>249</v>
      </c>
      <c r="N16" s="11" t="s">
        <v>250</v>
      </c>
      <c r="O16" s="11" t="s">
        <v>251</v>
      </c>
      <c r="P16" s="11" t="s">
        <v>252</v>
      </c>
      <c r="Q16" s="11" t="s">
        <v>253</v>
      </c>
      <c r="R16" s="11" t="s">
        <v>254</v>
      </c>
      <c r="S16" s="11" t="s">
        <v>255</v>
      </c>
      <c r="T16" s="11" t="s">
        <v>256</v>
      </c>
      <c r="U16" s="11" t="s">
        <v>257</v>
      </c>
    </row>
    <row r="17" spans="1:21" x14ac:dyDescent="0.3">
      <c r="A17" t="s">
        <v>35</v>
      </c>
      <c r="B17" s="16">
        <f>B8/10</f>
        <v>0</v>
      </c>
      <c r="C17" s="16">
        <f t="shared" ref="C17:U20" si="0">C8/10</f>
        <v>0</v>
      </c>
      <c r="D17" s="16">
        <f t="shared" si="0"/>
        <v>0</v>
      </c>
      <c r="E17" s="16">
        <f t="shared" si="0"/>
        <v>0.2</v>
      </c>
      <c r="F17" s="16">
        <f t="shared" si="0"/>
        <v>0.3</v>
      </c>
      <c r="G17" s="16">
        <f t="shared" si="0"/>
        <v>0.2</v>
      </c>
      <c r="H17" s="16">
        <f t="shared" si="0"/>
        <v>0.1</v>
      </c>
      <c r="I17" s="16">
        <f t="shared" si="0"/>
        <v>0</v>
      </c>
      <c r="J17" s="16">
        <f t="shared" si="0"/>
        <v>0</v>
      </c>
      <c r="K17" s="16">
        <f t="shared" si="0"/>
        <v>0.2</v>
      </c>
      <c r="L17" s="16">
        <f t="shared" si="0"/>
        <v>0.3</v>
      </c>
      <c r="M17" s="16">
        <f t="shared" si="0"/>
        <v>0.3</v>
      </c>
      <c r="N17" s="16">
        <f t="shared" si="0"/>
        <v>0.3</v>
      </c>
      <c r="O17" s="16">
        <f t="shared" si="0"/>
        <v>0.1</v>
      </c>
      <c r="P17" s="16">
        <f t="shared" si="0"/>
        <v>0.1</v>
      </c>
      <c r="Q17" s="16">
        <f t="shared" si="0"/>
        <v>0</v>
      </c>
      <c r="R17" s="16">
        <f t="shared" si="0"/>
        <v>0</v>
      </c>
      <c r="S17" s="16">
        <f t="shared" si="0"/>
        <v>0</v>
      </c>
      <c r="T17" s="16">
        <f t="shared" si="0"/>
        <v>0</v>
      </c>
      <c r="U17" s="16">
        <f t="shared" si="0"/>
        <v>0</v>
      </c>
    </row>
    <row r="18" spans="1:21" x14ac:dyDescent="0.3">
      <c r="A18" t="s">
        <v>30</v>
      </c>
      <c r="B18" s="16">
        <f t="shared" ref="B18:Q20" si="1">B9/10</f>
        <v>0</v>
      </c>
      <c r="C18" s="16">
        <f t="shared" si="1"/>
        <v>0</v>
      </c>
      <c r="D18" s="16">
        <f t="shared" si="1"/>
        <v>0.2</v>
      </c>
      <c r="E18" s="16">
        <f t="shared" si="1"/>
        <v>0.3</v>
      </c>
      <c r="F18" s="16">
        <f t="shared" si="1"/>
        <v>0.3</v>
      </c>
      <c r="G18" s="16">
        <f t="shared" si="1"/>
        <v>0.4</v>
      </c>
      <c r="H18" s="16">
        <f t="shared" si="1"/>
        <v>0.4</v>
      </c>
      <c r="I18" s="16">
        <f t="shared" si="1"/>
        <v>0.4</v>
      </c>
      <c r="J18" s="16">
        <f t="shared" si="1"/>
        <v>0.4</v>
      </c>
      <c r="K18" s="16">
        <f t="shared" si="1"/>
        <v>0.4</v>
      </c>
      <c r="L18" s="16">
        <f t="shared" si="1"/>
        <v>0.4</v>
      </c>
      <c r="M18" s="16">
        <f t="shared" si="1"/>
        <v>0.6</v>
      </c>
      <c r="N18" s="16">
        <f t="shared" si="1"/>
        <v>0.6</v>
      </c>
      <c r="O18" s="16">
        <f t="shared" si="1"/>
        <v>0.6</v>
      </c>
      <c r="P18" s="16">
        <f t="shared" si="1"/>
        <v>0.8</v>
      </c>
      <c r="Q18" s="16">
        <f t="shared" si="1"/>
        <v>0.4</v>
      </c>
      <c r="R18" s="16">
        <f t="shared" si="0"/>
        <v>0.1</v>
      </c>
      <c r="S18" s="16">
        <f t="shared" si="0"/>
        <v>0</v>
      </c>
      <c r="T18" s="16">
        <f t="shared" si="0"/>
        <v>0</v>
      </c>
      <c r="U18" s="16">
        <f t="shared" si="0"/>
        <v>0</v>
      </c>
    </row>
    <row r="19" spans="1:21" x14ac:dyDescent="0.3">
      <c r="A19" t="s">
        <v>33</v>
      </c>
      <c r="B19" s="16">
        <f t="shared" si="1"/>
        <v>0.6</v>
      </c>
      <c r="C19" s="16">
        <f t="shared" si="0"/>
        <v>0.6</v>
      </c>
      <c r="D19" s="16">
        <f t="shared" si="0"/>
        <v>0.1</v>
      </c>
      <c r="E19" s="16">
        <f t="shared" si="0"/>
        <v>0</v>
      </c>
      <c r="F19" s="16">
        <f t="shared" si="0"/>
        <v>0</v>
      </c>
      <c r="G19" s="16">
        <f t="shared" si="0"/>
        <v>0</v>
      </c>
      <c r="H19" s="16">
        <f t="shared" si="0"/>
        <v>0</v>
      </c>
      <c r="I19" s="16">
        <f t="shared" si="0"/>
        <v>0</v>
      </c>
      <c r="J19" s="16">
        <f t="shared" si="0"/>
        <v>0</v>
      </c>
      <c r="K19" s="16">
        <f t="shared" si="0"/>
        <v>0</v>
      </c>
      <c r="L19" s="16">
        <f t="shared" si="0"/>
        <v>0</v>
      </c>
      <c r="M19" s="16">
        <f t="shared" si="0"/>
        <v>0.1</v>
      </c>
      <c r="N19" s="16">
        <f t="shared" si="0"/>
        <v>0.1</v>
      </c>
      <c r="O19" s="16">
        <f t="shared" si="0"/>
        <v>0.2</v>
      </c>
      <c r="P19" s="16">
        <f t="shared" si="0"/>
        <v>0.8</v>
      </c>
      <c r="Q19" s="16">
        <f t="shared" si="0"/>
        <v>0.7</v>
      </c>
      <c r="R19" s="16">
        <f t="shared" si="0"/>
        <v>0.7</v>
      </c>
      <c r="S19" s="16">
        <f t="shared" si="0"/>
        <v>0.6</v>
      </c>
      <c r="T19" s="16">
        <f t="shared" si="0"/>
        <v>0.6</v>
      </c>
      <c r="U19" s="16">
        <f t="shared" si="0"/>
        <v>0.6</v>
      </c>
    </row>
    <row r="20" spans="1:21" x14ac:dyDescent="0.3">
      <c r="A20" t="s">
        <v>41</v>
      </c>
      <c r="B20" s="16">
        <f t="shared" si="1"/>
        <v>0</v>
      </c>
      <c r="C20" s="16">
        <f t="shared" si="0"/>
        <v>0</v>
      </c>
      <c r="D20" s="16">
        <f t="shared" si="0"/>
        <v>0</v>
      </c>
      <c r="E20" s="16">
        <f t="shared" si="0"/>
        <v>0</v>
      </c>
      <c r="F20" s="16">
        <f t="shared" si="0"/>
        <v>0</v>
      </c>
      <c r="G20" s="16">
        <f t="shared" si="0"/>
        <v>0</v>
      </c>
      <c r="H20" s="16">
        <f t="shared" si="0"/>
        <v>0</v>
      </c>
      <c r="I20" s="16">
        <f t="shared" si="0"/>
        <v>0</v>
      </c>
      <c r="J20" s="16">
        <f t="shared" si="0"/>
        <v>0</v>
      </c>
      <c r="K20" s="16">
        <f t="shared" si="0"/>
        <v>0.1</v>
      </c>
      <c r="L20" s="16">
        <f t="shared" si="0"/>
        <v>0.1</v>
      </c>
      <c r="M20" s="16">
        <f t="shared" si="0"/>
        <v>0.1</v>
      </c>
      <c r="N20" s="16">
        <f t="shared" si="0"/>
        <v>0.1</v>
      </c>
      <c r="O20" s="16">
        <f t="shared" si="0"/>
        <v>0.1</v>
      </c>
      <c r="P20" s="16">
        <f t="shared" si="0"/>
        <v>0.1</v>
      </c>
      <c r="Q20" s="16">
        <f t="shared" si="0"/>
        <v>0.1</v>
      </c>
      <c r="R20" s="16">
        <f t="shared" si="0"/>
        <v>0.1</v>
      </c>
      <c r="S20" s="16">
        <f t="shared" si="0"/>
        <v>0</v>
      </c>
      <c r="T20" s="16">
        <f t="shared" si="0"/>
        <v>0</v>
      </c>
      <c r="U20" s="16">
        <f t="shared" si="0"/>
        <v>0</v>
      </c>
    </row>
    <row r="21" spans="1:21" x14ac:dyDescent="0.3">
      <c r="A21" s="14" t="s">
        <v>230</v>
      </c>
      <c r="B21" s="15">
        <v>6</v>
      </c>
      <c r="C21" s="15">
        <v>6</v>
      </c>
      <c r="D21" s="15">
        <v>3</v>
      </c>
      <c r="E21" s="15">
        <v>5</v>
      </c>
      <c r="F21" s="15">
        <v>6</v>
      </c>
      <c r="G21" s="15">
        <v>6</v>
      </c>
      <c r="H21" s="15">
        <v>5</v>
      </c>
      <c r="I21" s="15">
        <v>4</v>
      </c>
      <c r="J21" s="15">
        <v>4</v>
      </c>
      <c r="K21" s="15">
        <v>7</v>
      </c>
      <c r="L21" s="15">
        <v>8</v>
      </c>
      <c r="M21" s="15">
        <v>11</v>
      </c>
      <c r="N21" s="15">
        <v>11</v>
      </c>
      <c r="O21" s="15">
        <v>10</v>
      </c>
      <c r="P21" s="15">
        <v>18</v>
      </c>
      <c r="Q21" s="15">
        <v>12</v>
      </c>
      <c r="R21" s="15">
        <v>9</v>
      </c>
      <c r="S21" s="15">
        <v>6</v>
      </c>
      <c r="T21" s="15">
        <v>6</v>
      </c>
      <c r="U21" s="15">
        <v>6</v>
      </c>
    </row>
  </sheetData>
  <conditionalFormatting sqref="A14 V13:XFD14">
    <cfRule type="cellIs" dxfId="44" priority="24" operator="equal">
      <formula>1</formula>
    </cfRule>
  </conditionalFormatting>
  <conditionalFormatting sqref="A15 V15:XFD16">
    <cfRule type="cellIs" dxfId="43" priority="21" operator="equal">
      <formula>1</formula>
    </cfRule>
  </conditionalFormatting>
  <conditionalFormatting sqref="B17:XFD20">
    <cfRule type="cellIs" dxfId="42" priority="3" operator="between">
      <formula>0.2</formula>
      <formula>0.49</formula>
    </cfRule>
    <cfRule type="cellIs" dxfId="41" priority="4" operator="greaterThan">
      <formula>0.49</formula>
    </cfRule>
  </conditionalFormatting>
  <conditionalFormatting sqref="B17:U20">
    <cfRule type="cellIs" dxfId="40" priority="2" operator="between">
      <formula>0.4</formula>
      <formula>0.49</formula>
    </cfRule>
  </conditionalFormatting>
  <conditionalFormatting sqref="A8:XFD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3A99-2817-4391-9BD7-9BC09E9538D8}">
  <dimension ref="A1:V47"/>
  <sheetViews>
    <sheetView topLeftCell="A9" workbookViewId="0">
      <selection activeCell="G25" sqref="G25"/>
    </sheetView>
  </sheetViews>
  <sheetFormatPr defaultRowHeight="14.4" x14ac:dyDescent="0.3"/>
  <cols>
    <col min="1" max="1" width="25.5546875" bestFit="1" customWidth="1"/>
    <col min="2" max="2" width="10.109375" bestFit="1" customWidth="1"/>
    <col min="3" max="5" width="4.5546875" bestFit="1" customWidth="1"/>
    <col min="6" max="6" width="5.5546875" bestFit="1" customWidth="1"/>
    <col min="7" max="20" width="6.5546875" bestFit="1" customWidth="1"/>
    <col min="21" max="21" width="5.5546875" bestFit="1" customWidth="1"/>
    <col min="22" max="22" width="14.33203125" customWidth="1"/>
  </cols>
  <sheetData>
    <row r="1" spans="1:21" x14ac:dyDescent="0.3">
      <c r="A1" s="10" t="s">
        <v>27</v>
      </c>
      <c r="B1" t="s">
        <v>228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234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t="s">
        <v>35</v>
      </c>
      <c r="B8">
        <v>1</v>
      </c>
      <c r="C8">
        <v>1</v>
      </c>
      <c r="D8">
        <v>1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3</v>
      </c>
      <c r="S8">
        <v>1</v>
      </c>
      <c r="T8">
        <v>1</v>
      </c>
      <c r="U8">
        <v>1</v>
      </c>
    </row>
    <row r="9" spans="1:21" x14ac:dyDescent="0.3">
      <c r="A9" t="s">
        <v>116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</row>
    <row r="10" spans="1:21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2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4</v>
      </c>
      <c r="P11">
        <v>6</v>
      </c>
      <c r="Q11">
        <v>5</v>
      </c>
      <c r="R11">
        <v>5</v>
      </c>
      <c r="S11">
        <v>2</v>
      </c>
      <c r="T11">
        <v>2</v>
      </c>
      <c r="U11">
        <v>2</v>
      </c>
    </row>
    <row r="12" spans="1:21" x14ac:dyDescent="0.3">
      <c r="A12" t="s">
        <v>120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33</v>
      </c>
      <c r="B13">
        <v>6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</row>
    <row r="14" spans="1:21" x14ac:dyDescent="0.3">
      <c r="A14" t="s">
        <v>69</v>
      </c>
      <c r="B14">
        <v>0</v>
      </c>
      <c r="C14">
        <v>0</v>
      </c>
      <c r="D14">
        <v>0</v>
      </c>
      <c r="E14">
        <v>3</v>
      </c>
      <c r="F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41</v>
      </c>
      <c r="B16">
        <v>0</v>
      </c>
      <c r="C16">
        <v>0</v>
      </c>
      <c r="D16">
        <v>1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0</v>
      </c>
      <c r="T16">
        <v>0</v>
      </c>
      <c r="U16">
        <v>0</v>
      </c>
    </row>
    <row r="17" spans="1:21" x14ac:dyDescent="0.3">
      <c r="A17" t="s">
        <v>39</v>
      </c>
      <c r="B17">
        <v>0</v>
      </c>
      <c r="C17">
        <v>0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1</v>
      </c>
      <c r="T17">
        <v>0</v>
      </c>
      <c r="U17">
        <v>0</v>
      </c>
    </row>
    <row r="18" spans="1:21" x14ac:dyDescent="0.3">
      <c r="A18" s="9" t="s">
        <v>230</v>
      </c>
      <c r="B18">
        <v>9</v>
      </c>
      <c r="C18">
        <v>6</v>
      </c>
      <c r="D18">
        <v>5</v>
      </c>
      <c r="E18">
        <v>13</v>
      </c>
      <c r="F18">
        <v>14</v>
      </c>
      <c r="G18">
        <v>11</v>
      </c>
      <c r="H18">
        <v>10</v>
      </c>
      <c r="I18">
        <v>10</v>
      </c>
      <c r="J18">
        <v>10</v>
      </c>
      <c r="K18">
        <v>10</v>
      </c>
      <c r="L18">
        <v>9</v>
      </c>
      <c r="M18">
        <v>7</v>
      </c>
      <c r="N18">
        <v>6</v>
      </c>
      <c r="O18">
        <v>11</v>
      </c>
      <c r="P18">
        <v>21</v>
      </c>
      <c r="Q18">
        <v>19</v>
      </c>
      <c r="R18">
        <v>20</v>
      </c>
      <c r="S18">
        <v>10</v>
      </c>
      <c r="T18">
        <v>9</v>
      </c>
      <c r="U18">
        <v>9</v>
      </c>
    </row>
    <row r="20" spans="1:21" x14ac:dyDescent="0.3">
      <c r="A20" s="13" t="s">
        <v>259</v>
      </c>
      <c r="B20" s="13">
        <v>7</v>
      </c>
    </row>
    <row r="22" spans="1:21" x14ac:dyDescent="0.3">
      <c r="A22" s="11" t="s">
        <v>227</v>
      </c>
      <c r="B22" s="11" t="s">
        <v>238</v>
      </c>
      <c r="C22" s="11" t="s">
        <v>239</v>
      </c>
      <c r="D22" s="11" t="s">
        <v>240</v>
      </c>
      <c r="E22" s="11" t="s">
        <v>241</v>
      </c>
      <c r="F22" s="11" t="s">
        <v>242</v>
      </c>
      <c r="G22" s="11" t="s">
        <v>243</v>
      </c>
      <c r="H22" s="11" t="s">
        <v>244</v>
      </c>
      <c r="I22" s="11" t="s">
        <v>245</v>
      </c>
      <c r="J22" s="11" t="s">
        <v>246</v>
      </c>
      <c r="K22" s="11" t="s">
        <v>247</v>
      </c>
      <c r="L22" s="11" t="s">
        <v>248</v>
      </c>
      <c r="M22" s="11" t="s">
        <v>249</v>
      </c>
      <c r="N22" s="11" t="s">
        <v>250</v>
      </c>
      <c r="O22" s="11" t="s">
        <v>251</v>
      </c>
      <c r="P22" s="11" t="s">
        <v>252</v>
      </c>
      <c r="Q22" s="11" t="s">
        <v>253</v>
      </c>
      <c r="R22" s="11" t="s">
        <v>254</v>
      </c>
      <c r="S22" s="11" t="s">
        <v>255</v>
      </c>
      <c r="T22" s="11" t="s">
        <v>256</v>
      </c>
      <c r="U22" s="11" t="s">
        <v>257</v>
      </c>
    </row>
    <row r="23" spans="1:21" x14ac:dyDescent="0.3">
      <c r="A23" t="s">
        <v>35</v>
      </c>
      <c r="B23" s="16">
        <f>B8/7</f>
        <v>0.14285714285714285</v>
      </c>
      <c r="C23" s="16">
        <f t="shared" ref="C23:U32" si="0">C8/7</f>
        <v>0.14285714285714285</v>
      </c>
      <c r="D23" s="16">
        <f t="shared" si="0"/>
        <v>0.14285714285714285</v>
      </c>
      <c r="E23" s="16">
        <f t="shared" si="0"/>
        <v>0.2857142857142857</v>
      </c>
      <c r="F23" s="16">
        <f t="shared" si="0"/>
        <v>0.14285714285714285</v>
      </c>
      <c r="G23" s="16">
        <f t="shared" si="0"/>
        <v>0</v>
      </c>
      <c r="H23" s="16">
        <f t="shared" si="0"/>
        <v>0</v>
      </c>
      <c r="I23" s="16">
        <f t="shared" si="0"/>
        <v>0.14285714285714285</v>
      </c>
      <c r="J23" s="16">
        <f t="shared" si="0"/>
        <v>0.14285714285714285</v>
      </c>
      <c r="K23" s="16">
        <f t="shared" si="0"/>
        <v>0.14285714285714285</v>
      </c>
      <c r="L23" s="16">
        <f t="shared" si="0"/>
        <v>0</v>
      </c>
      <c r="M23" s="16">
        <f t="shared" si="0"/>
        <v>0</v>
      </c>
      <c r="N23" s="16">
        <f t="shared" si="0"/>
        <v>0</v>
      </c>
      <c r="O23" s="16">
        <f t="shared" si="0"/>
        <v>0</v>
      </c>
      <c r="P23" s="16">
        <f t="shared" si="0"/>
        <v>0.2857142857142857</v>
      </c>
      <c r="Q23" s="16">
        <f t="shared" si="0"/>
        <v>0.2857142857142857</v>
      </c>
      <c r="R23" s="16">
        <f t="shared" si="0"/>
        <v>0.42857142857142855</v>
      </c>
      <c r="S23" s="16">
        <f t="shared" si="0"/>
        <v>0.14285714285714285</v>
      </c>
      <c r="T23" s="16">
        <f t="shared" si="0"/>
        <v>0.14285714285714285</v>
      </c>
      <c r="U23" s="16">
        <f t="shared" si="0"/>
        <v>0.14285714285714285</v>
      </c>
    </row>
    <row r="24" spans="1:21" x14ac:dyDescent="0.3">
      <c r="A24" t="s">
        <v>116</v>
      </c>
      <c r="B24" s="16">
        <f t="shared" ref="B24:Q32" si="1">B9/7</f>
        <v>0</v>
      </c>
      <c r="C24" s="16">
        <f t="shared" si="1"/>
        <v>0</v>
      </c>
      <c r="D24" s="16">
        <f t="shared" si="1"/>
        <v>0</v>
      </c>
      <c r="E24" s="16">
        <f t="shared" si="1"/>
        <v>0.14285714285714285</v>
      </c>
      <c r="F24" s="16">
        <f t="shared" si="1"/>
        <v>0.14285714285714285</v>
      </c>
      <c r="G24" s="16">
        <f t="shared" si="1"/>
        <v>0.14285714285714285</v>
      </c>
      <c r="H24" s="16">
        <f t="shared" si="1"/>
        <v>0.14285714285714285</v>
      </c>
      <c r="I24" s="16">
        <f t="shared" si="1"/>
        <v>0.14285714285714285</v>
      </c>
      <c r="J24" s="16">
        <f t="shared" si="1"/>
        <v>0.14285714285714285</v>
      </c>
      <c r="K24" s="16">
        <f t="shared" si="1"/>
        <v>0.14285714285714285</v>
      </c>
      <c r="L24" s="16">
        <f t="shared" si="1"/>
        <v>0.14285714285714285</v>
      </c>
      <c r="M24" s="16">
        <f t="shared" si="1"/>
        <v>0.14285714285714285</v>
      </c>
      <c r="N24" s="16">
        <f t="shared" si="1"/>
        <v>0.14285714285714285</v>
      </c>
      <c r="O24" s="16">
        <f t="shared" si="1"/>
        <v>0.14285714285714285</v>
      </c>
      <c r="P24" s="16">
        <f t="shared" si="1"/>
        <v>0.14285714285714285</v>
      </c>
      <c r="Q24" s="16">
        <f t="shared" si="1"/>
        <v>0.14285714285714285</v>
      </c>
      <c r="R24" s="16">
        <f t="shared" si="0"/>
        <v>0.14285714285714285</v>
      </c>
      <c r="S24" s="16">
        <f t="shared" si="0"/>
        <v>0</v>
      </c>
      <c r="T24" s="16">
        <f t="shared" si="0"/>
        <v>0</v>
      </c>
      <c r="U24" s="16">
        <f t="shared" si="0"/>
        <v>0</v>
      </c>
    </row>
    <row r="25" spans="1:21" x14ac:dyDescent="0.3">
      <c r="A25" t="s">
        <v>223</v>
      </c>
      <c r="B25" s="16">
        <f t="shared" si="1"/>
        <v>0</v>
      </c>
      <c r="C25" s="16">
        <f t="shared" si="0"/>
        <v>0</v>
      </c>
      <c r="D25" s="16">
        <f t="shared" si="0"/>
        <v>0</v>
      </c>
      <c r="E25" s="16">
        <f t="shared" si="0"/>
        <v>0</v>
      </c>
      <c r="F25" s="16">
        <f t="shared" si="0"/>
        <v>0.14285714285714285</v>
      </c>
      <c r="G25" s="16">
        <f t="shared" si="0"/>
        <v>0.14285714285714285</v>
      </c>
      <c r="H25" s="16">
        <f t="shared" si="0"/>
        <v>0</v>
      </c>
      <c r="I25" s="16">
        <f t="shared" si="0"/>
        <v>0</v>
      </c>
      <c r="J25" s="16">
        <f t="shared" si="0"/>
        <v>0</v>
      </c>
      <c r="K25" s="16">
        <f t="shared" si="0"/>
        <v>0</v>
      </c>
      <c r="L25" s="16">
        <f t="shared" si="0"/>
        <v>0</v>
      </c>
      <c r="M25" s="16">
        <f t="shared" si="0"/>
        <v>0</v>
      </c>
      <c r="N25" s="16">
        <f t="shared" si="0"/>
        <v>0</v>
      </c>
      <c r="O25" s="16">
        <f t="shared" si="0"/>
        <v>0</v>
      </c>
      <c r="P25" s="16">
        <f t="shared" si="0"/>
        <v>0</v>
      </c>
      <c r="Q25" s="16">
        <f t="shared" si="0"/>
        <v>0</v>
      </c>
      <c r="R25" s="16">
        <f t="shared" si="0"/>
        <v>0</v>
      </c>
      <c r="S25" s="16">
        <f t="shared" si="0"/>
        <v>0</v>
      </c>
      <c r="T25" s="16">
        <f t="shared" si="0"/>
        <v>0</v>
      </c>
      <c r="U25" s="16">
        <f t="shared" si="0"/>
        <v>0</v>
      </c>
    </row>
    <row r="26" spans="1:21" x14ac:dyDescent="0.3">
      <c r="A26" t="s">
        <v>30</v>
      </c>
      <c r="B26" s="16">
        <f t="shared" si="1"/>
        <v>0.2857142857142857</v>
      </c>
      <c r="C26" s="16">
        <f t="shared" si="0"/>
        <v>0.14285714285714285</v>
      </c>
      <c r="D26" s="16">
        <f t="shared" si="0"/>
        <v>0.14285714285714285</v>
      </c>
      <c r="E26" s="16">
        <f t="shared" si="0"/>
        <v>0.2857142857142857</v>
      </c>
      <c r="F26" s="16">
        <f t="shared" si="0"/>
        <v>0.2857142857142857</v>
      </c>
      <c r="G26" s="16">
        <f t="shared" si="0"/>
        <v>0.2857142857142857</v>
      </c>
      <c r="H26" s="16">
        <f t="shared" si="0"/>
        <v>0.2857142857142857</v>
      </c>
      <c r="I26" s="16">
        <f t="shared" si="0"/>
        <v>0.2857142857142857</v>
      </c>
      <c r="J26" s="16">
        <f t="shared" si="0"/>
        <v>0.2857142857142857</v>
      </c>
      <c r="K26" s="16">
        <f t="shared" si="0"/>
        <v>0.2857142857142857</v>
      </c>
      <c r="L26" s="16">
        <f t="shared" si="0"/>
        <v>0.2857142857142857</v>
      </c>
      <c r="M26" s="16">
        <f t="shared" si="0"/>
        <v>0.14285714285714285</v>
      </c>
      <c r="N26" s="16">
        <f t="shared" si="0"/>
        <v>0.14285714285714285</v>
      </c>
      <c r="O26" s="16">
        <f t="shared" si="0"/>
        <v>0.5714285714285714</v>
      </c>
      <c r="P26" s="16">
        <f t="shared" si="0"/>
        <v>0.8571428571428571</v>
      </c>
      <c r="Q26" s="16">
        <f t="shared" si="0"/>
        <v>0.7142857142857143</v>
      </c>
      <c r="R26" s="16">
        <f t="shared" si="0"/>
        <v>0.7142857142857143</v>
      </c>
      <c r="S26" s="16">
        <f t="shared" si="0"/>
        <v>0.2857142857142857</v>
      </c>
      <c r="T26" s="16">
        <f t="shared" si="0"/>
        <v>0.2857142857142857</v>
      </c>
      <c r="U26" s="16">
        <f t="shared" si="0"/>
        <v>0.2857142857142857</v>
      </c>
    </row>
    <row r="27" spans="1:21" x14ac:dyDescent="0.3">
      <c r="A27" t="s">
        <v>120</v>
      </c>
      <c r="B27" s="16">
        <f t="shared" si="1"/>
        <v>0</v>
      </c>
      <c r="C27" s="16">
        <f t="shared" si="0"/>
        <v>0</v>
      </c>
      <c r="D27" s="16">
        <f t="shared" si="0"/>
        <v>0</v>
      </c>
      <c r="E27" s="16">
        <f t="shared" si="0"/>
        <v>0.14285714285714285</v>
      </c>
      <c r="F27" s="16">
        <f t="shared" si="0"/>
        <v>0.14285714285714285</v>
      </c>
      <c r="G27" s="16">
        <f t="shared" si="0"/>
        <v>0.14285714285714285</v>
      </c>
      <c r="H27" s="16">
        <f t="shared" si="0"/>
        <v>0.14285714285714285</v>
      </c>
      <c r="I27" s="16">
        <f t="shared" si="0"/>
        <v>0.14285714285714285</v>
      </c>
      <c r="J27" s="16">
        <f t="shared" si="0"/>
        <v>0.14285714285714285</v>
      </c>
      <c r="K27" s="16">
        <f t="shared" si="0"/>
        <v>0.14285714285714285</v>
      </c>
      <c r="L27" s="16">
        <f t="shared" si="0"/>
        <v>0.14285714285714285</v>
      </c>
      <c r="M27" s="16">
        <f t="shared" si="0"/>
        <v>0.14285714285714285</v>
      </c>
      <c r="N27" s="16">
        <f t="shared" si="0"/>
        <v>0.14285714285714285</v>
      </c>
      <c r="O27" s="16">
        <f t="shared" si="0"/>
        <v>0.14285714285714285</v>
      </c>
      <c r="P27" s="16">
        <f t="shared" si="0"/>
        <v>0.14285714285714285</v>
      </c>
      <c r="Q27" s="16">
        <f t="shared" si="0"/>
        <v>0</v>
      </c>
      <c r="R27" s="16">
        <f t="shared" si="0"/>
        <v>0</v>
      </c>
      <c r="S27" s="16">
        <f t="shared" si="0"/>
        <v>0</v>
      </c>
      <c r="T27" s="16">
        <f t="shared" si="0"/>
        <v>0</v>
      </c>
      <c r="U27" s="16">
        <f t="shared" si="0"/>
        <v>0</v>
      </c>
    </row>
    <row r="28" spans="1:21" x14ac:dyDescent="0.3">
      <c r="A28" t="s">
        <v>33</v>
      </c>
      <c r="B28" s="16">
        <f t="shared" si="1"/>
        <v>0.8571428571428571</v>
      </c>
      <c r="C28" s="16">
        <f t="shared" si="0"/>
        <v>0.5714285714285714</v>
      </c>
      <c r="D28" s="16">
        <f t="shared" si="0"/>
        <v>0</v>
      </c>
      <c r="E28" s="16">
        <f t="shared" si="0"/>
        <v>0</v>
      </c>
      <c r="F28" s="16">
        <f t="shared" si="0"/>
        <v>0</v>
      </c>
      <c r="G28" s="16">
        <f t="shared" si="0"/>
        <v>0</v>
      </c>
      <c r="H28" s="16">
        <f t="shared" si="0"/>
        <v>0</v>
      </c>
      <c r="I28" s="16">
        <f t="shared" si="0"/>
        <v>0</v>
      </c>
      <c r="J28" s="16">
        <f t="shared" si="0"/>
        <v>0</v>
      </c>
      <c r="K28" s="16">
        <f t="shared" si="0"/>
        <v>0</v>
      </c>
      <c r="L28" s="16">
        <f t="shared" si="0"/>
        <v>0</v>
      </c>
      <c r="M28" s="16">
        <f t="shared" si="0"/>
        <v>0</v>
      </c>
      <c r="N28" s="16">
        <f t="shared" si="0"/>
        <v>0</v>
      </c>
      <c r="O28" s="16">
        <f t="shared" si="0"/>
        <v>0.14285714285714285</v>
      </c>
      <c r="P28" s="16">
        <f t="shared" si="0"/>
        <v>0.8571428571428571</v>
      </c>
      <c r="Q28" s="16">
        <f t="shared" si="0"/>
        <v>0.8571428571428571</v>
      </c>
      <c r="R28" s="16">
        <f t="shared" si="0"/>
        <v>0.8571428571428571</v>
      </c>
      <c r="S28" s="16">
        <f t="shared" si="0"/>
        <v>0.8571428571428571</v>
      </c>
      <c r="T28" s="16">
        <f t="shared" si="0"/>
        <v>0.8571428571428571</v>
      </c>
      <c r="U28" s="16">
        <f t="shared" si="0"/>
        <v>0.8571428571428571</v>
      </c>
    </row>
    <row r="29" spans="1:21" x14ac:dyDescent="0.3">
      <c r="A29" t="s">
        <v>69</v>
      </c>
      <c r="B29" s="16">
        <f t="shared" si="1"/>
        <v>0</v>
      </c>
      <c r="C29" s="16">
        <f t="shared" si="0"/>
        <v>0</v>
      </c>
      <c r="D29" s="16">
        <f t="shared" si="0"/>
        <v>0</v>
      </c>
      <c r="E29" s="16">
        <f t="shared" si="0"/>
        <v>0.42857142857142855</v>
      </c>
      <c r="F29" s="16">
        <f t="shared" si="0"/>
        <v>0.42857142857142855</v>
      </c>
      <c r="G29" s="16">
        <f t="shared" si="0"/>
        <v>0.2857142857142857</v>
      </c>
      <c r="H29" s="16">
        <f t="shared" si="0"/>
        <v>0.2857142857142857</v>
      </c>
      <c r="I29" s="16">
        <f t="shared" si="0"/>
        <v>0.2857142857142857</v>
      </c>
      <c r="J29" s="16">
        <f t="shared" si="0"/>
        <v>0.2857142857142857</v>
      </c>
      <c r="K29" s="16">
        <f t="shared" si="0"/>
        <v>0.2857142857142857</v>
      </c>
      <c r="L29" s="16">
        <f t="shared" si="0"/>
        <v>0.2857142857142857</v>
      </c>
      <c r="M29" s="16">
        <f t="shared" si="0"/>
        <v>0.14285714285714285</v>
      </c>
      <c r="N29" s="16">
        <f t="shared" si="0"/>
        <v>0</v>
      </c>
      <c r="O29" s="16">
        <f t="shared" si="0"/>
        <v>0</v>
      </c>
      <c r="P29" s="16">
        <f t="shared" si="0"/>
        <v>0</v>
      </c>
      <c r="Q29" s="16">
        <f t="shared" si="0"/>
        <v>0</v>
      </c>
      <c r="R29" s="16">
        <f t="shared" si="0"/>
        <v>0</v>
      </c>
      <c r="S29" s="16">
        <f t="shared" si="0"/>
        <v>0</v>
      </c>
      <c r="T29" s="16">
        <f t="shared" si="0"/>
        <v>0</v>
      </c>
      <c r="U29" s="16">
        <f t="shared" si="0"/>
        <v>0</v>
      </c>
    </row>
    <row r="30" spans="1:21" x14ac:dyDescent="0.3">
      <c r="A30" t="s">
        <v>206</v>
      </c>
      <c r="B30" s="16">
        <f t="shared" si="1"/>
        <v>0</v>
      </c>
      <c r="C30" s="16">
        <f t="shared" si="0"/>
        <v>0</v>
      </c>
      <c r="D30" s="16">
        <f t="shared" si="0"/>
        <v>0</v>
      </c>
      <c r="E30" s="16">
        <f t="shared" si="0"/>
        <v>0</v>
      </c>
      <c r="F30" s="16">
        <f t="shared" si="0"/>
        <v>0.14285714285714285</v>
      </c>
      <c r="G30" s="16">
        <f t="shared" si="0"/>
        <v>0</v>
      </c>
      <c r="H30" s="16">
        <f t="shared" si="0"/>
        <v>0</v>
      </c>
      <c r="I30" s="16">
        <f t="shared" si="0"/>
        <v>0</v>
      </c>
      <c r="J30" s="16">
        <f t="shared" si="0"/>
        <v>0</v>
      </c>
      <c r="K30" s="16">
        <f t="shared" si="0"/>
        <v>0</v>
      </c>
      <c r="L30" s="16">
        <f t="shared" si="0"/>
        <v>0</v>
      </c>
      <c r="M30" s="16">
        <f t="shared" si="0"/>
        <v>0</v>
      </c>
      <c r="N30" s="16">
        <f t="shared" si="0"/>
        <v>0</v>
      </c>
      <c r="O30" s="16">
        <f t="shared" si="0"/>
        <v>0</v>
      </c>
      <c r="P30" s="16">
        <f t="shared" si="0"/>
        <v>0</v>
      </c>
      <c r="Q30" s="16">
        <f t="shared" si="0"/>
        <v>0</v>
      </c>
      <c r="R30" s="16">
        <f t="shared" si="0"/>
        <v>0</v>
      </c>
      <c r="S30" s="16">
        <f t="shared" si="0"/>
        <v>0</v>
      </c>
      <c r="T30" s="16">
        <f t="shared" si="0"/>
        <v>0</v>
      </c>
      <c r="U30" s="16">
        <f t="shared" si="0"/>
        <v>0</v>
      </c>
    </row>
    <row r="31" spans="1:21" x14ac:dyDescent="0.3">
      <c r="A31" t="s">
        <v>41</v>
      </c>
      <c r="B31" s="16">
        <f t="shared" si="1"/>
        <v>0</v>
      </c>
      <c r="C31" s="16">
        <f t="shared" si="0"/>
        <v>0</v>
      </c>
      <c r="D31" s="16">
        <f t="shared" si="0"/>
        <v>0.14285714285714285</v>
      </c>
      <c r="E31" s="16">
        <f t="shared" si="0"/>
        <v>0.2857142857142857</v>
      </c>
      <c r="F31" s="16">
        <f t="shared" si="0"/>
        <v>0.2857142857142857</v>
      </c>
      <c r="G31" s="16">
        <f t="shared" si="0"/>
        <v>0.2857142857142857</v>
      </c>
      <c r="H31" s="16">
        <f t="shared" si="0"/>
        <v>0.2857142857142857</v>
      </c>
      <c r="I31" s="16">
        <f t="shared" si="0"/>
        <v>0.14285714285714285</v>
      </c>
      <c r="J31" s="16">
        <f t="shared" si="0"/>
        <v>0.14285714285714285</v>
      </c>
      <c r="K31" s="16">
        <f t="shared" si="0"/>
        <v>0.14285714285714285</v>
      </c>
      <c r="L31" s="16">
        <f t="shared" si="0"/>
        <v>0.14285714285714285</v>
      </c>
      <c r="M31" s="16">
        <f t="shared" si="0"/>
        <v>0.14285714285714285</v>
      </c>
      <c r="N31" s="16">
        <f t="shared" si="0"/>
        <v>0.14285714285714285</v>
      </c>
      <c r="O31" s="16">
        <f t="shared" si="0"/>
        <v>0.14285714285714285</v>
      </c>
      <c r="P31" s="16">
        <f t="shared" si="0"/>
        <v>0.2857142857142857</v>
      </c>
      <c r="Q31" s="16">
        <f t="shared" si="0"/>
        <v>0.2857142857142857</v>
      </c>
      <c r="R31" s="16">
        <f t="shared" si="0"/>
        <v>0.2857142857142857</v>
      </c>
      <c r="S31" s="16">
        <f t="shared" si="0"/>
        <v>0</v>
      </c>
      <c r="T31" s="16">
        <f t="shared" si="0"/>
        <v>0</v>
      </c>
      <c r="U31" s="16">
        <f t="shared" si="0"/>
        <v>0</v>
      </c>
    </row>
    <row r="32" spans="1:21" x14ac:dyDescent="0.3">
      <c r="A32" t="s">
        <v>39</v>
      </c>
      <c r="B32" s="16">
        <f t="shared" si="1"/>
        <v>0</v>
      </c>
      <c r="C32" s="16">
        <f t="shared" si="0"/>
        <v>0</v>
      </c>
      <c r="D32" s="16">
        <f t="shared" si="0"/>
        <v>0.2857142857142857</v>
      </c>
      <c r="E32" s="16">
        <f t="shared" si="0"/>
        <v>0.2857142857142857</v>
      </c>
      <c r="F32" s="16">
        <f t="shared" si="0"/>
        <v>0.2857142857142857</v>
      </c>
      <c r="G32" s="16">
        <f t="shared" si="0"/>
        <v>0.2857142857142857</v>
      </c>
      <c r="H32" s="16">
        <f t="shared" si="0"/>
        <v>0.2857142857142857</v>
      </c>
      <c r="I32" s="16">
        <f t="shared" si="0"/>
        <v>0.2857142857142857</v>
      </c>
      <c r="J32" s="16">
        <f t="shared" si="0"/>
        <v>0.2857142857142857</v>
      </c>
      <c r="K32" s="16">
        <f t="shared" si="0"/>
        <v>0.2857142857142857</v>
      </c>
      <c r="L32" s="16">
        <f t="shared" si="0"/>
        <v>0.2857142857142857</v>
      </c>
      <c r="M32" s="16">
        <f t="shared" si="0"/>
        <v>0.2857142857142857</v>
      </c>
      <c r="N32" s="16">
        <f t="shared" si="0"/>
        <v>0.2857142857142857</v>
      </c>
      <c r="O32" s="16">
        <f t="shared" si="0"/>
        <v>0.42857142857142855</v>
      </c>
      <c r="P32" s="16">
        <f t="shared" si="0"/>
        <v>0.42857142857142855</v>
      </c>
      <c r="Q32" s="16">
        <f t="shared" si="0"/>
        <v>0.42857142857142855</v>
      </c>
      <c r="R32" s="16">
        <f t="shared" si="0"/>
        <v>0.42857142857142855</v>
      </c>
      <c r="S32" s="16">
        <f t="shared" si="0"/>
        <v>0.14285714285714285</v>
      </c>
      <c r="T32" s="16">
        <f t="shared" si="0"/>
        <v>0</v>
      </c>
      <c r="U32" s="16">
        <f t="shared" si="0"/>
        <v>0</v>
      </c>
    </row>
    <row r="33" spans="1:22" x14ac:dyDescent="0.3">
      <c r="A33" s="14" t="s">
        <v>230</v>
      </c>
      <c r="B33" s="15">
        <v>9</v>
      </c>
      <c r="C33" s="15">
        <v>6</v>
      </c>
      <c r="D33" s="15">
        <v>5</v>
      </c>
      <c r="E33" s="15">
        <v>13</v>
      </c>
      <c r="F33" s="15">
        <v>14</v>
      </c>
      <c r="G33" s="15">
        <v>11</v>
      </c>
      <c r="H33" s="15">
        <v>10</v>
      </c>
      <c r="I33" s="15">
        <v>10</v>
      </c>
      <c r="J33" s="15">
        <v>10</v>
      </c>
      <c r="K33" s="15">
        <v>10</v>
      </c>
      <c r="L33" s="15">
        <v>9</v>
      </c>
      <c r="M33" s="15">
        <v>7</v>
      </c>
      <c r="N33" s="15">
        <v>6</v>
      </c>
      <c r="O33" s="15">
        <v>11</v>
      </c>
      <c r="P33" s="15">
        <v>21</v>
      </c>
      <c r="Q33" s="15">
        <v>19</v>
      </c>
      <c r="R33" s="15">
        <v>20</v>
      </c>
      <c r="S33" s="15">
        <v>10</v>
      </c>
      <c r="T33" s="15">
        <v>9</v>
      </c>
      <c r="U33" s="15">
        <v>9</v>
      </c>
    </row>
    <row r="36" spans="1:22" x14ac:dyDescent="0.3">
      <c r="A36" s="11" t="s">
        <v>227</v>
      </c>
      <c r="B36" s="11" t="s">
        <v>238</v>
      </c>
      <c r="C36" s="11" t="s">
        <v>239</v>
      </c>
      <c r="D36" s="11" t="s">
        <v>240</v>
      </c>
      <c r="E36" s="11" t="s">
        <v>241</v>
      </c>
      <c r="F36" s="11" t="s">
        <v>242</v>
      </c>
      <c r="G36" s="11" t="s">
        <v>243</v>
      </c>
      <c r="H36" s="11" t="s">
        <v>244</v>
      </c>
      <c r="I36" s="11" t="s">
        <v>245</v>
      </c>
      <c r="J36" s="11" t="s">
        <v>246</v>
      </c>
      <c r="K36" s="11" t="s">
        <v>247</v>
      </c>
      <c r="L36" s="11" t="s">
        <v>248</v>
      </c>
      <c r="M36" s="11" t="s">
        <v>249</v>
      </c>
      <c r="N36" s="11" t="s">
        <v>250</v>
      </c>
      <c r="O36" s="11" t="s">
        <v>251</v>
      </c>
      <c r="P36" s="11" t="s">
        <v>252</v>
      </c>
      <c r="Q36" s="11" t="s">
        <v>253</v>
      </c>
      <c r="R36" s="11" t="s">
        <v>254</v>
      </c>
      <c r="S36" s="11" t="s">
        <v>255</v>
      </c>
      <c r="T36" s="11" t="s">
        <v>256</v>
      </c>
      <c r="U36" s="11" t="s">
        <v>257</v>
      </c>
      <c r="V36" s="47" t="s">
        <v>265</v>
      </c>
    </row>
    <row r="37" spans="1:22" x14ac:dyDescent="0.3">
      <c r="A37" t="s">
        <v>35</v>
      </c>
      <c r="B37" s="16">
        <f>B8/6</f>
        <v>0.16666666666666666</v>
      </c>
      <c r="C37" s="16">
        <f t="shared" ref="C37:U46" si="2">C8/6</f>
        <v>0.16666666666666666</v>
      </c>
      <c r="D37" s="16">
        <f t="shared" si="2"/>
        <v>0.16666666666666666</v>
      </c>
      <c r="E37" s="16">
        <f t="shared" si="2"/>
        <v>0.33333333333333331</v>
      </c>
      <c r="F37" s="16">
        <f t="shared" si="2"/>
        <v>0.16666666666666666</v>
      </c>
      <c r="G37" s="16">
        <f t="shared" si="2"/>
        <v>0</v>
      </c>
      <c r="H37" s="16">
        <f t="shared" si="2"/>
        <v>0</v>
      </c>
      <c r="I37" s="16">
        <f t="shared" si="2"/>
        <v>0.16666666666666666</v>
      </c>
      <c r="J37" s="16">
        <f t="shared" si="2"/>
        <v>0.16666666666666666</v>
      </c>
      <c r="K37" s="16">
        <f t="shared" si="2"/>
        <v>0.16666666666666666</v>
      </c>
      <c r="L37" s="16">
        <f t="shared" si="2"/>
        <v>0</v>
      </c>
      <c r="M37" s="16">
        <f t="shared" si="2"/>
        <v>0</v>
      </c>
      <c r="N37" s="16">
        <f t="shared" si="2"/>
        <v>0</v>
      </c>
      <c r="O37" s="16">
        <f t="shared" si="2"/>
        <v>0</v>
      </c>
      <c r="P37" s="16">
        <f t="shared" si="2"/>
        <v>0.33333333333333331</v>
      </c>
      <c r="Q37" s="16">
        <f t="shared" si="2"/>
        <v>0.33333333333333331</v>
      </c>
      <c r="R37" s="16">
        <f t="shared" si="2"/>
        <v>0.5</v>
      </c>
      <c r="S37" s="16">
        <f t="shared" si="2"/>
        <v>0.16666666666666666</v>
      </c>
      <c r="T37" s="16">
        <f t="shared" si="2"/>
        <v>0.16666666666666666</v>
      </c>
      <c r="U37" s="16">
        <f t="shared" si="2"/>
        <v>0.16666666666666666</v>
      </c>
      <c r="V37" s="47"/>
    </row>
    <row r="38" spans="1:22" x14ac:dyDescent="0.3">
      <c r="A38" t="s">
        <v>116</v>
      </c>
      <c r="B38" s="16">
        <f t="shared" ref="B38:Q46" si="3">B9/6</f>
        <v>0</v>
      </c>
      <c r="C38" s="16">
        <f t="shared" si="3"/>
        <v>0</v>
      </c>
      <c r="D38" s="16">
        <f t="shared" si="3"/>
        <v>0</v>
      </c>
      <c r="E38" s="16">
        <f t="shared" si="3"/>
        <v>0.16666666666666666</v>
      </c>
      <c r="F38" s="16">
        <f t="shared" si="3"/>
        <v>0.16666666666666666</v>
      </c>
      <c r="G38" s="16">
        <f t="shared" si="3"/>
        <v>0.16666666666666666</v>
      </c>
      <c r="H38" s="16">
        <f t="shared" si="3"/>
        <v>0.16666666666666666</v>
      </c>
      <c r="I38" s="16">
        <f t="shared" si="3"/>
        <v>0.16666666666666666</v>
      </c>
      <c r="J38" s="16">
        <f t="shared" si="3"/>
        <v>0.16666666666666666</v>
      </c>
      <c r="K38" s="16">
        <f t="shared" si="3"/>
        <v>0.16666666666666666</v>
      </c>
      <c r="L38" s="16">
        <f t="shared" si="3"/>
        <v>0.16666666666666666</v>
      </c>
      <c r="M38" s="16">
        <f t="shared" si="3"/>
        <v>0.16666666666666666</v>
      </c>
      <c r="N38" s="16">
        <f t="shared" si="3"/>
        <v>0.16666666666666666</v>
      </c>
      <c r="O38" s="16">
        <f t="shared" si="3"/>
        <v>0.16666666666666666</v>
      </c>
      <c r="P38" s="16">
        <f t="shared" si="3"/>
        <v>0.16666666666666666</v>
      </c>
      <c r="Q38" s="16">
        <f t="shared" si="3"/>
        <v>0.16666666666666666</v>
      </c>
      <c r="R38" s="16">
        <f t="shared" si="2"/>
        <v>0.16666666666666666</v>
      </c>
      <c r="S38" s="16">
        <f t="shared" si="2"/>
        <v>0</v>
      </c>
      <c r="T38" s="16">
        <f t="shared" si="2"/>
        <v>0</v>
      </c>
      <c r="U38" s="16">
        <f t="shared" si="2"/>
        <v>0</v>
      </c>
      <c r="V38" s="47"/>
    </row>
    <row r="39" spans="1:22" x14ac:dyDescent="0.3">
      <c r="A39" t="s">
        <v>223</v>
      </c>
      <c r="B39" s="16">
        <f t="shared" si="3"/>
        <v>0</v>
      </c>
      <c r="C39" s="16">
        <f t="shared" si="2"/>
        <v>0</v>
      </c>
      <c r="D39" s="16">
        <f t="shared" si="2"/>
        <v>0</v>
      </c>
      <c r="E39" s="16">
        <f t="shared" si="2"/>
        <v>0</v>
      </c>
      <c r="F39" s="16">
        <f t="shared" si="2"/>
        <v>0.16666666666666666</v>
      </c>
      <c r="G39" s="16">
        <f t="shared" si="2"/>
        <v>0.16666666666666666</v>
      </c>
      <c r="H39" s="16">
        <f t="shared" si="2"/>
        <v>0</v>
      </c>
      <c r="I39" s="16">
        <f t="shared" si="2"/>
        <v>0</v>
      </c>
      <c r="J39" s="16">
        <f t="shared" si="2"/>
        <v>0</v>
      </c>
      <c r="K39" s="16">
        <f t="shared" si="2"/>
        <v>0</v>
      </c>
      <c r="L39" s="16">
        <f t="shared" si="2"/>
        <v>0</v>
      </c>
      <c r="M39" s="16">
        <f t="shared" si="2"/>
        <v>0</v>
      </c>
      <c r="N39" s="16">
        <f t="shared" si="2"/>
        <v>0</v>
      </c>
      <c r="O39" s="16">
        <f t="shared" si="2"/>
        <v>0</v>
      </c>
      <c r="P39" s="16">
        <f t="shared" si="2"/>
        <v>0</v>
      </c>
      <c r="Q39" s="16">
        <f t="shared" si="2"/>
        <v>0</v>
      </c>
      <c r="R39" s="16">
        <f t="shared" si="2"/>
        <v>0</v>
      </c>
      <c r="S39" s="16">
        <f t="shared" si="2"/>
        <v>0</v>
      </c>
      <c r="T39" s="16">
        <f t="shared" si="2"/>
        <v>0</v>
      </c>
      <c r="U39" s="16">
        <f t="shared" si="2"/>
        <v>0</v>
      </c>
      <c r="V39" s="47"/>
    </row>
    <row r="40" spans="1:22" x14ac:dyDescent="0.3">
      <c r="A40" t="s">
        <v>30</v>
      </c>
      <c r="B40" s="16">
        <f t="shared" si="3"/>
        <v>0.33333333333333331</v>
      </c>
      <c r="C40" s="16">
        <f t="shared" si="2"/>
        <v>0.16666666666666666</v>
      </c>
      <c r="D40" s="16">
        <f t="shared" si="2"/>
        <v>0.16666666666666666</v>
      </c>
      <c r="E40" s="16">
        <f t="shared" si="2"/>
        <v>0.33333333333333331</v>
      </c>
      <c r="F40" s="16">
        <f t="shared" si="2"/>
        <v>0.33333333333333331</v>
      </c>
      <c r="G40" s="16">
        <f t="shared" si="2"/>
        <v>0.33333333333333331</v>
      </c>
      <c r="H40" s="16">
        <f t="shared" si="2"/>
        <v>0.33333333333333331</v>
      </c>
      <c r="I40" s="16">
        <f t="shared" si="2"/>
        <v>0.33333333333333331</v>
      </c>
      <c r="J40" s="16">
        <f t="shared" si="2"/>
        <v>0.33333333333333331</v>
      </c>
      <c r="K40" s="16">
        <f t="shared" si="2"/>
        <v>0.33333333333333331</v>
      </c>
      <c r="L40" s="16">
        <f t="shared" si="2"/>
        <v>0.33333333333333331</v>
      </c>
      <c r="M40" s="16">
        <f t="shared" si="2"/>
        <v>0.16666666666666666</v>
      </c>
      <c r="N40" s="16">
        <f t="shared" si="2"/>
        <v>0.16666666666666666</v>
      </c>
      <c r="O40" s="16">
        <f t="shared" si="2"/>
        <v>0.66666666666666663</v>
      </c>
      <c r="P40" s="16">
        <f t="shared" si="2"/>
        <v>1</v>
      </c>
      <c r="Q40" s="16">
        <f t="shared" si="2"/>
        <v>0.83333333333333337</v>
      </c>
      <c r="R40" s="16">
        <f t="shared" si="2"/>
        <v>0.83333333333333337</v>
      </c>
      <c r="S40" s="16">
        <f t="shared" si="2"/>
        <v>0.33333333333333331</v>
      </c>
      <c r="T40" s="16">
        <f t="shared" si="2"/>
        <v>0.33333333333333331</v>
      </c>
      <c r="U40" s="16">
        <f t="shared" si="2"/>
        <v>0.33333333333333331</v>
      </c>
      <c r="V40" s="47"/>
    </row>
    <row r="41" spans="1:22" x14ac:dyDescent="0.3">
      <c r="A41" t="s">
        <v>120</v>
      </c>
      <c r="B41" s="16">
        <f t="shared" si="3"/>
        <v>0</v>
      </c>
      <c r="C41" s="16">
        <f t="shared" si="2"/>
        <v>0</v>
      </c>
      <c r="D41" s="16">
        <f t="shared" si="2"/>
        <v>0</v>
      </c>
      <c r="E41" s="16">
        <f t="shared" si="2"/>
        <v>0.16666666666666666</v>
      </c>
      <c r="F41" s="16">
        <f t="shared" si="2"/>
        <v>0.16666666666666666</v>
      </c>
      <c r="G41" s="16">
        <f t="shared" si="2"/>
        <v>0.16666666666666666</v>
      </c>
      <c r="H41" s="16">
        <f t="shared" si="2"/>
        <v>0.16666666666666666</v>
      </c>
      <c r="I41" s="16">
        <f t="shared" si="2"/>
        <v>0.16666666666666666</v>
      </c>
      <c r="J41" s="16">
        <f t="shared" si="2"/>
        <v>0.16666666666666666</v>
      </c>
      <c r="K41" s="16">
        <f t="shared" si="2"/>
        <v>0.16666666666666666</v>
      </c>
      <c r="L41" s="16">
        <f t="shared" si="2"/>
        <v>0.16666666666666666</v>
      </c>
      <c r="M41" s="16">
        <f t="shared" si="2"/>
        <v>0.16666666666666666</v>
      </c>
      <c r="N41" s="16">
        <f t="shared" si="2"/>
        <v>0.16666666666666666</v>
      </c>
      <c r="O41" s="16">
        <f t="shared" si="2"/>
        <v>0.16666666666666666</v>
      </c>
      <c r="P41" s="16">
        <f t="shared" si="2"/>
        <v>0.16666666666666666</v>
      </c>
      <c r="Q41" s="16">
        <f t="shared" si="2"/>
        <v>0</v>
      </c>
      <c r="R41" s="16">
        <f t="shared" si="2"/>
        <v>0</v>
      </c>
      <c r="S41" s="16">
        <f t="shared" si="2"/>
        <v>0</v>
      </c>
      <c r="T41" s="16">
        <f t="shared" si="2"/>
        <v>0</v>
      </c>
      <c r="U41" s="16">
        <f t="shared" si="2"/>
        <v>0</v>
      </c>
      <c r="V41" s="47"/>
    </row>
    <row r="42" spans="1:22" x14ac:dyDescent="0.3">
      <c r="A42" t="s">
        <v>33</v>
      </c>
      <c r="B42" s="16">
        <f t="shared" si="3"/>
        <v>1</v>
      </c>
      <c r="C42" s="16">
        <f t="shared" si="2"/>
        <v>0.66666666666666663</v>
      </c>
      <c r="D42" s="16">
        <f t="shared" si="2"/>
        <v>0</v>
      </c>
      <c r="E42" s="16">
        <f t="shared" si="2"/>
        <v>0</v>
      </c>
      <c r="F42" s="16">
        <f t="shared" si="2"/>
        <v>0</v>
      </c>
      <c r="G42" s="16">
        <f t="shared" si="2"/>
        <v>0</v>
      </c>
      <c r="H42" s="16">
        <f t="shared" si="2"/>
        <v>0</v>
      </c>
      <c r="I42" s="16">
        <f t="shared" si="2"/>
        <v>0</v>
      </c>
      <c r="J42" s="16">
        <f t="shared" si="2"/>
        <v>0</v>
      </c>
      <c r="K42" s="16">
        <f t="shared" si="2"/>
        <v>0</v>
      </c>
      <c r="L42" s="16">
        <f t="shared" si="2"/>
        <v>0</v>
      </c>
      <c r="M42" s="16">
        <f t="shared" si="2"/>
        <v>0</v>
      </c>
      <c r="N42" s="16">
        <f t="shared" si="2"/>
        <v>0</v>
      </c>
      <c r="O42" s="16">
        <f t="shared" si="2"/>
        <v>0.16666666666666666</v>
      </c>
      <c r="P42" s="16">
        <f t="shared" si="2"/>
        <v>1</v>
      </c>
      <c r="Q42" s="16">
        <f t="shared" si="2"/>
        <v>1</v>
      </c>
      <c r="R42" s="16">
        <f t="shared" si="2"/>
        <v>1</v>
      </c>
      <c r="S42" s="16">
        <f t="shared" si="2"/>
        <v>1</v>
      </c>
      <c r="T42" s="16">
        <f t="shared" si="2"/>
        <v>1</v>
      </c>
      <c r="U42" s="16">
        <f t="shared" si="2"/>
        <v>1</v>
      </c>
      <c r="V42" s="47"/>
    </row>
    <row r="43" spans="1:22" x14ac:dyDescent="0.3">
      <c r="A43" t="s">
        <v>69</v>
      </c>
      <c r="B43" s="16">
        <f t="shared" si="3"/>
        <v>0</v>
      </c>
      <c r="C43" s="16">
        <f t="shared" si="2"/>
        <v>0</v>
      </c>
      <c r="D43" s="16">
        <f t="shared" si="2"/>
        <v>0</v>
      </c>
      <c r="E43" s="16">
        <f t="shared" si="2"/>
        <v>0.5</v>
      </c>
      <c r="F43" s="16">
        <f t="shared" si="2"/>
        <v>0.5</v>
      </c>
      <c r="G43" s="16">
        <f t="shared" si="2"/>
        <v>0.33333333333333331</v>
      </c>
      <c r="H43" s="16">
        <f t="shared" si="2"/>
        <v>0.33333333333333331</v>
      </c>
      <c r="I43" s="16">
        <f t="shared" si="2"/>
        <v>0.33333333333333331</v>
      </c>
      <c r="J43" s="16">
        <f t="shared" si="2"/>
        <v>0.33333333333333331</v>
      </c>
      <c r="K43" s="16">
        <f t="shared" si="2"/>
        <v>0.33333333333333331</v>
      </c>
      <c r="L43" s="16">
        <f t="shared" si="2"/>
        <v>0.33333333333333331</v>
      </c>
      <c r="M43" s="16">
        <f t="shared" si="2"/>
        <v>0.16666666666666666</v>
      </c>
      <c r="N43" s="16">
        <f t="shared" si="2"/>
        <v>0</v>
      </c>
      <c r="O43" s="16">
        <f t="shared" si="2"/>
        <v>0</v>
      </c>
      <c r="P43" s="16">
        <f t="shared" si="2"/>
        <v>0</v>
      </c>
      <c r="Q43" s="16">
        <f t="shared" si="2"/>
        <v>0</v>
      </c>
      <c r="R43" s="16">
        <f t="shared" si="2"/>
        <v>0</v>
      </c>
      <c r="S43" s="16">
        <f t="shared" si="2"/>
        <v>0</v>
      </c>
      <c r="T43" s="16">
        <f t="shared" si="2"/>
        <v>0</v>
      </c>
      <c r="U43" s="16">
        <f t="shared" si="2"/>
        <v>0</v>
      </c>
      <c r="V43" s="47"/>
    </row>
    <row r="44" spans="1:22" x14ac:dyDescent="0.3">
      <c r="A44" t="s">
        <v>206</v>
      </c>
      <c r="B44" s="16">
        <f t="shared" si="3"/>
        <v>0</v>
      </c>
      <c r="C44" s="16">
        <f t="shared" si="2"/>
        <v>0</v>
      </c>
      <c r="D44" s="16">
        <f t="shared" si="2"/>
        <v>0</v>
      </c>
      <c r="E44" s="16">
        <f t="shared" si="2"/>
        <v>0</v>
      </c>
      <c r="F44" s="16">
        <f t="shared" si="2"/>
        <v>0.16666666666666666</v>
      </c>
      <c r="G44" s="16">
        <f t="shared" si="2"/>
        <v>0</v>
      </c>
      <c r="H44" s="16">
        <f t="shared" si="2"/>
        <v>0</v>
      </c>
      <c r="I44" s="16">
        <f t="shared" si="2"/>
        <v>0</v>
      </c>
      <c r="J44" s="16">
        <f t="shared" si="2"/>
        <v>0</v>
      </c>
      <c r="K44" s="16">
        <f t="shared" si="2"/>
        <v>0</v>
      </c>
      <c r="L44" s="16">
        <f t="shared" si="2"/>
        <v>0</v>
      </c>
      <c r="M44" s="16">
        <f t="shared" si="2"/>
        <v>0</v>
      </c>
      <c r="N44" s="16">
        <f t="shared" si="2"/>
        <v>0</v>
      </c>
      <c r="O44" s="16">
        <f t="shared" si="2"/>
        <v>0</v>
      </c>
      <c r="P44" s="16">
        <f t="shared" si="2"/>
        <v>0</v>
      </c>
      <c r="Q44" s="16">
        <f t="shared" si="2"/>
        <v>0</v>
      </c>
      <c r="R44" s="16">
        <f t="shared" si="2"/>
        <v>0</v>
      </c>
      <c r="S44" s="16">
        <f t="shared" si="2"/>
        <v>0</v>
      </c>
      <c r="T44" s="16">
        <f t="shared" si="2"/>
        <v>0</v>
      </c>
      <c r="U44" s="16">
        <f t="shared" si="2"/>
        <v>0</v>
      </c>
      <c r="V44" s="47"/>
    </row>
    <row r="45" spans="1:22" x14ac:dyDescent="0.3">
      <c r="A45" t="s">
        <v>41</v>
      </c>
      <c r="B45" s="16">
        <f t="shared" si="3"/>
        <v>0</v>
      </c>
      <c r="C45" s="16">
        <f t="shared" si="2"/>
        <v>0</v>
      </c>
      <c r="D45" s="16">
        <f t="shared" si="2"/>
        <v>0.16666666666666666</v>
      </c>
      <c r="E45" s="16">
        <f t="shared" si="2"/>
        <v>0.33333333333333331</v>
      </c>
      <c r="F45" s="16">
        <f t="shared" si="2"/>
        <v>0.33333333333333331</v>
      </c>
      <c r="G45" s="16">
        <f t="shared" si="2"/>
        <v>0.33333333333333331</v>
      </c>
      <c r="H45" s="16">
        <f t="shared" si="2"/>
        <v>0.33333333333333331</v>
      </c>
      <c r="I45" s="16">
        <f t="shared" si="2"/>
        <v>0.16666666666666666</v>
      </c>
      <c r="J45" s="16">
        <f t="shared" si="2"/>
        <v>0.16666666666666666</v>
      </c>
      <c r="K45" s="16">
        <f t="shared" si="2"/>
        <v>0.16666666666666666</v>
      </c>
      <c r="L45" s="16">
        <f t="shared" si="2"/>
        <v>0.16666666666666666</v>
      </c>
      <c r="M45" s="16">
        <f t="shared" si="2"/>
        <v>0.16666666666666666</v>
      </c>
      <c r="N45" s="16">
        <f t="shared" si="2"/>
        <v>0.16666666666666666</v>
      </c>
      <c r="O45" s="16">
        <f t="shared" si="2"/>
        <v>0.16666666666666666</v>
      </c>
      <c r="P45" s="16">
        <f t="shared" si="2"/>
        <v>0.33333333333333331</v>
      </c>
      <c r="Q45" s="16">
        <f t="shared" si="2"/>
        <v>0.33333333333333331</v>
      </c>
      <c r="R45" s="16">
        <f t="shared" si="2"/>
        <v>0.33333333333333331</v>
      </c>
      <c r="S45" s="16">
        <f t="shared" si="2"/>
        <v>0</v>
      </c>
      <c r="T45" s="16">
        <f t="shared" si="2"/>
        <v>0</v>
      </c>
      <c r="U45" s="16">
        <f t="shared" si="2"/>
        <v>0</v>
      </c>
      <c r="V45" s="47"/>
    </row>
    <row r="46" spans="1:22" x14ac:dyDescent="0.3">
      <c r="A46" t="s">
        <v>39</v>
      </c>
      <c r="B46" s="16">
        <f t="shared" si="3"/>
        <v>0</v>
      </c>
      <c r="C46" s="16">
        <f t="shared" si="2"/>
        <v>0</v>
      </c>
      <c r="D46" s="16">
        <f t="shared" si="2"/>
        <v>0.33333333333333331</v>
      </c>
      <c r="E46" s="16">
        <f t="shared" si="2"/>
        <v>0.33333333333333331</v>
      </c>
      <c r="F46" s="16">
        <f t="shared" si="2"/>
        <v>0.33333333333333331</v>
      </c>
      <c r="G46" s="16">
        <f t="shared" si="2"/>
        <v>0.33333333333333331</v>
      </c>
      <c r="H46" s="16">
        <f t="shared" si="2"/>
        <v>0.33333333333333331</v>
      </c>
      <c r="I46" s="16">
        <f t="shared" si="2"/>
        <v>0.33333333333333331</v>
      </c>
      <c r="J46" s="16">
        <f t="shared" si="2"/>
        <v>0.33333333333333331</v>
      </c>
      <c r="K46" s="16">
        <f t="shared" si="2"/>
        <v>0.33333333333333331</v>
      </c>
      <c r="L46" s="16">
        <f t="shared" si="2"/>
        <v>0.33333333333333331</v>
      </c>
      <c r="M46" s="16">
        <f t="shared" si="2"/>
        <v>0.33333333333333331</v>
      </c>
      <c r="N46" s="16">
        <f t="shared" si="2"/>
        <v>0.33333333333333331</v>
      </c>
      <c r="O46" s="16">
        <f t="shared" si="2"/>
        <v>0.5</v>
      </c>
      <c r="P46" s="16">
        <f t="shared" si="2"/>
        <v>0.5</v>
      </c>
      <c r="Q46" s="16">
        <f t="shared" si="2"/>
        <v>0.5</v>
      </c>
      <c r="R46" s="16">
        <f t="shared" si="2"/>
        <v>0.5</v>
      </c>
      <c r="S46" s="16">
        <f t="shared" si="2"/>
        <v>0.16666666666666666</v>
      </c>
      <c r="T46" s="16">
        <f t="shared" si="2"/>
        <v>0</v>
      </c>
      <c r="U46" s="16">
        <f t="shared" si="2"/>
        <v>0</v>
      </c>
      <c r="V46" s="47"/>
    </row>
    <row r="47" spans="1:22" x14ac:dyDescent="0.3">
      <c r="A47" s="14" t="s">
        <v>230</v>
      </c>
      <c r="B47" s="15">
        <v>9</v>
      </c>
      <c r="C47" s="15">
        <v>6</v>
      </c>
      <c r="D47" s="15">
        <v>5</v>
      </c>
      <c r="E47" s="15">
        <v>13</v>
      </c>
      <c r="F47" s="15">
        <v>14</v>
      </c>
      <c r="G47" s="15">
        <v>11</v>
      </c>
      <c r="H47" s="15">
        <v>10</v>
      </c>
      <c r="I47" s="15">
        <v>10</v>
      </c>
      <c r="J47" s="15">
        <v>10</v>
      </c>
      <c r="K47" s="15">
        <v>10</v>
      </c>
      <c r="L47" s="15">
        <v>9</v>
      </c>
      <c r="M47" s="15">
        <v>7</v>
      </c>
      <c r="N47" s="15">
        <v>6</v>
      </c>
      <c r="O47" s="15">
        <v>11</v>
      </c>
      <c r="P47" s="15">
        <v>21</v>
      </c>
      <c r="Q47" s="15">
        <v>19</v>
      </c>
      <c r="R47" s="15">
        <v>20</v>
      </c>
      <c r="S47" s="15">
        <v>10</v>
      </c>
      <c r="T47" s="15">
        <v>9</v>
      </c>
      <c r="U47" s="15">
        <v>9</v>
      </c>
      <c r="V47" s="47"/>
    </row>
  </sheetData>
  <mergeCells count="1">
    <mergeCell ref="V36:V47"/>
  </mergeCells>
  <conditionalFormatting sqref="W18:XFD18">
    <cfRule type="cellIs" dxfId="39" priority="13" operator="between">
      <formula>0.2</formula>
      <formula>0.49</formula>
    </cfRule>
    <cfRule type="cellIs" dxfId="38" priority="14" operator="greaterThan">
      <formula>0.49</formula>
    </cfRule>
  </conditionalFormatting>
  <conditionalFormatting sqref="A8:XFD17">
    <cfRule type="colorScale" priority="11">
      <colorScale>
        <cfvo type="min"/>
        <cfvo type="max"/>
        <color rgb="FFFCFCFF"/>
        <color rgb="FFF8696B"/>
      </colorScale>
    </cfRule>
  </conditionalFormatting>
  <conditionalFormatting sqref="B23:XFD32">
    <cfRule type="cellIs" dxfId="37" priority="8" operator="between">
      <formula>0.2</formula>
      <formula>0.49</formula>
    </cfRule>
    <cfRule type="cellIs" dxfId="36" priority="9" operator="greaterThan">
      <formula>0.49</formula>
    </cfRule>
  </conditionalFormatting>
  <conditionalFormatting sqref="B23:U32">
    <cfRule type="cellIs" dxfId="35" priority="7" operator="between">
      <formula>0.4</formula>
      <formula>0.49</formula>
    </cfRule>
  </conditionalFormatting>
  <conditionalFormatting sqref="B37:U46 W37:XFD46">
    <cfRule type="cellIs" dxfId="34" priority="2" operator="between">
      <formula>0.2</formula>
      <formula>0.49</formula>
    </cfRule>
    <cfRule type="cellIs" dxfId="33" priority="3" operator="greaterThan">
      <formula>0.49</formula>
    </cfRule>
  </conditionalFormatting>
  <conditionalFormatting sqref="B37:U46">
    <cfRule type="cellIs" dxfId="32" priority="1" operator="between">
      <formula>0.4</formula>
      <formula>0.49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0586-D937-4CF4-A951-B8B7F880DC62}">
  <dimension ref="A1:U35"/>
  <sheetViews>
    <sheetView topLeftCell="A13" workbookViewId="0">
      <selection activeCell="F25" sqref="F25"/>
    </sheetView>
  </sheetViews>
  <sheetFormatPr defaultRowHeight="14.4" x14ac:dyDescent="0.3"/>
  <cols>
    <col min="1" max="1" width="17.21875" bestFit="1" customWidth="1"/>
    <col min="2" max="2" width="10.21875" bestFit="1" customWidth="1"/>
    <col min="3" max="15" width="6.88671875" bestFit="1" customWidth="1"/>
    <col min="16" max="20" width="7.88671875" bestFit="1" customWidth="1"/>
    <col min="21" max="21" width="6.88671875" bestFit="1" customWidth="1"/>
    <col min="22" max="22" width="30.33203125" bestFit="1" customWidth="1"/>
  </cols>
  <sheetData>
    <row r="1" spans="1:21" x14ac:dyDescent="0.3">
      <c r="A1" s="10" t="s">
        <v>27</v>
      </c>
      <c r="B1" t="s">
        <v>228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235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t="s">
        <v>35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</row>
    <row r="9" spans="1:21" x14ac:dyDescent="0.3">
      <c r="A9" t="s">
        <v>76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5</v>
      </c>
      <c r="L9">
        <v>4</v>
      </c>
      <c r="M9">
        <v>4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</row>
    <row r="10" spans="1:21" x14ac:dyDescent="0.3">
      <c r="A10" t="s">
        <v>30</v>
      </c>
      <c r="B10">
        <v>0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5</v>
      </c>
      <c r="Q10">
        <v>5</v>
      </c>
      <c r="R10">
        <v>3</v>
      </c>
      <c r="S10">
        <v>2</v>
      </c>
      <c r="T10">
        <v>1</v>
      </c>
      <c r="U10">
        <v>0</v>
      </c>
    </row>
    <row r="11" spans="1:21" x14ac:dyDescent="0.3">
      <c r="A11" t="s">
        <v>33</v>
      </c>
      <c r="B11">
        <v>6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7</v>
      </c>
      <c r="Q11">
        <v>7</v>
      </c>
      <c r="R11">
        <v>7</v>
      </c>
      <c r="S11">
        <v>7</v>
      </c>
      <c r="T11">
        <v>7</v>
      </c>
      <c r="U11">
        <v>6</v>
      </c>
    </row>
    <row r="12" spans="1:21" x14ac:dyDescent="0.3">
      <c r="A12" t="s">
        <v>69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196</v>
      </c>
      <c r="B13">
        <v>0</v>
      </c>
      <c r="C13">
        <v>0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72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0</v>
      </c>
    </row>
    <row r="16" spans="1:21" x14ac:dyDescent="0.3">
      <c r="A16" t="s">
        <v>71</v>
      </c>
      <c r="B16">
        <v>0</v>
      </c>
      <c r="C16">
        <v>0</v>
      </c>
      <c r="D16">
        <v>3</v>
      </c>
      <c r="E16">
        <v>3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39</v>
      </c>
      <c r="B17">
        <v>0</v>
      </c>
      <c r="C17">
        <v>0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1</v>
      </c>
      <c r="U17">
        <v>0</v>
      </c>
    </row>
    <row r="18" spans="1:21" x14ac:dyDescent="0.3">
      <c r="A18" t="s">
        <v>48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9" t="s">
        <v>230</v>
      </c>
      <c r="B19">
        <v>9</v>
      </c>
      <c r="C19">
        <v>9</v>
      </c>
      <c r="D19">
        <v>17</v>
      </c>
      <c r="E19">
        <v>17</v>
      </c>
      <c r="F19">
        <v>14</v>
      </c>
      <c r="G19">
        <v>14</v>
      </c>
      <c r="H19">
        <v>14</v>
      </c>
      <c r="I19">
        <v>11</v>
      </c>
      <c r="J19">
        <v>12</v>
      </c>
      <c r="K19">
        <v>14</v>
      </c>
      <c r="L19">
        <v>13</v>
      </c>
      <c r="M19">
        <v>12</v>
      </c>
      <c r="N19">
        <v>17</v>
      </c>
      <c r="O19">
        <v>18</v>
      </c>
      <c r="P19">
        <v>24</v>
      </c>
      <c r="Q19">
        <v>24</v>
      </c>
      <c r="R19">
        <v>19</v>
      </c>
      <c r="S19">
        <v>17</v>
      </c>
      <c r="T19">
        <v>14</v>
      </c>
      <c r="U19">
        <v>9</v>
      </c>
    </row>
    <row r="21" spans="1:21" x14ac:dyDescent="0.3">
      <c r="A21" t="s">
        <v>259</v>
      </c>
      <c r="B21">
        <v>7</v>
      </c>
    </row>
    <row r="23" spans="1:21" x14ac:dyDescent="0.3">
      <c r="A23" s="11" t="s">
        <v>227</v>
      </c>
      <c r="B23" s="11" t="s">
        <v>238</v>
      </c>
      <c r="C23" s="11" t="s">
        <v>239</v>
      </c>
      <c r="D23" s="11" t="s">
        <v>240</v>
      </c>
      <c r="E23" s="11" t="s">
        <v>241</v>
      </c>
      <c r="F23" s="11" t="s">
        <v>242</v>
      </c>
      <c r="G23" s="11" t="s">
        <v>243</v>
      </c>
      <c r="H23" s="11" t="s">
        <v>244</v>
      </c>
      <c r="I23" s="11" t="s">
        <v>245</v>
      </c>
      <c r="J23" s="11" t="s">
        <v>246</v>
      </c>
      <c r="K23" s="11" t="s">
        <v>247</v>
      </c>
      <c r="L23" s="11" t="s">
        <v>248</v>
      </c>
      <c r="M23" s="11" t="s">
        <v>249</v>
      </c>
      <c r="N23" s="11" t="s">
        <v>250</v>
      </c>
      <c r="O23" s="11" t="s">
        <v>251</v>
      </c>
      <c r="P23" s="11" t="s">
        <v>252</v>
      </c>
      <c r="Q23" s="11" t="s">
        <v>253</v>
      </c>
      <c r="R23" s="11" t="s">
        <v>254</v>
      </c>
      <c r="S23" s="11" t="s">
        <v>255</v>
      </c>
      <c r="T23" s="11" t="s">
        <v>256</v>
      </c>
      <c r="U23" s="11" t="s">
        <v>257</v>
      </c>
    </row>
    <row r="24" spans="1:21" s="16" customFormat="1" x14ac:dyDescent="0.3">
      <c r="A24" t="s">
        <v>35</v>
      </c>
      <c r="B24" s="16">
        <f>B8/7</f>
        <v>0</v>
      </c>
      <c r="C24" s="16">
        <f t="shared" ref="C24:U34" si="0">C8/7</f>
        <v>0</v>
      </c>
      <c r="D24" s="16">
        <f t="shared" si="0"/>
        <v>0</v>
      </c>
      <c r="E24" s="16">
        <f t="shared" si="0"/>
        <v>0.14285714285714285</v>
      </c>
      <c r="F24" s="16">
        <f t="shared" si="0"/>
        <v>0.14285714285714285</v>
      </c>
      <c r="G24" s="16">
        <f t="shared" si="0"/>
        <v>0.14285714285714285</v>
      </c>
      <c r="H24" s="16">
        <f t="shared" si="0"/>
        <v>0.14285714285714285</v>
      </c>
      <c r="I24" s="16">
        <f t="shared" si="0"/>
        <v>0.14285714285714285</v>
      </c>
      <c r="J24" s="16">
        <f t="shared" si="0"/>
        <v>0.14285714285714285</v>
      </c>
      <c r="K24" s="16">
        <f t="shared" si="0"/>
        <v>0.14285714285714285</v>
      </c>
      <c r="L24" s="16">
        <f t="shared" si="0"/>
        <v>0</v>
      </c>
      <c r="M24" s="16">
        <f t="shared" si="0"/>
        <v>0</v>
      </c>
      <c r="N24" s="16">
        <f t="shared" si="0"/>
        <v>0</v>
      </c>
      <c r="O24" s="16">
        <f t="shared" si="0"/>
        <v>0</v>
      </c>
      <c r="P24" s="16">
        <f t="shared" si="0"/>
        <v>0.14285714285714285</v>
      </c>
      <c r="Q24" s="16">
        <f t="shared" si="0"/>
        <v>0.14285714285714285</v>
      </c>
      <c r="R24" s="16">
        <f t="shared" si="0"/>
        <v>0.14285714285714285</v>
      </c>
      <c r="S24" s="16">
        <f t="shared" si="0"/>
        <v>0.14285714285714285</v>
      </c>
      <c r="T24" s="16">
        <f t="shared" si="0"/>
        <v>0.14285714285714285</v>
      </c>
      <c r="U24" s="16">
        <f t="shared" si="0"/>
        <v>0</v>
      </c>
    </row>
    <row r="25" spans="1:21" s="16" customFormat="1" x14ac:dyDescent="0.3">
      <c r="A25" t="s">
        <v>76</v>
      </c>
      <c r="B25" s="16">
        <f t="shared" ref="B25:Q34" si="1">B9/7</f>
        <v>0.42857142857142855</v>
      </c>
      <c r="C25" s="16">
        <f t="shared" si="1"/>
        <v>0.42857142857142855</v>
      </c>
      <c r="D25" s="16">
        <f t="shared" si="1"/>
        <v>0.42857142857142855</v>
      </c>
      <c r="E25" s="16">
        <f t="shared" si="1"/>
        <v>0.42857142857142855</v>
      </c>
      <c r="F25" s="16">
        <f t="shared" si="1"/>
        <v>0.42857142857142855</v>
      </c>
      <c r="G25" s="16">
        <f t="shared" si="1"/>
        <v>0.42857142857142855</v>
      </c>
      <c r="H25" s="16">
        <f t="shared" si="1"/>
        <v>0.42857142857142855</v>
      </c>
      <c r="I25" s="16">
        <f t="shared" si="1"/>
        <v>0.42857142857142855</v>
      </c>
      <c r="J25" s="16">
        <f t="shared" si="1"/>
        <v>0.5714285714285714</v>
      </c>
      <c r="K25" s="16">
        <f t="shared" si="1"/>
        <v>0.7142857142857143</v>
      </c>
      <c r="L25" s="16">
        <f t="shared" si="1"/>
        <v>0.5714285714285714</v>
      </c>
      <c r="M25" s="16">
        <f t="shared" si="1"/>
        <v>0.5714285714285714</v>
      </c>
      <c r="N25" s="16">
        <f t="shared" si="1"/>
        <v>0.42857142857142855</v>
      </c>
      <c r="O25" s="16">
        <f t="shared" si="1"/>
        <v>0.42857142857142855</v>
      </c>
      <c r="P25" s="16">
        <f t="shared" si="1"/>
        <v>0.42857142857142855</v>
      </c>
      <c r="Q25" s="16">
        <f t="shared" si="1"/>
        <v>0.42857142857142855</v>
      </c>
      <c r="R25" s="16">
        <f t="shared" si="0"/>
        <v>0.42857142857142855</v>
      </c>
      <c r="S25" s="16">
        <f t="shared" si="0"/>
        <v>0.42857142857142855</v>
      </c>
      <c r="T25" s="16">
        <f t="shared" si="0"/>
        <v>0.42857142857142855</v>
      </c>
      <c r="U25" s="16">
        <f t="shared" si="0"/>
        <v>0.42857142857142855</v>
      </c>
    </row>
    <row r="26" spans="1:21" s="16" customFormat="1" x14ac:dyDescent="0.3">
      <c r="A26" t="s">
        <v>30</v>
      </c>
      <c r="B26" s="16">
        <f t="shared" si="1"/>
        <v>0</v>
      </c>
      <c r="C26" s="16">
        <f t="shared" si="0"/>
        <v>0.2857142857142857</v>
      </c>
      <c r="D26" s="16">
        <f t="shared" si="0"/>
        <v>0.2857142857142857</v>
      </c>
      <c r="E26" s="16">
        <f t="shared" si="0"/>
        <v>0.2857142857142857</v>
      </c>
      <c r="F26" s="16">
        <f t="shared" si="0"/>
        <v>0.14285714285714285</v>
      </c>
      <c r="G26" s="16">
        <f t="shared" si="0"/>
        <v>0.14285714285714285</v>
      </c>
      <c r="H26" s="16">
        <f t="shared" si="0"/>
        <v>0.14285714285714285</v>
      </c>
      <c r="I26" s="16">
        <f t="shared" si="0"/>
        <v>0</v>
      </c>
      <c r="J26" s="16">
        <f t="shared" si="0"/>
        <v>0</v>
      </c>
      <c r="K26" s="16">
        <f t="shared" si="0"/>
        <v>0</v>
      </c>
      <c r="L26" s="16">
        <f t="shared" si="0"/>
        <v>0</v>
      </c>
      <c r="M26" s="16">
        <f t="shared" si="0"/>
        <v>0</v>
      </c>
      <c r="N26" s="16">
        <f t="shared" si="0"/>
        <v>0.42857142857142855</v>
      </c>
      <c r="O26" s="16">
        <f t="shared" si="0"/>
        <v>0.42857142857142855</v>
      </c>
      <c r="P26" s="16">
        <f t="shared" si="0"/>
        <v>0.7142857142857143</v>
      </c>
      <c r="Q26" s="16">
        <f t="shared" si="0"/>
        <v>0.7142857142857143</v>
      </c>
      <c r="R26" s="16">
        <f t="shared" si="0"/>
        <v>0.42857142857142855</v>
      </c>
      <c r="S26" s="16">
        <f t="shared" si="0"/>
        <v>0.2857142857142857</v>
      </c>
      <c r="T26" s="16">
        <f t="shared" si="0"/>
        <v>0.14285714285714285</v>
      </c>
      <c r="U26" s="16">
        <f t="shared" si="0"/>
        <v>0</v>
      </c>
    </row>
    <row r="27" spans="1:21" s="16" customFormat="1" x14ac:dyDescent="0.3">
      <c r="A27" t="s">
        <v>33</v>
      </c>
      <c r="B27" s="16">
        <f t="shared" si="1"/>
        <v>0.8571428571428571</v>
      </c>
      <c r="C27" s="16">
        <f t="shared" si="0"/>
        <v>0.5714285714285714</v>
      </c>
      <c r="D27" s="16">
        <f t="shared" si="0"/>
        <v>0.14285714285714285</v>
      </c>
      <c r="E27" s="16">
        <f t="shared" si="0"/>
        <v>0</v>
      </c>
      <c r="F27" s="16">
        <f t="shared" si="0"/>
        <v>0</v>
      </c>
      <c r="G27" s="16">
        <f t="shared" si="0"/>
        <v>0</v>
      </c>
      <c r="H27" s="16">
        <f t="shared" si="0"/>
        <v>0</v>
      </c>
      <c r="I27" s="16">
        <f t="shared" si="0"/>
        <v>0</v>
      </c>
      <c r="J27" s="16">
        <f t="shared" si="0"/>
        <v>0</v>
      </c>
      <c r="K27" s="16">
        <f t="shared" si="0"/>
        <v>0</v>
      </c>
      <c r="L27" s="16">
        <f t="shared" si="0"/>
        <v>0</v>
      </c>
      <c r="M27" s="16">
        <f t="shared" si="0"/>
        <v>0</v>
      </c>
      <c r="N27" s="16">
        <f t="shared" si="0"/>
        <v>0.14285714285714285</v>
      </c>
      <c r="O27" s="16">
        <f t="shared" si="0"/>
        <v>0.5714285714285714</v>
      </c>
      <c r="P27" s="16">
        <f t="shared" si="0"/>
        <v>1</v>
      </c>
      <c r="Q27" s="16">
        <f t="shared" si="0"/>
        <v>1</v>
      </c>
      <c r="R27" s="16">
        <f t="shared" si="0"/>
        <v>1</v>
      </c>
      <c r="S27" s="16">
        <f t="shared" si="0"/>
        <v>1</v>
      </c>
      <c r="T27" s="16">
        <f t="shared" si="0"/>
        <v>1</v>
      </c>
      <c r="U27" s="16">
        <f t="shared" si="0"/>
        <v>0.8571428571428571</v>
      </c>
    </row>
    <row r="28" spans="1:21" s="16" customFormat="1" x14ac:dyDescent="0.3">
      <c r="A28" t="s">
        <v>69</v>
      </c>
      <c r="B28" s="16">
        <f t="shared" si="1"/>
        <v>0</v>
      </c>
      <c r="C28" s="16">
        <f t="shared" si="0"/>
        <v>0</v>
      </c>
      <c r="D28" s="16">
        <f t="shared" si="0"/>
        <v>0.14285714285714285</v>
      </c>
      <c r="E28" s="16">
        <f t="shared" si="0"/>
        <v>0.14285714285714285</v>
      </c>
      <c r="F28" s="16">
        <f t="shared" si="0"/>
        <v>0.14285714285714285</v>
      </c>
      <c r="G28" s="16">
        <f t="shared" si="0"/>
        <v>0.14285714285714285</v>
      </c>
      <c r="H28" s="16">
        <f t="shared" si="0"/>
        <v>0.14285714285714285</v>
      </c>
      <c r="I28" s="16">
        <f t="shared" si="0"/>
        <v>0.14285714285714285</v>
      </c>
      <c r="J28" s="16">
        <f t="shared" si="0"/>
        <v>0.14285714285714285</v>
      </c>
      <c r="K28" s="16">
        <f t="shared" si="0"/>
        <v>0.14285714285714285</v>
      </c>
      <c r="L28" s="16">
        <f t="shared" si="0"/>
        <v>0.14285714285714285</v>
      </c>
      <c r="M28" s="16">
        <f t="shared" si="0"/>
        <v>0.14285714285714285</v>
      </c>
      <c r="N28" s="16">
        <f t="shared" si="0"/>
        <v>0.14285714285714285</v>
      </c>
      <c r="O28" s="16">
        <f t="shared" si="0"/>
        <v>0.14285714285714285</v>
      </c>
      <c r="P28" s="16">
        <f t="shared" si="0"/>
        <v>0.14285714285714285</v>
      </c>
      <c r="Q28" s="16">
        <f t="shared" si="0"/>
        <v>0.14285714285714285</v>
      </c>
      <c r="R28" s="16">
        <f t="shared" si="0"/>
        <v>0</v>
      </c>
      <c r="S28" s="16">
        <f t="shared" si="0"/>
        <v>0</v>
      </c>
      <c r="T28" s="16">
        <f t="shared" si="0"/>
        <v>0</v>
      </c>
      <c r="U28" s="16">
        <f t="shared" si="0"/>
        <v>0</v>
      </c>
    </row>
    <row r="29" spans="1:21" s="16" customFormat="1" x14ac:dyDescent="0.3">
      <c r="A29" t="s">
        <v>196</v>
      </c>
      <c r="B29" s="16">
        <f t="shared" si="1"/>
        <v>0</v>
      </c>
      <c r="C29" s="16">
        <f t="shared" si="0"/>
        <v>0</v>
      </c>
      <c r="D29" s="16">
        <f t="shared" si="0"/>
        <v>0.2857142857142857</v>
      </c>
      <c r="E29" s="16">
        <f t="shared" si="0"/>
        <v>0.2857142857142857</v>
      </c>
      <c r="F29" s="16">
        <f t="shared" si="0"/>
        <v>0.14285714285714285</v>
      </c>
      <c r="G29" s="16">
        <f t="shared" si="0"/>
        <v>0.14285714285714285</v>
      </c>
      <c r="H29" s="16">
        <f t="shared" si="0"/>
        <v>0.14285714285714285</v>
      </c>
      <c r="I29" s="16">
        <f t="shared" si="0"/>
        <v>0</v>
      </c>
      <c r="J29" s="16">
        <f t="shared" si="0"/>
        <v>0</v>
      </c>
      <c r="K29" s="16">
        <f t="shared" si="0"/>
        <v>0</v>
      </c>
      <c r="L29" s="16">
        <f t="shared" si="0"/>
        <v>0</v>
      </c>
      <c r="M29" s="16">
        <f t="shared" si="0"/>
        <v>0</v>
      </c>
      <c r="N29" s="16">
        <f t="shared" si="0"/>
        <v>0.14285714285714285</v>
      </c>
      <c r="O29" s="16">
        <f t="shared" si="0"/>
        <v>0</v>
      </c>
      <c r="P29" s="16">
        <f t="shared" si="0"/>
        <v>0</v>
      </c>
      <c r="Q29" s="16">
        <f t="shared" si="0"/>
        <v>0</v>
      </c>
      <c r="R29" s="16">
        <f t="shared" si="0"/>
        <v>0</v>
      </c>
      <c r="S29" s="16">
        <f t="shared" si="0"/>
        <v>0</v>
      </c>
      <c r="T29" s="16">
        <f t="shared" si="0"/>
        <v>0</v>
      </c>
      <c r="U29" s="16">
        <f t="shared" si="0"/>
        <v>0</v>
      </c>
    </row>
    <row r="30" spans="1:21" s="16" customFormat="1" x14ac:dyDescent="0.3">
      <c r="A30" t="s">
        <v>72</v>
      </c>
      <c r="B30" s="16">
        <f t="shared" si="1"/>
        <v>0</v>
      </c>
      <c r="C30" s="16">
        <f t="shared" si="0"/>
        <v>0</v>
      </c>
      <c r="D30" s="16">
        <f t="shared" si="0"/>
        <v>0.14285714285714285</v>
      </c>
      <c r="E30" s="16">
        <f t="shared" si="0"/>
        <v>0.14285714285714285</v>
      </c>
      <c r="F30" s="16">
        <f t="shared" si="0"/>
        <v>0.14285714285714285</v>
      </c>
      <c r="G30" s="16">
        <f t="shared" si="0"/>
        <v>0.14285714285714285</v>
      </c>
      <c r="H30" s="16">
        <f t="shared" si="0"/>
        <v>0.14285714285714285</v>
      </c>
      <c r="I30" s="16">
        <f t="shared" si="0"/>
        <v>0.14285714285714285</v>
      </c>
      <c r="J30" s="16">
        <f t="shared" si="0"/>
        <v>0.14285714285714285</v>
      </c>
      <c r="K30" s="16">
        <f t="shared" si="0"/>
        <v>0.14285714285714285</v>
      </c>
      <c r="L30" s="16">
        <f t="shared" si="0"/>
        <v>0.14285714285714285</v>
      </c>
      <c r="M30" s="16">
        <f t="shared" si="0"/>
        <v>0.14285714285714285</v>
      </c>
      <c r="N30" s="16">
        <f t="shared" si="0"/>
        <v>0.14285714285714285</v>
      </c>
      <c r="O30" s="16">
        <f t="shared" si="0"/>
        <v>0.14285714285714285</v>
      </c>
      <c r="P30" s="16">
        <f t="shared" si="0"/>
        <v>0.14285714285714285</v>
      </c>
      <c r="Q30" s="16">
        <f t="shared" si="0"/>
        <v>0.14285714285714285</v>
      </c>
      <c r="R30" s="16">
        <f t="shared" si="0"/>
        <v>0</v>
      </c>
      <c r="S30" s="16">
        <f t="shared" si="0"/>
        <v>0</v>
      </c>
      <c r="T30" s="16">
        <f t="shared" si="0"/>
        <v>0</v>
      </c>
      <c r="U30" s="16">
        <f t="shared" si="0"/>
        <v>0</v>
      </c>
    </row>
    <row r="31" spans="1:21" s="16" customFormat="1" x14ac:dyDescent="0.3">
      <c r="A31" t="s">
        <v>41</v>
      </c>
      <c r="B31" s="16">
        <f t="shared" si="1"/>
        <v>0</v>
      </c>
      <c r="C31" s="16">
        <f t="shared" si="0"/>
        <v>0</v>
      </c>
      <c r="D31" s="16">
        <f t="shared" si="0"/>
        <v>0.14285714285714285</v>
      </c>
      <c r="E31" s="16">
        <f t="shared" si="0"/>
        <v>0.14285714285714285</v>
      </c>
      <c r="F31" s="16">
        <f t="shared" si="0"/>
        <v>0.14285714285714285</v>
      </c>
      <c r="G31" s="16">
        <f t="shared" si="0"/>
        <v>0.14285714285714285</v>
      </c>
      <c r="H31" s="16">
        <f t="shared" si="0"/>
        <v>0.14285714285714285</v>
      </c>
      <c r="I31" s="16">
        <f t="shared" si="0"/>
        <v>0.14285714285714285</v>
      </c>
      <c r="J31" s="16">
        <f t="shared" si="0"/>
        <v>0.14285714285714285</v>
      </c>
      <c r="K31" s="16">
        <f t="shared" si="0"/>
        <v>0.2857142857142857</v>
      </c>
      <c r="L31" s="16">
        <f t="shared" si="0"/>
        <v>0.2857142857142857</v>
      </c>
      <c r="M31" s="16">
        <f t="shared" si="0"/>
        <v>0.2857142857142857</v>
      </c>
      <c r="N31" s="16">
        <f t="shared" si="0"/>
        <v>0.2857142857142857</v>
      </c>
      <c r="O31" s="16">
        <f t="shared" si="0"/>
        <v>0.2857142857142857</v>
      </c>
      <c r="P31" s="16">
        <f t="shared" si="0"/>
        <v>0.2857142857142857</v>
      </c>
      <c r="Q31" s="16">
        <f t="shared" si="0"/>
        <v>0.2857142857142857</v>
      </c>
      <c r="R31" s="16">
        <f t="shared" si="0"/>
        <v>0.2857142857142857</v>
      </c>
      <c r="S31" s="16">
        <f t="shared" si="0"/>
        <v>0.2857142857142857</v>
      </c>
      <c r="T31" s="16">
        <f t="shared" si="0"/>
        <v>0.14285714285714285</v>
      </c>
      <c r="U31" s="16">
        <f t="shared" si="0"/>
        <v>0</v>
      </c>
    </row>
    <row r="32" spans="1:21" s="16" customFormat="1" x14ac:dyDescent="0.3">
      <c r="A32" t="s">
        <v>71</v>
      </c>
      <c r="B32" s="16">
        <f t="shared" si="1"/>
        <v>0</v>
      </c>
      <c r="C32" s="16">
        <f t="shared" si="0"/>
        <v>0</v>
      </c>
      <c r="D32" s="16">
        <f t="shared" si="0"/>
        <v>0.42857142857142855</v>
      </c>
      <c r="E32" s="16">
        <f t="shared" si="0"/>
        <v>0.42857142857142855</v>
      </c>
      <c r="F32" s="16">
        <f t="shared" si="0"/>
        <v>0.2857142857142857</v>
      </c>
      <c r="G32" s="16">
        <f t="shared" si="0"/>
        <v>0.2857142857142857</v>
      </c>
      <c r="H32" s="16">
        <f t="shared" si="0"/>
        <v>0.2857142857142857</v>
      </c>
      <c r="I32" s="16">
        <f t="shared" si="0"/>
        <v>0.14285714285714285</v>
      </c>
      <c r="J32" s="16">
        <f t="shared" si="0"/>
        <v>0.14285714285714285</v>
      </c>
      <c r="K32" s="16">
        <f t="shared" si="0"/>
        <v>0.14285714285714285</v>
      </c>
      <c r="L32" s="16">
        <f t="shared" si="0"/>
        <v>0.14285714285714285</v>
      </c>
      <c r="M32" s="16">
        <f t="shared" si="0"/>
        <v>0.14285714285714285</v>
      </c>
      <c r="N32" s="16">
        <f t="shared" si="0"/>
        <v>0.2857142857142857</v>
      </c>
      <c r="O32" s="16">
        <f t="shared" si="0"/>
        <v>0.14285714285714285</v>
      </c>
      <c r="P32" s="16">
        <f t="shared" si="0"/>
        <v>0.14285714285714285</v>
      </c>
      <c r="Q32" s="16">
        <f t="shared" si="0"/>
        <v>0.14285714285714285</v>
      </c>
      <c r="R32" s="16">
        <f t="shared" si="0"/>
        <v>0</v>
      </c>
      <c r="S32" s="16">
        <f t="shared" si="0"/>
        <v>0</v>
      </c>
      <c r="T32" s="16">
        <f t="shared" si="0"/>
        <v>0</v>
      </c>
      <c r="U32" s="16">
        <f t="shared" si="0"/>
        <v>0</v>
      </c>
    </row>
    <row r="33" spans="1:21" s="16" customFormat="1" x14ac:dyDescent="0.3">
      <c r="A33" t="s">
        <v>39</v>
      </c>
      <c r="B33" s="16">
        <f t="shared" si="1"/>
        <v>0</v>
      </c>
      <c r="C33" s="16">
        <f t="shared" si="0"/>
        <v>0</v>
      </c>
      <c r="D33" s="16">
        <f t="shared" si="0"/>
        <v>0.2857142857142857</v>
      </c>
      <c r="E33" s="16">
        <f t="shared" si="0"/>
        <v>0.42857142857142855</v>
      </c>
      <c r="F33" s="16">
        <f t="shared" si="0"/>
        <v>0.42857142857142855</v>
      </c>
      <c r="G33" s="16">
        <f t="shared" si="0"/>
        <v>0.42857142857142855</v>
      </c>
      <c r="H33" s="16">
        <f t="shared" si="0"/>
        <v>0.42857142857142855</v>
      </c>
      <c r="I33" s="16">
        <f t="shared" si="0"/>
        <v>0.42857142857142855</v>
      </c>
      <c r="J33" s="16">
        <f t="shared" si="0"/>
        <v>0.42857142857142855</v>
      </c>
      <c r="K33" s="16">
        <f t="shared" si="0"/>
        <v>0.42857142857142855</v>
      </c>
      <c r="L33" s="16">
        <f t="shared" si="0"/>
        <v>0.42857142857142855</v>
      </c>
      <c r="M33" s="16">
        <f t="shared" si="0"/>
        <v>0.42857142857142855</v>
      </c>
      <c r="N33" s="16">
        <f t="shared" si="0"/>
        <v>0.42857142857142855</v>
      </c>
      <c r="O33" s="16">
        <f t="shared" si="0"/>
        <v>0.42857142857142855</v>
      </c>
      <c r="P33" s="16">
        <f t="shared" si="0"/>
        <v>0.42857142857142855</v>
      </c>
      <c r="Q33" s="16">
        <f t="shared" si="0"/>
        <v>0.42857142857142855</v>
      </c>
      <c r="R33" s="16">
        <f t="shared" si="0"/>
        <v>0.42857142857142855</v>
      </c>
      <c r="S33" s="16">
        <f t="shared" si="0"/>
        <v>0.2857142857142857</v>
      </c>
      <c r="T33" s="16">
        <f t="shared" si="0"/>
        <v>0.14285714285714285</v>
      </c>
      <c r="U33" s="16">
        <f t="shared" si="0"/>
        <v>0</v>
      </c>
    </row>
    <row r="34" spans="1:21" s="16" customFormat="1" x14ac:dyDescent="0.3">
      <c r="A34" t="s">
        <v>48</v>
      </c>
      <c r="B34" s="16">
        <f t="shared" si="1"/>
        <v>0</v>
      </c>
      <c r="C34" s="16">
        <f t="shared" si="0"/>
        <v>0</v>
      </c>
      <c r="D34" s="16">
        <f t="shared" si="0"/>
        <v>0.14285714285714285</v>
      </c>
      <c r="E34" s="16">
        <f t="shared" si="0"/>
        <v>0</v>
      </c>
      <c r="F34" s="16">
        <f t="shared" si="0"/>
        <v>0</v>
      </c>
      <c r="G34" s="16">
        <f t="shared" si="0"/>
        <v>0</v>
      </c>
      <c r="H34" s="16">
        <f t="shared" si="0"/>
        <v>0</v>
      </c>
      <c r="I34" s="16">
        <f t="shared" si="0"/>
        <v>0</v>
      </c>
      <c r="J34" s="16">
        <f t="shared" si="0"/>
        <v>0</v>
      </c>
      <c r="K34" s="16">
        <f t="shared" si="0"/>
        <v>0</v>
      </c>
      <c r="L34" s="16">
        <f t="shared" si="0"/>
        <v>0.14285714285714285</v>
      </c>
      <c r="M34" s="16">
        <f t="shared" si="0"/>
        <v>0</v>
      </c>
      <c r="N34" s="16">
        <f t="shared" si="0"/>
        <v>0</v>
      </c>
      <c r="O34" s="16">
        <f t="shared" si="0"/>
        <v>0</v>
      </c>
      <c r="P34" s="16">
        <f t="shared" si="0"/>
        <v>0</v>
      </c>
      <c r="Q34" s="16">
        <f t="shared" si="0"/>
        <v>0</v>
      </c>
      <c r="R34" s="16">
        <f t="shared" si="0"/>
        <v>0</v>
      </c>
      <c r="S34" s="16">
        <f t="shared" si="0"/>
        <v>0</v>
      </c>
      <c r="T34" s="16">
        <f t="shared" si="0"/>
        <v>0</v>
      </c>
      <c r="U34" s="16">
        <f t="shared" si="0"/>
        <v>0</v>
      </c>
    </row>
    <row r="35" spans="1:21" x14ac:dyDescent="0.3">
      <c r="A35" s="14" t="s">
        <v>230</v>
      </c>
      <c r="B35" s="15">
        <v>9</v>
      </c>
      <c r="C35" s="15">
        <v>9</v>
      </c>
      <c r="D35" s="15">
        <v>17</v>
      </c>
      <c r="E35" s="15">
        <v>17</v>
      </c>
      <c r="F35" s="15">
        <v>14</v>
      </c>
      <c r="G35" s="15">
        <v>14</v>
      </c>
      <c r="H35" s="15">
        <v>14</v>
      </c>
      <c r="I35" s="15">
        <v>11</v>
      </c>
      <c r="J35" s="15">
        <v>12</v>
      </c>
      <c r="K35" s="15">
        <v>14</v>
      </c>
      <c r="L35" s="15">
        <v>13</v>
      </c>
      <c r="M35" s="15">
        <v>12</v>
      </c>
      <c r="N35" s="15">
        <v>17</v>
      </c>
      <c r="O35" s="15">
        <v>18</v>
      </c>
      <c r="P35" s="15">
        <v>24</v>
      </c>
      <c r="Q35" s="15">
        <v>24</v>
      </c>
      <c r="R35" s="15">
        <v>19</v>
      </c>
      <c r="S35" s="15">
        <v>17</v>
      </c>
      <c r="T35" s="15">
        <v>14</v>
      </c>
      <c r="U35" s="15">
        <v>9</v>
      </c>
    </row>
  </sheetData>
  <conditionalFormatting sqref="A8:XFD18">
    <cfRule type="colorScale" priority="5">
      <colorScale>
        <cfvo type="min"/>
        <cfvo type="max"/>
        <color rgb="FFFCFCFF"/>
        <color rgb="FFF8696B"/>
      </colorScale>
    </cfRule>
  </conditionalFormatting>
  <conditionalFormatting sqref="B24:XFD34">
    <cfRule type="cellIs" dxfId="31" priority="2" operator="between">
      <formula>0.2</formula>
      <formula>0.49</formula>
    </cfRule>
    <cfRule type="cellIs" dxfId="30" priority="3" operator="greaterThan">
      <formula>0.49</formula>
    </cfRule>
  </conditionalFormatting>
  <conditionalFormatting sqref="B24:XFD34">
    <cfRule type="cellIs" dxfId="29" priority="1" operator="between">
      <formula>0.4</formula>
      <formula>0.49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A7BC-76FB-4F89-8F3B-C4D3B8BD5400}">
  <dimension ref="A1:V65"/>
  <sheetViews>
    <sheetView topLeftCell="A39" zoomScaleNormal="100" workbookViewId="0">
      <selection activeCell="H64" sqref="H64"/>
    </sheetView>
  </sheetViews>
  <sheetFormatPr defaultRowHeight="14.4" x14ac:dyDescent="0.3"/>
  <cols>
    <col min="1" max="1" width="19.44140625" bestFit="1" customWidth="1"/>
    <col min="2" max="2" width="20.44140625" bestFit="1" customWidth="1"/>
    <col min="3" max="3" width="6.5546875" customWidth="1"/>
    <col min="4" max="4" width="5.109375" customWidth="1"/>
    <col min="5" max="6" width="8.88671875" bestFit="1" customWidth="1"/>
    <col min="7" max="7" width="9.88671875" bestFit="1" customWidth="1"/>
    <col min="8" max="8" width="6.88671875" customWidth="1"/>
    <col min="9" max="9" width="6.21875" customWidth="1"/>
    <col min="10" max="16" width="8.88671875" bestFit="1" customWidth="1"/>
    <col min="17" max="21" width="7.88671875" bestFit="1" customWidth="1"/>
    <col min="22" max="22" width="30.33203125" bestFit="1" customWidth="1"/>
  </cols>
  <sheetData>
    <row r="1" spans="1:21" x14ac:dyDescent="0.3">
      <c r="A1" s="10" t="s">
        <v>27</v>
      </c>
      <c r="B1" t="s">
        <v>228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233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84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9" t="s">
        <v>35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9" t="s">
        <v>80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9" t="s">
        <v>82</v>
      </c>
      <c r="B11">
        <v>0</v>
      </c>
      <c r="C11">
        <v>0</v>
      </c>
      <c r="D11">
        <v>0</v>
      </c>
      <c r="E11">
        <v>1</v>
      </c>
      <c r="F11">
        <v>2</v>
      </c>
      <c r="G11">
        <v>3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9" t="s">
        <v>45</v>
      </c>
      <c r="B12">
        <v>0</v>
      </c>
      <c r="C12">
        <v>0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</row>
    <row r="13" spans="1:21" x14ac:dyDescent="0.3">
      <c r="A13" s="9" t="s">
        <v>76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s="9" t="s">
        <v>83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9" t="s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9" t="s">
        <v>30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5</v>
      </c>
      <c r="P16">
        <v>7</v>
      </c>
      <c r="Q16">
        <v>5</v>
      </c>
      <c r="R16">
        <v>4</v>
      </c>
      <c r="S16">
        <v>1</v>
      </c>
      <c r="T16">
        <v>1</v>
      </c>
      <c r="U16">
        <v>1</v>
      </c>
    </row>
    <row r="17" spans="1:22" x14ac:dyDescent="0.3">
      <c r="A17" s="9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 x14ac:dyDescent="0.3">
      <c r="A18" s="9" t="s">
        <v>33</v>
      </c>
      <c r="B18">
        <v>7</v>
      </c>
      <c r="C18">
        <v>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</row>
    <row r="19" spans="1:22" x14ac:dyDescent="0.3">
      <c r="A19" s="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</row>
    <row r="20" spans="1:22" x14ac:dyDescent="0.3">
      <c r="A20" s="9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2" x14ac:dyDescent="0.3">
      <c r="A21" s="9" t="s">
        <v>85</v>
      </c>
      <c r="B21">
        <v>0</v>
      </c>
      <c r="C21">
        <v>0</v>
      </c>
      <c r="D21">
        <v>0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 x14ac:dyDescent="0.3">
      <c r="A22" s="9" t="s">
        <v>112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2" x14ac:dyDescent="0.3">
      <c r="A23" s="9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2" s="16" customFormat="1" x14ac:dyDescent="0.3">
      <c r="A24" s="9" t="s">
        <v>78</v>
      </c>
      <c r="B24">
        <v>0</v>
      </c>
      <c r="C24">
        <v>0</v>
      </c>
      <c r="D24">
        <v>0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/>
    </row>
    <row r="25" spans="1:22" s="16" customFormat="1" x14ac:dyDescent="0.3">
      <c r="A25" s="9" t="s">
        <v>230</v>
      </c>
      <c r="B25">
        <v>9</v>
      </c>
      <c r="C25">
        <v>9</v>
      </c>
      <c r="D25">
        <v>4</v>
      </c>
      <c r="E25">
        <v>12</v>
      </c>
      <c r="F25">
        <v>17</v>
      </c>
      <c r="G25">
        <v>23</v>
      </c>
      <c r="H25">
        <v>22</v>
      </c>
      <c r="I25">
        <v>18</v>
      </c>
      <c r="J25">
        <v>16</v>
      </c>
      <c r="K25">
        <v>16</v>
      </c>
      <c r="L25">
        <v>20</v>
      </c>
      <c r="M25">
        <v>21</v>
      </c>
      <c r="N25">
        <v>19</v>
      </c>
      <c r="O25">
        <v>15</v>
      </c>
      <c r="P25">
        <v>19</v>
      </c>
      <c r="Q25">
        <v>16</v>
      </c>
      <c r="R25">
        <v>15</v>
      </c>
      <c r="S25">
        <v>9</v>
      </c>
      <c r="T25">
        <v>9</v>
      </c>
      <c r="U25">
        <v>9</v>
      </c>
      <c r="V25"/>
    </row>
    <row r="27" spans="1:22" x14ac:dyDescent="0.3">
      <c r="A27" t="s">
        <v>270</v>
      </c>
    </row>
    <row r="29" spans="1:22" x14ac:dyDescent="0.3">
      <c r="A29" s="38" t="s">
        <v>271</v>
      </c>
      <c r="B29" s="38" t="s">
        <v>272</v>
      </c>
      <c r="C29" s="38"/>
      <c r="D29" s="38"/>
      <c r="E29" s="38"/>
      <c r="F29" s="38"/>
      <c r="G29" s="38"/>
      <c r="H29" s="38"/>
      <c r="I29" s="38"/>
      <c r="J29" s="38"/>
    </row>
    <row r="30" spans="1:22" x14ac:dyDescent="0.3">
      <c r="A30" s="11" t="s">
        <v>227</v>
      </c>
      <c r="B30" s="11" t="s">
        <v>84</v>
      </c>
      <c r="C30" s="11" t="s">
        <v>80</v>
      </c>
      <c r="D30" s="11" t="s">
        <v>82</v>
      </c>
      <c r="E30" s="11" t="s">
        <v>83</v>
      </c>
      <c r="F30" s="11" t="s">
        <v>30</v>
      </c>
      <c r="G30" s="11" t="s">
        <v>33</v>
      </c>
      <c r="H30" s="11" t="s">
        <v>85</v>
      </c>
      <c r="I30" s="11" t="s">
        <v>78</v>
      </c>
      <c r="J30" s="11" t="s">
        <v>230</v>
      </c>
    </row>
    <row r="32" spans="1:22" x14ac:dyDescent="0.3">
      <c r="A32" s="11" t="s">
        <v>227</v>
      </c>
      <c r="B32" s="11" t="s">
        <v>238</v>
      </c>
      <c r="C32" s="11" t="s">
        <v>239</v>
      </c>
      <c r="D32" s="11" t="s">
        <v>240</v>
      </c>
      <c r="E32" s="11" t="s">
        <v>241</v>
      </c>
      <c r="F32" s="11" t="s">
        <v>242</v>
      </c>
      <c r="G32" s="11" t="s">
        <v>243</v>
      </c>
      <c r="H32" s="11" t="s">
        <v>244</v>
      </c>
      <c r="I32" s="11" t="s">
        <v>245</v>
      </c>
      <c r="J32" s="11" t="s">
        <v>246</v>
      </c>
      <c r="K32" s="11" t="s">
        <v>247</v>
      </c>
      <c r="L32" s="11" t="s">
        <v>248</v>
      </c>
      <c r="M32" s="11" t="s">
        <v>249</v>
      </c>
      <c r="N32" s="11" t="s">
        <v>250</v>
      </c>
      <c r="O32" s="11" t="s">
        <v>251</v>
      </c>
      <c r="P32" s="11" t="s">
        <v>252</v>
      </c>
      <c r="Q32" s="11" t="s">
        <v>253</v>
      </c>
      <c r="R32" s="11" t="s">
        <v>254</v>
      </c>
      <c r="S32" s="11" t="s">
        <v>255</v>
      </c>
      <c r="T32" s="11" t="s">
        <v>256</v>
      </c>
      <c r="U32" s="11" t="s">
        <v>257</v>
      </c>
    </row>
    <row r="33" spans="1:21" x14ac:dyDescent="0.3">
      <c r="A33" t="s">
        <v>84</v>
      </c>
      <c r="B33">
        <v>0</v>
      </c>
      <c r="C33">
        <v>0</v>
      </c>
      <c r="D33">
        <v>0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80</v>
      </c>
      <c r="B34">
        <v>0</v>
      </c>
      <c r="C34">
        <v>0</v>
      </c>
      <c r="D34">
        <v>0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82</v>
      </c>
      <c r="B35">
        <v>0</v>
      </c>
      <c r="C35">
        <v>0</v>
      </c>
      <c r="D35">
        <v>0</v>
      </c>
      <c r="E35">
        <v>1</v>
      </c>
      <c r="F35">
        <v>2</v>
      </c>
      <c r="G35">
        <v>3</v>
      </c>
      <c r="H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83</v>
      </c>
      <c r="B36">
        <v>0</v>
      </c>
      <c r="C36">
        <v>0</v>
      </c>
      <c r="D36">
        <v>0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85</v>
      </c>
      <c r="B37">
        <v>0</v>
      </c>
      <c r="C37">
        <v>0</v>
      </c>
      <c r="D37">
        <v>0</v>
      </c>
      <c r="E37">
        <v>1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78</v>
      </c>
      <c r="B38">
        <v>0</v>
      </c>
      <c r="C38">
        <v>0</v>
      </c>
      <c r="D38">
        <v>0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s="14" t="s">
        <v>230</v>
      </c>
      <c r="B39" s="15">
        <v>9</v>
      </c>
      <c r="C39" s="15">
        <v>9</v>
      </c>
      <c r="D39" s="15">
        <v>4</v>
      </c>
      <c r="E39" s="15">
        <v>12</v>
      </c>
      <c r="F39" s="15">
        <v>17</v>
      </c>
      <c r="G39" s="15">
        <v>23</v>
      </c>
      <c r="H39" s="15">
        <v>22</v>
      </c>
      <c r="I39" s="15">
        <v>18</v>
      </c>
      <c r="J39" s="15">
        <v>16</v>
      </c>
      <c r="K39" s="15">
        <v>16</v>
      </c>
      <c r="L39" s="15">
        <v>20</v>
      </c>
      <c r="M39" s="15">
        <v>21</v>
      </c>
      <c r="N39" s="15">
        <v>19</v>
      </c>
      <c r="O39" s="15">
        <v>15</v>
      </c>
      <c r="P39" s="15">
        <v>19</v>
      </c>
      <c r="Q39" s="15">
        <v>16</v>
      </c>
      <c r="R39" s="15">
        <v>15</v>
      </c>
      <c r="S39" s="15">
        <v>9</v>
      </c>
      <c r="T39" s="15">
        <v>9</v>
      </c>
      <c r="U39" s="15">
        <v>9</v>
      </c>
    </row>
    <row r="41" spans="1:21" x14ac:dyDescent="0.3">
      <c r="A41" s="11" t="s">
        <v>227</v>
      </c>
      <c r="B41" s="11" t="s">
        <v>238</v>
      </c>
      <c r="C41" s="11" t="s">
        <v>239</v>
      </c>
      <c r="D41" s="11" t="s">
        <v>240</v>
      </c>
      <c r="E41" s="11" t="s">
        <v>241</v>
      </c>
      <c r="F41" s="11" t="s">
        <v>242</v>
      </c>
      <c r="G41" s="11" t="s">
        <v>243</v>
      </c>
      <c r="H41" s="11" t="s">
        <v>244</v>
      </c>
      <c r="I41" s="11" t="s">
        <v>245</v>
      </c>
      <c r="J41" s="11" t="s">
        <v>246</v>
      </c>
      <c r="K41" s="11" t="s">
        <v>247</v>
      </c>
      <c r="L41" s="11" t="s">
        <v>248</v>
      </c>
      <c r="M41" s="11" t="s">
        <v>249</v>
      </c>
      <c r="N41" s="11" t="s">
        <v>250</v>
      </c>
      <c r="O41" s="11" t="s">
        <v>251</v>
      </c>
      <c r="P41" s="11" t="s">
        <v>252</v>
      </c>
      <c r="Q41" s="11" t="s">
        <v>253</v>
      </c>
      <c r="R41" s="11" t="s">
        <v>254</v>
      </c>
      <c r="S41" s="11" t="s">
        <v>255</v>
      </c>
      <c r="T41" s="11" t="s">
        <v>256</v>
      </c>
      <c r="U41" s="11" t="s">
        <v>257</v>
      </c>
    </row>
    <row r="42" spans="1:21" x14ac:dyDescent="0.3">
      <c r="A42" t="s">
        <v>84</v>
      </c>
      <c r="B42" s="16">
        <f>B33/3</f>
        <v>0</v>
      </c>
      <c r="C42" s="16">
        <f t="shared" ref="C42:U47" si="0">C33/3</f>
        <v>0</v>
      </c>
      <c r="D42" s="16">
        <f t="shared" si="0"/>
        <v>0</v>
      </c>
      <c r="E42" s="16">
        <f t="shared" si="0"/>
        <v>0.66666666666666663</v>
      </c>
      <c r="F42" s="16">
        <f t="shared" si="0"/>
        <v>0.66666666666666663</v>
      </c>
      <c r="G42" s="16">
        <f t="shared" si="0"/>
        <v>0.66666666666666663</v>
      </c>
      <c r="H42" s="16">
        <f t="shared" si="0"/>
        <v>0.66666666666666663</v>
      </c>
      <c r="I42" s="16">
        <f t="shared" si="0"/>
        <v>0.66666666666666663</v>
      </c>
      <c r="J42" s="16">
        <f t="shared" si="0"/>
        <v>0.66666666666666663</v>
      </c>
      <c r="K42" s="16">
        <f t="shared" si="0"/>
        <v>0.66666666666666663</v>
      </c>
      <c r="L42" s="16">
        <f t="shared" si="0"/>
        <v>0.66666666666666663</v>
      </c>
      <c r="M42" s="16">
        <f t="shared" si="0"/>
        <v>0.33333333333333331</v>
      </c>
      <c r="N42" s="16">
        <f t="shared" si="0"/>
        <v>0.33333333333333331</v>
      </c>
      <c r="O42" s="16">
        <f t="shared" si="0"/>
        <v>0.33333333333333331</v>
      </c>
      <c r="P42" s="16">
        <f t="shared" si="0"/>
        <v>0.33333333333333331</v>
      </c>
      <c r="Q42" s="16">
        <f t="shared" si="0"/>
        <v>0</v>
      </c>
      <c r="R42" s="16">
        <f t="shared" si="0"/>
        <v>0</v>
      </c>
      <c r="S42" s="16">
        <f t="shared" si="0"/>
        <v>0</v>
      </c>
      <c r="T42" s="16">
        <f t="shared" si="0"/>
        <v>0</v>
      </c>
      <c r="U42" s="16">
        <f t="shared" si="0"/>
        <v>0</v>
      </c>
    </row>
    <row r="43" spans="1:21" x14ac:dyDescent="0.3">
      <c r="A43" t="s">
        <v>80</v>
      </c>
      <c r="B43" s="16">
        <f t="shared" ref="B43:Q47" si="1">B34/3</f>
        <v>0</v>
      </c>
      <c r="C43" s="16">
        <f t="shared" si="1"/>
        <v>0</v>
      </c>
      <c r="D43" s="16">
        <f t="shared" si="1"/>
        <v>0</v>
      </c>
      <c r="E43" s="16">
        <f t="shared" si="1"/>
        <v>0.33333333333333331</v>
      </c>
      <c r="F43" s="16">
        <f t="shared" si="1"/>
        <v>0.33333333333333331</v>
      </c>
      <c r="G43" s="16">
        <f t="shared" si="1"/>
        <v>0.66666666666666663</v>
      </c>
      <c r="H43" s="16">
        <f t="shared" si="1"/>
        <v>0.66666666666666663</v>
      </c>
      <c r="I43" s="16">
        <f t="shared" si="1"/>
        <v>0.66666666666666663</v>
      </c>
      <c r="J43" s="16">
        <f t="shared" si="1"/>
        <v>0.66666666666666663</v>
      </c>
      <c r="K43" s="16">
        <f t="shared" si="1"/>
        <v>0.66666666666666663</v>
      </c>
      <c r="L43" s="16">
        <f t="shared" si="1"/>
        <v>0.66666666666666663</v>
      </c>
      <c r="M43" s="16">
        <f t="shared" si="1"/>
        <v>0.66666666666666663</v>
      </c>
      <c r="N43" s="16">
        <f t="shared" si="1"/>
        <v>0.33333333333333331</v>
      </c>
      <c r="O43" s="16">
        <f t="shared" si="1"/>
        <v>0</v>
      </c>
      <c r="P43" s="16">
        <f t="shared" si="1"/>
        <v>0</v>
      </c>
      <c r="Q43" s="16">
        <f t="shared" si="1"/>
        <v>0</v>
      </c>
      <c r="R43" s="16">
        <f t="shared" si="0"/>
        <v>0</v>
      </c>
      <c r="S43" s="16">
        <f t="shared" si="0"/>
        <v>0</v>
      </c>
      <c r="T43" s="16">
        <f t="shared" si="0"/>
        <v>0</v>
      </c>
      <c r="U43" s="16">
        <f t="shared" si="0"/>
        <v>0</v>
      </c>
    </row>
    <row r="44" spans="1:21" x14ac:dyDescent="0.3">
      <c r="A44" t="s">
        <v>82</v>
      </c>
      <c r="B44" s="16">
        <f t="shared" si="1"/>
        <v>0</v>
      </c>
      <c r="C44" s="16">
        <f t="shared" si="0"/>
        <v>0</v>
      </c>
      <c r="D44" s="16">
        <f t="shared" si="0"/>
        <v>0</v>
      </c>
      <c r="E44" s="16">
        <f t="shared" si="0"/>
        <v>0.33333333333333331</v>
      </c>
      <c r="F44" s="16">
        <f t="shared" si="0"/>
        <v>0.66666666666666663</v>
      </c>
      <c r="G44" s="16">
        <f t="shared" si="0"/>
        <v>1</v>
      </c>
      <c r="H44" s="16">
        <f t="shared" si="0"/>
        <v>0.66666666666666663</v>
      </c>
      <c r="I44" s="16">
        <f t="shared" si="0"/>
        <v>0.33333333333333331</v>
      </c>
      <c r="J44" s="16">
        <f t="shared" si="0"/>
        <v>0.33333333333333331</v>
      </c>
      <c r="K44" s="16">
        <f t="shared" si="0"/>
        <v>0.33333333333333331</v>
      </c>
      <c r="L44" s="16">
        <f t="shared" si="0"/>
        <v>0.33333333333333331</v>
      </c>
      <c r="M44" s="16">
        <f t="shared" si="0"/>
        <v>0.66666666666666663</v>
      </c>
      <c r="N44" s="16">
        <f t="shared" si="0"/>
        <v>0.33333333333333331</v>
      </c>
      <c r="O44" s="16">
        <f t="shared" si="0"/>
        <v>0</v>
      </c>
      <c r="P44" s="16">
        <f t="shared" si="0"/>
        <v>0</v>
      </c>
      <c r="Q44" s="16">
        <f t="shared" si="0"/>
        <v>0</v>
      </c>
      <c r="R44" s="16">
        <f t="shared" si="0"/>
        <v>0</v>
      </c>
      <c r="S44" s="16">
        <f t="shared" si="0"/>
        <v>0</v>
      </c>
      <c r="T44" s="16">
        <f t="shared" si="0"/>
        <v>0</v>
      </c>
      <c r="U44" s="16">
        <f t="shared" si="0"/>
        <v>0</v>
      </c>
    </row>
    <row r="45" spans="1:21" x14ac:dyDescent="0.3">
      <c r="A45" t="s">
        <v>83</v>
      </c>
      <c r="B45" s="16">
        <f t="shared" si="1"/>
        <v>0</v>
      </c>
      <c r="C45" s="16">
        <f t="shared" si="0"/>
        <v>0</v>
      </c>
      <c r="D45" s="16">
        <f t="shared" si="0"/>
        <v>0</v>
      </c>
      <c r="E45" s="16">
        <f t="shared" si="0"/>
        <v>0.33333333333333331</v>
      </c>
      <c r="F45" s="16">
        <f t="shared" si="0"/>
        <v>0.33333333333333331</v>
      </c>
      <c r="G45" s="16">
        <f t="shared" si="0"/>
        <v>0.66666666666666663</v>
      </c>
      <c r="H45" s="16">
        <f t="shared" si="0"/>
        <v>0.66666666666666663</v>
      </c>
      <c r="I45" s="16">
        <f t="shared" si="0"/>
        <v>0.66666666666666663</v>
      </c>
      <c r="J45" s="16">
        <f t="shared" si="0"/>
        <v>0.66666666666666663</v>
      </c>
      <c r="K45" s="16">
        <f t="shared" si="0"/>
        <v>0.66666666666666663</v>
      </c>
      <c r="L45" s="16">
        <f t="shared" si="0"/>
        <v>0.66666666666666663</v>
      </c>
      <c r="M45" s="16">
        <f t="shared" si="0"/>
        <v>0.66666666666666663</v>
      </c>
      <c r="N45" s="16">
        <f t="shared" si="0"/>
        <v>0.33333333333333331</v>
      </c>
      <c r="O45" s="16">
        <f t="shared" si="0"/>
        <v>0</v>
      </c>
      <c r="P45" s="16">
        <f t="shared" si="0"/>
        <v>0</v>
      </c>
      <c r="Q45" s="16">
        <f t="shared" si="0"/>
        <v>0</v>
      </c>
      <c r="R45" s="16">
        <f t="shared" si="0"/>
        <v>0</v>
      </c>
      <c r="S45" s="16">
        <f t="shared" si="0"/>
        <v>0</v>
      </c>
      <c r="T45" s="16">
        <f t="shared" si="0"/>
        <v>0</v>
      </c>
      <c r="U45" s="16">
        <f t="shared" si="0"/>
        <v>0</v>
      </c>
    </row>
    <row r="46" spans="1:21" x14ac:dyDescent="0.3">
      <c r="A46" t="s">
        <v>85</v>
      </c>
      <c r="B46" s="16">
        <f t="shared" si="1"/>
        <v>0</v>
      </c>
      <c r="C46" s="16">
        <f t="shared" si="0"/>
        <v>0</v>
      </c>
      <c r="D46" s="16">
        <f t="shared" si="0"/>
        <v>0</v>
      </c>
      <c r="E46" s="16">
        <f t="shared" si="0"/>
        <v>0.33333333333333331</v>
      </c>
      <c r="F46" s="16">
        <f t="shared" si="0"/>
        <v>0.66666666666666663</v>
      </c>
      <c r="G46" s="16">
        <f t="shared" si="0"/>
        <v>0.66666666666666663</v>
      </c>
      <c r="H46" s="16">
        <f t="shared" si="0"/>
        <v>0.33333333333333331</v>
      </c>
      <c r="I46" s="16">
        <f t="shared" si="0"/>
        <v>0.33333333333333331</v>
      </c>
      <c r="J46" s="16">
        <f t="shared" si="0"/>
        <v>0.33333333333333331</v>
      </c>
      <c r="K46" s="16">
        <f t="shared" si="0"/>
        <v>0.33333333333333331</v>
      </c>
      <c r="L46" s="16">
        <f t="shared" si="0"/>
        <v>0.66666666666666663</v>
      </c>
      <c r="M46" s="16">
        <f t="shared" si="0"/>
        <v>0.66666666666666663</v>
      </c>
      <c r="N46" s="16">
        <f t="shared" si="0"/>
        <v>0.33333333333333331</v>
      </c>
      <c r="O46" s="16">
        <f t="shared" si="0"/>
        <v>0</v>
      </c>
      <c r="P46" s="16">
        <f t="shared" si="0"/>
        <v>0</v>
      </c>
      <c r="Q46" s="16">
        <f t="shared" si="0"/>
        <v>0</v>
      </c>
      <c r="R46" s="16">
        <f t="shared" si="0"/>
        <v>0</v>
      </c>
      <c r="S46" s="16">
        <f t="shared" si="0"/>
        <v>0</v>
      </c>
      <c r="T46" s="16">
        <f t="shared" si="0"/>
        <v>0</v>
      </c>
      <c r="U46" s="16">
        <f t="shared" si="0"/>
        <v>0</v>
      </c>
    </row>
    <row r="47" spans="1:21" x14ac:dyDescent="0.3">
      <c r="A47" t="s">
        <v>78</v>
      </c>
      <c r="B47" s="16">
        <f t="shared" si="1"/>
        <v>0</v>
      </c>
      <c r="C47" s="16">
        <f t="shared" si="0"/>
        <v>0</v>
      </c>
      <c r="D47" s="16">
        <f t="shared" si="0"/>
        <v>0</v>
      </c>
      <c r="E47" s="16">
        <f t="shared" si="0"/>
        <v>0.33333333333333331</v>
      </c>
      <c r="F47" s="16">
        <f t="shared" si="0"/>
        <v>0.33333333333333331</v>
      </c>
      <c r="G47" s="16">
        <f t="shared" si="0"/>
        <v>0.66666666666666663</v>
      </c>
      <c r="H47" s="16">
        <f t="shared" si="0"/>
        <v>0.66666666666666663</v>
      </c>
      <c r="I47" s="16">
        <f t="shared" si="0"/>
        <v>0.66666666666666663</v>
      </c>
      <c r="J47" s="16">
        <f t="shared" si="0"/>
        <v>0.66666666666666663</v>
      </c>
      <c r="K47" s="16">
        <f t="shared" si="0"/>
        <v>0.66666666666666663</v>
      </c>
      <c r="L47" s="16">
        <f t="shared" si="0"/>
        <v>0.66666666666666663</v>
      </c>
      <c r="M47" s="16">
        <f t="shared" si="0"/>
        <v>0.33333333333333331</v>
      </c>
      <c r="N47" s="16">
        <f t="shared" si="0"/>
        <v>0.33333333333333331</v>
      </c>
      <c r="O47" s="16">
        <f t="shared" si="0"/>
        <v>0</v>
      </c>
      <c r="P47" s="16">
        <f t="shared" si="0"/>
        <v>0</v>
      </c>
      <c r="Q47" s="16">
        <f t="shared" si="0"/>
        <v>0</v>
      </c>
      <c r="R47" s="16">
        <f t="shared" si="0"/>
        <v>0</v>
      </c>
      <c r="S47" s="16">
        <f t="shared" si="0"/>
        <v>0</v>
      </c>
      <c r="T47" s="16">
        <f t="shared" si="0"/>
        <v>0</v>
      </c>
      <c r="U47" s="16">
        <f t="shared" si="0"/>
        <v>0</v>
      </c>
    </row>
    <row r="48" spans="1:21" x14ac:dyDescent="0.3">
      <c r="A48" s="14" t="s">
        <v>230</v>
      </c>
      <c r="B48" s="15">
        <v>9</v>
      </c>
      <c r="C48" s="15">
        <v>9</v>
      </c>
      <c r="D48" s="15">
        <v>4</v>
      </c>
      <c r="E48" s="15">
        <v>12</v>
      </c>
      <c r="F48" s="15">
        <v>17</v>
      </c>
      <c r="G48" s="15">
        <v>23</v>
      </c>
      <c r="H48" s="15">
        <v>22</v>
      </c>
      <c r="I48" s="15">
        <v>18</v>
      </c>
      <c r="J48" s="15">
        <v>16</v>
      </c>
      <c r="K48" s="15">
        <v>16</v>
      </c>
      <c r="L48" s="15">
        <v>20</v>
      </c>
      <c r="M48" s="15">
        <v>21</v>
      </c>
      <c r="N48" s="15">
        <v>19</v>
      </c>
      <c r="O48" s="15">
        <v>15</v>
      </c>
      <c r="P48" s="15">
        <v>19</v>
      </c>
      <c r="Q48" s="15">
        <v>16</v>
      </c>
      <c r="R48" s="15">
        <v>15</v>
      </c>
      <c r="S48" s="15">
        <v>9</v>
      </c>
      <c r="T48" s="15">
        <v>9</v>
      </c>
      <c r="U48" s="15">
        <v>9</v>
      </c>
    </row>
    <row r="50" spans="1:21" x14ac:dyDescent="0.3">
      <c r="A50" t="s">
        <v>273</v>
      </c>
    </row>
    <row r="52" spans="1:21" x14ac:dyDescent="0.3">
      <c r="A52" s="38" t="s">
        <v>271</v>
      </c>
      <c r="B52" s="38" t="s">
        <v>272</v>
      </c>
      <c r="C52" s="38"/>
      <c r="D52" s="38"/>
      <c r="E52" s="38"/>
      <c r="F52" s="38"/>
      <c r="G52" s="38"/>
    </row>
    <row r="53" spans="1:21" x14ac:dyDescent="0.3">
      <c r="A53" s="11" t="s">
        <v>227</v>
      </c>
      <c r="B53" s="11" t="s">
        <v>35</v>
      </c>
      <c r="C53" s="11" t="s">
        <v>45</v>
      </c>
      <c r="D53" s="11" t="s">
        <v>30</v>
      </c>
      <c r="E53" s="11" t="s">
        <v>33</v>
      </c>
      <c r="F53" s="11" t="s">
        <v>112</v>
      </c>
      <c r="G53" s="11" t="s">
        <v>230</v>
      </c>
    </row>
    <row r="55" spans="1:21" x14ac:dyDescent="0.3">
      <c r="A55" s="11" t="s">
        <v>227</v>
      </c>
      <c r="B55" s="11" t="s">
        <v>238</v>
      </c>
      <c r="C55" s="11" t="s">
        <v>239</v>
      </c>
      <c r="D55" s="11" t="s">
        <v>240</v>
      </c>
      <c r="E55" s="11" t="s">
        <v>241</v>
      </c>
      <c r="F55" s="11" t="s">
        <v>242</v>
      </c>
      <c r="G55" s="11" t="s">
        <v>243</v>
      </c>
      <c r="H55" s="11" t="s">
        <v>244</v>
      </c>
      <c r="I55" s="11" t="s">
        <v>245</v>
      </c>
      <c r="J55" s="11" t="s">
        <v>246</v>
      </c>
      <c r="K55" s="11" t="s">
        <v>247</v>
      </c>
      <c r="L55" s="11" t="s">
        <v>248</v>
      </c>
      <c r="M55" s="11" t="s">
        <v>249</v>
      </c>
      <c r="N55" s="11" t="s">
        <v>250</v>
      </c>
      <c r="O55" s="11" t="s">
        <v>251</v>
      </c>
      <c r="P55" s="11" t="s">
        <v>252</v>
      </c>
      <c r="Q55" s="11" t="s">
        <v>253</v>
      </c>
      <c r="R55" s="11" t="s">
        <v>254</v>
      </c>
      <c r="S55" s="11" t="s">
        <v>255</v>
      </c>
      <c r="T55" s="11" t="s">
        <v>256</v>
      </c>
      <c r="U55" s="11" t="s">
        <v>257</v>
      </c>
    </row>
    <row r="56" spans="1:21" x14ac:dyDescent="0.3">
      <c r="A56" t="s">
        <v>35</v>
      </c>
      <c r="B56">
        <v>0</v>
      </c>
      <c r="C56">
        <v>0</v>
      </c>
      <c r="D56">
        <v>0</v>
      </c>
      <c r="E56">
        <v>1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45</v>
      </c>
      <c r="B57">
        <v>0</v>
      </c>
      <c r="C57">
        <v>0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1</v>
      </c>
      <c r="K57">
        <v>1</v>
      </c>
      <c r="L57">
        <v>2</v>
      </c>
      <c r="M57">
        <v>2</v>
      </c>
      <c r="N57">
        <v>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</row>
    <row r="58" spans="1:21" x14ac:dyDescent="0.3">
      <c r="A58" t="s">
        <v>112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s="14" t="s">
        <v>230</v>
      </c>
      <c r="B59" s="15">
        <v>9</v>
      </c>
      <c r="C59" s="15">
        <v>9</v>
      </c>
      <c r="D59" s="15">
        <v>4</v>
      </c>
      <c r="E59" s="15">
        <v>12</v>
      </c>
      <c r="F59" s="15">
        <v>17</v>
      </c>
      <c r="G59" s="15">
        <v>23</v>
      </c>
      <c r="H59" s="15">
        <v>22</v>
      </c>
      <c r="I59" s="15">
        <v>18</v>
      </c>
      <c r="J59" s="15">
        <v>16</v>
      </c>
      <c r="K59" s="15">
        <v>16</v>
      </c>
      <c r="L59" s="15">
        <v>20</v>
      </c>
      <c r="M59" s="15">
        <v>21</v>
      </c>
      <c r="N59" s="15">
        <v>19</v>
      </c>
      <c r="O59" s="15">
        <v>15</v>
      </c>
      <c r="P59" s="15">
        <v>19</v>
      </c>
      <c r="Q59" s="15">
        <v>16</v>
      </c>
      <c r="R59" s="15">
        <v>15</v>
      </c>
      <c r="S59" s="15">
        <v>9</v>
      </c>
      <c r="T59" s="15">
        <v>9</v>
      </c>
      <c r="U59" s="15">
        <v>9</v>
      </c>
    </row>
    <row r="61" spans="1:21" x14ac:dyDescent="0.3">
      <c r="A61" s="11" t="s">
        <v>227</v>
      </c>
      <c r="B61" s="11" t="s">
        <v>238</v>
      </c>
      <c r="C61" s="11" t="s">
        <v>239</v>
      </c>
      <c r="D61" s="11" t="s">
        <v>240</v>
      </c>
      <c r="E61" s="11" t="s">
        <v>241</v>
      </c>
      <c r="F61" s="11" t="s">
        <v>242</v>
      </c>
      <c r="G61" s="11" t="s">
        <v>243</v>
      </c>
      <c r="H61" s="11" t="s">
        <v>244</v>
      </c>
      <c r="I61" s="11" t="s">
        <v>245</v>
      </c>
      <c r="J61" s="11" t="s">
        <v>246</v>
      </c>
      <c r="K61" s="11" t="s">
        <v>247</v>
      </c>
      <c r="L61" s="11" t="s">
        <v>248</v>
      </c>
      <c r="M61" s="11" t="s">
        <v>249</v>
      </c>
      <c r="N61" s="11" t="s">
        <v>250</v>
      </c>
      <c r="O61" s="11" t="s">
        <v>251</v>
      </c>
      <c r="P61" s="11" t="s">
        <v>252</v>
      </c>
      <c r="Q61" s="11" t="s">
        <v>253</v>
      </c>
      <c r="R61" s="11" t="s">
        <v>254</v>
      </c>
      <c r="S61" s="11" t="s">
        <v>255</v>
      </c>
      <c r="T61" s="11" t="s">
        <v>256</v>
      </c>
      <c r="U61" s="11" t="s">
        <v>257</v>
      </c>
    </row>
    <row r="62" spans="1:21" s="16" customFormat="1" x14ac:dyDescent="0.3">
      <c r="A62" t="s">
        <v>35</v>
      </c>
      <c r="B62" s="16">
        <f>B56/2</f>
        <v>0</v>
      </c>
      <c r="C62" s="16">
        <f t="shared" ref="C62:U64" si="2">C56/2</f>
        <v>0</v>
      </c>
      <c r="D62" s="16">
        <f t="shared" si="2"/>
        <v>0</v>
      </c>
      <c r="E62" s="16">
        <f t="shared" si="2"/>
        <v>0.5</v>
      </c>
      <c r="F62" s="16">
        <f t="shared" si="2"/>
        <v>1</v>
      </c>
      <c r="G62" s="16">
        <f t="shared" si="2"/>
        <v>1</v>
      </c>
      <c r="H62" s="16">
        <f t="shared" si="2"/>
        <v>1</v>
      </c>
      <c r="I62" s="16">
        <f t="shared" si="2"/>
        <v>0</v>
      </c>
      <c r="J62" s="16">
        <f t="shared" si="2"/>
        <v>0</v>
      </c>
      <c r="K62" s="16">
        <f t="shared" si="2"/>
        <v>0</v>
      </c>
      <c r="L62" s="16">
        <f t="shared" si="2"/>
        <v>0</v>
      </c>
      <c r="M62" s="16">
        <f t="shared" si="2"/>
        <v>0.5</v>
      </c>
      <c r="N62" s="16">
        <f t="shared" si="2"/>
        <v>0.5</v>
      </c>
      <c r="O62" s="16">
        <f t="shared" si="2"/>
        <v>0.5</v>
      </c>
      <c r="P62" s="16">
        <f t="shared" si="2"/>
        <v>0</v>
      </c>
      <c r="Q62" s="16">
        <f t="shared" si="2"/>
        <v>0</v>
      </c>
      <c r="R62" s="16">
        <f t="shared" si="2"/>
        <v>0</v>
      </c>
      <c r="S62" s="16">
        <f t="shared" si="2"/>
        <v>0</v>
      </c>
      <c r="T62" s="16">
        <f t="shared" si="2"/>
        <v>0</v>
      </c>
      <c r="U62" s="16">
        <f t="shared" si="2"/>
        <v>0</v>
      </c>
    </row>
    <row r="63" spans="1:21" s="16" customFormat="1" x14ac:dyDescent="0.3">
      <c r="A63" t="s">
        <v>45</v>
      </c>
      <c r="B63" s="16">
        <f t="shared" ref="B63:Q64" si="3">B57/2</f>
        <v>0</v>
      </c>
      <c r="C63" s="16">
        <f t="shared" si="3"/>
        <v>0</v>
      </c>
      <c r="D63" s="16">
        <f t="shared" si="3"/>
        <v>0.5</v>
      </c>
      <c r="E63" s="16">
        <f t="shared" si="3"/>
        <v>0.5</v>
      </c>
      <c r="F63" s="16">
        <f t="shared" si="3"/>
        <v>1</v>
      </c>
      <c r="G63" s="16">
        <f t="shared" si="3"/>
        <v>1</v>
      </c>
      <c r="H63" s="16">
        <f t="shared" si="3"/>
        <v>1</v>
      </c>
      <c r="I63" s="16">
        <f t="shared" si="3"/>
        <v>1</v>
      </c>
      <c r="J63" s="16">
        <f t="shared" si="3"/>
        <v>0.5</v>
      </c>
      <c r="K63" s="16">
        <f t="shared" si="3"/>
        <v>0.5</v>
      </c>
      <c r="L63" s="16">
        <f t="shared" si="3"/>
        <v>1</v>
      </c>
      <c r="M63" s="16">
        <f t="shared" si="3"/>
        <v>1</v>
      </c>
      <c r="N63" s="16">
        <f t="shared" si="3"/>
        <v>1</v>
      </c>
      <c r="O63" s="16">
        <f t="shared" si="3"/>
        <v>0.5</v>
      </c>
      <c r="P63" s="16">
        <f t="shared" si="3"/>
        <v>0.5</v>
      </c>
      <c r="Q63" s="16">
        <f t="shared" si="3"/>
        <v>0.5</v>
      </c>
      <c r="R63" s="16">
        <f t="shared" si="2"/>
        <v>0.5</v>
      </c>
      <c r="S63" s="16">
        <f t="shared" si="2"/>
        <v>0</v>
      </c>
      <c r="T63" s="16">
        <f t="shared" si="2"/>
        <v>0</v>
      </c>
      <c r="U63" s="16">
        <f t="shared" si="2"/>
        <v>0</v>
      </c>
    </row>
    <row r="64" spans="1:21" s="16" customFormat="1" x14ac:dyDescent="0.3">
      <c r="A64" t="s">
        <v>112</v>
      </c>
      <c r="B64" s="16">
        <f t="shared" si="3"/>
        <v>0</v>
      </c>
      <c r="C64" s="16">
        <f t="shared" si="2"/>
        <v>0</v>
      </c>
      <c r="D64" s="16">
        <f t="shared" si="2"/>
        <v>0</v>
      </c>
      <c r="E64" s="16">
        <f t="shared" si="2"/>
        <v>0</v>
      </c>
      <c r="F64" s="16">
        <f t="shared" si="2"/>
        <v>0.5</v>
      </c>
      <c r="G64" s="16">
        <f t="shared" si="2"/>
        <v>0.5</v>
      </c>
      <c r="H64" s="16">
        <f t="shared" si="2"/>
        <v>0.5</v>
      </c>
      <c r="I64" s="16">
        <f t="shared" si="2"/>
        <v>0</v>
      </c>
      <c r="J64" s="16">
        <f t="shared" si="2"/>
        <v>0</v>
      </c>
      <c r="K64" s="16">
        <f t="shared" si="2"/>
        <v>0</v>
      </c>
      <c r="L64" s="16">
        <f t="shared" si="2"/>
        <v>0.5</v>
      </c>
      <c r="M64" s="16">
        <f t="shared" si="2"/>
        <v>0.5</v>
      </c>
      <c r="N64" s="16">
        <f t="shared" si="2"/>
        <v>0.5</v>
      </c>
      <c r="O64" s="16">
        <f t="shared" si="2"/>
        <v>0.5</v>
      </c>
      <c r="P64" s="16">
        <f t="shared" si="2"/>
        <v>0</v>
      </c>
      <c r="Q64" s="16">
        <f t="shared" si="2"/>
        <v>0</v>
      </c>
      <c r="R64" s="16">
        <f t="shared" si="2"/>
        <v>0</v>
      </c>
      <c r="S64" s="16">
        <f t="shared" si="2"/>
        <v>0</v>
      </c>
      <c r="T64" s="16">
        <f t="shared" si="2"/>
        <v>0</v>
      </c>
      <c r="U64" s="16">
        <f t="shared" si="2"/>
        <v>0</v>
      </c>
    </row>
    <row r="65" spans="1:21" x14ac:dyDescent="0.3">
      <c r="A65" s="14" t="s">
        <v>230</v>
      </c>
      <c r="B65" s="15">
        <v>9</v>
      </c>
      <c r="C65" s="15">
        <v>9</v>
      </c>
      <c r="D65" s="15">
        <v>4</v>
      </c>
      <c r="E65" s="15">
        <v>12</v>
      </c>
      <c r="F65" s="15">
        <v>17</v>
      </c>
      <c r="G65" s="15">
        <v>23</v>
      </c>
      <c r="H65" s="15">
        <v>22</v>
      </c>
      <c r="I65" s="15">
        <v>18</v>
      </c>
      <c r="J65" s="15">
        <v>16</v>
      </c>
      <c r="K65" s="15">
        <v>16</v>
      </c>
      <c r="L65" s="15">
        <v>20</v>
      </c>
      <c r="M65" s="15">
        <v>21</v>
      </c>
      <c r="N65" s="15">
        <v>19</v>
      </c>
      <c r="O65" s="15">
        <v>15</v>
      </c>
      <c r="P65" s="15">
        <v>19</v>
      </c>
      <c r="Q65" s="15">
        <v>16</v>
      </c>
      <c r="R65" s="15">
        <v>15</v>
      </c>
      <c r="S65" s="15">
        <v>9</v>
      </c>
      <c r="T65" s="15">
        <v>9</v>
      </c>
      <c r="U65" s="15">
        <v>9</v>
      </c>
    </row>
  </sheetData>
  <conditionalFormatting sqref="A8:A18 W8:XFD18">
    <cfRule type="colorScale" priority="16">
      <colorScale>
        <cfvo type="min"/>
        <cfvo type="max"/>
        <color rgb="FFFCFCFF"/>
        <color rgb="FFF8696B"/>
      </colorScale>
    </cfRule>
  </conditionalFormatting>
  <conditionalFormatting sqref="W24:XFD25">
    <cfRule type="cellIs" dxfId="28" priority="14" operator="between">
      <formula>0.2</formula>
      <formula>0.49</formula>
    </cfRule>
    <cfRule type="cellIs" dxfId="27" priority="15" operator="greaterThan">
      <formula>0.49</formula>
    </cfRule>
  </conditionalFormatting>
  <conditionalFormatting sqref="W24:XFD25">
    <cfRule type="cellIs" dxfId="26" priority="13" operator="between">
      <formula>0.4</formula>
      <formula>0.49</formula>
    </cfRule>
  </conditionalFormatting>
  <conditionalFormatting sqref="A33:XFD38">
    <cfRule type="colorScale" priority="11">
      <colorScale>
        <cfvo type="min"/>
        <cfvo type="max"/>
        <color rgb="FFFCFCFF"/>
        <color rgb="FFF8696B"/>
      </colorScale>
    </cfRule>
  </conditionalFormatting>
  <conditionalFormatting sqref="A42:A47 A50">
    <cfRule type="colorScale" priority="10">
      <colorScale>
        <cfvo type="min"/>
        <cfvo type="max"/>
        <color rgb="FFFCFCFF"/>
        <color rgb="FFF8696B"/>
      </colorScale>
    </cfRule>
  </conditionalFormatting>
  <conditionalFormatting sqref="B42:U47">
    <cfRule type="cellIs" dxfId="25" priority="8" operator="between">
      <formula>0.2</formula>
      <formula>0.49</formula>
    </cfRule>
    <cfRule type="cellIs" dxfId="24" priority="9" operator="greaterThan">
      <formula>0.49</formula>
    </cfRule>
  </conditionalFormatting>
  <conditionalFormatting sqref="B42:U47">
    <cfRule type="cellIs" dxfId="23" priority="7" operator="between">
      <formula>0.4</formula>
      <formula>0.49</formula>
    </cfRule>
  </conditionalFormatting>
  <conditionalFormatting sqref="A56:XFD58">
    <cfRule type="colorScale" priority="5">
      <colorScale>
        <cfvo type="min"/>
        <cfvo type="max"/>
        <color rgb="FFFCFCFF"/>
        <color rgb="FFF8696B"/>
      </colorScale>
    </cfRule>
  </conditionalFormatting>
  <conditionalFormatting sqref="B62:XFD64">
    <cfRule type="cellIs" dxfId="22" priority="2" operator="between">
      <formula>0.2</formula>
      <formula>0.49</formula>
    </cfRule>
    <cfRule type="cellIs" dxfId="21" priority="3" operator="greaterThan">
      <formula>0.49</formula>
    </cfRule>
  </conditionalFormatting>
  <conditionalFormatting sqref="B62:XFD64">
    <cfRule type="cellIs" dxfId="20" priority="1" operator="between">
      <formula>0.4</formula>
      <formula>0.49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505B-C40E-4419-A90B-7EB598EBB1EB}">
  <dimension ref="A1:U47"/>
  <sheetViews>
    <sheetView workbookViewId="0">
      <selection activeCell="R32" sqref="R32:R34"/>
    </sheetView>
  </sheetViews>
  <sheetFormatPr defaultRowHeight="14.4" x14ac:dyDescent="0.3"/>
  <cols>
    <col min="1" max="1" width="17.21875" bestFit="1" customWidth="1"/>
    <col min="2" max="2" width="10.5546875" bestFit="1" customWidth="1"/>
    <col min="3" max="4" width="5.88671875" bestFit="1" customWidth="1"/>
    <col min="5" max="8" width="7.88671875" bestFit="1" customWidth="1"/>
    <col min="9" max="12" width="6.88671875" bestFit="1" customWidth="1"/>
    <col min="13" max="13" width="7.88671875" bestFit="1" customWidth="1"/>
    <col min="14" max="15" width="6.88671875" bestFit="1" customWidth="1"/>
    <col min="16" max="20" width="6.6640625" bestFit="1" customWidth="1"/>
    <col min="21" max="21" width="5.88671875" bestFit="1" customWidth="1"/>
    <col min="22" max="22" width="30.33203125" bestFit="1" customWidth="1"/>
  </cols>
  <sheetData>
    <row r="1" spans="1:21" x14ac:dyDescent="0.3">
      <c r="A1" s="10" t="s">
        <v>27</v>
      </c>
      <c r="B1" t="s">
        <v>228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236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122</v>
      </c>
      <c r="B8">
        <v>0</v>
      </c>
      <c r="C8">
        <v>0</v>
      </c>
      <c r="D8">
        <v>0</v>
      </c>
      <c r="E8">
        <v>3</v>
      </c>
      <c r="F8">
        <v>3</v>
      </c>
      <c r="G8">
        <v>3</v>
      </c>
      <c r="H8">
        <v>3</v>
      </c>
      <c r="I8">
        <v>2</v>
      </c>
      <c r="J8">
        <v>1</v>
      </c>
      <c r="K8">
        <v>2</v>
      </c>
      <c r="L8">
        <v>2</v>
      </c>
      <c r="M8">
        <v>3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9" t="s">
        <v>230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s="16" customFormat="1" x14ac:dyDescent="0.3">
      <c r="B10" s="16">
        <f>B8/3</f>
        <v>0</v>
      </c>
      <c r="C10" s="16">
        <f t="shared" ref="C10:U10" si="0">C8/3</f>
        <v>0</v>
      </c>
      <c r="D10" s="16">
        <f t="shared" si="0"/>
        <v>0</v>
      </c>
      <c r="E10" s="16">
        <f t="shared" si="0"/>
        <v>1</v>
      </c>
      <c r="F10" s="16">
        <f t="shared" si="0"/>
        <v>1</v>
      </c>
      <c r="G10" s="16">
        <f t="shared" si="0"/>
        <v>1</v>
      </c>
      <c r="H10" s="16">
        <f t="shared" si="0"/>
        <v>1</v>
      </c>
      <c r="I10" s="16">
        <f t="shared" si="0"/>
        <v>0.66666666666666663</v>
      </c>
      <c r="J10" s="16">
        <f t="shared" si="0"/>
        <v>0.33333333333333331</v>
      </c>
      <c r="K10" s="16">
        <f t="shared" si="0"/>
        <v>0.66666666666666663</v>
      </c>
      <c r="L10" s="16">
        <f t="shared" si="0"/>
        <v>0.66666666666666663</v>
      </c>
      <c r="M10" s="16">
        <f t="shared" si="0"/>
        <v>1</v>
      </c>
      <c r="N10" s="16">
        <f t="shared" si="0"/>
        <v>0.66666666666666663</v>
      </c>
      <c r="O10" s="16">
        <f t="shared" si="0"/>
        <v>0.66666666666666663</v>
      </c>
      <c r="P10" s="16">
        <f t="shared" si="0"/>
        <v>0</v>
      </c>
      <c r="Q10" s="16">
        <f t="shared" si="0"/>
        <v>0</v>
      </c>
      <c r="R10" s="16">
        <f t="shared" si="0"/>
        <v>0</v>
      </c>
      <c r="S10" s="16">
        <f t="shared" si="0"/>
        <v>0</v>
      </c>
      <c r="T10" s="16">
        <f t="shared" si="0"/>
        <v>0</v>
      </c>
      <c r="U10" s="16">
        <f t="shared" si="0"/>
        <v>0</v>
      </c>
    </row>
    <row r="12" spans="1:21" x14ac:dyDescent="0.3">
      <c r="A12" t="s">
        <v>266</v>
      </c>
    </row>
    <row r="14" spans="1:21" ht="25.8" x14ac:dyDescent="0.5">
      <c r="A14" s="37" t="s">
        <v>267</v>
      </c>
    </row>
    <row r="15" spans="1:21" ht="25.8" x14ac:dyDescent="0.5">
      <c r="A15" s="37" t="s">
        <v>268</v>
      </c>
    </row>
    <row r="16" spans="1:21" ht="25.8" x14ac:dyDescent="0.5">
      <c r="A16" s="37" t="s">
        <v>269</v>
      </c>
    </row>
    <row r="17" spans="1:18" ht="25.8" x14ac:dyDescent="0.5">
      <c r="A17" s="37" t="s">
        <v>276</v>
      </c>
    </row>
    <row r="18" spans="1:18" ht="25.8" x14ac:dyDescent="0.5">
      <c r="A18" s="37" t="s">
        <v>277</v>
      </c>
    </row>
    <row r="20" spans="1:18" x14ac:dyDescent="0.3">
      <c r="A20" t="s">
        <v>278</v>
      </c>
    </row>
    <row r="22" spans="1:18" x14ac:dyDescent="0.3">
      <c r="A22" s="38" t="s">
        <v>271</v>
      </c>
      <c r="B22" s="38" t="s">
        <v>272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x14ac:dyDescent="0.3">
      <c r="A23" s="11" t="s">
        <v>227</v>
      </c>
      <c r="B23" s="11" t="s">
        <v>100</v>
      </c>
      <c r="C23" s="11" t="s">
        <v>35</v>
      </c>
      <c r="D23" s="11" t="s">
        <v>45</v>
      </c>
      <c r="E23" s="11" t="s">
        <v>188</v>
      </c>
      <c r="F23" s="11" t="s">
        <v>76</v>
      </c>
      <c r="G23" s="11" t="s">
        <v>210</v>
      </c>
      <c r="H23" s="11" t="s">
        <v>209</v>
      </c>
      <c r="I23" s="11" t="s">
        <v>191</v>
      </c>
      <c r="J23" s="11" t="s">
        <v>69</v>
      </c>
      <c r="K23" s="11" t="s">
        <v>202</v>
      </c>
      <c r="L23" s="11" t="s">
        <v>206</v>
      </c>
      <c r="M23" s="11" t="s">
        <v>71</v>
      </c>
      <c r="N23" s="11" t="s">
        <v>186</v>
      </c>
      <c r="O23" s="11" t="s">
        <v>184</v>
      </c>
      <c r="P23" s="11" t="s">
        <v>48</v>
      </c>
      <c r="Q23" s="11" t="s">
        <v>230</v>
      </c>
    </row>
    <row r="24" spans="1:18" x14ac:dyDescent="0.3">
      <c r="A24" s="9">
        <v>1</v>
      </c>
      <c r="B24">
        <v>1</v>
      </c>
      <c r="P24">
        <v>1</v>
      </c>
      <c r="Q24">
        <f t="shared" ref="Q24:Q30" si="1">SUM(B24:P24)</f>
        <v>2</v>
      </c>
      <c r="R24">
        <v>2</v>
      </c>
    </row>
    <row r="25" spans="1:18" x14ac:dyDescent="0.3">
      <c r="A25" s="9">
        <v>2</v>
      </c>
      <c r="D25">
        <v>1</v>
      </c>
      <c r="E25">
        <v>1</v>
      </c>
      <c r="F25">
        <v>1</v>
      </c>
      <c r="I25">
        <v>1</v>
      </c>
      <c r="N25">
        <v>1</v>
      </c>
      <c r="O25">
        <v>1</v>
      </c>
      <c r="Q25">
        <f t="shared" si="1"/>
        <v>6</v>
      </c>
      <c r="R25">
        <v>6</v>
      </c>
    </row>
    <row r="26" spans="1:18" x14ac:dyDescent="0.3">
      <c r="A26" s="9">
        <v>3</v>
      </c>
      <c r="C26">
        <v>6</v>
      </c>
      <c r="K26">
        <v>1</v>
      </c>
      <c r="P26">
        <v>1</v>
      </c>
      <c r="Q26">
        <f t="shared" si="1"/>
        <v>8</v>
      </c>
      <c r="R26">
        <v>3</v>
      </c>
    </row>
    <row r="27" spans="1:18" x14ac:dyDescent="0.3">
      <c r="A27" s="9">
        <v>4</v>
      </c>
      <c r="C27">
        <v>3</v>
      </c>
      <c r="J27">
        <v>1</v>
      </c>
      <c r="K27">
        <v>1</v>
      </c>
      <c r="L27">
        <v>1</v>
      </c>
      <c r="Q27">
        <f t="shared" si="1"/>
        <v>6</v>
      </c>
      <c r="R27">
        <v>4</v>
      </c>
    </row>
    <row r="28" spans="1:18" x14ac:dyDescent="0.3">
      <c r="A28" s="9">
        <v>5</v>
      </c>
      <c r="G28">
        <v>1</v>
      </c>
      <c r="H28">
        <v>1</v>
      </c>
      <c r="I28">
        <v>1</v>
      </c>
      <c r="J28">
        <v>3</v>
      </c>
      <c r="L28">
        <v>3</v>
      </c>
      <c r="N28">
        <v>1</v>
      </c>
      <c r="O28">
        <v>1</v>
      </c>
      <c r="Q28">
        <f t="shared" si="1"/>
        <v>11</v>
      </c>
      <c r="R28">
        <v>7</v>
      </c>
    </row>
    <row r="29" spans="1:18" x14ac:dyDescent="0.3">
      <c r="A29" s="9">
        <v>6</v>
      </c>
      <c r="C29">
        <v>4</v>
      </c>
      <c r="J29">
        <v>1</v>
      </c>
      <c r="K29">
        <v>1</v>
      </c>
      <c r="M29">
        <v>3</v>
      </c>
      <c r="P29">
        <v>1</v>
      </c>
      <c r="Q29">
        <f t="shared" si="1"/>
        <v>10</v>
      </c>
      <c r="R29">
        <v>5</v>
      </c>
    </row>
    <row r="30" spans="1:18" x14ac:dyDescent="0.3">
      <c r="A30" s="41" t="s">
        <v>230</v>
      </c>
      <c r="B30" s="41">
        <v>1</v>
      </c>
      <c r="C30" s="41">
        <v>13</v>
      </c>
      <c r="D30" s="41">
        <v>1</v>
      </c>
      <c r="E30" s="41">
        <v>1</v>
      </c>
      <c r="F30" s="41">
        <v>1</v>
      </c>
      <c r="G30" s="41">
        <v>1</v>
      </c>
      <c r="H30" s="41">
        <v>1</v>
      </c>
      <c r="I30" s="41">
        <v>2</v>
      </c>
      <c r="J30" s="41">
        <v>5</v>
      </c>
      <c r="K30" s="41">
        <v>3</v>
      </c>
      <c r="L30" s="41">
        <v>4</v>
      </c>
      <c r="M30" s="41">
        <v>3</v>
      </c>
      <c r="N30" s="41">
        <v>2</v>
      </c>
      <c r="O30" s="41">
        <v>2</v>
      </c>
      <c r="P30" s="41">
        <v>3</v>
      </c>
      <c r="Q30" s="8">
        <f t="shared" si="1"/>
        <v>43</v>
      </c>
      <c r="R30" s="8">
        <f>SUM(R24:R29)</f>
        <v>27</v>
      </c>
    </row>
    <row r="31" spans="1:18" x14ac:dyDescent="0.3">
      <c r="A31" s="8"/>
      <c r="B31" s="8" t="s">
        <v>279</v>
      </c>
      <c r="C31" s="8" t="s">
        <v>280</v>
      </c>
      <c r="D31" s="8" t="s">
        <v>281</v>
      </c>
      <c r="E31" s="8" t="s">
        <v>279</v>
      </c>
      <c r="F31" s="8" t="s">
        <v>282</v>
      </c>
      <c r="G31" s="8" t="s">
        <v>283</v>
      </c>
      <c r="H31" s="8" t="s">
        <v>283</v>
      </c>
      <c r="I31" s="8" t="s">
        <v>283</v>
      </c>
      <c r="J31" s="8" t="s">
        <v>283</v>
      </c>
      <c r="K31" s="8" t="s">
        <v>281</v>
      </c>
      <c r="L31" s="8" t="s">
        <v>283</v>
      </c>
      <c r="M31" s="8" t="s">
        <v>283</v>
      </c>
      <c r="N31" s="8" t="s">
        <v>281</v>
      </c>
      <c r="O31" s="8" t="s">
        <v>281</v>
      </c>
      <c r="P31" s="8" t="s">
        <v>282</v>
      </c>
      <c r="Q31" s="42">
        <f>Q30/6</f>
        <v>7.166666666666667</v>
      </c>
      <c r="R31" s="42">
        <f>R30/6</f>
        <v>4.5</v>
      </c>
    </row>
    <row r="32" spans="1:18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43" t="s">
        <v>284</v>
      </c>
    </row>
    <row r="33" spans="1:18" x14ac:dyDescent="0.3">
      <c r="R33" s="43" t="s">
        <v>285</v>
      </c>
    </row>
    <row r="34" spans="1:18" x14ac:dyDescent="0.3">
      <c r="R34" s="43" t="s">
        <v>286</v>
      </c>
    </row>
    <row r="35" spans="1:18" x14ac:dyDescent="0.3">
      <c r="A35" s="38" t="s">
        <v>271</v>
      </c>
      <c r="B35" s="38"/>
      <c r="C35" s="38"/>
    </row>
    <row r="36" spans="1:18" x14ac:dyDescent="0.3">
      <c r="A36" s="11" t="s">
        <v>227</v>
      </c>
      <c r="B36" s="11" t="s">
        <v>30</v>
      </c>
      <c r="C36" s="11" t="s">
        <v>33</v>
      </c>
    </row>
    <row r="37" spans="1:18" x14ac:dyDescent="0.3">
      <c r="A37" s="9">
        <v>1</v>
      </c>
      <c r="C37">
        <v>2</v>
      </c>
    </row>
    <row r="38" spans="1:18" x14ac:dyDescent="0.3">
      <c r="A38" s="9">
        <v>2</v>
      </c>
      <c r="B38">
        <v>1</v>
      </c>
      <c r="C38">
        <v>1</v>
      </c>
    </row>
    <row r="39" spans="1:18" x14ac:dyDescent="0.3">
      <c r="A39" s="9">
        <v>3</v>
      </c>
      <c r="B39">
        <v>1</v>
      </c>
      <c r="C39">
        <v>3</v>
      </c>
    </row>
    <row r="40" spans="1:18" x14ac:dyDescent="0.3">
      <c r="A40" s="9">
        <v>4</v>
      </c>
      <c r="B40">
        <v>17</v>
      </c>
      <c r="C40">
        <v>9</v>
      </c>
    </row>
    <row r="41" spans="1:18" x14ac:dyDescent="0.3">
      <c r="A41" s="9">
        <v>5</v>
      </c>
      <c r="B41">
        <v>9</v>
      </c>
      <c r="C41">
        <v>2</v>
      </c>
    </row>
    <row r="42" spans="1:18" x14ac:dyDescent="0.3">
      <c r="A42" s="9">
        <v>6</v>
      </c>
      <c r="B42">
        <v>8</v>
      </c>
      <c r="C42">
        <v>4</v>
      </c>
    </row>
    <row r="43" spans="1:18" x14ac:dyDescent="0.3">
      <c r="A43" s="9">
        <v>7</v>
      </c>
      <c r="B43">
        <v>8</v>
      </c>
      <c r="C43">
        <v>9</v>
      </c>
    </row>
    <row r="44" spans="1:18" x14ac:dyDescent="0.3">
      <c r="A44" s="9"/>
    </row>
    <row r="45" spans="1:18" x14ac:dyDescent="0.3">
      <c r="A45" s="14" t="s">
        <v>230</v>
      </c>
      <c r="B45" s="15">
        <f>SUM(B37:B44)</f>
        <v>44</v>
      </c>
      <c r="C45" s="15">
        <f>SUM(C37:C44)</f>
        <v>30</v>
      </c>
    </row>
    <row r="46" spans="1:18" x14ac:dyDescent="0.3">
      <c r="B46">
        <f>B45/7</f>
        <v>6.2857142857142856</v>
      </c>
      <c r="C46">
        <f>C45/7</f>
        <v>4.2857142857142856</v>
      </c>
    </row>
    <row r="47" spans="1:18" x14ac:dyDescent="0.3">
      <c r="B47" s="44">
        <v>6</v>
      </c>
      <c r="C47" s="44">
        <v>7</v>
      </c>
    </row>
  </sheetData>
  <conditionalFormatting sqref="A10:XFD10">
    <cfRule type="cellIs" dxfId="19" priority="2" operator="between">
      <formula>0.2</formula>
      <formula>0.49</formula>
    </cfRule>
    <cfRule type="cellIs" dxfId="18" priority="3" operator="greaterThan">
      <formula>0.49</formula>
    </cfRule>
  </conditionalFormatting>
  <conditionalFormatting sqref="A10:XFD10">
    <cfRule type="cellIs" dxfId="17" priority="1" operator="between">
      <formula>0.4</formula>
      <formula>0.49</formula>
    </cfRule>
  </conditionalFormatting>
  <conditionalFormatting sqref="A8:A9 W8:XFD9 W11:XFD17 A11:A18">
    <cfRule type="colorScale" priority="2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5CDE-73E9-4653-8CD8-59C3AD0AD011}">
  <dimension ref="A1:W68"/>
  <sheetViews>
    <sheetView topLeftCell="A46" workbookViewId="0">
      <selection activeCell="W61" sqref="W61"/>
    </sheetView>
  </sheetViews>
  <sheetFormatPr defaultRowHeight="14.4" x14ac:dyDescent="0.3"/>
  <cols>
    <col min="1" max="1" width="18.33203125" bestFit="1" customWidth="1"/>
    <col min="2" max="2" width="10.6640625" bestFit="1" customWidth="1"/>
    <col min="3" max="6" width="7.88671875" bestFit="1" customWidth="1"/>
    <col min="7" max="7" width="8.88671875" bestFit="1" customWidth="1"/>
    <col min="8" max="21" width="7.88671875" bestFit="1" customWidth="1"/>
    <col min="22" max="22" width="8.88671875" customWidth="1"/>
  </cols>
  <sheetData>
    <row r="1" spans="1:21" x14ac:dyDescent="0.3">
      <c r="A1" s="10" t="s">
        <v>27</v>
      </c>
      <c r="B1" t="s">
        <v>228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236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100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9" t="s">
        <v>35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s="16" customFormat="1" x14ac:dyDescent="0.3">
      <c r="A10" s="9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9" t="s">
        <v>188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9" t="s">
        <v>76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">
      <c r="A13" s="9" t="s">
        <v>210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9" t="s">
        <v>209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9" t="s">
        <v>30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6</v>
      </c>
      <c r="Q15">
        <v>4</v>
      </c>
      <c r="R15">
        <v>4</v>
      </c>
      <c r="S15">
        <v>3</v>
      </c>
      <c r="T15">
        <v>3</v>
      </c>
      <c r="U15">
        <v>3</v>
      </c>
    </row>
    <row r="16" spans="1:21" x14ac:dyDescent="0.3">
      <c r="A16" s="9" t="s">
        <v>191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9" t="s">
        <v>122</v>
      </c>
      <c r="B17">
        <v>0</v>
      </c>
      <c r="C17">
        <v>0</v>
      </c>
      <c r="D17">
        <v>0</v>
      </c>
      <c r="E17">
        <v>3</v>
      </c>
      <c r="F17">
        <v>3</v>
      </c>
      <c r="G17">
        <v>3</v>
      </c>
      <c r="H17">
        <v>3</v>
      </c>
      <c r="I17">
        <v>2</v>
      </c>
      <c r="J17">
        <v>1</v>
      </c>
      <c r="K17">
        <v>2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9" t="s">
        <v>33</v>
      </c>
      <c r="B18">
        <v>8</v>
      </c>
      <c r="C18">
        <v>4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5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</row>
    <row r="19" spans="1:21" x14ac:dyDescent="0.3">
      <c r="A19" s="9" t="s">
        <v>69</v>
      </c>
      <c r="B19">
        <v>0</v>
      </c>
      <c r="C19">
        <v>0</v>
      </c>
      <c r="D19">
        <v>0</v>
      </c>
      <c r="E19">
        <v>3</v>
      </c>
      <c r="F19">
        <v>3</v>
      </c>
      <c r="G19">
        <v>2</v>
      </c>
      <c r="H19">
        <v>2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9" t="s">
        <v>202</v>
      </c>
      <c r="B20">
        <v>0</v>
      </c>
      <c r="C20">
        <v>0</v>
      </c>
      <c r="D20">
        <v>0</v>
      </c>
      <c r="E20">
        <v>1</v>
      </c>
      <c r="F20">
        <v>2</v>
      </c>
      <c r="G20">
        <v>2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9" t="s">
        <v>206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9" t="s">
        <v>71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</row>
    <row r="23" spans="1:21" x14ac:dyDescent="0.3">
      <c r="A23" s="9" t="s">
        <v>186</v>
      </c>
      <c r="B23">
        <v>0</v>
      </c>
      <c r="C23">
        <v>0</v>
      </c>
      <c r="D23">
        <v>0</v>
      </c>
      <c r="E23">
        <v>1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9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9" t="s">
        <v>48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9" t="s">
        <v>230</v>
      </c>
      <c r="B26">
        <v>12</v>
      </c>
      <c r="C26">
        <v>8</v>
      </c>
      <c r="D26">
        <v>9</v>
      </c>
      <c r="E26">
        <v>21</v>
      </c>
      <c r="F26">
        <v>23</v>
      </c>
      <c r="G26">
        <v>24</v>
      </c>
      <c r="H26">
        <v>22</v>
      </c>
      <c r="I26">
        <v>16</v>
      </c>
      <c r="J26">
        <v>13</v>
      </c>
      <c r="K26">
        <v>12</v>
      </c>
      <c r="L26">
        <v>13</v>
      </c>
      <c r="M26">
        <v>8</v>
      </c>
      <c r="N26">
        <v>6</v>
      </c>
      <c r="O26">
        <v>11</v>
      </c>
      <c r="P26">
        <v>17</v>
      </c>
      <c r="Q26">
        <v>14</v>
      </c>
      <c r="R26">
        <v>14</v>
      </c>
      <c r="S26">
        <v>12</v>
      </c>
      <c r="T26">
        <v>12</v>
      </c>
      <c r="U26">
        <v>12</v>
      </c>
    </row>
    <row r="28" spans="1:21" x14ac:dyDescent="0.3">
      <c r="A28" s="11" t="s">
        <v>227</v>
      </c>
      <c r="B28" s="11" t="s">
        <v>238</v>
      </c>
      <c r="C28" s="11" t="s">
        <v>239</v>
      </c>
      <c r="D28" s="11" t="s">
        <v>240</v>
      </c>
      <c r="E28" s="11" t="s">
        <v>241</v>
      </c>
      <c r="F28" s="11" t="s">
        <v>242</v>
      </c>
      <c r="G28" s="11" t="s">
        <v>243</v>
      </c>
      <c r="H28" s="11" t="s">
        <v>244</v>
      </c>
      <c r="I28" s="11" t="s">
        <v>245</v>
      </c>
      <c r="J28" s="11" t="s">
        <v>246</v>
      </c>
      <c r="K28" s="11" t="s">
        <v>247</v>
      </c>
      <c r="L28" s="11" t="s">
        <v>248</v>
      </c>
      <c r="M28" s="11" t="s">
        <v>249</v>
      </c>
      <c r="N28" s="11" t="s">
        <v>250</v>
      </c>
      <c r="O28" s="11" t="s">
        <v>251</v>
      </c>
      <c r="P28" s="11" t="s">
        <v>252</v>
      </c>
      <c r="Q28" s="11" t="s">
        <v>253</v>
      </c>
      <c r="R28" s="11" t="s">
        <v>254</v>
      </c>
      <c r="S28" s="11" t="s">
        <v>255</v>
      </c>
      <c r="T28" s="11" t="s">
        <v>256</v>
      </c>
      <c r="U28" s="11" t="s">
        <v>257</v>
      </c>
    </row>
    <row r="29" spans="1:21" x14ac:dyDescent="0.3">
      <c r="A29" s="9" t="s">
        <v>100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9" t="s">
        <v>35</v>
      </c>
      <c r="B30">
        <v>0</v>
      </c>
      <c r="C30">
        <v>0</v>
      </c>
      <c r="D30">
        <v>0</v>
      </c>
      <c r="E30">
        <v>3</v>
      </c>
      <c r="F30">
        <v>3</v>
      </c>
      <c r="G30">
        <v>3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s="9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s="9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s="9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">
      <c r="A34" s="9" t="s">
        <v>210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s="9" t="s">
        <v>209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s="9" t="s">
        <v>30</v>
      </c>
      <c r="B36">
        <v>3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2</v>
      </c>
      <c r="P36">
        <v>6</v>
      </c>
      <c r="Q36">
        <v>4</v>
      </c>
      <c r="R36">
        <v>4</v>
      </c>
      <c r="S36">
        <v>3</v>
      </c>
      <c r="T36">
        <v>3</v>
      </c>
      <c r="U36">
        <v>3</v>
      </c>
    </row>
    <row r="37" spans="1:21" x14ac:dyDescent="0.3">
      <c r="A37" s="9" t="s">
        <v>191</v>
      </c>
      <c r="B37">
        <v>0</v>
      </c>
      <c r="C37">
        <v>0</v>
      </c>
      <c r="D37">
        <v>0</v>
      </c>
      <c r="E37">
        <v>2</v>
      </c>
      <c r="F37">
        <v>2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s="9" t="s">
        <v>33</v>
      </c>
      <c r="B38">
        <v>8</v>
      </c>
      <c r="C38">
        <v>4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5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</row>
    <row r="39" spans="1:21" x14ac:dyDescent="0.3">
      <c r="A39" s="9" t="s">
        <v>69</v>
      </c>
      <c r="B39">
        <v>0</v>
      </c>
      <c r="C39">
        <v>0</v>
      </c>
      <c r="D39">
        <v>0</v>
      </c>
      <c r="E39">
        <v>3</v>
      </c>
      <c r="F39">
        <v>3</v>
      </c>
      <c r="G39">
        <v>2</v>
      </c>
      <c r="H39">
        <v>2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s="9" t="s">
        <v>202</v>
      </c>
      <c r="B40">
        <v>0</v>
      </c>
      <c r="C40">
        <v>0</v>
      </c>
      <c r="D40">
        <v>0</v>
      </c>
      <c r="E40">
        <v>1</v>
      </c>
      <c r="F40">
        <v>2</v>
      </c>
      <c r="G40">
        <v>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s="9" t="s">
        <v>206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s="9" t="s">
        <v>71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</row>
    <row r="43" spans="1:21" x14ac:dyDescent="0.3">
      <c r="A43" s="9" t="s">
        <v>186</v>
      </c>
      <c r="B43">
        <v>0</v>
      </c>
      <c r="C43">
        <v>0</v>
      </c>
      <c r="D43">
        <v>0</v>
      </c>
      <c r="E43">
        <v>1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s="9" t="s">
        <v>184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s="9" t="s">
        <v>48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s="14" t="s">
        <v>230</v>
      </c>
      <c r="B46" s="15">
        <v>12</v>
      </c>
      <c r="C46" s="15">
        <v>8</v>
      </c>
      <c r="D46" s="15">
        <v>9</v>
      </c>
      <c r="E46" s="15">
        <v>21</v>
      </c>
      <c r="F46" s="15">
        <v>23</v>
      </c>
      <c r="G46" s="15">
        <v>24</v>
      </c>
      <c r="H46" s="15">
        <v>22</v>
      </c>
      <c r="I46" s="15">
        <v>16</v>
      </c>
      <c r="J46" s="15">
        <v>13</v>
      </c>
      <c r="K46" s="15">
        <v>12</v>
      </c>
      <c r="L46" s="15">
        <v>13</v>
      </c>
      <c r="M46" s="15">
        <v>8</v>
      </c>
      <c r="N46" s="15">
        <v>6</v>
      </c>
      <c r="O46" s="15">
        <v>11</v>
      </c>
      <c r="P46" s="15">
        <v>17</v>
      </c>
      <c r="Q46" s="15">
        <v>14</v>
      </c>
      <c r="R46" s="15">
        <v>14</v>
      </c>
      <c r="S46" s="15">
        <v>12</v>
      </c>
      <c r="T46" s="15">
        <v>12</v>
      </c>
      <c r="U46" s="15">
        <v>12</v>
      </c>
    </row>
    <row r="48" spans="1:21" x14ac:dyDescent="0.3">
      <c r="A48" s="9" t="s">
        <v>30</v>
      </c>
      <c r="B48" s="16">
        <f t="shared" ref="B48:U48" si="0">B36/8</f>
        <v>0.375</v>
      </c>
      <c r="C48" s="16">
        <f t="shared" si="0"/>
        <v>0.375</v>
      </c>
      <c r="D48" s="16">
        <f t="shared" si="0"/>
        <v>0.125</v>
      </c>
      <c r="E48" s="16">
        <f t="shared" si="0"/>
        <v>0.125</v>
      </c>
      <c r="F48" s="16">
        <f t="shared" si="0"/>
        <v>0.125</v>
      </c>
      <c r="G48" s="16">
        <f t="shared" si="0"/>
        <v>0.125</v>
      </c>
      <c r="H48" s="16">
        <f t="shared" si="0"/>
        <v>0.125</v>
      </c>
      <c r="I48" s="16">
        <f t="shared" si="0"/>
        <v>0.125</v>
      </c>
      <c r="J48" s="16">
        <f t="shared" si="0"/>
        <v>0.125</v>
      </c>
      <c r="K48" s="16">
        <f t="shared" si="0"/>
        <v>0.125</v>
      </c>
      <c r="L48" s="16">
        <f t="shared" si="0"/>
        <v>0.125</v>
      </c>
      <c r="M48" s="16">
        <f t="shared" si="0"/>
        <v>0</v>
      </c>
      <c r="N48" s="16">
        <f t="shared" si="0"/>
        <v>0</v>
      </c>
      <c r="O48" s="16">
        <f t="shared" si="0"/>
        <v>0.25</v>
      </c>
      <c r="P48" s="16">
        <f t="shared" si="0"/>
        <v>0.75</v>
      </c>
      <c r="Q48" s="16">
        <f t="shared" si="0"/>
        <v>0.5</v>
      </c>
      <c r="R48" s="16">
        <f t="shared" si="0"/>
        <v>0.5</v>
      </c>
      <c r="S48" s="16">
        <f t="shared" si="0"/>
        <v>0.375</v>
      </c>
      <c r="T48" s="16">
        <f t="shared" si="0"/>
        <v>0.375</v>
      </c>
      <c r="U48" s="16">
        <f t="shared" si="0"/>
        <v>0.375</v>
      </c>
    </row>
    <row r="49" spans="1:23" x14ac:dyDescent="0.3">
      <c r="A49" s="9" t="s">
        <v>33</v>
      </c>
      <c r="B49" s="16">
        <f t="shared" ref="B49:U49" si="1">B38/8</f>
        <v>1</v>
      </c>
      <c r="C49" s="16">
        <f t="shared" si="1"/>
        <v>0.5</v>
      </c>
      <c r="D49" s="16">
        <f t="shared" si="1"/>
        <v>0.25</v>
      </c>
      <c r="E49" s="16">
        <f t="shared" si="1"/>
        <v>0.125</v>
      </c>
      <c r="F49" s="16">
        <f t="shared" si="1"/>
        <v>0.125</v>
      </c>
      <c r="G49" s="16">
        <f t="shared" si="1"/>
        <v>0.125</v>
      </c>
      <c r="H49" s="16">
        <f t="shared" si="1"/>
        <v>0.125</v>
      </c>
      <c r="I49" s="16">
        <f t="shared" si="1"/>
        <v>0.125</v>
      </c>
      <c r="J49" s="16">
        <f t="shared" si="1"/>
        <v>0.125</v>
      </c>
      <c r="K49" s="16">
        <f t="shared" si="1"/>
        <v>0.125</v>
      </c>
      <c r="L49" s="16">
        <f t="shared" si="1"/>
        <v>0.125</v>
      </c>
      <c r="M49" s="16">
        <f t="shared" si="1"/>
        <v>0.125</v>
      </c>
      <c r="N49" s="16">
        <f t="shared" si="1"/>
        <v>0.125</v>
      </c>
      <c r="O49" s="16">
        <f t="shared" si="1"/>
        <v>0.625</v>
      </c>
      <c r="P49" s="16">
        <f t="shared" si="1"/>
        <v>1</v>
      </c>
      <c r="Q49" s="16">
        <f t="shared" si="1"/>
        <v>1</v>
      </c>
      <c r="R49" s="16">
        <f t="shared" si="1"/>
        <v>1</v>
      </c>
      <c r="S49" s="16">
        <f t="shared" si="1"/>
        <v>1</v>
      </c>
      <c r="T49" s="16">
        <f t="shared" si="1"/>
        <v>1</v>
      </c>
      <c r="U49" s="16">
        <f t="shared" si="1"/>
        <v>1</v>
      </c>
    </row>
    <row r="51" spans="1:23" x14ac:dyDescent="0.3">
      <c r="A51" s="11" t="s">
        <v>227</v>
      </c>
      <c r="B51" s="11" t="s">
        <v>238</v>
      </c>
      <c r="C51" s="11" t="s">
        <v>239</v>
      </c>
      <c r="D51" s="11" t="s">
        <v>240</v>
      </c>
      <c r="E51" s="11" t="s">
        <v>241</v>
      </c>
      <c r="F51" s="11" t="s">
        <v>242</v>
      </c>
      <c r="G51" s="11" t="s">
        <v>243</v>
      </c>
      <c r="H51" s="11" t="s">
        <v>244</v>
      </c>
      <c r="I51" s="11" t="s">
        <v>245</v>
      </c>
      <c r="J51" s="11" t="s">
        <v>246</v>
      </c>
      <c r="K51" s="11" t="s">
        <v>247</v>
      </c>
      <c r="L51" s="11" t="s">
        <v>248</v>
      </c>
      <c r="M51" s="11" t="s">
        <v>249</v>
      </c>
      <c r="N51" s="11" t="s">
        <v>250</v>
      </c>
      <c r="O51" s="11" t="s">
        <v>251</v>
      </c>
      <c r="P51" s="11" t="s">
        <v>252</v>
      </c>
      <c r="Q51" s="11" t="s">
        <v>253</v>
      </c>
      <c r="R51" s="11" t="s">
        <v>254</v>
      </c>
      <c r="S51" s="11" t="s">
        <v>255</v>
      </c>
      <c r="T51" s="11" t="s">
        <v>256</v>
      </c>
      <c r="U51" s="11" t="s">
        <v>257</v>
      </c>
    </row>
    <row r="52" spans="1:23" x14ac:dyDescent="0.3">
      <c r="A52" s="9" t="s">
        <v>100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 s="43" t="s">
        <v>284</v>
      </c>
    </row>
    <row r="53" spans="1:23" x14ac:dyDescent="0.3">
      <c r="A53" s="9" t="s">
        <v>35</v>
      </c>
      <c r="B53">
        <v>0</v>
      </c>
      <c r="C53">
        <v>0</v>
      </c>
      <c r="D53">
        <v>0</v>
      </c>
      <c r="E53">
        <v>3</v>
      </c>
      <c r="F53">
        <v>3</v>
      </c>
      <c r="G53">
        <v>3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s="43" t="s">
        <v>285</v>
      </c>
    </row>
    <row r="54" spans="1:23" x14ac:dyDescent="0.3">
      <c r="A54" s="9" t="s">
        <v>45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s="43" t="s">
        <v>286</v>
      </c>
    </row>
    <row r="55" spans="1:23" x14ac:dyDescent="0.3">
      <c r="A55" s="9" t="s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3" x14ac:dyDescent="0.3">
      <c r="A56" s="9" t="s">
        <v>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3" x14ac:dyDescent="0.3">
      <c r="A57" s="9" t="s">
        <v>210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3" x14ac:dyDescent="0.3">
      <c r="A58" s="9" t="s">
        <v>209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3" x14ac:dyDescent="0.3">
      <c r="A59" s="9" t="s">
        <v>191</v>
      </c>
      <c r="B59">
        <v>0</v>
      </c>
      <c r="C59">
        <v>0</v>
      </c>
      <c r="D59">
        <v>0</v>
      </c>
      <c r="E59">
        <v>2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3" x14ac:dyDescent="0.3">
      <c r="A60" s="9" t="s">
        <v>69</v>
      </c>
      <c r="B60">
        <v>0</v>
      </c>
      <c r="C60">
        <v>0</v>
      </c>
      <c r="D60">
        <v>0</v>
      </c>
      <c r="E60">
        <v>3</v>
      </c>
      <c r="F60">
        <v>3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3" x14ac:dyDescent="0.3">
      <c r="A61" s="9" t="s">
        <v>202</v>
      </c>
      <c r="B61">
        <v>0</v>
      </c>
      <c r="C61">
        <v>0</v>
      </c>
      <c r="D61">
        <v>0</v>
      </c>
      <c r="E61">
        <v>1</v>
      </c>
      <c r="F61">
        <v>2</v>
      </c>
      <c r="G61">
        <v>2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3" x14ac:dyDescent="0.3">
      <c r="A62" s="9" t="s">
        <v>206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3" x14ac:dyDescent="0.3">
      <c r="A63" s="9" t="s">
        <v>71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</row>
    <row r="64" spans="1:23" x14ac:dyDescent="0.3">
      <c r="A64" s="9" t="s">
        <v>186</v>
      </c>
      <c r="B64">
        <v>0</v>
      </c>
      <c r="C64">
        <v>0</v>
      </c>
      <c r="D64">
        <v>0</v>
      </c>
      <c r="E64">
        <v>1</v>
      </c>
      <c r="F64">
        <v>2</v>
      </c>
      <c r="G64">
        <v>2</v>
      </c>
      <c r="H64">
        <v>2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s="9" t="s">
        <v>184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s="9" t="s">
        <v>48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s="14" t="s">
        <v>230</v>
      </c>
      <c r="B67" s="15">
        <f>SUM(B52:B66)</f>
        <v>1</v>
      </c>
      <c r="C67" s="15">
        <f t="shared" ref="C67:U67" si="2">SUM(C52:C66)</f>
        <v>1</v>
      </c>
      <c r="D67" s="15">
        <f t="shared" si="2"/>
        <v>6</v>
      </c>
      <c r="E67" s="15">
        <f t="shared" si="2"/>
        <v>16</v>
      </c>
      <c r="F67" s="15">
        <f t="shared" si="2"/>
        <v>18</v>
      </c>
      <c r="G67" s="15">
        <f t="shared" si="2"/>
        <v>19</v>
      </c>
      <c r="H67" s="15">
        <f t="shared" si="2"/>
        <v>17</v>
      </c>
      <c r="I67" s="15">
        <f t="shared" si="2"/>
        <v>12</v>
      </c>
      <c r="J67" s="15">
        <f t="shared" si="2"/>
        <v>10</v>
      </c>
      <c r="K67" s="15">
        <f t="shared" si="2"/>
        <v>8</v>
      </c>
      <c r="L67" s="15">
        <f t="shared" si="2"/>
        <v>9</v>
      </c>
      <c r="M67" s="15">
        <f t="shared" si="2"/>
        <v>4</v>
      </c>
      <c r="N67" s="15">
        <f t="shared" si="2"/>
        <v>3</v>
      </c>
      <c r="O67" s="15">
        <f t="shared" si="2"/>
        <v>2</v>
      </c>
      <c r="P67" s="15">
        <f t="shared" si="2"/>
        <v>3</v>
      </c>
      <c r="Q67" s="15">
        <f t="shared" si="2"/>
        <v>2</v>
      </c>
      <c r="R67" s="15">
        <f t="shared" si="2"/>
        <v>2</v>
      </c>
      <c r="S67" s="15">
        <f t="shared" si="2"/>
        <v>1</v>
      </c>
      <c r="T67" s="15">
        <f t="shared" si="2"/>
        <v>1</v>
      </c>
      <c r="U67" s="15">
        <f t="shared" si="2"/>
        <v>1</v>
      </c>
    </row>
    <row r="68" spans="1:21" s="16" customFormat="1" x14ac:dyDescent="0.3">
      <c r="B68" s="16">
        <f>B67/19</f>
        <v>5.2631578947368418E-2</v>
      </c>
      <c r="C68" s="16">
        <f t="shared" ref="C68:U68" si="3">C67/19</f>
        <v>5.2631578947368418E-2</v>
      </c>
      <c r="D68" s="16">
        <f t="shared" si="3"/>
        <v>0.31578947368421051</v>
      </c>
      <c r="E68" s="16">
        <f t="shared" si="3"/>
        <v>0.84210526315789469</v>
      </c>
      <c r="F68" s="16">
        <f t="shared" si="3"/>
        <v>0.94736842105263153</v>
      </c>
      <c r="G68" s="16">
        <f t="shared" si="3"/>
        <v>1</v>
      </c>
      <c r="H68" s="16">
        <f t="shared" si="3"/>
        <v>0.89473684210526316</v>
      </c>
      <c r="I68" s="16">
        <f t="shared" si="3"/>
        <v>0.63157894736842102</v>
      </c>
      <c r="J68" s="16">
        <f t="shared" si="3"/>
        <v>0.52631578947368418</v>
      </c>
      <c r="K68" s="16">
        <f t="shared" si="3"/>
        <v>0.42105263157894735</v>
      </c>
      <c r="L68" s="16">
        <f t="shared" si="3"/>
        <v>0.47368421052631576</v>
      </c>
      <c r="M68" s="16">
        <f t="shared" si="3"/>
        <v>0.21052631578947367</v>
      </c>
      <c r="N68" s="16">
        <f t="shared" si="3"/>
        <v>0.15789473684210525</v>
      </c>
      <c r="O68" s="16">
        <f t="shared" si="3"/>
        <v>0.10526315789473684</v>
      </c>
      <c r="P68" s="16">
        <f t="shared" si="3"/>
        <v>0.15789473684210525</v>
      </c>
      <c r="Q68" s="16">
        <f t="shared" si="3"/>
        <v>0.10526315789473684</v>
      </c>
      <c r="R68" s="16">
        <f t="shared" si="3"/>
        <v>0.10526315789473684</v>
      </c>
      <c r="S68" s="16">
        <f t="shared" si="3"/>
        <v>5.2631578947368418E-2</v>
      </c>
      <c r="T68" s="16">
        <f t="shared" si="3"/>
        <v>5.2631578947368418E-2</v>
      </c>
      <c r="U68" s="16">
        <f t="shared" si="3"/>
        <v>5.2631578947368418E-2</v>
      </c>
    </row>
  </sheetData>
  <conditionalFormatting sqref="V10:XFD10 B48:U49">
    <cfRule type="cellIs" dxfId="16" priority="16" operator="between">
      <formula>0.2</formula>
      <formula>0.49</formula>
    </cfRule>
    <cfRule type="cellIs" dxfId="15" priority="17" operator="greaterThan">
      <formula>0.49</formula>
    </cfRule>
  </conditionalFormatting>
  <conditionalFormatting sqref="V10:XFD10 B48:U49">
    <cfRule type="cellIs" dxfId="14" priority="15" operator="between">
      <formula>0.4</formula>
      <formula>0.49</formula>
    </cfRule>
  </conditionalFormatting>
  <conditionalFormatting sqref="A8:A9 X8:XFD9 W11:XFD11 A11">
    <cfRule type="colorScale" priority="57">
      <colorScale>
        <cfvo type="min"/>
        <cfvo type="max"/>
        <color rgb="FFFCFCFF"/>
        <color rgb="FFF8696B"/>
      </colorScale>
    </cfRule>
  </conditionalFormatting>
  <conditionalFormatting sqref="A29:A30 A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9:U45">
    <cfRule type="colorScale" priority="10">
      <colorScale>
        <cfvo type="min"/>
        <cfvo type="max"/>
        <color rgb="FFFCFCFF"/>
        <color rgb="FFF8696B"/>
      </colorScale>
    </cfRule>
  </conditionalFormatting>
  <conditionalFormatting sqref="A52:A53 A55">
    <cfRule type="colorScale" priority="5">
      <colorScale>
        <cfvo type="min"/>
        <cfvo type="max"/>
        <color rgb="FFFCFCFF"/>
        <color rgb="FFF8696B"/>
      </colorScale>
    </cfRule>
  </conditionalFormatting>
  <conditionalFormatting sqref="B52:U66">
    <cfRule type="colorScale" priority="59">
      <colorScale>
        <cfvo type="min"/>
        <cfvo type="max"/>
        <color rgb="FFFCFCFF"/>
        <color rgb="FFF8696B"/>
      </colorScale>
    </cfRule>
  </conditionalFormatting>
  <conditionalFormatting sqref="A68:XFD68">
    <cfRule type="cellIs" dxfId="13" priority="2" operator="between">
      <formula>0.2</formula>
      <formula>0.49</formula>
    </cfRule>
    <cfRule type="cellIs" dxfId="12" priority="3" operator="greaterThan">
      <formula>0.49</formula>
    </cfRule>
  </conditionalFormatting>
  <conditionalFormatting sqref="A68:XFD68">
    <cfRule type="cellIs" dxfId="11" priority="1" operator="between">
      <formula>0.4</formula>
      <formula>0.49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43F6-94A7-4983-AA97-CA977432858B}">
  <dimension ref="A1:U72"/>
  <sheetViews>
    <sheetView topLeftCell="A49" workbookViewId="0">
      <selection activeCell="I77" sqref="I77"/>
    </sheetView>
  </sheetViews>
  <sheetFormatPr defaultRowHeight="14.4" x14ac:dyDescent="0.3"/>
  <cols>
    <col min="1" max="1" width="18.33203125" bestFit="1" customWidth="1"/>
    <col min="2" max="2" width="10.77734375" bestFit="1" customWidth="1"/>
    <col min="3" max="3" width="11.88671875" bestFit="1" customWidth="1"/>
    <col min="4" max="4" width="8.88671875" bestFit="1" customWidth="1"/>
    <col min="5" max="5" width="13.44140625" bestFit="1" customWidth="1"/>
    <col min="6" max="7" width="8.88671875" bestFit="1" customWidth="1"/>
    <col min="8" max="8" width="6.6640625" customWidth="1"/>
    <col min="9" max="9" width="6.5546875" customWidth="1"/>
    <col min="10" max="10" width="8.5546875" customWidth="1"/>
    <col min="11" max="11" width="8.88671875" bestFit="1" customWidth="1"/>
    <col min="12" max="12" width="7.21875" customWidth="1"/>
    <col min="13" max="13" width="8.88671875" bestFit="1" customWidth="1"/>
    <col min="14" max="14" width="7.44140625" customWidth="1"/>
    <col min="15" max="15" width="8.88671875" bestFit="1" customWidth="1"/>
    <col min="16" max="16" width="9.88671875" bestFit="1" customWidth="1"/>
    <col min="17" max="17" width="6.6640625" customWidth="1"/>
    <col min="18" max="21" width="9.88671875" bestFit="1" customWidth="1"/>
    <col min="22" max="22" width="30.33203125" bestFit="1" customWidth="1"/>
  </cols>
  <sheetData>
    <row r="1" spans="1:21" x14ac:dyDescent="0.3">
      <c r="A1" s="10" t="s">
        <v>27</v>
      </c>
      <c r="B1" t="s">
        <v>228</v>
      </c>
    </row>
    <row r="2" spans="1:21" x14ac:dyDescent="0.3">
      <c r="A2" s="10" t="s">
        <v>29</v>
      </c>
      <c r="B2" t="s">
        <v>231</v>
      </c>
    </row>
    <row r="3" spans="1:21" x14ac:dyDescent="0.3">
      <c r="A3" s="10" t="s">
        <v>28</v>
      </c>
      <c r="B3" t="s">
        <v>236</v>
      </c>
    </row>
    <row r="4" spans="1:21" x14ac:dyDescent="0.3">
      <c r="A4" s="10" t="s">
        <v>24</v>
      </c>
      <c r="B4" t="s">
        <v>231</v>
      </c>
    </row>
    <row r="5" spans="1:21" x14ac:dyDescent="0.3">
      <c r="A5" s="10" t="s">
        <v>23</v>
      </c>
      <c r="B5" t="s">
        <v>231</v>
      </c>
    </row>
    <row r="7" spans="1:21" x14ac:dyDescent="0.3">
      <c r="A7" s="10" t="s">
        <v>227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21" x14ac:dyDescent="0.3">
      <c r="A8" s="9" t="s">
        <v>100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9" t="s">
        <v>35</v>
      </c>
      <c r="B9">
        <v>0</v>
      </c>
      <c r="C9">
        <v>0</v>
      </c>
      <c r="D9">
        <v>0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s="16" customFormat="1" x14ac:dyDescent="0.3">
      <c r="A10" s="9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9" t="s">
        <v>188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9" t="s">
        <v>76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">
      <c r="A13" s="9" t="s">
        <v>210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9" t="s">
        <v>209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9" t="s">
        <v>30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6</v>
      </c>
      <c r="Q15">
        <v>4</v>
      </c>
      <c r="R15">
        <v>4</v>
      </c>
      <c r="S15">
        <v>3</v>
      </c>
      <c r="T15">
        <v>3</v>
      </c>
      <c r="U15">
        <v>3</v>
      </c>
    </row>
    <row r="16" spans="1:21" x14ac:dyDescent="0.3">
      <c r="A16" s="9" t="s">
        <v>191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9" t="s">
        <v>122</v>
      </c>
      <c r="B17">
        <v>0</v>
      </c>
      <c r="C17">
        <v>0</v>
      </c>
      <c r="D17">
        <v>0</v>
      </c>
      <c r="E17">
        <v>3</v>
      </c>
      <c r="F17">
        <v>3</v>
      </c>
      <c r="G17">
        <v>3</v>
      </c>
      <c r="H17">
        <v>3</v>
      </c>
      <c r="I17">
        <v>2</v>
      </c>
      <c r="J17">
        <v>1</v>
      </c>
      <c r="K17">
        <v>2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9" t="s">
        <v>33</v>
      </c>
      <c r="B18">
        <v>8</v>
      </c>
      <c r="C18">
        <v>4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5</v>
      </c>
      <c r="P18">
        <v>8</v>
      </c>
      <c r="Q18">
        <v>8</v>
      </c>
      <c r="R18">
        <v>8</v>
      </c>
      <c r="S18">
        <v>8</v>
      </c>
      <c r="T18">
        <v>8</v>
      </c>
      <c r="U18">
        <v>8</v>
      </c>
    </row>
    <row r="19" spans="1:21" x14ac:dyDescent="0.3">
      <c r="A19" s="9" t="s">
        <v>69</v>
      </c>
      <c r="B19">
        <v>0</v>
      </c>
      <c r="C19">
        <v>0</v>
      </c>
      <c r="D19">
        <v>0</v>
      </c>
      <c r="E19">
        <v>3</v>
      </c>
      <c r="F19">
        <v>3</v>
      </c>
      <c r="G19">
        <v>2</v>
      </c>
      <c r="H19">
        <v>2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9" t="s">
        <v>202</v>
      </c>
      <c r="B20">
        <v>0</v>
      </c>
      <c r="C20">
        <v>0</v>
      </c>
      <c r="D20">
        <v>0</v>
      </c>
      <c r="E20">
        <v>1</v>
      </c>
      <c r="F20">
        <v>2</v>
      </c>
      <c r="G20">
        <v>2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9" t="s">
        <v>206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9" t="s">
        <v>71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</row>
    <row r="23" spans="1:21" x14ac:dyDescent="0.3">
      <c r="A23" s="9" t="s">
        <v>186</v>
      </c>
      <c r="B23">
        <v>0</v>
      </c>
      <c r="C23">
        <v>0</v>
      </c>
      <c r="D23">
        <v>0</v>
      </c>
      <c r="E23">
        <v>1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9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9" t="s">
        <v>48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9" t="s">
        <v>230</v>
      </c>
      <c r="B26">
        <v>12</v>
      </c>
      <c r="C26">
        <v>8</v>
      </c>
      <c r="D26">
        <v>9</v>
      </c>
      <c r="E26">
        <v>21</v>
      </c>
      <c r="F26">
        <v>23</v>
      </c>
      <c r="G26">
        <v>24</v>
      </c>
      <c r="H26">
        <v>22</v>
      </c>
      <c r="I26">
        <v>16</v>
      </c>
      <c r="J26">
        <v>13</v>
      </c>
      <c r="K26">
        <v>12</v>
      </c>
      <c r="L26">
        <v>13</v>
      </c>
      <c r="M26">
        <v>8</v>
      </c>
      <c r="N26">
        <v>6</v>
      </c>
      <c r="O26">
        <v>11</v>
      </c>
      <c r="P26">
        <v>17</v>
      </c>
      <c r="Q26">
        <v>14</v>
      </c>
      <c r="R26">
        <v>14</v>
      </c>
      <c r="S26">
        <v>12</v>
      </c>
      <c r="T26">
        <v>12</v>
      </c>
      <c r="U26">
        <v>12</v>
      </c>
    </row>
    <row r="28" spans="1:21" x14ac:dyDescent="0.3">
      <c r="A28" s="31" t="s">
        <v>274</v>
      </c>
    </row>
    <row r="29" spans="1:21" x14ac:dyDescent="0.3">
      <c r="A29" s="31"/>
    </row>
    <row r="30" spans="1:21" x14ac:dyDescent="0.3">
      <c r="A30" s="39" t="s">
        <v>271</v>
      </c>
      <c r="B30" s="38" t="s">
        <v>272</v>
      </c>
      <c r="C30" s="38"/>
      <c r="D30" s="38"/>
      <c r="E30" s="38"/>
      <c r="F30" s="38"/>
      <c r="G30" s="38"/>
      <c r="H30" s="38"/>
      <c r="I30" s="38"/>
      <c r="J30" s="38"/>
      <c r="K30" s="38"/>
    </row>
    <row r="31" spans="1:21" x14ac:dyDescent="0.3">
      <c r="A31" s="40" t="s">
        <v>227</v>
      </c>
      <c r="B31" s="11" t="s">
        <v>35</v>
      </c>
      <c r="C31" s="11" t="s">
        <v>30</v>
      </c>
      <c r="D31" s="11"/>
      <c r="E31" s="11" t="s">
        <v>33</v>
      </c>
      <c r="F31" s="11" t="s">
        <v>69</v>
      </c>
      <c r="G31" s="11" t="s">
        <v>202</v>
      </c>
      <c r="H31" s="11"/>
      <c r="I31" s="11"/>
      <c r="J31" s="11" t="s">
        <v>48</v>
      </c>
      <c r="K31" s="11"/>
    </row>
    <row r="33" spans="1:21" x14ac:dyDescent="0.3">
      <c r="A33" s="11" t="s">
        <v>227</v>
      </c>
      <c r="B33" s="11" t="s">
        <v>238</v>
      </c>
      <c r="C33" s="11" t="s">
        <v>239</v>
      </c>
      <c r="D33" s="11" t="s">
        <v>240</v>
      </c>
      <c r="E33" s="11" t="s">
        <v>241</v>
      </c>
      <c r="F33" s="11" t="s">
        <v>242</v>
      </c>
      <c r="G33" s="11" t="s">
        <v>243</v>
      </c>
      <c r="H33" s="11" t="s">
        <v>244</v>
      </c>
      <c r="I33" s="11" t="s">
        <v>245</v>
      </c>
      <c r="J33" s="11" t="s">
        <v>246</v>
      </c>
      <c r="K33" s="11" t="s">
        <v>247</v>
      </c>
      <c r="L33" s="11" t="s">
        <v>248</v>
      </c>
      <c r="M33" s="11" t="s">
        <v>249</v>
      </c>
      <c r="N33" s="11" t="s">
        <v>250</v>
      </c>
      <c r="O33" s="11" t="s">
        <v>251</v>
      </c>
      <c r="P33" s="11" t="s">
        <v>252</v>
      </c>
      <c r="Q33" s="11" t="s">
        <v>253</v>
      </c>
      <c r="R33" s="11" t="s">
        <v>254</v>
      </c>
      <c r="S33" s="11" t="s">
        <v>255</v>
      </c>
      <c r="T33" s="11" t="s">
        <v>256</v>
      </c>
      <c r="U33" s="11" t="s">
        <v>257</v>
      </c>
    </row>
    <row r="34" spans="1:21" x14ac:dyDescent="0.3">
      <c r="A34" t="s">
        <v>35</v>
      </c>
      <c r="B34">
        <v>0</v>
      </c>
      <c r="C34">
        <v>0</v>
      </c>
      <c r="D34">
        <v>0</v>
      </c>
      <c r="E34">
        <v>3</v>
      </c>
      <c r="F34">
        <v>3</v>
      </c>
      <c r="G34">
        <v>3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30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6</v>
      </c>
      <c r="Q35">
        <v>4</v>
      </c>
      <c r="R35">
        <v>4</v>
      </c>
      <c r="S35">
        <v>3</v>
      </c>
      <c r="T35">
        <v>3</v>
      </c>
      <c r="U35">
        <v>3</v>
      </c>
    </row>
    <row r="36" spans="1:21" x14ac:dyDescent="0.3">
      <c r="A36" t="s">
        <v>33</v>
      </c>
      <c r="B36">
        <v>8</v>
      </c>
      <c r="C36">
        <v>4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5</v>
      </c>
      <c r="P36">
        <v>8</v>
      </c>
      <c r="Q36">
        <v>8</v>
      </c>
      <c r="R36">
        <v>8</v>
      </c>
      <c r="S36">
        <v>8</v>
      </c>
      <c r="T36">
        <v>8</v>
      </c>
      <c r="U36">
        <v>8</v>
      </c>
    </row>
    <row r="37" spans="1:21" x14ac:dyDescent="0.3">
      <c r="A37" t="s">
        <v>69</v>
      </c>
      <c r="B37">
        <v>0</v>
      </c>
      <c r="C37">
        <v>0</v>
      </c>
      <c r="D37">
        <v>0</v>
      </c>
      <c r="E37">
        <v>3</v>
      </c>
      <c r="F37">
        <v>3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202</v>
      </c>
      <c r="B38">
        <v>0</v>
      </c>
      <c r="C38">
        <v>0</v>
      </c>
      <c r="D38">
        <v>0</v>
      </c>
      <c r="E38">
        <v>1</v>
      </c>
      <c r="F38">
        <v>2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48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s="14" t="s">
        <v>230</v>
      </c>
      <c r="B40" s="15">
        <v>12</v>
      </c>
      <c r="C40" s="15">
        <v>8</v>
      </c>
      <c r="D40" s="15">
        <v>9</v>
      </c>
      <c r="E40" s="15">
        <v>21</v>
      </c>
      <c r="F40" s="15">
        <v>23</v>
      </c>
      <c r="G40" s="15">
        <v>24</v>
      </c>
      <c r="H40" s="15">
        <v>22</v>
      </c>
      <c r="I40" s="15">
        <v>16</v>
      </c>
      <c r="J40" s="15">
        <v>13</v>
      </c>
      <c r="K40" s="15">
        <v>12</v>
      </c>
      <c r="L40" s="15">
        <v>13</v>
      </c>
      <c r="M40" s="15">
        <v>8</v>
      </c>
      <c r="N40" s="15">
        <v>6</v>
      </c>
      <c r="O40" s="15">
        <v>11</v>
      </c>
      <c r="P40" s="15">
        <v>17</v>
      </c>
      <c r="Q40" s="15">
        <v>14</v>
      </c>
      <c r="R40" s="15">
        <v>14</v>
      </c>
      <c r="S40" s="15">
        <v>12</v>
      </c>
      <c r="T40" s="15">
        <v>12</v>
      </c>
      <c r="U40" s="15">
        <v>12</v>
      </c>
    </row>
    <row r="42" spans="1:21" x14ac:dyDescent="0.3">
      <c r="A42" s="11" t="s">
        <v>227</v>
      </c>
      <c r="B42" s="11" t="s">
        <v>238</v>
      </c>
      <c r="C42" s="11" t="s">
        <v>239</v>
      </c>
      <c r="D42" s="11" t="s">
        <v>240</v>
      </c>
      <c r="E42" s="11" t="s">
        <v>241</v>
      </c>
      <c r="F42" s="11" t="s">
        <v>242</v>
      </c>
      <c r="G42" s="11" t="s">
        <v>243</v>
      </c>
      <c r="H42" s="11" t="s">
        <v>244</v>
      </c>
      <c r="I42" s="11" t="s">
        <v>245</v>
      </c>
      <c r="J42" s="11" t="s">
        <v>246</v>
      </c>
      <c r="K42" s="11" t="s">
        <v>247</v>
      </c>
      <c r="L42" s="11" t="s">
        <v>248</v>
      </c>
      <c r="M42" s="11" t="s">
        <v>249</v>
      </c>
      <c r="N42" s="11" t="s">
        <v>250</v>
      </c>
      <c r="O42" s="11" t="s">
        <v>251</v>
      </c>
      <c r="P42" s="11" t="s">
        <v>252</v>
      </c>
      <c r="Q42" s="11" t="s">
        <v>253</v>
      </c>
      <c r="R42" s="11" t="s">
        <v>254</v>
      </c>
      <c r="S42" s="11" t="s">
        <v>255</v>
      </c>
      <c r="T42" s="11" t="s">
        <v>256</v>
      </c>
      <c r="U42" s="11" t="s">
        <v>257</v>
      </c>
    </row>
    <row r="43" spans="1:21" x14ac:dyDescent="0.3">
      <c r="A43" t="s">
        <v>35</v>
      </c>
      <c r="B43" s="16">
        <f>B34/3</f>
        <v>0</v>
      </c>
      <c r="C43" s="16">
        <f t="shared" ref="C43:U48" si="0">C34/3</f>
        <v>0</v>
      </c>
      <c r="D43" s="16">
        <f t="shared" si="0"/>
        <v>0</v>
      </c>
      <c r="E43" s="16">
        <f t="shared" si="0"/>
        <v>1</v>
      </c>
      <c r="F43" s="16">
        <f t="shared" si="0"/>
        <v>1</v>
      </c>
      <c r="G43" s="16">
        <f t="shared" si="0"/>
        <v>1</v>
      </c>
      <c r="H43" s="16">
        <f t="shared" si="0"/>
        <v>0.33333333333333331</v>
      </c>
      <c r="I43" s="16">
        <f t="shared" si="0"/>
        <v>0.33333333333333331</v>
      </c>
      <c r="J43" s="16">
        <f t="shared" si="0"/>
        <v>0.33333333333333331</v>
      </c>
      <c r="K43" s="16">
        <f t="shared" si="0"/>
        <v>0</v>
      </c>
      <c r="L43" s="16">
        <f t="shared" si="0"/>
        <v>0</v>
      </c>
      <c r="M43" s="16">
        <f t="shared" si="0"/>
        <v>0</v>
      </c>
      <c r="N43" s="16">
        <f t="shared" si="0"/>
        <v>0</v>
      </c>
      <c r="O43" s="16">
        <f t="shared" si="0"/>
        <v>0</v>
      </c>
      <c r="P43" s="16">
        <f t="shared" si="0"/>
        <v>0</v>
      </c>
      <c r="Q43" s="16">
        <f t="shared" si="0"/>
        <v>0</v>
      </c>
      <c r="R43" s="16">
        <f t="shared" si="0"/>
        <v>0</v>
      </c>
      <c r="S43" s="16">
        <f t="shared" si="0"/>
        <v>0</v>
      </c>
      <c r="T43" s="16">
        <f t="shared" si="0"/>
        <v>0</v>
      </c>
      <c r="U43" s="16">
        <f t="shared" si="0"/>
        <v>0</v>
      </c>
    </row>
    <row r="44" spans="1:21" x14ac:dyDescent="0.3">
      <c r="A44" t="s">
        <v>30</v>
      </c>
      <c r="B44" s="16">
        <f t="shared" ref="B44:Q48" si="1">B35/3</f>
        <v>1</v>
      </c>
      <c r="C44" s="16">
        <f t="shared" si="1"/>
        <v>1</v>
      </c>
      <c r="D44" s="16">
        <f t="shared" si="1"/>
        <v>0.33333333333333331</v>
      </c>
      <c r="E44" s="16">
        <f t="shared" si="1"/>
        <v>0.33333333333333331</v>
      </c>
      <c r="F44" s="16">
        <f t="shared" si="1"/>
        <v>0.33333333333333331</v>
      </c>
      <c r="G44" s="16">
        <f t="shared" si="1"/>
        <v>0.33333333333333331</v>
      </c>
      <c r="H44" s="16">
        <f t="shared" si="1"/>
        <v>0.33333333333333331</v>
      </c>
      <c r="I44" s="16">
        <f t="shared" si="1"/>
        <v>0.33333333333333331</v>
      </c>
      <c r="J44" s="16">
        <f t="shared" si="1"/>
        <v>0.33333333333333331</v>
      </c>
      <c r="K44" s="16">
        <f t="shared" si="1"/>
        <v>0.33333333333333331</v>
      </c>
      <c r="L44" s="16">
        <f t="shared" si="1"/>
        <v>0.33333333333333331</v>
      </c>
      <c r="M44" s="16">
        <f t="shared" si="1"/>
        <v>0</v>
      </c>
      <c r="N44" s="16">
        <f t="shared" si="1"/>
        <v>0</v>
      </c>
      <c r="O44" s="16">
        <f t="shared" si="1"/>
        <v>0.66666666666666663</v>
      </c>
      <c r="P44" s="16">
        <f t="shared" si="1"/>
        <v>2</v>
      </c>
      <c r="Q44" s="16">
        <f t="shared" si="1"/>
        <v>1.3333333333333333</v>
      </c>
      <c r="R44" s="16">
        <f t="shared" si="0"/>
        <v>1.3333333333333333</v>
      </c>
      <c r="S44" s="16">
        <f t="shared" si="0"/>
        <v>1</v>
      </c>
      <c r="T44" s="16">
        <f t="shared" si="0"/>
        <v>1</v>
      </c>
      <c r="U44" s="16">
        <f t="shared" si="0"/>
        <v>1</v>
      </c>
    </row>
    <row r="45" spans="1:21" x14ac:dyDescent="0.3">
      <c r="A45" t="s">
        <v>33</v>
      </c>
      <c r="B45" s="16">
        <f t="shared" si="1"/>
        <v>2.6666666666666665</v>
      </c>
      <c r="C45" s="16">
        <f t="shared" si="0"/>
        <v>1.3333333333333333</v>
      </c>
      <c r="D45" s="16">
        <f t="shared" si="0"/>
        <v>0.66666666666666663</v>
      </c>
      <c r="E45" s="16">
        <f t="shared" si="0"/>
        <v>0.33333333333333331</v>
      </c>
      <c r="F45" s="16">
        <f t="shared" si="0"/>
        <v>0.33333333333333331</v>
      </c>
      <c r="G45" s="16">
        <f t="shared" si="0"/>
        <v>0.33333333333333331</v>
      </c>
      <c r="H45" s="16">
        <f t="shared" si="0"/>
        <v>0.33333333333333331</v>
      </c>
      <c r="I45" s="16">
        <f t="shared" si="0"/>
        <v>0.33333333333333331</v>
      </c>
      <c r="J45" s="16">
        <f t="shared" si="0"/>
        <v>0.33333333333333331</v>
      </c>
      <c r="K45" s="16">
        <f t="shared" si="0"/>
        <v>0.33333333333333331</v>
      </c>
      <c r="L45" s="16">
        <f t="shared" si="0"/>
        <v>0.33333333333333331</v>
      </c>
      <c r="M45" s="16">
        <f t="shared" si="0"/>
        <v>0.33333333333333331</v>
      </c>
      <c r="N45" s="16">
        <f t="shared" si="0"/>
        <v>0.33333333333333331</v>
      </c>
      <c r="O45" s="16">
        <f t="shared" si="0"/>
        <v>1.6666666666666667</v>
      </c>
      <c r="P45" s="16">
        <f t="shared" si="0"/>
        <v>2.6666666666666665</v>
      </c>
      <c r="Q45" s="16">
        <f t="shared" si="0"/>
        <v>2.6666666666666665</v>
      </c>
      <c r="R45" s="16">
        <f t="shared" si="0"/>
        <v>2.6666666666666665</v>
      </c>
      <c r="S45" s="16">
        <f t="shared" si="0"/>
        <v>2.6666666666666665</v>
      </c>
      <c r="T45" s="16">
        <f t="shared" si="0"/>
        <v>2.6666666666666665</v>
      </c>
      <c r="U45" s="16">
        <f t="shared" si="0"/>
        <v>2.6666666666666665</v>
      </c>
    </row>
    <row r="46" spans="1:21" x14ac:dyDescent="0.3">
      <c r="A46" t="s">
        <v>69</v>
      </c>
      <c r="B46" s="16">
        <f t="shared" si="1"/>
        <v>0</v>
      </c>
      <c r="C46" s="16">
        <f t="shared" si="0"/>
        <v>0</v>
      </c>
      <c r="D46" s="16">
        <f t="shared" si="0"/>
        <v>0</v>
      </c>
      <c r="E46" s="16">
        <f t="shared" si="0"/>
        <v>1</v>
      </c>
      <c r="F46" s="16">
        <f t="shared" si="0"/>
        <v>1</v>
      </c>
      <c r="G46" s="16">
        <f t="shared" si="0"/>
        <v>0.66666666666666663</v>
      </c>
      <c r="H46" s="16">
        <f t="shared" si="0"/>
        <v>0.66666666666666663</v>
      </c>
      <c r="I46" s="16">
        <f t="shared" si="0"/>
        <v>0.33333333333333331</v>
      </c>
      <c r="J46" s="16">
        <f t="shared" si="0"/>
        <v>0.66666666666666663</v>
      </c>
      <c r="K46" s="16">
        <f t="shared" si="0"/>
        <v>0.33333333333333331</v>
      </c>
      <c r="L46" s="16">
        <f t="shared" si="0"/>
        <v>0.33333333333333331</v>
      </c>
      <c r="M46" s="16">
        <f t="shared" si="0"/>
        <v>0</v>
      </c>
      <c r="N46" s="16">
        <f t="shared" si="0"/>
        <v>0</v>
      </c>
      <c r="O46" s="16">
        <f t="shared" si="0"/>
        <v>0</v>
      </c>
      <c r="P46" s="16">
        <f t="shared" si="0"/>
        <v>0</v>
      </c>
      <c r="Q46" s="16">
        <f t="shared" si="0"/>
        <v>0</v>
      </c>
      <c r="R46" s="16">
        <f t="shared" si="0"/>
        <v>0</v>
      </c>
      <c r="S46" s="16">
        <f t="shared" si="0"/>
        <v>0</v>
      </c>
      <c r="T46" s="16">
        <f t="shared" si="0"/>
        <v>0</v>
      </c>
      <c r="U46" s="16">
        <f t="shared" si="0"/>
        <v>0</v>
      </c>
    </row>
    <row r="47" spans="1:21" x14ac:dyDescent="0.3">
      <c r="A47" t="s">
        <v>202</v>
      </c>
      <c r="B47" s="16">
        <f t="shared" si="1"/>
        <v>0</v>
      </c>
      <c r="C47" s="16">
        <f t="shared" si="0"/>
        <v>0</v>
      </c>
      <c r="D47" s="16">
        <f t="shared" si="0"/>
        <v>0</v>
      </c>
      <c r="E47" s="16">
        <f t="shared" si="0"/>
        <v>0.33333333333333331</v>
      </c>
      <c r="F47" s="16">
        <f t="shared" si="0"/>
        <v>0.66666666666666663</v>
      </c>
      <c r="G47" s="16">
        <f t="shared" si="0"/>
        <v>0.66666666666666663</v>
      </c>
      <c r="H47" s="16">
        <f t="shared" si="0"/>
        <v>0.66666666666666663</v>
      </c>
      <c r="I47" s="16">
        <f t="shared" si="0"/>
        <v>0.33333333333333331</v>
      </c>
      <c r="J47" s="16">
        <f t="shared" si="0"/>
        <v>0</v>
      </c>
      <c r="K47" s="16">
        <f t="shared" si="0"/>
        <v>0</v>
      </c>
      <c r="L47" s="16">
        <f t="shared" si="0"/>
        <v>0</v>
      </c>
      <c r="M47" s="16">
        <f t="shared" si="0"/>
        <v>0</v>
      </c>
      <c r="N47" s="16">
        <f t="shared" si="0"/>
        <v>0</v>
      </c>
      <c r="O47" s="16">
        <f t="shared" si="0"/>
        <v>0</v>
      </c>
      <c r="P47" s="16">
        <f t="shared" si="0"/>
        <v>0</v>
      </c>
      <c r="Q47" s="16">
        <f t="shared" si="0"/>
        <v>0</v>
      </c>
      <c r="R47" s="16">
        <f t="shared" si="0"/>
        <v>0</v>
      </c>
      <c r="S47" s="16">
        <f t="shared" si="0"/>
        <v>0</v>
      </c>
      <c r="T47" s="16">
        <f t="shared" si="0"/>
        <v>0</v>
      </c>
      <c r="U47" s="16">
        <f t="shared" si="0"/>
        <v>0</v>
      </c>
    </row>
    <row r="48" spans="1:21" x14ac:dyDescent="0.3">
      <c r="A48" t="s">
        <v>48</v>
      </c>
      <c r="B48" s="16">
        <f t="shared" si="1"/>
        <v>0</v>
      </c>
      <c r="C48" s="16">
        <f t="shared" si="0"/>
        <v>0</v>
      </c>
      <c r="D48" s="16">
        <f t="shared" si="0"/>
        <v>1</v>
      </c>
      <c r="E48" s="16">
        <f t="shared" si="0"/>
        <v>0</v>
      </c>
      <c r="F48" s="16">
        <f t="shared" si="0"/>
        <v>0</v>
      </c>
      <c r="G48" s="16">
        <f t="shared" si="0"/>
        <v>0</v>
      </c>
      <c r="H48" s="16">
        <f t="shared" si="0"/>
        <v>0</v>
      </c>
      <c r="I48" s="16">
        <f t="shared" si="0"/>
        <v>0</v>
      </c>
      <c r="J48" s="16">
        <f t="shared" si="0"/>
        <v>0</v>
      </c>
      <c r="K48" s="16">
        <f t="shared" si="0"/>
        <v>0</v>
      </c>
      <c r="L48" s="16">
        <f t="shared" si="0"/>
        <v>0</v>
      </c>
      <c r="M48" s="16">
        <f t="shared" si="0"/>
        <v>0</v>
      </c>
      <c r="N48" s="16">
        <f t="shared" si="0"/>
        <v>0</v>
      </c>
      <c r="O48" s="16">
        <f t="shared" si="0"/>
        <v>0</v>
      </c>
      <c r="P48" s="16">
        <f t="shared" si="0"/>
        <v>0.33333333333333331</v>
      </c>
      <c r="Q48" s="16">
        <f t="shared" si="0"/>
        <v>0</v>
      </c>
      <c r="R48" s="16">
        <f t="shared" si="0"/>
        <v>0</v>
      </c>
      <c r="S48" s="16">
        <f t="shared" si="0"/>
        <v>0</v>
      </c>
      <c r="T48" s="16">
        <f t="shared" si="0"/>
        <v>0</v>
      </c>
      <c r="U48" s="16">
        <f t="shared" si="0"/>
        <v>0</v>
      </c>
    </row>
    <row r="49" spans="1:21" x14ac:dyDescent="0.3">
      <c r="A49" s="14" t="s">
        <v>230</v>
      </c>
      <c r="B49" s="15">
        <v>12</v>
      </c>
      <c r="C49" s="15">
        <v>8</v>
      </c>
      <c r="D49" s="15">
        <v>9</v>
      </c>
      <c r="E49" s="15">
        <v>21</v>
      </c>
      <c r="F49" s="15">
        <v>23</v>
      </c>
      <c r="G49" s="15">
        <v>24</v>
      </c>
      <c r="H49" s="15">
        <v>22</v>
      </c>
      <c r="I49" s="15">
        <v>16</v>
      </c>
      <c r="J49" s="15">
        <v>13</v>
      </c>
      <c r="K49" s="15">
        <v>12</v>
      </c>
      <c r="L49" s="15">
        <v>13</v>
      </c>
      <c r="M49" s="15">
        <v>8</v>
      </c>
      <c r="N49" s="15">
        <v>6</v>
      </c>
      <c r="O49" s="15">
        <v>11</v>
      </c>
      <c r="P49" s="15">
        <v>17</v>
      </c>
      <c r="Q49" s="15">
        <v>14</v>
      </c>
      <c r="R49" s="15">
        <v>14</v>
      </c>
      <c r="S49" s="15">
        <v>12</v>
      </c>
      <c r="T49" s="15">
        <v>12</v>
      </c>
      <c r="U49" s="15">
        <v>12</v>
      </c>
    </row>
    <row r="51" spans="1:21" x14ac:dyDescent="0.3">
      <c r="A51" s="31" t="s">
        <v>275</v>
      </c>
    </row>
    <row r="53" spans="1:21" x14ac:dyDescent="0.3">
      <c r="A53" s="39" t="s">
        <v>271</v>
      </c>
      <c r="B53" s="38" t="s">
        <v>272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21" x14ac:dyDescent="0.3">
      <c r="A54" s="40" t="s">
        <v>227</v>
      </c>
      <c r="B54" s="11"/>
      <c r="C54" s="11"/>
      <c r="D54" s="11" t="s">
        <v>76</v>
      </c>
      <c r="E54" s="11"/>
      <c r="F54" s="11"/>
      <c r="G54" s="11"/>
      <c r="H54" s="11" t="s">
        <v>191</v>
      </c>
      <c r="I54" s="11"/>
      <c r="J54" s="11"/>
      <c r="K54" s="11"/>
      <c r="L54" s="11" t="s">
        <v>186</v>
      </c>
      <c r="M54" s="11" t="s">
        <v>184</v>
      </c>
      <c r="N54" s="11"/>
    </row>
    <row r="56" spans="1:21" x14ac:dyDescent="0.3">
      <c r="A56" s="11" t="s">
        <v>227</v>
      </c>
      <c r="B56" s="11" t="s">
        <v>238</v>
      </c>
      <c r="C56" s="11" t="s">
        <v>239</v>
      </c>
      <c r="D56" s="11" t="s">
        <v>240</v>
      </c>
      <c r="E56" s="11" t="s">
        <v>241</v>
      </c>
      <c r="F56" s="11" t="s">
        <v>242</v>
      </c>
      <c r="G56" s="11" t="s">
        <v>243</v>
      </c>
      <c r="H56" s="11" t="s">
        <v>244</v>
      </c>
      <c r="I56" s="11" t="s">
        <v>245</v>
      </c>
      <c r="J56" s="11" t="s">
        <v>246</v>
      </c>
      <c r="K56" s="11" t="s">
        <v>247</v>
      </c>
      <c r="L56" s="11" t="s">
        <v>248</v>
      </c>
      <c r="M56" s="11" t="s">
        <v>249</v>
      </c>
      <c r="N56" s="11" t="s">
        <v>250</v>
      </c>
      <c r="O56" s="11" t="s">
        <v>251</v>
      </c>
      <c r="P56" s="11" t="s">
        <v>252</v>
      </c>
      <c r="Q56" s="11" t="s">
        <v>253</v>
      </c>
      <c r="R56" s="11" t="s">
        <v>254</v>
      </c>
      <c r="S56" s="11" t="s">
        <v>255</v>
      </c>
      <c r="T56" s="11" t="s">
        <v>256</v>
      </c>
      <c r="U56" s="11" t="s">
        <v>257</v>
      </c>
    </row>
    <row r="57" spans="1:21" x14ac:dyDescent="0.3">
      <c r="A57" s="9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s="9" t="s">
        <v>30</v>
      </c>
      <c r="B58">
        <v>3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2</v>
      </c>
      <c r="P58">
        <v>6</v>
      </c>
      <c r="Q58">
        <v>4</v>
      </c>
      <c r="R58">
        <v>4</v>
      </c>
      <c r="S58">
        <v>3</v>
      </c>
      <c r="T58">
        <v>3</v>
      </c>
      <c r="U58">
        <v>3</v>
      </c>
    </row>
    <row r="59" spans="1:21" x14ac:dyDescent="0.3">
      <c r="A59" s="9" t="s">
        <v>191</v>
      </c>
      <c r="B59">
        <v>0</v>
      </c>
      <c r="C59">
        <v>0</v>
      </c>
      <c r="D59">
        <v>0</v>
      </c>
      <c r="E59">
        <v>2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s="9" t="s">
        <v>33</v>
      </c>
      <c r="B60">
        <v>8</v>
      </c>
      <c r="C60">
        <v>4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5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</row>
    <row r="61" spans="1:21" x14ac:dyDescent="0.3">
      <c r="A61" s="9" t="s">
        <v>186</v>
      </c>
      <c r="B61">
        <v>0</v>
      </c>
      <c r="C61">
        <v>0</v>
      </c>
      <c r="D61">
        <v>0</v>
      </c>
      <c r="E61">
        <v>1</v>
      </c>
      <c r="F61">
        <v>2</v>
      </c>
      <c r="G61">
        <v>2</v>
      </c>
      <c r="H61">
        <v>2</v>
      </c>
      <c r="I61">
        <v>2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s="9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s="14" t="s">
        <v>230</v>
      </c>
      <c r="B63" s="15">
        <v>12</v>
      </c>
      <c r="C63" s="15">
        <v>8</v>
      </c>
      <c r="D63" s="15">
        <v>9</v>
      </c>
      <c r="E63" s="15">
        <v>21</v>
      </c>
      <c r="F63" s="15">
        <v>23</v>
      </c>
      <c r="G63" s="15">
        <v>24</v>
      </c>
      <c r="H63" s="15">
        <v>22</v>
      </c>
      <c r="I63" s="15">
        <v>16</v>
      </c>
      <c r="J63" s="15">
        <v>13</v>
      </c>
      <c r="K63" s="15">
        <v>12</v>
      </c>
      <c r="L63" s="15">
        <v>13</v>
      </c>
      <c r="M63" s="15">
        <v>8</v>
      </c>
      <c r="N63" s="15">
        <v>6</v>
      </c>
      <c r="O63" s="15">
        <v>11</v>
      </c>
      <c r="P63" s="15">
        <v>17</v>
      </c>
      <c r="Q63" s="15">
        <v>14</v>
      </c>
      <c r="R63" s="15">
        <v>14</v>
      </c>
      <c r="S63" s="15">
        <v>12</v>
      </c>
      <c r="T63" s="15">
        <v>12</v>
      </c>
      <c r="U63" s="15">
        <v>12</v>
      </c>
    </row>
    <row r="65" spans="1:21" x14ac:dyDescent="0.3">
      <c r="A65" s="11" t="s">
        <v>227</v>
      </c>
      <c r="B65" s="11" t="s">
        <v>238</v>
      </c>
      <c r="C65" s="11" t="s">
        <v>239</v>
      </c>
      <c r="D65" s="11" t="s">
        <v>240</v>
      </c>
      <c r="E65" s="11" t="s">
        <v>241</v>
      </c>
      <c r="F65" s="11" t="s">
        <v>242</v>
      </c>
      <c r="G65" s="11" t="s">
        <v>243</v>
      </c>
      <c r="H65" s="11" t="s">
        <v>244</v>
      </c>
      <c r="I65" s="11" t="s">
        <v>245</v>
      </c>
      <c r="J65" s="11" t="s">
        <v>246</v>
      </c>
      <c r="K65" s="11" t="s">
        <v>247</v>
      </c>
      <c r="L65" s="11" t="s">
        <v>248</v>
      </c>
      <c r="M65" s="11" t="s">
        <v>249</v>
      </c>
      <c r="N65" s="11" t="s">
        <v>250</v>
      </c>
      <c r="O65" s="11" t="s">
        <v>251</v>
      </c>
      <c r="P65" s="11" t="s">
        <v>252</v>
      </c>
      <c r="Q65" s="11" t="s">
        <v>253</v>
      </c>
      <c r="R65" s="11" t="s">
        <v>254</v>
      </c>
      <c r="S65" s="11" t="s">
        <v>255</v>
      </c>
      <c r="T65" s="11" t="s">
        <v>256</v>
      </c>
      <c r="U65" s="11" t="s">
        <v>257</v>
      </c>
    </row>
    <row r="66" spans="1:21" x14ac:dyDescent="0.3">
      <c r="A66" s="9" t="s">
        <v>76</v>
      </c>
      <c r="B66" s="16">
        <f>B57/2</f>
        <v>0.5</v>
      </c>
      <c r="C66" s="16">
        <f t="shared" ref="C66:U71" si="2">C57/2</f>
        <v>0.5</v>
      </c>
      <c r="D66" s="16">
        <f t="shared" si="2"/>
        <v>0.5</v>
      </c>
      <c r="E66" s="16">
        <f t="shared" si="2"/>
        <v>0.5</v>
      </c>
      <c r="F66" s="16">
        <f t="shared" si="2"/>
        <v>0.5</v>
      </c>
      <c r="G66" s="16">
        <f t="shared" si="2"/>
        <v>0.5</v>
      </c>
      <c r="H66" s="16">
        <f t="shared" si="2"/>
        <v>0.5</v>
      </c>
      <c r="I66" s="16">
        <f t="shared" si="2"/>
        <v>0.5</v>
      </c>
      <c r="J66" s="16">
        <f t="shared" si="2"/>
        <v>0.5</v>
      </c>
      <c r="K66" s="16">
        <f t="shared" si="2"/>
        <v>0.5</v>
      </c>
      <c r="L66" s="16">
        <f t="shared" si="2"/>
        <v>0.5</v>
      </c>
      <c r="M66" s="16">
        <f t="shared" si="2"/>
        <v>0.5</v>
      </c>
      <c r="N66" s="16">
        <f t="shared" si="2"/>
        <v>0.5</v>
      </c>
      <c r="O66" s="16">
        <f t="shared" si="2"/>
        <v>0.5</v>
      </c>
      <c r="P66" s="16">
        <f t="shared" si="2"/>
        <v>0.5</v>
      </c>
      <c r="Q66" s="16">
        <f t="shared" si="2"/>
        <v>0.5</v>
      </c>
      <c r="R66" s="16">
        <f t="shared" si="2"/>
        <v>0.5</v>
      </c>
      <c r="S66" s="16">
        <f t="shared" si="2"/>
        <v>0.5</v>
      </c>
      <c r="T66" s="16">
        <f t="shared" si="2"/>
        <v>0.5</v>
      </c>
      <c r="U66" s="16">
        <f t="shared" si="2"/>
        <v>0.5</v>
      </c>
    </row>
    <row r="67" spans="1:21" x14ac:dyDescent="0.3">
      <c r="A67" s="9" t="s">
        <v>30</v>
      </c>
      <c r="B67" s="16">
        <f t="shared" ref="B67:Q71" si="3">B58/2</f>
        <v>1.5</v>
      </c>
      <c r="C67" s="16">
        <f t="shared" si="3"/>
        <v>1.5</v>
      </c>
      <c r="D67" s="16">
        <f t="shared" si="3"/>
        <v>0.5</v>
      </c>
      <c r="E67" s="16">
        <f t="shared" si="3"/>
        <v>0.5</v>
      </c>
      <c r="F67" s="16">
        <f t="shared" si="3"/>
        <v>0.5</v>
      </c>
      <c r="G67" s="16">
        <f t="shared" si="3"/>
        <v>0.5</v>
      </c>
      <c r="H67" s="16">
        <f t="shared" si="3"/>
        <v>0.5</v>
      </c>
      <c r="I67" s="16">
        <f t="shared" si="3"/>
        <v>0.5</v>
      </c>
      <c r="J67" s="16">
        <f t="shared" si="3"/>
        <v>0.5</v>
      </c>
      <c r="K67" s="16">
        <f t="shared" si="3"/>
        <v>0.5</v>
      </c>
      <c r="L67" s="16">
        <f t="shared" si="3"/>
        <v>0.5</v>
      </c>
      <c r="M67" s="16">
        <f t="shared" si="3"/>
        <v>0</v>
      </c>
      <c r="N67" s="16">
        <f t="shared" si="3"/>
        <v>0</v>
      </c>
      <c r="O67" s="16">
        <f t="shared" si="3"/>
        <v>1</v>
      </c>
      <c r="P67" s="16">
        <f t="shared" si="3"/>
        <v>3</v>
      </c>
      <c r="Q67" s="16">
        <f t="shared" si="3"/>
        <v>2</v>
      </c>
      <c r="R67" s="16">
        <f t="shared" si="2"/>
        <v>2</v>
      </c>
      <c r="S67" s="16">
        <f t="shared" si="2"/>
        <v>1.5</v>
      </c>
      <c r="T67" s="16">
        <f t="shared" si="2"/>
        <v>1.5</v>
      </c>
      <c r="U67" s="16">
        <f t="shared" si="2"/>
        <v>1.5</v>
      </c>
    </row>
    <row r="68" spans="1:21" x14ac:dyDescent="0.3">
      <c r="A68" s="9" t="s">
        <v>191</v>
      </c>
      <c r="B68" s="16">
        <f t="shared" si="3"/>
        <v>0</v>
      </c>
      <c r="C68" s="16">
        <f t="shared" si="2"/>
        <v>0</v>
      </c>
      <c r="D68" s="16">
        <f t="shared" si="2"/>
        <v>0</v>
      </c>
      <c r="E68" s="16">
        <f t="shared" si="2"/>
        <v>1</v>
      </c>
      <c r="F68" s="16">
        <f t="shared" si="2"/>
        <v>1</v>
      </c>
      <c r="G68" s="16">
        <f t="shared" si="2"/>
        <v>1</v>
      </c>
      <c r="H68" s="16">
        <f t="shared" si="2"/>
        <v>1</v>
      </c>
      <c r="I68" s="16">
        <f t="shared" si="2"/>
        <v>1</v>
      </c>
      <c r="J68" s="16">
        <f t="shared" si="2"/>
        <v>0.5</v>
      </c>
      <c r="K68" s="16">
        <f t="shared" si="2"/>
        <v>0.5</v>
      </c>
      <c r="L68" s="16">
        <f t="shared" si="2"/>
        <v>0.5</v>
      </c>
      <c r="M68" s="16">
        <f t="shared" si="2"/>
        <v>0</v>
      </c>
      <c r="N68" s="16">
        <f t="shared" si="2"/>
        <v>0</v>
      </c>
      <c r="O68" s="16">
        <f t="shared" si="2"/>
        <v>0</v>
      </c>
      <c r="P68" s="16">
        <f t="shared" si="2"/>
        <v>0</v>
      </c>
      <c r="Q68" s="16">
        <f t="shared" si="2"/>
        <v>0</v>
      </c>
      <c r="R68" s="16">
        <f t="shared" si="2"/>
        <v>0</v>
      </c>
      <c r="S68" s="16">
        <f t="shared" si="2"/>
        <v>0</v>
      </c>
      <c r="T68" s="16">
        <f t="shared" si="2"/>
        <v>0</v>
      </c>
      <c r="U68" s="16">
        <f t="shared" si="2"/>
        <v>0</v>
      </c>
    </row>
    <row r="69" spans="1:21" x14ac:dyDescent="0.3">
      <c r="A69" s="9" t="s">
        <v>33</v>
      </c>
      <c r="B69" s="16">
        <f t="shared" si="3"/>
        <v>4</v>
      </c>
      <c r="C69" s="16">
        <f t="shared" si="2"/>
        <v>2</v>
      </c>
      <c r="D69" s="16">
        <f t="shared" si="2"/>
        <v>1</v>
      </c>
      <c r="E69" s="16">
        <f t="shared" si="2"/>
        <v>0.5</v>
      </c>
      <c r="F69" s="16">
        <f t="shared" si="2"/>
        <v>0.5</v>
      </c>
      <c r="G69" s="16">
        <f t="shared" si="2"/>
        <v>0.5</v>
      </c>
      <c r="H69" s="16">
        <f t="shared" si="2"/>
        <v>0.5</v>
      </c>
      <c r="I69" s="16">
        <f t="shared" si="2"/>
        <v>0.5</v>
      </c>
      <c r="J69" s="16">
        <f t="shared" si="2"/>
        <v>0.5</v>
      </c>
      <c r="K69" s="16">
        <f t="shared" si="2"/>
        <v>0.5</v>
      </c>
      <c r="L69" s="16">
        <f t="shared" si="2"/>
        <v>0.5</v>
      </c>
      <c r="M69" s="16">
        <f t="shared" si="2"/>
        <v>0.5</v>
      </c>
      <c r="N69" s="16">
        <f t="shared" si="2"/>
        <v>0.5</v>
      </c>
      <c r="O69" s="16">
        <f t="shared" si="2"/>
        <v>2.5</v>
      </c>
      <c r="P69" s="16">
        <f t="shared" si="2"/>
        <v>4</v>
      </c>
      <c r="Q69" s="16">
        <f t="shared" si="2"/>
        <v>4</v>
      </c>
      <c r="R69" s="16">
        <f t="shared" si="2"/>
        <v>4</v>
      </c>
      <c r="S69" s="16">
        <f t="shared" si="2"/>
        <v>4</v>
      </c>
      <c r="T69" s="16">
        <f t="shared" si="2"/>
        <v>4</v>
      </c>
      <c r="U69" s="16">
        <f t="shared" si="2"/>
        <v>4</v>
      </c>
    </row>
    <row r="70" spans="1:21" x14ac:dyDescent="0.3">
      <c r="A70" s="9" t="s">
        <v>186</v>
      </c>
      <c r="B70" s="16">
        <f t="shared" si="3"/>
        <v>0</v>
      </c>
      <c r="C70" s="16">
        <f t="shared" si="2"/>
        <v>0</v>
      </c>
      <c r="D70" s="16">
        <f t="shared" si="2"/>
        <v>0</v>
      </c>
      <c r="E70" s="16">
        <f t="shared" si="2"/>
        <v>0.5</v>
      </c>
      <c r="F70" s="16">
        <f t="shared" si="2"/>
        <v>1</v>
      </c>
      <c r="G70" s="16">
        <f t="shared" si="2"/>
        <v>1</v>
      </c>
      <c r="H70" s="16">
        <f t="shared" si="2"/>
        <v>1</v>
      </c>
      <c r="I70" s="16">
        <f t="shared" si="2"/>
        <v>1</v>
      </c>
      <c r="J70" s="16">
        <f t="shared" si="2"/>
        <v>0.5</v>
      </c>
      <c r="K70" s="16">
        <f t="shared" si="2"/>
        <v>0.5</v>
      </c>
      <c r="L70" s="16">
        <f t="shared" si="2"/>
        <v>0.5</v>
      </c>
      <c r="M70" s="16">
        <f t="shared" si="2"/>
        <v>0</v>
      </c>
      <c r="N70" s="16">
        <f t="shared" si="2"/>
        <v>0</v>
      </c>
      <c r="O70" s="16">
        <f t="shared" si="2"/>
        <v>0</v>
      </c>
      <c r="P70" s="16">
        <f t="shared" si="2"/>
        <v>0</v>
      </c>
      <c r="Q70" s="16">
        <f t="shared" si="2"/>
        <v>0</v>
      </c>
      <c r="R70" s="16">
        <f t="shared" si="2"/>
        <v>0</v>
      </c>
      <c r="S70" s="16">
        <f t="shared" si="2"/>
        <v>0</v>
      </c>
      <c r="T70" s="16">
        <f t="shared" si="2"/>
        <v>0</v>
      </c>
      <c r="U70" s="16">
        <f t="shared" si="2"/>
        <v>0</v>
      </c>
    </row>
    <row r="71" spans="1:21" x14ac:dyDescent="0.3">
      <c r="A71" s="9" t="s">
        <v>184</v>
      </c>
      <c r="B71" s="16">
        <f t="shared" si="3"/>
        <v>0</v>
      </c>
      <c r="C71" s="16">
        <f t="shared" si="2"/>
        <v>0</v>
      </c>
      <c r="D71" s="16">
        <f t="shared" si="2"/>
        <v>0</v>
      </c>
      <c r="E71" s="16">
        <f t="shared" si="2"/>
        <v>0</v>
      </c>
      <c r="F71" s="16">
        <f t="shared" si="2"/>
        <v>0</v>
      </c>
      <c r="G71" s="16">
        <f t="shared" si="2"/>
        <v>0.5</v>
      </c>
      <c r="H71" s="16">
        <f t="shared" si="2"/>
        <v>0.5</v>
      </c>
      <c r="I71" s="16">
        <f t="shared" si="2"/>
        <v>0</v>
      </c>
      <c r="J71" s="16">
        <f t="shared" si="2"/>
        <v>0</v>
      </c>
      <c r="K71" s="16">
        <f t="shared" si="2"/>
        <v>0</v>
      </c>
      <c r="L71" s="16">
        <f t="shared" si="2"/>
        <v>0.5</v>
      </c>
      <c r="M71" s="16">
        <f t="shared" si="2"/>
        <v>0.5</v>
      </c>
      <c r="N71" s="16">
        <f t="shared" si="2"/>
        <v>0.5</v>
      </c>
      <c r="O71" s="16">
        <f t="shared" si="2"/>
        <v>0</v>
      </c>
      <c r="P71" s="16">
        <f t="shared" si="2"/>
        <v>0</v>
      </c>
      <c r="Q71" s="16">
        <f t="shared" si="2"/>
        <v>0</v>
      </c>
      <c r="R71" s="16">
        <f t="shared" si="2"/>
        <v>0</v>
      </c>
      <c r="S71" s="16">
        <f t="shared" si="2"/>
        <v>0</v>
      </c>
      <c r="T71" s="16">
        <f t="shared" si="2"/>
        <v>0</v>
      </c>
      <c r="U71" s="16">
        <f t="shared" si="2"/>
        <v>0</v>
      </c>
    </row>
    <row r="72" spans="1:21" x14ac:dyDescent="0.3">
      <c r="A72" s="14" t="s">
        <v>230</v>
      </c>
      <c r="B72" s="15">
        <v>12</v>
      </c>
      <c r="C72" s="15">
        <v>8</v>
      </c>
      <c r="D72" s="15">
        <v>9</v>
      </c>
      <c r="E72" s="15">
        <v>21</v>
      </c>
      <c r="F72" s="15">
        <v>23</v>
      </c>
      <c r="G72" s="15">
        <v>24</v>
      </c>
      <c r="H72" s="15">
        <v>22</v>
      </c>
      <c r="I72" s="15">
        <v>16</v>
      </c>
      <c r="J72" s="15">
        <v>13</v>
      </c>
      <c r="K72" s="15">
        <v>12</v>
      </c>
      <c r="L72" s="15">
        <v>13</v>
      </c>
      <c r="M72" s="15">
        <v>8</v>
      </c>
      <c r="N72" s="15">
        <v>6</v>
      </c>
      <c r="O72" s="15">
        <v>11</v>
      </c>
      <c r="P72" s="15">
        <v>17</v>
      </c>
      <c r="Q72" s="15">
        <v>14</v>
      </c>
      <c r="R72" s="15">
        <v>14</v>
      </c>
      <c r="S72" s="15">
        <v>12</v>
      </c>
      <c r="T72" s="15">
        <v>12</v>
      </c>
      <c r="U72" s="15">
        <v>12</v>
      </c>
    </row>
  </sheetData>
  <conditionalFormatting sqref="V10:XFD10">
    <cfRule type="cellIs" dxfId="10" priority="15" operator="between">
      <formula>0.2</formula>
      <formula>0.49</formula>
    </cfRule>
    <cfRule type="cellIs" dxfId="9" priority="16" operator="greaterThan">
      <formula>0.49</formula>
    </cfRule>
  </conditionalFormatting>
  <conditionalFormatting sqref="V10:XFD10">
    <cfRule type="cellIs" dxfId="8" priority="14" operator="between">
      <formula>0.4</formula>
      <formula>0.49</formula>
    </cfRule>
  </conditionalFormatting>
  <conditionalFormatting sqref="W8:XFD9 W11:XFD14 A8:A13">
    <cfRule type="colorScale" priority="40">
      <colorScale>
        <cfvo type="min"/>
        <cfvo type="max"/>
        <color rgb="FFFCFCFF"/>
        <color rgb="FFF8696B"/>
      </colorScale>
    </cfRule>
  </conditionalFormatting>
  <conditionalFormatting sqref="A34:XFD39">
    <cfRule type="colorScale" priority="12">
      <colorScale>
        <cfvo type="min"/>
        <cfvo type="max"/>
        <color rgb="FFFCFCFF"/>
        <color rgb="FFF8696B"/>
      </colorScale>
    </cfRule>
  </conditionalFormatting>
  <conditionalFormatting sqref="A43:A48">
    <cfRule type="colorScale" priority="11">
      <colorScale>
        <cfvo type="min"/>
        <cfvo type="max"/>
        <color rgb="FFFCFCFF"/>
        <color rgb="FFF8696B"/>
      </colorScale>
    </cfRule>
  </conditionalFormatting>
  <conditionalFormatting sqref="B43:U48">
    <cfRule type="cellIs" dxfId="7" priority="9" operator="between">
      <formula>0.2</formula>
      <formula>0.49</formula>
    </cfRule>
    <cfRule type="cellIs" dxfId="6" priority="10" operator="greaterThan">
      <formula>0.49</formula>
    </cfRule>
  </conditionalFormatting>
  <conditionalFormatting sqref="B43:U48">
    <cfRule type="cellIs" dxfId="5" priority="8" operator="between">
      <formula>0.4</formula>
      <formula>0.49</formula>
    </cfRule>
  </conditionalFormatting>
  <conditionalFormatting sqref="A57">
    <cfRule type="colorScale" priority="42">
      <colorScale>
        <cfvo type="min"/>
        <cfvo type="max"/>
        <color rgb="FFFCFCFF"/>
        <color rgb="FFF8696B"/>
      </colorScale>
    </cfRule>
  </conditionalFormatting>
  <conditionalFormatting sqref="B57:U62">
    <cfRule type="colorScale" priority="6">
      <colorScale>
        <cfvo type="min"/>
        <cfvo type="max"/>
        <color rgb="FFFCFCFF"/>
        <color rgb="FFF8696B"/>
      </colorScale>
    </cfRule>
  </conditionalFormatting>
  <conditionalFormatting sqref="A66">
    <cfRule type="colorScale" priority="5">
      <colorScale>
        <cfvo type="min"/>
        <cfvo type="max"/>
        <color rgb="FFFCFCFF"/>
        <color rgb="FFF8696B"/>
      </colorScale>
    </cfRule>
  </conditionalFormatting>
  <conditionalFormatting sqref="B66:U71">
    <cfRule type="cellIs" dxfId="4" priority="2" operator="between">
      <formula>0.2</formula>
      <formula>0.49</formula>
    </cfRule>
    <cfRule type="cellIs" dxfId="3" priority="3" operator="greaterThan">
      <formula>0.49</formula>
    </cfRule>
  </conditionalFormatting>
  <conditionalFormatting sqref="B66:U71">
    <cfRule type="cellIs" dxfId="2" priority="1" operator="between">
      <formula>0.4</formula>
      <formula>0.49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93F8-397F-443E-B4A7-B1971BC50B3F}">
  <sheetPr filterMode="1"/>
  <dimension ref="A1:F413"/>
  <sheetViews>
    <sheetView workbookViewId="0">
      <selection activeCell="I120" sqref="I120"/>
    </sheetView>
  </sheetViews>
  <sheetFormatPr defaultRowHeight="14.4" x14ac:dyDescent="0.3"/>
  <cols>
    <col min="1" max="1" width="19.44140625" bestFit="1" customWidth="1"/>
    <col min="2" max="2" width="18.88671875" customWidth="1"/>
    <col min="3" max="3" width="15.109375" style="8" customWidth="1"/>
    <col min="5" max="5" width="13.5546875" customWidth="1"/>
    <col min="6" max="6" width="8.88671875" style="9"/>
  </cols>
  <sheetData>
    <row r="1" spans="1:6" s="1" customFormat="1" ht="34.200000000000003" customHeight="1" x14ac:dyDescent="0.3">
      <c r="A1" s="1" t="s">
        <v>0</v>
      </c>
      <c r="B1" s="1" t="s">
        <v>287</v>
      </c>
      <c r="C1" s="2" t="s">
        <v>26</v>
      </c>
      <c r="D1" s="6" t="s">
        <v>27</v>
      </c>
      <c r="E1" s="6" t="s">
        <v>28</v>
      </c>
      <c r="F1" s="45" t="s">
        <v>29</v>
      </c>
    </row>
    <row r="2" spans="1:6" hidden="1" x14ac:dyDescent="0.3">
      <c r="A2" t="s">
        <v>30</v>
      </c>
      <c r="B2" s="8"/>
      <c r="C2" s="8">
        <v>1</v>
      </c>
      <c r="D2" t="str">
        <f>VLOOKUP(C2,'[1]dati households'!$C$1:$D$92,2,FALSE)</f>
        <v>Household</v>
      </c>
      <c r="E2" s="7" t="str">
        <f>VLOOKUP(C2,'[1]dati households'!$C$1:$E$92,3,FALSE)</f>
        <v>very low</v>
      </c>
      <c r="F2" s="7">
        <f>VLOOKUP(C2,'[1]dati households'!$C$1:$F$92,4,FALSE)</f>
        <v>0</v>
      </c>
    </row>
    <row r="3" spans="1:6" hidden="1" x14ac:dyDescent="0.3">
      <c r="A3" t="s">
        <v>33</v>
      </c>
      <c r="B3" s="8"/>
      <c r="C3" s="8">
        <v>1</v>
      </c>
      <c r="D3" t="str">
        <f>VLOOKUP(C3,'[1]dati households'!$C$1:$D$92,2,FALSE)</f>
        <v>Household</v>
      </c>
      <c r="E3" s="7" t="str">
        <f>VLOOKUP(C3,'[1]dati households'!$C$1:$E$92,3,FALSE)</f>
        <v>very low</v>
      </c>
      <c r="F3" s="7">
        <f>VLOOKUP(C3,'[1]dati households'!$C$1:$F$92,4,FALSE)</f>
        <v>0</v>
      </c>
    </row>
    <row r="4" spans="1:6" hidden="1" x14ac:dyDescent="0.3">
      <c r="A4" t="s">
        <v>35</v>
      </c>
      <c r="B4" s="8"/>
      <c r="C4" s="8">
        <v>1</v>
      </c>
      <c r="D4" t="str">
        <f>VLOOKUP(C4,'[1]dati households'!$C$1:$D$92,2,FALSE)</f>
        <v>Household</v>
      </c>
      <c r="E4" s="7" t="str">
        <f>VLOOKUP(C4,'[1]dati households'!$C$1:$E$92,3,FALSE)</f>
        <v>very low</v>
      </c>
      <c r="F4" s="7">
        <f>VLOOKUP(C4,'[1]dati households'!$C$1:$F$92,4,FALSE)</f>
        <v>0</v>
      </c>
    </row>
    <row r="5" spans="1:6" hidden="1" x14ac:dyDescent="0.3">
      <c r="A5" t="s">
        <v>30</v>
      </c>
      <c r="B5" s="8"/>
      <c r="C5" s="8">
        <v>2</v>
      </c>
      <c r="D5" t="str">
        <f>VLOOKUP(C5,'[1]dati households'!$C$1:$D$92,2,FALSE)</f>
        <v>Household</v>
      </c>
      <c r="E5" s="7" t="str">
        <f>VLOOKUP(C5,'[1]dati households'!$C$1:$E$92,3,FALSE)</f>
        <v>low</v>
      </c>
      <c r="F5" s="7">
        <f>VLOOKUP(C5,'[1]dati households'!$C$1:$F$92,4,FALSE)</f>
        <v>0</v>
      </c>
    </row>
    <row r="6" spans="1:6" hidden="1" x14ac:dyDescent="0.3">
      <c r="A6" t="s">
        <v>35</v>
      </c>
      <c r="B6" s="8"/>
      <c r="C6" s="8">
        <v>2</v>
      </c>
      <c r="D6" t="str">
        <f>VLOOKUP(C6,'[1]dati households'!$C$1:$D$92,2,FALSE)</f>
        <v>Household</v>
      </c>
      <c r="E6" s="7" t="str">
        <f>VLOOKUP(C6,'[1]dati households'!$C$1:$E$92,3,FALSE)</f>
        <v>low</v>
      </c>
      <c r="F6" s="7">
        <f>VLOOKUP(C6,'[1]dati households'!$C$1:$F$92,4,FALSE)</f>
        <v>0</v>
      </c>
    </row>
    <row r="7" spans="1:6" hidden="1" x14ac:dyDescent="0.3">
      <c r="A7" t="s">
        <v>39</v>
      </c>
      <c r="B7" s="8"/>
      <c r="C7" s="8">
        <v>2</v>
      </c>
      <c r="D7" t="str">
        <f>VLOOKUP(C7,'[1]dati households'!$C$1:$D$92,2,FALSE)</f>
        <v>Household</v>
      </c>
      <c r="E7" s="7" t="str">
        <f>VLOOKUP(C7,'[1]dati households'!$C$1:$E$92,3,FALSE)</f>
        <v>low</v>
      </c>
      <c r="F7" s="7">
        <f>VLOOKUP(C7,'[1]dati households'!$C$1:$F$92,4,FALSE)</f>
        <v>0</v>
      </c>
    </row>
    <row r="8" spans="1:6" hidden="1" x14ac:dyDescent="0.3">
      <c r="A8" t="s">
        <v>41</v>
      </c>
      <c r="B8" s="8"/>
      <c r="C8" s="8">
        <v>2</v>
      </c>
      <c r="D8" t="str">
        <f>VLOOKUP(C8,'[1]dati households'!$C$1:$D$92,2,FALSE)</f>
        <v>Household</v>
      </c>
      <c r="E8" s="7" t="str">
        <f>VLOOKUP(C8,'[1]dati households'!$C$1:$E$92,3,FALSE)</f>
        <v>low</v>
      </c>
      <c r="F8" s="7">
        <f>VLOOKUP(C8,'[1]dati households'!$C$1:$F$92,4,FALSE)</f>
        <v>0</v>
      </c>
    </row>
    <row r="9" spans="1:6" hidden="1" x14ac:dyDescent="0.3">
      <c r="A9" t="s">
        <v>30</v>
      </c>
      <c r="B9" s="8"/>
      <c r="C9" s="8">
        <v>3</v>
      </c>
      <c r="D9" t="str">
        <f>VLOOKUP(C9,'[1]dati households'!$C$1:$D$92,2,FALSE)</f>
        <v>Business</v>
      </c>
      <c r="E9" s="7" t="str">
        <f>VLOOKUP(C9,'[1]dati households'!$C$1:$E$92,3,FALSE)</f>
        <v>very low</v>
      </c>
      <c r="F9" s="7" t="str">
        <f>VLOOKUP(C9,'[1]dati households'!$C$1:$F$92,4,FALSE)</f>
        <v>Bar/pub</v>
      </c>
    </row>
    <row r="10" spans="1:6" hidden="1" x14ac:dyDescent="0.3">
      <c r="A10" t="s">
        <v>33</v>
      </c>
      <c r="B10" s="8"/>
      <c r="C10" s="8">
        <v>3</v>
      </c>
      <c r="D10" t="str">
        <f>VLOOKUP(C10,'[1]dati households'!$C$1:$D$92,2,FALSE)</f>
        <v>Business</v>
      </c>
      <c r="E10" s="7" t="str">
        <f>VLOOKUP(C10,'[1]dati households'!$C$1:$E$92,3,FALSE)</f>
        <v>very low</v>
      </c>
      <c r="F10" s="7" t="str">
        <f>VLOOKUP(C10,'[1]dati households'!$C$1:$F$92,4,FALSE)</f>
        <v>Bar/pub</v>
      </c>
    </row>
    <row r="11" spans="1:6" hidden="1" x14ac:dyDescent="0.3">
      <c r="A11" t="s">
        <v>41</v>
      </c>
      <c r="B11" s="8"/>
      <c r="C11" s="8">
        <v>3</v>
      </c>
      <c r="D11" t="str">
        <f>VLOOKUP(C11,'[1]dati households'!$C$1:$D$92,2,FALSE)</f>
        <v>Business</v>
      </c>
      <c r="E11" s="7" t="str">
        <f>VLOOKUP(C11,'[1]dati households'!$C$1:$E$92,3,FALSE)</f>
        <v>very low</v>
      </c>
      <c r="F11" s="7" t="str">
        <f>VLOOKUP(C11,'[1]dati households'!$C$1:$F$92,4,FALSE)</f>
        <v>Bar/pub</v>
      </c>
    </row>
    <row r="12" spans="1:6" hidden="1" x14ac:dyDescent="0.3">
      <c r="A12" t="s">
        <v>30</v>
      </c>
      <c r="B12" s="8"/>
      <c r="C12" s="8">
        <v>4</v>
      </c>
      <c r="D12" t="str">
        <f>VLOOKUP(C12,'[1]dati households'!$C$1:$D$92,2,FALSE)</f>
        <v>Household</v>
      </c>
      <c r="E12" s="7" t="str">
        <f>VLOOKUP(C12,'[1]dati households'!$C$1:$E$92,3,FALSE)</f>
        <v>high</v>
      </c>
      <c r="F12" s="7">
        <f>VLOOKUP(C12,'[1]dati households'!$C$1:$F$92,4,FALSE)</f>
        <v>0</v>
      </c>
    </row>
    <row r="13" spans="1:6" hidden="1" x14ac:dyDescent="0.3">
      <c r="A13" t="s">
        <v>33</v>
      </c>
      <c r="B13" s="8"/>
      <c r="C13" s="8">
        <v>4</v>
      </c>
      <c r="D13" t="str">
        <f>VLOOKUP(C13,'[1]dati households'!$C$1:$D$92,2,FALSE)</f>
        <v>Household</v>
      </c>
      <c r="E13" s="7" t="str">
        <f>VLOOKUP(C13,'[1]dati households'!$C$1:$E$92,3,FALSE)</f>
        <v>high</v>
      </c>
      <c r="F13" s="7">
        <f>VLOOKUP(C13,'[1]dati households'!$C$1:$F$92,4,FALSE)</f>
        <v>0</v>
      </c>
    </row>
    <row r="14" spans="1:6" hidden="1" x14ac:dyDescent="0.3">
      <c r="A14" t="s">
        <v>35</v>
      </c>
      <c r="B14" s="8"/>
      <c r="C14" s="8">
        <v>4</v>
      </c>
      <c r="D14" t="str">
        <f>VLOOKUP(C14,'[1]dati households'!$C$1:$D$92,2,FALSE)</f>
        <v>Household</v>
      </c>
      <c r="E14" s="7" t="str">
        <f>VLOOKUP(C14,'[1]dati households'!$C$1:$E$92,3,FALSE)</f>
        <v>high</v>
      </c>
      <c r="F14" s="7">
        <f>VLOOKUP(C14,'[1]dati households'!$C$1:$F$92,4,FALSE)</f>
        <v>0</v>
      </c>
    </row>
    <row r="15" spans="1:6" hidden="1" x14ac:dyDescent="0.3">
      <c r="A15" t="s">
        <v>39</v>
      </c>
      <c r="B15" s="8"/>
      <c r="C15" s="8">
        <v>4</v>
      </c>
      <c r="D15" t="str">
        <f>VLOOKUP(C15,'[1]dati households'!$C$1:$D$92,2,FALSE)</f>
        <v>Household</v>
      </c>
      <c r="E15" s="7" t="str">
        <f>VLOOKUP(C15,'[1]dati households'!$C$1:$E$92,3,FALSE)</f>
        <v>high</v>
      </c>
      <c r="F15" s="7">
        <f>VLOOKUP(C15,'[1]dati households'!$C$1:$F$92,4,FALSE)</f>
        <v>0</v>
      </c>
    </row>
    <row r="16" spans="1:6" x14ac:dyDescent="0.3">
      <c r="A16" t="s">
        <v>45</v>
      </c>
      <c r="B16" s="8">
        <v>1</v>
      </c>
      <c r="C16" s="8">
        <v>4</v>
      </c>
      <c r="D16" t="str">
        <f>VLOOKUP(C16,'[1]dati households'!$C$1:$D$92,2,FALSE)</f>
        <v>Household</v>
      </c>
      <c r="E16" s="7" t="str">
        <f>VLOOKUP(C16,'[1]dati households'!$C$1:$E$92,3,FALSE)</f>
        <v>high</v>
      </c>
      <c r="F16" s="46">
        <f>VLOOKUP(C16,'[1]dati households'!$C$1:$F$92,4,FALSE)</f>
        <v>0</v>
      </c>
    </row>
    <row r="17" spans="1:6" hidden="1" x14ac:dyDescent="0.3">
      <c r="A17" t="s">
        <v>48</v>
      </c>
      <c r="B17" s="8"/>
      <c r="C17" s="8">
        <v>4</v>
      </c>
      <c r="D17" t="str">
        <f>VLOOKUP(C17,'[1]dati households'!$C$1:$D$92,2,FALSE)</f>
        <v>Household</v>
      </c>
      <c r="E17" s="7" t="str">
        <f>VLOOKUP(C17,'[1]dati households'!$C$1:$E$92,3,FALSE)</f>
        <v>high</v>
      </c>
      <c r="F17" s="7">
        <f>VLOOKUP(C17,'[1]dati households'!$C$1:$F$92,4,FALSE)</f>
        <v>0</v>
      </c>
    </row>
    <row r="18" spans="1:6" hidden="1" x14ac:dyDescent="0.3">
      <c r="A18" t="s">
        <v>30</v>
      </c>
      <c r="B18" s="8"/>
      <c r="C18" s="8">
        <v>5</v>
      </c>
      <c r="D18" t="str">
        <f>VLOOKUP(C18,'[1]dati households'!$C$1:$D$92,2,FALSE)</f>
        <v>Household</v>
      </c>
      <c r="E18" s="7" t="str">
        <f>VLOOKUP(C18,'[1]dati households'!$C$1:$E$92,3,FALSE)</f>
        <v>very low</v>
      </c>
      <c r="F18" s="7">
        <f>VLOOKUP(C18,'[1]dati households'!$C$1:$F$92,4,FALSE)</f>
        <v>0</v>
      </c>
    </row>
    <row r="19" spans="1:6" hidden="1" x14ac:dyDescent="0.3">
      <c r="A19" t="s">
        <v>33</v>
      </c>
      <c r="B19" s="8"/>
      <c r="C19" s="8">
        <v>5</v>
      </c>
      <c r="D19" t="str">
        <f>VLOOKUP(C19,'[1]dati households'!$C$1:$D$92,2,FALSE)</f>
        <v>Household</v>
      </c>
      <c r="E19" s="7" t="str">
        <f>VLOOKUP(C19,'[1]dati households'!$C$1:$E$92,3,FALSE)</f>
        <v>very low</v>
      </c>
      <c r="F19" s="7">
        <f>VLOOKUP(C19,'[1]dati households'!$C$1:$F$92,4,FALSE)</f>
        <v>0</v>
      </c>
    </row>
    <row r="20" spans="1:6" hidden="1" x14ac:dyDescent="0.3">
      <c r="A20" t="s">
        <v>30</v>
      </c>
      <c r="B20" s="8"/>
      <c r="C20" s="8">
        <v>6</v>
      </c>
      <c r="D20" t="str">
        <f>VLOOKUP(C20,'[1]dati households'!$C$1:$D$92,2,FALSE)</f>
        <v>Household</v>
      </c>
      <c r="E20" s="7" t="str">
        <f>VLOOKUP(C20,'[1]dati households'!$C$1:$E$92,3,FALSE)</f>
        <v>low</v>
      </c>
      <c r="F20" s="7">
        <f>VLOOKUP(C20,'[1]dati households'!$C$1:$F$92,4,FALSE)</f>
        <v>0</v>
      </c>
    </row>
    <row r="21" spans="1:6" hidden="1" x14ac:dyDescent="0.3">
      <c r="A21" t="s">
        <v>33</v>
      </c>
      <c r="B21" s="8"/>
      <c r="C21" s="8">
        <v>6</v>
      </c>
      <c r="D21" t="str">
        <f>VLOOKUP(C21,'[1]dati households'!$C$1:$D$92,2,FALSE)</f>
        <v>Household</v>
      </c>
      <c r="E21" s="7" t="str">
        <f>VLOOKUP(C21,'[1]dati households'!$C$1:$E$92,3,FALSE)</f>
        <v>low</v>
      </c>
      <c r="F21" s="7">
        <f>VLOOKUP(C21,'[1]dati households'!$C$1:$F$92,4,FALSE)</f>
        <v>0</v>
      </c>
    </row>
    <row r="22" spans="1:6" hidden="1" x14ac:dyDescent="0.3">
      <c r="A22" t="s">
        <v>39</v>
      </c>
      <c r="B22" s="8"/>
      <c r="C22" s="8">
        <v>6</v>
      </c>
      <c r="D22" t="str">
        <f>VLOOKUP(C22,'[1]dati households'!$C$1:$D$92,2,FALSE)</f>
        <v>Household</v>
      </c>
      <c r="E22" s="7" t="str">
        <f>VLOOKUP(C22,'[1]dati households'!$C$1:$E$92,3,FALSE)</f>
        <v>low</v>
      </c>
      <c r="F22" s="7">
        <f>VLOOKUP(C22,'[1]dati households'!$C$1:$F$92,4,FALSE)</f>
        <v>0</v>
      </c>
    </row>
    <row r="23" spans="1:6" hidden="1" x14ac:dyDescent="0.3">
      <c r="A23" t="s">
        <v>35</v>
      </c>
      <c r="B23" s="8"/>
      <c r="C23" s="8">
        <v>6</v>
      </c>
      <c r="D23" t="str">
        <f>VLOOKUP(C23,'[1]dati households'!$C$1:$D$92,2,FALSE)</f>
        <v>Household</v>
      </c>
      <c r="E23" s="7" t="str">
        <f>VLOOKUP(C23,'[1]dati households'!$C$1:$E$92,3,FALSE)</f>
        <v>low</v>
      </c>
      <c r="F23" s="7">
        <f>VLOOKUP(C23,'[1]dati households'!$C$1:$F$92,4,FALSE)</f>
        <v>0</v>
      </c>
    </row>
    <row r="24" spans="1:6" hidden="1" x14ac:dyDescent="0.3">
      <c r="A24" t="s">
        <v>35</v>
      </c>
      <c r="B24" s="8"/>
      <c r="C24" s="8">
        <v>6</v>
      </c>
      <c r="D24" t="str">
        <f>VLOOKUP(C24,'[1]dati households'!$C$1:$D$92,2,FALSE)</f>
        <v>Household</v>
      </c>
      <c r="E24" s="7" t="str">
        <f>VLOOKUP(C24,'[1]dati households'!$C$1:$E$92,3,FALSE)</f>
        <v>low</v>
      </c>
      <c r="F24" s="7">
        <f>VLOOKUP(C24,'[1]dati households'!$C$1:$F$92,4,FALSE)</f>
        <v>0</v>
      </c>
    </row>
    <row r="25" spans="1:6" hidden="1" x14ac:dyDescent="0.3">
      <c r="A25" t="s">
        <v>30</v>
      </c>
      <c r="B25" s="8"/>
      <c r="C25" s="8">
        <v>7</v>
      </c>
      <c r="D25" t="str">
        <f>VLOOKUP(C25,'[1]dati households'!$C$1:$D$92,2,FALSE)</f>
        <v>Household</v>
      </c>
      <c r="E25" s="7" t="str">
        <f>VLOOKUP(C25,'[1]dati households'!$C$1:$E$92,3,FALSE)</f>
        <v>low</v>
      </c>
      <c r="F25" s="7">
        <f>VLOOKUP(C25,'[1]dati households'!$C$1:$F$92,4,FALSE)</f>
        <v>0</v>
      </c>
    </row>
    <row r="26" spans="1:6" hidden="1" x14ac:dyDescent="0.3">
      <c r="A26" t="s">
        <v>35</v>
      </c>
      <c r="B26" s="8"/>
      <c r="C26" s="8">
        <v>7</v>
      </c>
      <c r="D26" t="str">
        <f>VLOOKUP(C26,'[1]dati households'!$C$1:$D$92,2,FALSE)</f>
        <v>Household</v>
      </c>
      <c r="E26" s="7" t="str">
        <f>VLOOKUP(C26,'[1]dati households'!$C$1:$E$92,3,FALSE)</f>
        <v>low</v>
      </c>
      <c r="F26" s="7">
        <f>VLOOKUP(C26,'[1]dati households'!$C$1:$F$92,4,FALSE)</f>
        <v>0</v>
      </c>
    </row>
    <row r="27" spans="1:6" hidden="1" x14ac:dyDescent="0.3">
      <c r="A27" t="s">
        <v>39</v>
      </c>
      <c r="B27" s="8"/>
      <c r="C27" s="8">
        <v>7</v>
      </c>
      <c r="D27" t="str">
        <f>VLOOKUP(C27,'[1]dati households'!$C$1:$D$92,2,FALSE)</f>
        <v>Household</v>
      </c>
      <c r="E27" s="7" t="str">
        <f>VLOOKUP(C27,'[1]dati households'!$C$1:$E$92,3,FALSE)</f>
        <v>low</v>
      </c>
      <c r="F27" s="7">
        <f>VLOOKUP(C27,'[1]dati households'!$C$1:$F$92,4,FALSE)</f>
        <v>0</v>
      </c>
    </row>
    <row r="28" spans="1:6" hidden="1" x14ac:dyDescent="0.3">
      <c r="A28" t="s">
        <v>41</v>
      </c>
      <c r="B28" s="8"/>
      <c r="C28" s="8">
        <v>7</v>
      </c>
      <c r="D28" t="str">
        <f>VLOOKUP(C28,'[1]dati households'!$C$1:$D$92,2,FALSE)</f>
        <v>Household</v>
      </c>
      <c r="E28" s="7" t="str">
        <f>VLOOKUP(C28,'[1]dati households'!$C$1:$E$92,3,FALSE)</f>
        <v>low</v>
      </c>
      <c r="F28" s="7">
        <f>VLOOKUP(C28,'[1]dati households'!$C$1:$F$92,4,FALSE)</f>
        <v>0</v>
      </c>
    </row>
    <row r="29" spans="1:6" hidden="1" x14ac:dyDescent="0.3">
      <c r="A29" t="s">
        <v>30</v>
      </c>
      <c r="B29" s="8"/>
      <c r="C29" s="8">
        <v>8</v>
      </c>
      <c r="D29" t="str">
        <f>VLOOKUP(C29,'[1]dati households'!$C$1:$D$92,2,FALSE)</f>
        <v>Household</v>
      </c>
      <c r="E29" s="7" t="str">
        <f>VLOOKUP(C29,'[1]dati households'!$C$1:$E$92,3,FALSE)</f>
        <v>low</v>
      </c>
      <c r="F29" s="7">
        <f>VLOOKUP(C29,'[1]dati households'!$C$1:$F$92,4,FALSE)</f>
        <v>0</v>
      </c>
    </row>
    <row r="30" spans="1:6" hidden="1" x14ac:dyDescent="0.3">
      <c r="A30" t="s">
        <v>33</v>
      </c>
      <c r="B30" s="8"/>
      <c r="C30" s="8">
        <v>8</v>
      </c>
      <c r="D30" t="str">
        <f>VLOOKUP(C30,'[1]dati households'!$C$1:$D$92,2,FALSE)</f>
        <v>Household</v>
      </c>
      <c r="E30" s="7" t="str">
        <f>VLOOKUP(C30,'[1]dati households'!$C$1:$E$92,3,FALSE)</f>
        <v>low</v>
      </c>
      <c r="F30" s="7">
        <f>VLOOKUP(C30,'[1]dati households'!$C$1:$F$92,4,FALSE)</f>
        <v>0</v>
      </c>
    </row>
    <row r="31" spans="1:6" hidden="1" x14ac:dyDescent="0.3">
      <c r="A31" t="s">
        <v>35</v>
      </c>
      <c r="B31" s="8"/>
      <c r="C31" s="8">
        <v>8</v>
      </c>
      <c r="D31" t="str">
        <f>VLOOKUP(C31,'[1]dati households'!$C$1:$D$92,2,FALSE)</f>
        <v>Household</v>
      </c>
      <c r="E31" s="7" t="str">
        <f>VLOOKUP(C31,'[1]dati households'!$C$1:$E$92,3,FALSE)</f>
        <v>low</v>
      </c>
      <c r="F31" s="7">
        <f>VLOOKUP(C31,'[1]dati households'!$C$1:$F$92,4,FALSE)</f>
        <v>0</v>
      </c>
    </row>
    <row r="32" spans="1:6" hidden="1" x14ac:dyDescent="0.3">
      <c r="A32" t="s">
        <v>39</v>
      </c>
      <c r="B32" s="8"/>
      <c r="C32" s="8">
        <v>8</v>
      </c>
      <c r="D32" t="str">
        <f>VLOOKUP(C32,'[1]dati households'!$C$1:$D$92,2,FALSE)</f>
        <v>Household</v>
      </c>
      <c r="E32" s="7" t="str">
        <f>VLOOKUP(C32,'[1]dati households'!$C$1:$E$92,3,FALSE)</f>
        <v>low</v>
      </c>
      <c r="F32" s="7">
        <f>VLOOKUP(C32,'[1]dati households'!$C$1:$F$92,4,FALSE)</f>
        <v>0</v>
      </c>
    </row>
    <row r="33" spans="1:6" hidden="1" x14ac:dyDescent="0.3">
      <c r="A33" t="s">
        <v>30</v>
      </c>
      <c r="B33" s="8"/>
      <c r="C33" s="8">
        <v>9</v>
      </c>
      <c r="D33" t="str">
        <f>VLOOKUP(C33,'[1]dati households'!$C$1:$D$92,2,FALSE)</f>
        <v>Household</v>
      </c>
      <c r="E33" s="7" t="str">
        <f>VLOOKUP(C33,'[1]dati households'!$C$1:$E$92,3,FALSE)</f>
        <v>high</v>
      </c>
      <c r="F33" s="7">
        <f>VLOOKUP(C33,'[1]dati households'!$C$1:$F$92,4,FALSE)</f>
        <v>0</v>
      </c>
    </row>
    <row r="34" spans="1:6" hidden="1" x14ac:dyDescent="0.3">
      <c r="A34" t="s">
        <v>33</v>
      </c>
      <c r="B34" s="8"/>
      <c r="C34" s="8">
        <v>9</v>
      </c>
      <c r="D34" t="str">
        <f>VLOOKUP(C34,'[1]dati households'!$C$1:$D$92,2,FALSE)</f>
        <v>Household</v>
      </c>
      <c r="E34" s="7" t="str">
        <f>VLOOKUP(C34,'[1]dati households'!$C$1:$E$92,3,FALSE)</f>
        <v>high</v>
      </c>
      <c r="F34" s="7">
        <f>VLOOKUP(C34,'[1]dati households'!$C$1:$F$92,4,FALSE)</f>
        <v>0</v>
      </c>
    </row>
    <row r="35" spans="1:6" hidden="1" x14ac:dyDescent="0.3">
      <c r="A35" t="s">
        <v>35</v>
      </c>
      <c r="B35" s="8"/>
      <c r="C35" s="8">
        <v>9</v>
      </c>
      <c r="D35" t="str">
        <f>VLOOKUP(C35,'[1]dati households'!$C$1:$D$92,2,FALSE)</f>
        <v>Household</v>
      </c>
      <c r="E35" s="7" t="str">
        <f>VLOOKUP(C35,'[1]dati households'!$C$1:$E$92,3,FALSE)</f>
        <v>high</v>
      </c>
      <c r="F35" s="7">
        <f>VLOOKUP(C35,'[1]dati households'!$C$1:$F$92,4,FALSE)</f>
        <v>0</v>
      </c>
    </row>
    <row r="36" spans="1:6" hidden="1" x14ac:dyDescent="0.3">
      <c r="A36" t="s">
        <v>39</v>
      </c>
      <c r="B36" s="8"/>
      <c r="C36" s="8">
        <v>9</v>
      </c>
      <c r="D36" t="str">
        <f>VLOOKUP(C36,'[1]dati households'!$C$1:$D$92,2,FALSE)</f>
        <v>Household</v>
      </c>
      <c r="E36" s="7" t="str">
        <f>VLOOKUP(C36,'[1]dati households'!$C$1:$E$92,3,FALSE)</f>
        <v>high</v>
      </c>
      <c r="F36" s="7">
        <f>VLOOKUP(C36,'[1]dati households'!$C$1:$F$92,4,FALSE)</f>
        <v>0</v>
      </c>
    </row>
    <row r="37" spans="1:6" x14ac:dyDescent="0.3">
      <c r="A37" t="s">
        <v>45</v>
      </c>
      <c r="B37" s="8">
        <v>1</v>
      </c>
      <c r="C37" s="8">
        <v>9</v>
      </c>
      <c r="D37" t="str">
        <f>VLOOKUP(C37,'[1]dati households'!$C$1:$D$92,2,FALSE)</f>
        <v>Household</v>
      </c>
      <c r="E37" s="7" t="str">
        <f>VLOOKUP(C37,'[1]dati households'!$C$1:$E$92,3,FALSE)</f>
        <v>high</v>
      </c>
      <c r="F37" s="46">
        <f>VLOOKUP(C37,'[1]dati households'!$C$1:$F$92,4,FALSE)</f>
        <v>0</v>
      </c>
    </row>
    <row r="38" spans="1:6" hidden="1" x14ac:dyDescent="0.3">
      <c r="A38" t="s">
        <v>48</v>
      </c>
      <c r="B38" s="8"/>
      <c r="C38" s="8">
        <v>9</v>
      </c>
      <c r="D38" t="str">
        <f>VLOOKUP(C38,'[1]dati households'!$C$1:$D$92,2,FALSE)</f>
        <v>Household</v>
      </c>
      <c r="E38" s="7" t="str">
        <f>VLOOKUP(C38,'[1]dati households'!$C$1:$E$92,3,FALSE)</f>
        <v>high</v>
      </c>
      <c r="F38" s="7">
        <f>VLOOKUP(C38,'[1]dati households'!$C$1:$F$92,4,FALSE)</f>
        <v>0</v>
      </c>
    </row>
    <row r="39" spans="1:6" hidden="1" x14ac:dyDescent="0.3">
      <c r="A39" t="s">
        <v>30</v>
      </c>
      <c r="B39" s="8"/>
      <c r="C39" s="8">
        <v>10</v>
      </c>
      <c r="D39" t="str">
        <f>VLOOKUP(C39,'[1]dati households'!$C$1:$D$92,2,FALSE)</f>
        <v>Household</v>
      </c>
      <c r="E39" s="7" t="str">
        <f>VLOOKUP(C39,'[1]dati households'!$C$1:$E$92,3,FALSE)</f>
        <v>low</v>
      </c>
      <c r="F39" s="7">
        <f>VLOOKUP(C39,'[1]dati households'!$C$1:$F$92,4,FALSE)</f>
        <v>0</v>
      </c>
    </row>
    <row r="40" spans="1:6" hidden="1" x14ac:dyDescent="0.3">
      <c r="A40" t="s">
        <v>33</v>
      </c>
      <c r="B40" s="8"/>
      <c r="C40" s="8">
        <v>10</v>
      </c>
      <c r="D40" t="str">
        <f>VLOOKUP(C40,'[1]dati households'!$C$1:$D$92,2,FALSE)</f>
        <v>Household</v>
      </c>
      <c r="E40" s="7" t="str">
        <f>VLOOKUP(C40,'[1]dati households'!$C$1:$E$92,3,FALSE)</f>
        <v>low</v>
      </c>
      <c r="F40" s="7">
        <f>VLOOKUP(C40,'[1]dati households'!$C$1:$F$92,4,FALSE)</f>
        <v>0</v>
      </c>
    </row>
    <row r="41" spans="1:6" hidden="1" x14ac:dyDescent="0.3">
      <c r="A41" t="s">
        <v>35</v>
      </c>
      <c r="B41" s="8"/>
      <c r="C41" s="8">
        <v>10</v>
      </c>
      <c r="D41" t="str">
        <f>VLOOKUP(C41,'[1]dati households'!$C$1:$D$92,2,FALSE)</f>
        <v>Household</v>
      </c>
      <c r="E41" s="7" t="str">
        <f>VLOOKUP(C41,'[1]dati households'!$C$1:$E$92,3,FALSE)</f>
        <v>low</v>
      </c>
      <c r="F41" s="7">
        <f>VLOOKUP(C41,'[1]dati households'!$C$1:$F$92,4,FALSE)</f>
        <v>0</v>
      </c>
    </row>
    <row r="42" spans="1:6" hidden="1" x14ac:dyDescent="0.3">
      <c r="A42" t="s">
        <v>41</v>
      </c>
      <c r="B42" s="8"/>
      <c r="C42" s="8">
        <v>10</v>
      </c>
      <c r="D42" t="str">
        <f>VLOOKUP(C42,'[1]dati households'!$C$1:$D$92,2,FALSE)</f>
        <v>Household</v>
      </c>
      <c r="E42" s="7" t="str">
        <f>VLOOKUP(C42,'[1]dati households'!$C$1:$E$92,3,FALSE)</f>
        <v>low</v>
      </c>
      <c r="F42" s="7">
        <f>VLOOKUP(C42,'[1]dati households'!$C$1:$F$92,4,FALSE)</f>
        <v>0</v>
      </c>
    </row>
    <row r="43" spans="1:6" hidden="1" x14ac:dyDescent="0.3">
      <c r="A43" t="s">
        <v>30</v>
      </c>
      <c r="B43" s="8"/>
      <c r="C43" s="8">
        <v>11</v>
      </c>
      <c r="D43" t="str">
        <f>VLOOKUP(C43,'[1]dati households'!$C$1:$D$92,2,FALSE)</f>
        <v>Household</v>
      </c>
      <c r="E43" s="7" t="str">
        <f>VLOOKUP(C43,'[1]dati households'!$C$1:$E$92,3,FALSE)</f>
        <v>very low</v>
      </c>
      <c r="F43" s="7">
        <f>VLOOKUP(C43,'[1]dati households'!$C$1:$F$92,4,FALSE)</f>
        <v>0</v>
      </c>
    </row>
    <row r="44" spans="1:6" hidden="1" x14ac:dyDescent="0.3">
      <c r="A44" t="s">
        <v>33</v>
      </c>
      <c r="B44" s="8"/>
      <c r="C44" s="8">
        <v>11</v>
      </c>
      <c r="D44" t="str">
        <f>VLOOKUP(C44,'[1]dati households'!$C$1:$D$92,2,FALSE)</f>
        <v>Household</v>
      </c>
      <c r="E44" s="7" t="str">
        <f>VLOOKUP(C44,'[1]dati households'!$C$1:$E$92,3,FALSE)</f>
        <v>very low</v>
      </c>
      <c r="F44" s="7">
        <f>VLOOKUP(C44,'[1]dati households'!$C$1:$F$92,4,FALSE)</f>
        <v>0</v>
      </c>
    </row>
    <row r="45" spans="1:6" hidden="1" x14ac:dyDescent="0.3">
      <c r="A45" t="s">
        <v>35</v>
      </c>
      <c r="B45" s="8"/>
      <c r="C45" s="8">
        <v>11</v>
      </c>
      <c r="D45" t="str">
        <f>VLOOKUP(C45,'[1]dati households'!$C$1:$D$92,2,FALSE)</f>
        <v>Household</v>
      </c>
      <c r="E45" s="7" t="str">
        <f>VLOOKUP(C45,'[1]dati households'!$C$1:$E$92,3,FALSE)</f>
        <v>very low</v>
      </c>
      <c r="F45" s="7">
        <f>VLOOKUP(C45,'[1]dati households'!$C$1:$F$92,4,FALSE)</f>
        <v>0</v>
      </c>
    </row>
    <row r="46" spans="1:6" hidden="1" x14ac:dyDescent="0.3">
      <c r="A46" t="s">
        <v>30</v>
      </c>
      <c r="B46" s="8"/>
      <c r="C46" s="8">
        <v>12</v>
      </c>
      <c r="D46" t="str">
        <f>VLOOKUP(C46,'[1]dati households'!$C$1:$D$92,2,FALSE)</f>
        <v>Household</v>
      </c>
      <c r="E46" s="7" t="str">
        <f>VLOOKUP(C46,'[1]dati households'!$C$1:$E$92,3,FALSE)</f>
        <v>high</v>
      </c>
      <c r="F46" s="7">
        <f>VLOOKUP(C46,'[1]dati households'!$C$1:$F$92,4,FALSE)</f>
        <v>0</v>
      </c>
    </row>
    <row r="47" spans="1:6" hidden="1" x14ac:dyDescent="0.3">
      <c r="A47" t="s">
        <v>33</v>
      </c>
      <c r="B47" s="8"/>
      <c r="C47" s="8">
        <v>12</v>
      </c>
      <c r="D47" t="str">
        <f>VLOOKUP(C47,'[1]dati households'!$C$1:$D$92,2,FALSE)</f>
        <v>Household</v>
      </c>
      <c r="E47" s="7" t="str">
        <f>VLOOKUP(C47,'[1]dati households'!$C$1:$E$92,3,FALSE)</f>
        <v>high</v>
      </c>
      <c r="F47" s="7">
        <f>VLOOKUP(C47,'[1]dati households'!$C$1:$F$92,4,FALSE)</f>
        <v>0</v>
      </c>
    </row>
    <row r="48" spans="1:6" hidden="1" x14ac:dyDescent="0.3">
      <c r="A48" t="s">
        <v>35</v>
      </c>
      <c r="B48" s="8"/>
      <c r="C48" s="8">
        <v>12</v>
      </c>
      <c r="D48" t="str">
        <f>VLOOKUP(C48,'[1]dati households'!$C$1:$D$92,2,FALSE)</f>
        <v>Household</v>
      </c>
      <c r="E48" s="7" t="str">
        <f>VLOOKUP(C48,'[1]dati households'!$C$1:$E$92,3,FALSE)</f>
        <v>high</v>
      </c>
      <c r="F48" s="7">
        <f>VLOOKUP(C48,'[1]dati households'!$C$1:$F$92,4,FALSE)</f>
        <v>0</v>
      </c>
    </row>
    <row r="49" spans="1:6" x14ac:dyDescent="0.3">
      <c r="A49" t="s">
        <v>45</v>
      </c>
      <c r="B49" s="8">
        <v>1</v>
      </c>
      <c r="C49" s="8">
        <v>12</v>
      </c>
      <c r="D49" t="str">
        <f>VLOOKUP(C49,'[1]dati households'!$C$1:$D$92,2,FALSE)</f>
        <v>Household</v>
      </c>
      <c r="E49" s="7" t="str">
        <f>VLOOKUP(C49,'[1]dati households'!$C$1:$E$92,3,FALSE)</f>
        <v>high</v>
      </c>
      <c r="F49" s="46">
        <f>VLOOKUP(C49,'[1]dati households'!$C$1:$F$92,4,FALSE)</f>
        <v>0</v>
      </c>
    </row>
    <row r="50" spans="1:6" x14ac:dyDescent="0.3">
      <c r="A50" t="s">
        <v>60</v>
      </c>
      <c r="B50" s="8">
        <v>3</v>
      </c>
      <c r="C50" s="8">
        <v>12</v>
      </c>
      <c r="D50" t="str">
        <f>VLOOKUP(C50,'[1]dati households'!$C$1:$D$92,2,FALSE)</f>
        <v>Household</v>
      </c>
      <c r="E50" s="7" t="str">
        <f>VLOOKUP(C50,'[1]dati households'!$C$1:$E$92,3,FALSE)</f>
        <v>high</v>
      </c>
      <c r="F50" s="46">
        <f>VLOOKUP(C50,'[1]dati households'!$C$1:$F$92,4,FALSE)</f>
        <v>0</v>
      </c>
    </row>
    <row r="51" spans="1:6" hidden="1" x14ac:dyDescent="0.3">
      <c r="A51" t="s">
        <v>30</v>
      </c>
      <c r="B51" s="8"/>
      <c r="C51" s="8">
        <v>13</v>
      </c>
      <c r="D51" t="str">
        <f>VLOOKUP(C51,'[1]dati households'!$C$1:$D$92,2,FALSE)</f>
        <v>Household</v>
      </c>
      <c r="E51" s="7" t="str">
        <f>VLOOKUP(C51,'[1]dati households'!$C$1:$E$92,3,FALSE)</f>
        <v>low</v>
      </c>
      <c r="F51" s="7">
        <f>VLOOKUP(C51,'[1]dati households'!$C$1:$F$92,4,FALSE)</f>
        <v>0</v>
      </c>
    </row>
    <row r="52" spans="1:6" hidden="1" x14ac:dyDescent="0.3">
      <c r="A52" t="s">
        <v>33</v>
      </c>
      <c r="B52" s="8"/>
      <c r="C52" s="8">
        <v>13</v>
      </c>
      <c r="D52" t="str">
        <f>VLOOKUP(C52,'[1]dati households'!$C$1:$D$92,2,FALSE)</f>
        <v>Household</v>
      </c>
      <c r="E52" s="7" t="str">
        <f>VLOOKUP(C52,'[1]dati households'!$C$1:$E$92,3,FALSE)</f>
        <v>low</v>
      </c>
      <c r="F52" s="7">
        <f>VLOOKUP(C52,'[1]dati households'!$C$1:$F$92,4,FALSE)</f>
        <v>0</v>
      </c>
    </row>
    <row r="53" spans="1:6" hidden="1" x14ac:dyDescent="0.3">
      <c r="A53" t="s">
        <v>35</v>
      </c>
      <c r="B53" s="8"/>
      <c r="C53" s="8">
        <v>13</v>
      </c>
      <c r="D53" t="str">
        <f>VLOOKUP(C53,'[1]dati households'!$C$1:$D$92,2,FALSE)</f>
        <v>Household</v>
      </c>
      <c r="E53" s="7" t="str">
        <f>VLOOKUP(C53,'[1]dati households'!$C$1:$E$92,3,FALSE)</f>
        <v>low</v>
      </c>
      <c r="F53" s="7">
        <f>VLOOKUP(C53,'[1]dati households'!$C$1:$F$92,4,FALSE)</f>
        <v>0</v>
      </c>
    </row>
    <row r="54" spans="1:6" hidden="1" x14ac:dyDescent="0.3">
      <c r="A54" t="s">
        <v>30</v>
      </c>
      <c r="B54" s="8"/>
      <c r="C54" s="8">
        <v>14</v>
      </c>
      <c r="D54" t="str">
        <f>VLOOKUP(C54,'[1]dati households'!$C$1:$D$92,2,FALSE)</f>
        <v>Household</v>
      </c>
      <c r="E54" s="7" t="str">
        <f>VLOOKUP(C54,'[1]dati households'!$C$1:$E$92,3,FALSE)</f>
        <v>low</v>
      </c>
      <c r="F54" s="7">
        <f>VLOOKUP(C54,'[1]dati households'!$C$1:$F$92,4,FALSE)</f>
        <v>0</v>
      </c>
    </row>
    <row r="55" spans="1:6" hidden="1" x14ac:dyDescent="0.3">
      <c r="A55" t="s">
        <v>33</v>
      </c>
      <c r="B55" s="8"/>
      <c r="C55" s="8">
        <v>14</v>
      </c>
      <c r="D55" t="str">
        <f>VLOOKUP(C55,'[1]dati households'!$C$1:$D$92,2,FALSE)</f>
        <v>Household</v>
      </c>
      <c r="E55" s="7" t="str">
        <f>VLOOKUP(C55,'[1]dati households'!$C$1:$E$92,3,FALSE)</f>
        <v>low</v>
      </c>
      <c r="F55" s="7">
        <f>VLOOKUP(C55,'[1]dati households'!$C$1:$F$92,4,FALSE)</f>
        <v>0</v>
      </c>
    </row>
    <row r="56" spans="1:6" hidden="1" x14ac:dyDescent="0.3">
      <c r="A56" t="s">
        <v>35</v>
      </c>
      <c r="B56" s="8"/>
      <c r="C56" s="8">
        <v>14</v>
      </c>
      <c r="D56" t="str">
        <f>VLOOKUP(C56,'[1]dati households'!$C$1:$D$92,2,FALSE)</f>
        <v>Household</v>
      </c>
      <c r="E56" s="7" t="str">
        <f>VLOOKUP(C56,'[1]dati households'!$C$1:$E$92,3,FALSE)</f>
        <v>low</v>
      </c>
      <c r="F56" s="7">
        <f>VLOOKUP(C56,'[1]dati households'!$C$1:$F$92,4,FALSE)</f>
        <v>0</v>
      </c>
    </row>
    <row r="57" spans="1:6" hidden="1" x14ac:dyDescent="0.3">
      <c r="A57" t="s">
        <v>30</v>
      </c>
      <c r="B57" s="8"/>
      <c r="C57" s="8">
        <v>15</v>
      </c>
      <c r="D57" t="str">
        <f>VLOOKUP(C57,'[1]dati households'!$C$1:$D$92,2,FALSE)</f>
        <v>Household</v>
      </c>
      <c r="E57" s="7" t="str">
        <f>VLOOKUP(C57,'[1]dati households'!$C$1:$E$92,3,FALSE)</f>
        <v>low</v>
      </c>
      <c r="F57" s="7">
        <f>VLOOKUP(C57,'[1]dati households'!$C$1:$F$92,4,FALSE)</f>
        <v>0</v>
      </c>
    </row>
    <row r="58" spans="1:6" hidden="1" x14ac:dyDescent="0.3">
      <c r="A58" t="s">
        <v>33</v>
      </c>
      <c r="B58" s="8"/>
      <c r="C58" s="8">
        <v>15</v>
      </c>
      <c r="D58" t="str">
        <f>VLOOKUP(C58,'[1]dati households'!$C$1:$D$92,2,FALSE)</f>
        <v>Household</v>
      </c>
      <c r="E58" s="7" t="str">
        <f>VLOOKUP(C58,'[1]dati households'!$C$1:$E$92,3,FALSE)</f>
        <v>low</v>
      </c>
      <c r="F58" s="7">
        <f>VLOOKUP(C58,'[1]dati households'!$C$1:$F$92,4,FALSE)</f>
        <v>0</v>
      </c>
    </row>
    <row r="59" spans="1:6" hidden="1" x14ac:dyDescent="0.3">
      <c r="A59" t="s">
        <v>35</v>
      </c>
      <c r="B59" s="8"/>
      <c r="C59" s="8">
        <v>15</v>
      </c>
      <c r="D59" t="str">
        <f>VLOOKUP(C59,'[1]dati households'!$C$1:$D$92,2,FALSE)</f>
        <v>Household</v>
      </c>
      <c r="E59" s="7" t="str">
        <f>VLOOKUP(C59,'[1]dati households'!$C$1:$E$92,3,FALSE)</f>
        <v>low</v>
      </c>
      <c r="F59" s="7">
        <f>VLOOKUP(C59,'[1]dati households'!$C$1:$F$92,4,FALSE)</f>
        <v>0</v>
      </c>
    </row>
    <row r="60" spans="1:6" hidden="1" x14ac:dyDescent="0.3">
      <c r="A60" t="s">
        <v>41</v>
      </c>
      <c r="B60" s="8"/>
      <c r="C60" s="8">
        <v>15</v>
      </c>
      <c r="D60" t="str">
        <f>VLOOKUP(C60,'[1]dati households'!$C$1:$D$92,2,FALSE)</f>
        <v>Household</v>
      </c>
      <c r="E60" s="7" t="str">
        <f>VLOOKUP(C60,'[1]dati households'!$C$1:$E$92,3,FALSE)</f>
        <v>low</v>
      </c>
      <c r="F60" s="7">
        <f>VLOOKUP(C60,'[1]dati households'!$C$1:$F$92,4,FALSE)</f>
        <v>0</v>
      </c>
    </row>
    <row r="61" spans="1:6" hidden="1" x14ac:dyDescent="0.3">
      <c r="A61" t="s">
        <v>39</v>
      </c>
      <c r="B61" s="8"/>
      <c r="C61" s="8">
        <v>15</v>
      </c>
      <c r="D61" t="str">
        <f>VLOOKUP(C61,'[1]dati households'!$C$1:$D$92,2,FALSE)</f>
        <v>Household</v>
      </c>
      <c r="E61" s="7" t="str">
        <f>VLOOKUP(C61,'[1]dati households'!$C$1:$E$92,3,FALSE)</f>
        <v>low</v>
      </c>
      <c r="F61" s="7">
        <f>VLOOKUP(C61,'[1]dati households'!$C$1:$F$92,4,FALSE)</f>
        <v>0</v>
      </c>
    </row>
    <row r="62" spans="1:6" hidden="1" x14ac:dyDescent="0.3">
      <c r="A62" t="s">
        <v>30</v>
      </c>
      <c r="B62" s="8"/>
      <c r="C62" s="8">
        <v>16</v>
      </c>
      <c r="D62" t="str">
        <f>VLOOKUP(C62,'[1]dati households'!$C$1:$D$92,2,FALSE)</f>
        <v>Household</v>
      </c>
      <c r="E62" s="7" t="str">
        <f>VLOOKUP(C62,'[1]dati households'!$C$1:$E$92,3,FALSE)</f>
        <v>high</v>
      </c>
      <c r="F62" s="7">
        <f>VLOOKUP(C62,'[1]dati households'!$C$1:$F$92,4,FALSE)</f>
        <v>0</v>
      </c>
    </row>
    <row r="63" spans="1:6" hidden="1" x14ac:dyDescent="0.3">
      <c r="A63" t="s">
        <v>33</v>
      </c>
      <c r="B63" s="8"/>
      <c r="C63" s="8">
        <v>16</v>
      </c>
      <c r="D63" t="str">
        <f>VLOOKUP(C63,'[1]dati households'!$C$1:$D$92,2,FALSE)</f>
        <v>Household</v>
      </c>
      <c r="E63" s="7" t="str">
        <f>VLOOKUP(C63,'[1]dati households'!$C$1:$E$92,3,FALSE)</f>
        <v>high</v>
      </c>
      <c r="F63" s="7">
        <f>VLOOKUP(C63,'[1]dati households'!$C$1:$F$92,4,FALSE)</f>
        <v>0</v>
      </c>
    </row>
    <row r="64" spans="1:6" hidden="1" x14ac:dyDescent="0.3">
      <c r="A64" t="s">
        <v>35</v>
      </c>
      <c r="B64" s="8"/>
      <c r="C64" s="8">
        <v>16</v>
      </c>
      <c r="D64" t="str">
        <f>VLOOKUP(C64,'[1]dati households'!$C$1:$D$92,2,FALSE)</f>
        <v>Household</v>
      </c>
      <c r="E64" s="7" t="str">
        <f>VLOOKUP(C64,'[1]dati households'!$C$1:$E$92,3,FALSE)</f>
        <v>high</v>
      </c>
      <c r="F64" s="7">
        <f>VLOOKUP(C64,'[1]dati households'!$C$1:$F$92,4,FALSE)</f>
        <v>0</v>
      </c>
    </row>
    <row r="65" spans="1:6" hidden="1" x14ac:dyDescent="0.3">
      <c r="A65" t="s">
        <v>41</v>
      </c>
      <c r="B65" s="8"/>
      <c r="C65" s="8">
        <v>16</v>
      </c>
      <c r="D65" t="str">
        <f>VLOOKUP(C65,'[1]dati households'!$C$1:$D$92,2,FALSE)</f>
        <v>Household</v>
      </c>
      <c r="E65" s="7" t="str">
        <f>VLOOKUP(C65,'[1]dati households'!$C$1:$E$92,3,FALSE)</f>
        <v>high</v>
      </c>
      <c r="F65" s="7">
        <f>VLOOKUP(C65,'[1]dati households'!$C$1:$F$92,4,FALSE)</f>
        <v>0</v>
      </c>
    </row>
    <row r="66" spans="1:6" x14ac:dyDescent="0.3">
      <c r="A66" t="s">
        <v>45</v>
      </c>
      <c r="B66" s="8" t="s">
        <v>63</v>
      </c>
      <c r="C66" s="8">
        <v>16</v>
      </c>
      <c r="D66" t="str">
        <f>VLOOKUP(C66,'[1]dati households'!$C$1:$D$92,2,FALSE)</f>
        <v>Household</v>
      </c>
      <c r="E66" s="7" t="str">
        <f>VLOOKUP(C66,'[1]dati households'!$C$1:$E$92,3,FALSE)</f>
        <v>high</v>
      </c>
      <c r="F66" s="46">
        <f>VLOOKUP(C66,'[1]dati households'!$C$1:$F$92,4,FALSE)</f>
        <v>0</v>
      </c>
    </row>
    <row r="67" spans="1:6" hidden="1" x14ac:dyDescent="0.3">
      <c r="A67" t="s">
        <v>30</v>
      </c>
      <c r="B67" s="8"/>
      <c r="C67" s="8">
        <v>17</v>
      </c>
      <c r="D67" t="str">
        <f>VLOOKUP(C67,'[1]dati households'!$C$1:$D$92,2,FALSE)</f>
        <v>Household</v>
      </c>
      <c r="E67" s="7" t="str">
        <f>VLOOKUP(C67,'[1]dati households'!$C$1:$E$92,3,FALSE)</f>
        <v>low</v>
      </c>
      <c r="F67" s="7">
        <f>VLOOKUP(C67,'[1]dati households'!$C$1:$F$92,4,FALSE)</f>
        <v>0</v>
      </c>
    </row>
    <row r="68" spans="1:6" hidden="1" x14ac:dyDescent="0.3">
      <c r="A68" t="s">
        <v>33</v>
      </c>
      <c r="B68" s="8"/>
      <c r="C68" s="8">
        <v>17</v>
      </c>
      <c r="D68" t="str">
        <f>VLOOKUP(C68,'[1]dati households'!$C$1:$D$92,2,FALSE)</f>
        <v>Household</v>
      </c>
      <c r="E68" s="7" t="str">
        <f>VLOOKUP(C68,'[1]dati households'!$C$1:$E$92,3,FALSE)</f>
        <v>low</v>
      </c>
      <c r="F68" s="7">
        <f>VLOOKUP(C68,'[1]dati households'!$C$1:$F$92,4,FALSE)</f>
        <v>0</v>
      </c>
    </row>
    <row r="69" spans="1:6" hidden="1" x14ac:dyDescent="0.3">
      <c r="A69" t="s">
        <v>35</v>
      </c>
      <c r="B69" s="8"/>
      <c r="C69" s="8">
        <v>17</v>
      </c>
      <c r="D69" t="str">
        <f>VLOOKUP(C69,'[1]dati households'!$C$1:$D$92,2,FALSE)</f>
        <v>Household</v>
      </c>
      <c r="E69" s="7" t="str">
        <f>VLOOKUP(C69,'[1]dati households'!$C$1:$E$92,3,FALSE)</f>
        <v>low</v>
      </c>
      <c r="F69" s="7">
        <f>VLOOKUP(C69,'[1]dati households'!$C$1:$F$92,4,FALSE)</f>
        <v>0</v>
      </c>
    </row>
    <row r="70" spans="1:6" hidden="1" x14ac:dyDescent="0.3">
      <c r="A70" t="s">
        <v>39</v>
      </c>
      <c r="B70" s="8"/>
      <c r="C70" s="8">
        <v>17</v>
      </c>
      <c r="D70" t="str">
        <f>VLOOKUP(C70,'[1]dati households'!$C$1:$D$92,2,FALSE)</f>
        <v>Household</v>
      </c>
      <c r="E70" s="7" t="str">
        <f>VLOOKUP(C70,'[1]dati households'!$C$1:$E$92,3,FALSE)</f>
        <v>low</v>
      </c>
      <c r="F70" s="7">
        <f>VLOOKUP(C70,'[1]dati households'!$C$1:$F$92,4,FALSE)</f>
        <v>0</v>
      </c>
    </row>
    <row r="71" spans="1:6" hidden="1" x14ac:dyDescent="0.3">
      <c r="A71" t="s">
        <v>30</v>
      </c>
      <c r="B71" s="8"/>
      <c r="C71" s="8">
        <v>18</v>
      </c>
      <c r="D71" t="str">
        <f>VLOOKUP(C71,'[1]dati households'!$C$1:$D$92,2,FALSE)</f>
        <v>Business</v>
      </c>
      <c r="E71" s="7" t="str">
        <f>VLOOKUP(C71,'[1]dati households'!$C$1:$E$92,3,FALSE)</f>
        <v>very low</v>
      </c>
      <c r="F71" s="7" t="str">
        <f>VLOOKUP(C71,'[1]dati households'!$C$1:$F$92,4,FALSE)</f>
        <v>Shop</v>
      </c>
    </row>
    <row r="72" spans="1:6" hidden="1" x14ac:dyDescent="0.3">
      <c r="A72" t="s">
        <v>33</v>
      </c>
      <c r="B72" s="8"/>
      <c r="C72" s="8">
        <v>18</v>
      </c>
      <c r="D72" t="str">
        <f>VLOOKUP(C72,'[1]dati households'!$C$1:$D$92,2,FALSE)</f>
        <v>Business</v>
      </c>
      <c r="E72" s="7" t="str">
        <f>VLOOKUP(C72,'[1]dati households'!$C$1:$E$92,3,FALSE)</f>
        <v>very low</v>
      </c>
      <c r="F72" s="7" t="str">
        <f>VLOOKUP(C72,'[1]dati households'!$C$1:$F$92,4,FALSE)</f>
        <v>Shop</v>
      </c>
    </row>
    <row r="73" spans="1:6" hidden="1" x14ac:dyDescent="0.3">
      <c r="A73" t="s">
        <v>30</v>
      </c>
      <c r="B73" s="8"/>
      <c r="C73" s="8">
        <v>19</v>
      </c>
      <c r="D73" t="str">
        <f>VLOOKUP(C73,'[1]dati households'!$C$1:$D$92,2,FALSE)</f>
        <v>Business</v>
      </c>
      <c r="E73" s="7" t="str">
        <f>VLOOKUP(C73,'[1]dati households'!$C$1:$E$92,3,FALSE)</f>
        <v>medium</v>
      </c>
      <c r="F73" s="7" t="str">
        <f>VLOOKUP(C73,'[1]dati households'!$C$1:$F$92,4,FALSE)</f>
        <v>Shop Tailor shop</v>
      </c>
    </row>
    <row r="74" spans="1:6" hidden="1" x14ac:dyDescent="0.3">
      <c r="A74" t="s">
        <v>33</v>
      </c>
      <c r="B74" s="8"/>
      <c r="C74" s="8">
        <v>19</v>
      </c>
      <c r="D74" t="str">
        <f>VLOOKUP(C74,'[1]dati households'!$C$1:$D$92,2,FALSE)</f>
        <v>Business</v>
      </c>
      <c r="E74" s="7" t="str">
        <f>VLOOKUP(C74,'[1]dati households'!$C$1:$E$92,3,FALSE)</f>
        <v>medium</v>
      </c>
      <c r="F74" s="7" t="str">
        <f>VLOOKUP(C74,'[1]dati households'!$C$1:$F$92,4,FALSE)</f>
        <v>Shop Tailor shop</v>
      </c>
    </row>
    <row r="75" spans="1:6" hidden="1" x14ac:dyDescent="0.3">
      <c r="A75" t="s">
        <v>69</v>
      </c>
      <c r="B75" s="8"/>
      <c r="C75" s="8">
        <v>19</v>
      </c>
      <c r="D75" t="str">
        <f>VLOOKUP(C75,'[1]dati households'!$C$1:$D$92,2,FALSE)</f>
        <v>Business</v>
      </c>
      <c r="E75" s="7" t="str">
        <f>VLOOKUP(C75,'[1]dati households'!$C$1:$E$92,3,FALSE)</f>
        <v>medium</v>
      </c>
      <c r="F75" s="7" t="str">
        <f>VLOOKUP(C75,'[1]dati households'!$C$1:$F$92,4,FALSE)</f>
        <v>Shop Tailor shop</v>
      </c>
    </row>
    <row r="76" spans="1:6" hidden="1" x14ac:dyDescent="0.3">
      <c r="A76" t="s">
        <v>71</v>
      </c>
      <c r="B76" s="8"/>
      <c r="C76" s="8">
        <v>19</v>
      </c>
      <c r="D76" t="str">
        <f>VLOOKUP(C76,'[1]dati households'!$C$1:$D$92,2,FALSE)</f>
        <v>Business</v>
      </c>
      <c r="E76" s="7" t="str">
        <f>VLOOKUP(C76,'[1]dati households'!$C$1:$E$92,3,FALSE)</f>
        <v>medium</v>
      </c>
      <c r="F76" s="7" t="str">
        <f>VLOOKUP(C76,'[1]dati households'!$C$1:$F$92,4,FALSE)</f>
        <v>Shop Tailor shop</v>
      </c>
    </row>
    <row r="77" spans="1:6" hidden="1" x14ac:dyDescent="0.3">
      <c r="A77" t="s">
        <v>72</v>
      </c>
      <c r="B77" s="8"/>
      <c r="C77" s="8">
        <v>19</v>
      </c>
      <c r="D77" t="str">
        <f>VLOOKUP(C77,'[1]dati households'!$C$1:$D$92,2,FALSE)</f>
        <v>Business</v>
      </c>
      <c r="E77" s="7" t="str">
        <f>VLOOKUP(C77,'[1]dati households'!$C$1:$E$92,3,FALSE)</f>
        <v>medium</v>
      </c>
      <c r="F77" s="7" t="str">
        <f>VLOOKUP(C77,'[1]dati households'!$C$1:$F$92,4,FALSE)</f>
        <v>Shop Tailor shop</v>
      </c>
    </row>
    <row r="78" spans="1:6" hidden="1" x14ac:dyDescent="0.3">
      <c r="A78" t="s">
        <v>30</v>
      </c>
      <c r="B78" s="8"/>
      <c r="C78" s="8">
        <v>20</v>
      </c>
      <c r="D78" t="str">
        <f>VLOOKUP(C78,'[1]dati households'!$C$1:$D$92,2,FALSE)</f>
        <v>Household</v>
      </c>
      <c r="E78" s="7" t="str">
        <f>VLOOKUP(C78,'[1]dati households'!$C$1:$E$92,3,FALSE)</f>
        <v>low</v>
      </c>
      <c r="F78" s="7">
        <f>VLOOKUP(C78,'[1]dati households'!$C$1:$F$92,4,FALSE)</f>
        <v>0</v>
      </c>
    </row>
    <row r="79" spans="1:6" hidden="1" x14ac:dyDescent="0.3">
      <c r="A79" t="s">
        <v>35</v>
      </c>
      <c r="B79" s="8"/>
      <c r="C79" s="8">
        <v>20</v>
      </c>
      <c r="D79" t="str">
        <f>VLOOKUP(C79,'[1]dati households'!$C$1:$D$92,2,FALSE)</f>
        <v>Household</v>
      </c>
      <c r="E79" s="7" t="str">
        <f>VLOOKUP(C79,'[1]dati households'!$C$1:$E$92,3,FALSE)</f>
        <v>low</v>
      </c>
      <c r="F79" s="7">
        <f>VLOOKUP(C79,'[1]dati households'!$C$1:$F$92,4,FALSE)</f>
        <v>0</v>
      </c>
    </row>
    <row r="80" spans="1:6" hidden="1" x14ac:dyDescent="0.3">
      <c r="A80" t="s">
        <v>39</v>
      </c>
      <c r="B80" s="8"/>
      <c r="C80" s="8">
        <v>20</v>
      </c>
      <c r="D80" t="str">
        <f>VLOOKUP(C80,'[1]dati households'!$C$1:$D$92,2,FALSE)</f>
        <v>Household</v>
      </c>
      <c r="E80" s="7" t="str">
        <f>VLOOKUP(C80,'[1]dati households'!$C$1:$E$92,3,FALSE)</f>
        <v>low</v>
      </c>
      <c r="F80" s="7">
        <f>VLOOKUP(C80,'[1]dati households'!$C$1:$F$92,4,FALSE)</f>
        <v>0</v>
      </c>
    </row>
    <row r="81" spans="1:6" hidden="1" x14ac:dyDescent="0.3">
      <c r="A81" t="s">
        <v>30</v>
      </c>
      <c r="B81" s="8"/>
      <c r="C81" s="8">
        <v>21</v>
      </c>
      <c r="D81" t="str">
        <f>VLOOKUP(C81,'[1]dati households'!$C$1:$D$92,2,FALSE)</f>
        <v>Household</v>
      </c>
      <c r="E81" s="7" t="str">
        <f>VLOOKUP(C81,'[1]dati households'!$C$1:$E$92,3,FALSE)</f>
        <v>low</v>
      </c>
      <c r="F81" s="7">
        <f>VLOOKUP(C81,'[1]dati households'!$C$1:$F$92,4,FALSE)</f>
        <v>0</v>
      </c>
    </row>
    <row r="82" spans="1:6" hidden="1" x14ac:dyDescent="0.3">
      <c r="A82" t="s">
        <v>33</v>
      </c>
      <c r="B82" s="8"/>
      <c r="C82" s="8">
        <v>21</v>
      </c>
      <c r="D82" t="str">
        <f>VLOOKUP(C82,'[1]dati households'!$C$1:$D$92,2,FALSE)</f>
        <v>Household</v>
      </c>
      <c r="E82" s="7" t="str">
        <f>VLOOKUP(C82,'[1]dati households'!$C$1:$E$92,3,FALSE)</f>
        <v>low</v>
      </c>
      <c r="F82" s="7">
        <f>VLOOKUP(C82,'[1]dati households'!$C$1:$F$92,4,FALSE)</f>
        <v>0</v>
      </c>
    </row>
    <row r="83" spans="1:6" hidden="1" x14ac:dyDescent="0.3">
      <c r="A83" t="s">
        <v>35</v>
      </c>
      <c r="B83" s="8"/>
      <c r="C83" s="8">
        <v>21</v>
      </c>
      <c r="D83" t="str">
        <f>VLOOKUP(C83,'[1]dati households'!$C$1:$D$92,2,FALSE)</f>
        <v>Household</v>
      </c>
      <c r="E83" s="7" t="str">
        <f>VLOOKUP(C83,'[1]dati households'!$C$1:$E$92,3,FALSE)</f>
        <v>low</v>
      </c>
      <c r="F83" s="7">
        <f>VLOOKUP(C83,'[1]dati households'!$C$1:$F$92,4,FALSE)</f>
        <v>0</v>
      </c>
    </row>
    <row r="84" spans="1:6" hidden="1" x14ac:dyDescent="0.3">
      <c r="A84" t="s">
        <v>41</v>
      </c>
      <c r="B84" s="8"/>
      <c r="C84" s="8">
        <v>21</v>
      </c>
      <c r="D84" t="str">
        <f>VLOOKUP(C84,'[1]dati households'!$C$1:$D$92,2,FALSE)</f>
        <v>Household</v>
      </c>
      <c r="E84" s="7" t="str">
        <f>VLOOKUP(C84,'[1]dati households'!$C$1:$E$92,3,FALSE)</f>
        <v>low</v>
      </c>
      <c r="F84" s="7">
        <f>VLOOKUP(C84,'[1]dati households'!$C$1:$F$92,4,FALSE)</f>
        <v>0</v>
      </c>
    </row>
    <row r="85" spans="1:6" hidden="1" x14ac:dyDescent="0.3">
      <c r="A85" t="s">
        <v>39</v>
      </c>
      <c r="B85" s="8"/>
      <c r="C85" s="8">
        <v>21</v>
      </c>
      <c r="D85" t="str">
        <f>VLOOKUP(C85,'[1]dati households'!$C$1:$D$92,2,FALSE)</f>
        <v>Household</v>
      </c>
      <c r="E85" s="7" t="str">
        <f>VLOOKUP(C85,'[1]dati households'!$C$1:$E$92,3,FALSE)</f>
        <v>low</v>
      </c>
      <c r="F85" s="7">
        <f>VLOOKUP(C85,'[1]dati households'!$C$1:$F$92,4,FALSE)</f>
        <v>0</v>
      </c>
    </row>
    <row r="86" spans="1:6" hidden="1" x14ac:dyDescent="0.3">
      <c r="A86" t="s">
        <v>30</v>
      </c>
      <c r="B86" s="8"/>
      <c r="C86" s="8">
        <v>22</v>
      </c>
      <c r="D86" t="str">
        <f>VLOOKUP(C86,'[1]dati households'!$C$1:$D$92,2,FALSE)</f>
        <v>Business</v>
      </c>
      <c r="E86" s="7" t="str">
        <f>VLOOKUP(C86,'[1]dati households'!$C$1:$E$92,3,FALSE)</f>
        <v>low</v>
      </c>
      <c r="F86" s="7" t="str">
        <f>VLOOKUP(C86,'[1]dati households'!$C$1:$F$92,4,FALSE)</f>
        <v>Restaurant</v>
      </c>
    </row>
    <row r="87" spans="1:6" hidden="1" x14ac:dyDescent="0.3">
      <c r="A87" t="s">
        <v>33</v>
      </c>
      <c r="B87" s="8"/>
      <c r="C87" s="8">
        <v>22</v>
      </c>
      <c r="D87" t="str">
        <f>VLOOKUP(C87,'[1]dati households'!$C$1:$D$92,2,FALSE)</f>
        <v>Business</v>
      </c>
      <c r="E87" s="7" t="str">
        <f>VLOOKUP(C87,'[1]dati households'!$C$1:$E$92,3,FALSE)</f>
        <v>low</v>
      </c>
      <c r="F87" s="7" t="str">
        <f>VLOOKUP(C87,'[1]dati households'!$C$1:$F$92,4,FALSE)</f>
        <v>Restaurant</v>
      </c>
    </row>
    <row r="88" spans="1:6" hidden="1" x14ac:dyDescent="0.3">
      <c r="A88" t="s">
        <v>39</v>
      </c>
      <c r="B88" s="8"/>
      <c r="C88" s="8">
        <v>22</v>
      </c>
      <c r="D88" t="str">
        <f>VLOOKUP(C88,'[1]dati households'!$C$1:$D$92,2,FALSE)</f>
        <v>Business</v>
      </c>
      <c r="E88" s="7" t="str">
        <f>VLOOKUP(C88,'[1]dati households'!$C$1:$E$92,3,FALSE)</f>
        <v>low</v>
      </c>
      <c r="F88" s="7" t="str">
        <f>VLOOKUP(C88,'[1]dati households'!$C$1:$F$92,4,FALSE)</f>
        <v>Restaurant</v>
      </c>
    </row>
    <row r="89" spans="1:6" hidden="1" x14ac:dyDescent="0.3">
      <c r="A89" t="s">
        <v>35</v>
      </c>
      <c r="B89" s="8"/>
      <c r="C89" s="8">
        <v>22</v>
      </c>
      <c r="D89" t="str">
        <f>VLOOKUP(C89,'[1]dati households'!$C$1:$D$92,2,FALSE)</f>
        <v>Business</v>
      </c>
      <c r="E89" s="7" t="str">
        <f>VLOOKUP(C89,'[1]dati households'!$C$1:$E$92,3,FALSE)</f>
        <v>low</v>
      </c>
      <c r="F89" s="7" t="str">
        <f>VLOOKUP(C89,'[1]dati households'!$C$1:$F$92,4,FALSE)</f>
        <v>Restaurant</v>
      </c>
    </row>
    <row r="90" spans="1:6" hidden="1" x14ac:dyDescent="0.3">
      <c r="A90" t="s">
        <v>30</v>
      </c>
      <c r="B90" s="8"/>
      <c r="C90" s="8">
        <v>23</v>
      </c>
      <c r="D90" t="str">
        <f>VLOOKUP(C90,'[1]dati households'!$C$1:$D$92,2,FALSE)</f>
        <v>Business</v>
      </c>
      <c r="E90" s="7" t="str">
        <f>VLOOKUP(C90,'[1]dati households'!$C$1:$E$92,3,FALSE)</f>
        <v>medium</v>
      </c>
      <c r="F90" s="7" t="str">
        <f>VLOOKUP(C90,'[1]dati households'!$C$1:$F$92,4,FALSE)</f>
        <v>Butcher</v>
      </c>
    </row>
    <row r="91" spans="1:6" hidden="1" x14ac:dyDescent="0.3">
      <c r="A91" t="s">
        <v>33</v>
      </c>
      <c r="B91" s="8"/>
      <c r="C91" s="8">
        <v>23</v>
      </c>
      <c r="D91" t="str">
        <f>VLOOKUP(C91,'[1]dati households'!$C$1:$D$92,2,FALSE)</f>
        <v>Business</v>
      </c>
      <c r="E91" s="7" t="str">
        <f>VLOOKUP(C91,'[1]dati households'!$C$1:$E$92,3,FALSE)</f>
        <v>medium</v>
      </c>
      <c r="F91" s="7" t="str">
        <f>VLOOKUP(C91,'[1]dati households'!$C$1:$F$92,4,FALSE)</f>
        <v>Butcher</v>
      </c>
    </row>
    <row r="92" spans="1:6" hidden="1" x14ac:dyDescent="0.3">
      <c r="A92" t="s">
        <v>76</v>
      </c>
      <c r="B92" s="8"/>
      <c r="C92" s="8">
        <v>23</v>
      </c>
      <c r="D92" t="str">
        <f>VLOOKUP(C92,'[1]dati households'!$C$1:$D$92,2,FALSE)</f>
        <v>Business</v>
      </c>
      <c r="E92" s="7" t="str">
        <f>VLOOKUP(C92,'[1]dati households'!$C$1:$E$92,3,FALSE)</f>
        <v>medium</v>
      </c>
      <c r="F92" s="7" t="str">
        <f>VLOOKUP(C92,'[1]dati households'!$C$1:$F$92,4,FALSE)</f>
        <v>Butcher</v>
      </c>
    </row>
    <row r="93" spans="1:6" hidden="1" x14ac:dyDescent="0.3">
      <c r="A93" t="s">
        <v>33</v>
      </c>
      <c r="B93" s="8"/>
      <c r="C93" s="8">
        <v>24</v>
      </c>
      <c r="D93" t="str">
        <f>VLOOKUP(C93,'[1]dati households'!$C$1:$D$92,2,FALSE)</f>
        <v>Business</v>
      </c>
      <c r="E93" s="7" t="str">
        <f>VLOOKUP(C93,'[1]dati households'!$C$1:$E$92,3,FALSE)</f>
        <v>high</v>
      </c>
      <c r="F93" s="7" t="str">
        <f>VLOOKUP(C93,'[1]dati households'!$C$1:$F$92,4,FALSE)</f>
        <v>Garage</v>
      </c>
    </row>
    <row r="94" spans="1:6" x14ac:dyDescent="0.3">
      <c r="A94" t="s">
        <v>78</v>
      </c>
      <c r="B94" s="8" t="s">
        <v>63</v>
      </c>
      <c r="C94" s="8">
        <v>24</v>
      </c>
      <c r="D94" t="str">
        <f>VLOOKUP(C94,'[1]dati households'!$C$1:$D$92,2,FALSE)</f>
        <v>Business</v>
      </c>
      <c r="E94" s="7" t="str">
        <f>VLOOKUP(C94,'[1]dati households'!$C$1:$E$92,3,FALSE)</f>
        <v>high</v>
      </c>
      <c r="F94" s="46" t="str">
        <f>VLOOKUP(C94,'[1]dati households'!$C$1:$F$92,4,FALSE)</f>
        <v>Garage</v>
      </c>
    </row>
    <row r="95" spans="1:6" x14ac:dyDescent="0.3">
      <c r="A95" t="s">
        <v>80</v>
      </c>
      <c r="B95" s="8" t="s">
        <v>63</v>
      </c>
      <c r="C95" s="8">
        <v>24</v>
      </c>
      <c r="D95" t="str">
        <f>VLOOKUP(C95,'[1]dati households'!$C$1:$D$92,2,FALSE)</f>
        <v>Business</v>
      </c>
      <c r="E95" s="7" t="str">
        <f>VLOOKUP(C95,'[1]dati households'!$C$1:$E$92,3,FALSE)</f>
        <v>high</v>
      </c>
      <c r="F95" s="46" t="str">
        <f>VLOOKUP(C95,'[1]dati households'!$C$1:$F$92,4,FALSE)</f>
        <v>Garage</v>
      </c>
    </row>
    <row r="96" spans="1:6" x14ac:dyDescent="0.3">
      <c r="A96" t="s">
        <v>82</v>
      </c>
      <c r="B96" s="8" t="s">
        <v>63</v>
      </c>
      <c r="C96" s="8">
        <v>24</v>
      </c>
      <c r="D96" t="str">
        <f>VLOOKUP(C96,'[1]dati households'!$C$1:$D$92,2,FALSE)</f>
        <v>Business</v>
      </c>
      <c r="E96" s="7" t="str">
        <f>VLOOKUP(C96,'[1]dati households'!$C$1:$E$92,3,FALSE)</f>
        <v>high</v>
      </c>
      <c r="F96" s="46" t="str">
        <f>VLOOKUP(C96,'[1]dati households'!$C$1:$F$92,4,FALSE)</f>
        <v>Garage</v>
      </c>
    </row>
    <row r="97" spans="1:6" x14ac:dyDescent="0.3">
      <c r="A97" t="s">
        <v>83</v>
      </c>
      <c r="B97" s="8" t="s">
        <v>63</v>
      </c>
      <c r="C97" s="8">
        <v>24</v>
      </c>
      <c r="D97" t="str">
        <f>VLOOKUP(C97,'[1]dati households'!$C$1:$D$92,2,FALSE)</f>
        <v>Business</v>
      </c>
      <c r="E97" s="7" t="str">
        <f>VLOOKUP(C97,'[1]dati households'!$C$1:$E$92,3,FALSE)</f>
        <v>high</v>
      </c>
      <c r="F97" s="46" t="str">
        <f>VLOOKUP(C97,'[1]dati households'!$C$1:$F$92,4,FALSE)</f>
        <v>Garage</v>
      </c>
    </row>
    <row r="98" spans="1:6" hidden="1" x14ac:dyDescent="0.3">
      <c r="A98" t="s">
        <v>30</v>
      </c>
      <c r="B98" s="8"/>
      <c r="C98" s="8">
        <v>25</v>
      </c>
      <c r="D98" t="str">
        <f>VLOOKUP(C98,'[1]dati households'!$C$1:$D$92,2,FALSE)</f>
        <v>Business</v>
      </c>
      <c r="E98" s="7" t="str">
        <f>VLOOKUP(C98,'[1]dati households'!$C$1:$E$92,3,FALSE)</f>
        <v>high</v>
      </c>
      <c r="F98" s="7" t="str">
        <f>VLOOKUP(C98,'[1]dati households'!$C$1:$F$92,4,FALSE)</f>
        <v>Carpentry workshop</v>
      </c>
    </row>
    <row r="99" spans="1:6" hidden="1" x14ac:dyDescent="0.3">
      <c r="A99" t="s">
        <v>33</v>
      </c>
      <c r="B99" s="8"/>
      <c r="C99" s="8">
        <v>25</v>
      </c>
      <c r="D99" t="str">
        <f>VLOOKUP(C99,'[1]dati households'!$C$1:$D$92,2,FALSE)</f>
        <v>Business</v>
      </c>
      <c r="E99" s="7" t="str">
        <f>VLOOKUP(C99,'[1]dati households'!$C$1:$E$92,3,FALSE)</f>
        <v>high</v>
      </c>
      <c r="F99" s="7" t="str">
        <f>VLOOKUP(C99,'[1]dati households'!$C$1:$F$92,4,FALSE)</f>
        <v>Carpentry workshop</v>
      </c>
    </row>
    <row r="100" spans="1:6" x14ac:dyDescent="0.3">
      <c r="A100" t="s">
        <v>84</v>
      </c>
      <c r="B100" s="8" t="s">
        <v>63</v>
      </c>
      <c r="C100" s="8">
        <v>25</v>
      </c>
      <c r="D100" t="str">
        <f>VLOOKUP(C100,'[1]dati households'!$C$1:$D$92,2,FALSE)</f>
        <v>Business</v>
      </c>
      <c r="E100" s="7" t="str">
        <f>VLOOKUP(C100,'[1]dati households'!$C$1:$E$92,3,FALSE)</f>
        <v>high</v>
      </c>
      <c r="F100" s="46" t="str">
        <f>VLOOKUP(C100,'[1]dati households'!$C$1:$F$92,4,FALSE)</f>
        <v>Carpentry workshop</v>
      </c>
    </row>
    <row r="101" spans="1:6" x14ac:dyDescent="0.3">
      <c r="A101" t="s">
        <v>85</v>
      </c>
      <c r="B101" s="8" t="s">
        <v>63</v>
      </c>
      <c r="C101" s="8">
        <v>25</v>
      </c>
      <c r="D101" t="str">
        <f>VLOOKUP(C101,'[1]dati households'!$C$1:$D$92,2,FALSE)</f>
        <v>Business</v>
      </c>
      <c r="E101" s="7" t="str">
        <f>VLOOKUP(C101,'[1]dati households'!$C$1:$E$92,3,FALSE)</f>
        <v>high</v>
      </c>
      <c r="F101" s="46" t="str">
        <f>VLOOKUP(C101,'[1]dati households'!$C$1:$F$92,4,FALSE)</f>
        <v>Carpentry workshop</v>
      </c>
    </row>
    <row r="102" spans="1:6" hidden="1" x14ac:dyDescent="0.3">
      <c r="A102" t="s">
        <v>30</v>
      </c>
      <c r="B102" s="8"/>
      <c r="C102" s="8">
        <v>26</v>
      </c>
      <c r="D102" t="str">
        <f>VLOOKUP(C102,'[1]dati households'!$C$1:$D$92,2,FALSE)</f>
        <v>Household</v>
      </c>
      <c r="E102" s="7" t="str">
        <f>VLOOKUP(C102,'[1]dati households'!$C$1:$E$92,3,FALSE)</f>
        <v>low</v>
      </c>
      <c r="F102" s="7">
        <f>VLOOKUP(C102,'[1]dati households'!$C$1:$F$92,4,FALSE)</f>
        <v>0</v>
      </c>
    </row>
    <row r="103" spans="1:6" hidden="1" x14ac:dyDescent="0.3">
      <c r="A103" t="s">
        <v>33</v>
      </c>
      <c r="B103" s="8"/>
      <c r="C103" s="8">
        <v>26</v>
      </c>
      <c r="D103" t="str">
        <f>VLOOKUP(C103,'[1]dati households'!$C$1:$D$92,2,FALSE)</f>
        <v>Household</v>
      </c>
      <c r="E103" s="7" t="str">
        <f>VLOOKUP(C103,'[1]dati households'!$C$1:$E$92,3,FALSE)</f>
        <v>low</v>
      </c>
      <c r="F103" s="7">
        <f>VLOOKUP(C103,'[1]dati households'!$C$1:$F$92,4,FALSE)</f>
        <v>0</v>
      </c>
    </row>
    <row r="104" spans="1:6" hidden="1" x14ac:dyDescent="0.3">
      <c r="A104" t="s">
        <v>41</v>
      </c>
      <c r="B104" s="8"/>
      <c r="C104" s="8">
        <v>26</v>
      </c>
      <c r="D104" t="str">
        <f>VLOOKUP(C104,'[1]dati households'!$C$1:$D$92,2,FALSE)</f>
        <v>Household</v>
      </c>
      <c r="E104" s="7" t="str">
        <f>VLOOKUP(C104,'[1]dati households'!$C$1:$E$92,3,FALSE)</f>
        <v>low</v>
      </c>
      <c r="F104" s="7">
        <f>VLOOKUP(C104,'[1]dati households'!$C$1:$F$92,4,FALSE)</f>
        <v>0</v>
      </c>
    </row>
    <row r="105" spans="1:6" hidden="1" x14ac:dyDescent="0.3">
      <c r="A105" t="s">
        <v>35</v>
      </c>
      <c r="B105" s="8"/>
      <c r="C105" s="8">
        <v>26</v>
      </c>
      <c r="D105" t="str">
        <f>VLOOKUP(C105,'[1]dati households'!$C$1:$D$92,2,FALSE)</f>
        <v>Household</v>
      </c>
      <c r="E105" s="7" t="str">
        <f>VLOOKUP(C105,'[1]dati households'!$C$1:$E$92,3,FALSE)</f>
        <v>low</v>
      </c>
      <c r="F105" s="7">
        <f>VLOOKUP(C105,'[1]dati households'!$C$1:$F$92,4,FALSE)</f>
        <v>0</v>
      </c>
    </row>
    <row r="106" spans="1:6" hidden="1" x14ac:dyDescent="0.3">
      <c r="A106" t="s">
        <v>30</v>
      </c>
      <c r="B106" s="8"/>
      <c r="C106" s="8">
        <v>27</v>
      </c>
      <c r="D106" t="str">
        <f>VLOOKUP(C106,'[1]dati households'!$C$1:$D$92,2,FALSE)</f>
        <v>Business</v>
      </c>
      <c r="E106" s="7" t="str">
        <f>VLOOKUP(C106,'[1]dati households'!$C$1:$E$92,3,FALSE)</f>
        <v>high</v>
      </c>
      <c r="F106" s="7" t="str">
        <f>VLOOKUP(C106,'[1]dati households'!$C$1:$F$92,4,FALSE)</f>
        <v>Shop</v>
      </c>
    </row>
    <row r="107" spans="1:6" hidden="1" x14ac:dyDescent="0.3">
      <c r="A107" t="s">
        <v>33</v>
      </c>
      <c r="B107" s="8"/>
      <c r="C107" s="8">
        <v>27</v>
      </c>
      <c r="D107" t="str">
        <f>VLOOKUP(C107,'[1]dati households'!$C$1:$D$92,2,FALSE)</f>
        <v>Business</v>
      </c>
      <c r="E107" s="7" t="str">
        <f>VLOOKUP(C107,'[1]dati households'!$C$1:$E$92,3,FALSE)</f>
        <v>high</v>
      </c>
      <c r="F107" s="7" t="str">
        <f>VLOOKUP(C107,'[1]dati households'!$C$1:$F$92,4,FALSE)</f>
        <v>Shop</v>
      </c>
    </row>
    <row r="108" spans="1:6" hidden="1" x14ac:dyDescent="0.3">
      <c r="A108" t="s">
        <v>76</v>
      </c>
      <c r="B108" s="8"/>
      <c r="C108" s="8">
        <v>27</v>
      </c>
      <c r="D108" t="str">
        <f>VLOOKUP(C108,'[1]dati households'!$C$1:$D$92,2,FALSE)</f>
        <v>Business</v>
      </c>
      <c r="E108" s="7" t="str">
        <f>VLOOKUP(C108,'[1]dati households'!$C$1:$E$92,3,FALSE)</f>
        <v>high</v>
      </c>
      <c r="F108" s="7" t="str">
        <f>VLOOKUP(C108,'[1]dati households'!$C$1:$F$92,4,FALSE)</f>
        <v>Shop</v>
      </c>
    </row>
    <row r="109" spans="1:6" x14ac:dyDescent="0.3">
      <c r="A109" t="s">
        <v>89</v>
      </c>
      <c r="B109" s="8" t="s">
        <v>91</v>
      </c>
      <c r="C109" s="8">
        <v>27</v>
      </c>
      <c r="D109" t="str">
        <f>VLOOKUP(C109,'[1]dati households'!$C$1:$D$92,2,FALSE)</f>
        <v>Business</v>
      </c>
      <c r="E109" s="7" t="str">
        <f>VLOOKUP(C109,'[1]dati households'!$C$1:$E$92,3,FALSE)</f>
        <v>high</v>
      </c>
      <c r="F109" s="46" t="str">
        <f>VLOOKUP(C109,'[1]dati households'!$C$1:$F$92,4,FALSE)</f>
        <v>Shop</v>
      </c>
    </row>
    <row r="110" spans="1:6" x14ac:dyDescent="0.3">
      <c r="A110" t="s">
        <v>92</v>
      </c>
      <c r="B110" s="8" t="s">
        <v>91</v>
      </c>
      <c r="C110" s="8">
        <v>27</v>
      </c>
      <c r="D110" t="str">
        <f>VLOOKUP(C110,'[1]dati households'!$C$1:$D$92,2,FALSE)</f>
        <v>Business</v>
      </c>
      <c r="E110" s="7" t="str">
        <f>VLOOKUP(C110,'[1]dati households'!$C$1:$E$92,3,FALSE)</f>
        <v>high</v>
      </c>
      <c r="F110" s="46" t="str">
        <f>VLOOKUP(C110,'[1]dati households'!$C$1:$F$92,4,FALSE)</f>
        <v>Shop</v>
      </c>
    </row>
    <row r="111" spans="1:6" x14ac:dyDescent="0.3">
      <c r="A111" t="s">
        <v>60</v>
      </c>
      <c r="B111" s="8" t="s">
        <v>91</v>
      </c>
      <c r="C111" s="8">
        <v>27</v>
      </c>
      <c r="D111" t="str">
        <f>VLOOKUP(C111,'[1]dati households'!$C$1:$D$92,2,FALSE)</f>
        <v>Business</v>
      </c>
      <c r="E111" s="7" t="str">
        <f>VLOOKUP(C111,'[1]dati households'!$C$1:$E$92,3,FALSE)</f>
        <v>high</v>
      </c>
      <c r="F111" s="46" t="str">
        <f>VLOOKUP(C111,'[1]dati households'!$C$1:$F$92,4,FALSE)</f>
        <v>Shop</v>
      </c>
    </row>
    <row r="112" spans="1:6" hidden="1" x14ac:dyDescent="0.3">
      <c r="A112" t="s">
        <v>30</v>
      </c>
      <c r="B112" s="8"/>
      <c r="C112" s="8">
        <v>28</v>
      </c>
      <c r="D112" t="str">
        <f>VLOOKUP(C112,'[1]dati households'!$C$1:$D$92,2,FALSE)</f>
        <v>Business</v>
      </c>
      <c r="E112" s="7" t="str">
        <f>VLOOKUP(C112,'[1]dati households'!$C$1:$E$92,3,FALSE)</f>
        <v>very low</v>
      </c>
      <c r="F112" s="7" t="str">
        <f>VLOOKUP(C112,'[1]dati households'!$C$1:$F$92,4,FALSE)</f>
        <v>Tailor shop</v>
      </c>
    </row>
    <row r="113" spans="1:6" hidden="1" x14ac:dyDescent="0.3">
      <c r="A113" t="s">
        <v>33</v>
      </c>
      <c r="B113" s="8"/>
      <c r="C113" s="8">
        <v>28</v>
      </c>
      <c r="D113" t="str">
        <f>VLOOKUP(C113,'[1]dati households'!$C$1:$D$92,2,FALSE)</f>
        <v>Business</v>
      </c>
      <c r="E113" s="7" t="str">
        <f>VLOOKUP(C113,'[1]dati households'!$C$1:$E$92,3,FALSE)</f>
        <v>very low</v>
      </c>
      <c r="F113" s="7" t="str">
        <f>VLOOKUP(C113,'[1]dati households'!$C$1:$F$92,4,FALSE)</f>
        <v>Tailor shop</v>
      </c>
    </row>
    <row r="114" spans="1:6" hidden="1" x14ac:dyDescent="0.3">
      <c r="A114" t="s">
        <v>30</v>
      </c>
      <c r="B114" s="8"/>
      <c r="C114" s="8">
        <v>29</v>
      </c>
      <c r="D114" t="str">
        <f>VLOOKUP(C114,'[1]dati households'!$C$1:$D$92,2,FALSE)</f>
        <v>Business</v>
      </c>
      <c r="E114" s="7" t="str">
        <f>VLOOKUP(C114,'[1]dati households'!$C$1:$E$92,3,FALSE)</f>
        <v>medium</v>
      </c>
      <c r="F114" s="7" t="str">
        <f>VLOOKUP(C114,'[1]dati households'!$C$1:$F$92,4,FALSE)</f>
        <v>Bar/pub</v>
      </c>
    </row>
    <row r="115" spans="1:6" hidden="1" x14ac:dyDescent="0.3">
      <c r="A115" t="s">
        <v>33</v>
      </c>
      <c r="B115" s="8"/>
      <c r="C115" s="8">
        <v>29</v>
      </c>
      <c r="D115" t="str">
        <f>VLOOKUP(C115,'[1]dati households'!$C$1:$D$92,2,FALSE)</f>
        <v>Business</v>
      </c>
      <c r="E115" s="7" t="str">
        <f>VLOOKUP(C115,'[1]dati households'!$C$1:$E$92,3,FALSE)</f>
        <v>medium</v>
      </c>
      <c r="F115" s="7" t="str">
        <f>VLOOKUP(C115,'[1]dati households'!$C$1:$F$92,4,FALSE)</f>
        <v>Bar/pub</v>
      </c>
    </row>
    <row r="116" spans="1:6" hidden="1" x14ac:dyDescent="0.3">
      <c r="A116" t="s">
        <v>76</v>
      </c>
      <c r="B116" s="8"/>
      <c r="C116" s="8">
        <v>29</v>
      </c>
      <c r="D116" t="str">
        <f>VLOOKUP(C116,'[1]dati households'!$C$1:$D$92,2,FALSE)</f>
        <v>Business</v>
      </c>
      <c r="E116" s="7" t="str">
        <f>VLOOKUP(C116,'[1]dati households'!$C$1:$E$92,3,FALSE)</f>
        <v>medium</v>
      </c>
      <c r="F116" s="7" t="str">
        <f>VLOOKUP(C116,'[1]dati households'!$C$1:$F$92,4,FALSE)</f>
        <v>Bar/pub</v>
      </c>
    </row>
    <row r="117" spans="1:6" hidden="1" x14ac:dyDescent="0.3">
      <c r="A117" t="s">
        <v>39</v>
      </c>
      <c r="B117" s="8"/>
      <c r="C117" s="8">
        <v>29</v>
      </c>
      <c r="D117" t="str">
        <f>VLOOKUP(C117,'[1]dati households'!$C$1:$D$92,2,FALSE)</f>
        <v>Business</v>
      </c>
      <c r="E117" s="7" t="str">
        <f>VLOOKUP(C117,'[1]dati households'!$C$1:$E$92,3,FALSE)</f>
        <v>medium</v>
      </c>
      <c r="F117" s="7" t="str">
        <f>VLOOKUP(C117,'[1]dati households'!$C$1:$F$92,4,FALSE)</f>
        <v>Bar/pub</v>
      </c>
    </row>
    <row r="118" spans="1:6" hidden="1" x14ac:dyDescent="0.3">
      <c r="A118" t="s">
        <v>41</v>
      </c>
      <c r="B118" s="8"/>
      <c r="C118" s="8">
        <v>29</v>
      </c>
      <c r="D118" t="str">
        <f>VLOOKUP(C118,'[1]dati households'!$C$1:$D$92,2,FALSE)</f>
        <v>Business</v>
      </c>
      <c r="E118" s="7" t="str">
        <f>VLOOKUP(C118,'[1]dati households'!$C$1:$E$92,3,FALSE)</f>
        <v>medium</v>
      </c>
      <c r="F118" s="7" t="str">
        <f>VLOOKUP(C118,'[1]dati households'!$C$1:$F$92,4,FALSE)</f>
        <v>Bar/pub</v>
      </c>
    </row>
    <row r="119" spans="1:6" hidden="1" x14ac:dyDescent="0.3">
      <c r="A119" t="s">
        <v>33</v>
      </c>
      <c r="B119" s="8"/>
      <c r="C119" s="8">
        <v>30</v>
      </c>
      <c r="D119" t="str">
        <f>VLOOKUP(C119,'[1]dati households'!$C$1:$D$92,2,FALSE)</f>
        <v>Business</v>
      </c>
      <c r="E119" s="7" t="str">
        <f>VLOOKUP(C119,'[1]dati households'!$C$1:$E$92,3,FALSE)</f>
        <v>very high</v>
      </c>
      <c r="F119" s="7" t="str">
        <f>VLOOKUP(C119,'[1]dati households'!$C$1:$F$92,4,FALSE)</f>
        <v>Other</v>
      </c>
    </row>
    <row r="120" spans="1:6" x14ac:dyDescent="0.3">
      <c r="A120" t="s">
        <v>100</v>
      </c>
      <c r="B120" s="8" t="s">
        <v>63</v>
      </c>
      <c r="C120" s="8">
        <v>30</v>
      </c>
      <c r="D120" t="str">
        <f>VLOOKUP(C120,'[1]dati households'!$C$1:$D$92,2,FALSE)</f>
        <v>Business</v>
      </c>
      <c r="E120" s="7" t="str">
        <f>VLOOKUP(C120,'[1]dati households'!$C$1:$E$92,3,FALSE)</f>
        <v>very high</v>
      </c>
      <c r="F120" s="46" t="str">
        <f>VLOOKUP(C120,'[1]dati households'!$C$1:$F$92,4,FALSE)</f>
        <v>Other</v>
      </c>
    </row>
    <row r="121" spans="1:6" hidden="1" x14ac:dyDescent="0.3">
      <c r="A121" t="s">
        <v>48</v>
      </c>
      <c r="B121" s="8"/>
      <c r="C121" s="8">
        <v>30</v>
      </c>
      <c r="D121" t="str">
        <f>VLOOKUP(C121,'[1]dati households'!$C$1:$D$92,2,FALSE)</f>
        <v>Business</v>
      </c>
      <c r="E121" s="7" t="str">
        <f>VLOOKUP(C121,'[1]dati households'!$C$1:$E$92,3,FALSE)</f>
        <v>very high</v>
      </c>
      <c r="F121" s="7" t="str">
        <f>VLOOKUP(C121,'[1]dati households'!$C$1:$F$92,4,FALSE)</f>
        <v>Other</v>
      </c>
    </row>
    <row r="122" spans="1:6" hidden="1" x14ac:dyDescent="0.3">
      <c r="A122" t="s">
        <v>30</v>
      </c>
      <c r="B122" s="8"/>
      <c r="C122" s="8">
        <v>31</v>
      </c>
      <c r="D122" t="str">
        <f>VLOOKUP(C122,'[1]dati households'!$C$1:$D$92,2,FALSE)</f>
        <v>Business</v>
      </c>
      <c r="E122" s="7" t="str">
        <f>VLOOKUP(C122,'[1]dati households'!$C$1:$E$92,3,FALSE)</f>
        <v>very low</v>
      </c>
      <c r="F122" s="7" t="str">
        <f>VLOOKUP(C122,'[1]dati households'!$C$1:$F$92,4,FALSE)</f>
        <v>Financial service Shop</v>
      </c>
    </row>
    <row r="123" spans="1:6" hidden="1" x14ac:dyDescent="0.3">
      <c r="A123" t="s">
        <v>33</v>
      </c>
      <c r="B123" s="8"/>
      <c r="C123" s="8">
        <v>31</v>
      </c>
      <c r="D123" t="str">
        <f>VLOOKUP(C123,'[1]dati households'!$C$1:$D$92,2,FALSE)</f>
        <v>Business</v>
      </c>
      <c r="E123" s="7" t="str">
        <f>VLOOKUP(C123,'[1]dati households'!$C$1:$E$92,3,FALSE)</f>
        <v>very low</v>
      </c>
      <c r="F123" s="7" t="str">
        <f>VLOOKUP(C123,'[1]dati households'!$C$1:$F$92,4,FALSE)</f>
        <v>Financial service Shop</v>
      </c>
    </row>
    <row r="124" spans="1:6" hidden="1" x14ac:dyDescent="0.3">
      <c r="A124" t="s">
        <v>35</v>
      </c>
      <c r="B124" s="8"/>
      <c r="C124" s="8">
        <v>31</v>
      </c>
      <c r="D124" t="str">
        <f>VLOOKUP(C124,'[1]dati households'!$C$1:$D$92,2,FALSE)</f>
        <v>Business</v>
      </c>
      <c r="E124" s="7" t="str">
        <f>VLOOKUP(C124,'[1]dati households'!$C$1:$E$92,3,FALSE)</f>
        <v>very low</v>
      </c>
      <c r="F124" s="7" t="str">
        <f>VLOOKUP(C124,'[1]dati households'!$C$1:$F$92,4,FALSE)</f>
        <v>Financial service Shop</v>
      </c>
    </row>
    <row r="125" spans="1:6" hidden="1" x14ac:dyDescent="0.3">
      <c r="A125" t="s">
        <v>30</v>
      </c>
      <c r="B125" s="8"/>
      <c r="C125" s="8">
        <v>32</v>
      </c>
      <c r="D125" t="str">
        <f>VLOOKUP(C125,'[1]dati households'!$C$1:$D$92,2,FALSE)</f>
        <v>Business</v>
      </c>
      <c r="E125" s="7" t="str">
        <f>VLOOKUP(C125,'[1]dati households'!$C$1:$E$92,3,FALSE)</f>
        <v>high</v>
      </c>
      <c r="F125" s="7" t="str">
        <f>VLOOKUP(C125,'[1]dati households'!$C$1:$F$92,4,FALSE)</f>
        <v>Tailor shop</v>
      </c>
    </row>
    <row r="126" spans="1:6" hidden="1" x14ac:dyDescent="0.3">
      <c r="A126" t="s">
        <v>33</v>
      </c>
      <c r="B126" s="8"/>
      <c r="C126" s="8">
        <v>32</v>
      </c>
      <c r="D126" t="str">
        <f>VLOOKUP(C126,'[1]dati households'!$C$1:$D$92,2,FALSE)</f>
        <v>Business</v>
      </c>
      <c r="E126" s="7" t="str">
        <f>VLOOKUP(C126,'[1]dati households'!$C$1:$E$92,3,FALSE)</f>
        <v>high</v>
      </c>
      <c r="F126" s="7" t="str">
        <f>VLOOKUP(C126,'[1]dati households'!$C$1:$F$92,4,FALSE)</f>
        <v>Tailor shop</v>
      </c>
    </row>
    <row r="127" spans="1:6" x14ac:dyDescent="0.3">
      <c r="A127" t="s">
        <v>45</v>
      </c>
      <c r="B127" s="8" t="s">
        <v>63</v>
      </c>
      <c r="C127" s="8">
        <v>32</v>
      </c>
      <c r="D127" t="str">
        <f>VLOOKUP(C127,'[1]dati households'!$C$1:$D$92,2,FALSE)</f>
        <v>Business</v>
      </c>
      <c r="E127" s="7" t="str">
        <f>VLOOKUP(C127,'[1]dati households'!$C$1:$E$92,3,FALSE)</f>
        <v>high</v>
      </c>
      <c r="F127" s="46" t="str">
        <f>VLOOKUP(C127,'[1]dati households'!$C$1:$F$92,4,FALSE)</f>
        <v>Tailor shop</v>
      </c>
    </row>
    <row r="128" spans="1:6" hidden="1" x14ac:dyDescent="0.3">
      <c r="A128" t="s">
        <v>69</v>
      </c>
      <c r="B128" s="8"/>
      <c r="C128" s="8">
        <v>33</v>
      </c>
      <c r="D128" t="str">
        <f>VLOOKUP(C128,'[1]dati households'!$C$1:$D$92,2,FALSE)</f>
        <v>Business</v>
      </c>
      <c r="E128" s="7" t="str">
        <f>VLOOKUP(C128,'[1]dati households'!$C$1:$E$92,3,FALSE)</f>
        <v>low</v>
      </c>
      <c r="F128" s="7" t="str">
        <f>VLOOKUP(C128,'[1]dati households'!$C$1:$F$92,4,FALSE)</f>
        <v>Financial service Shop</v>
      </c>
    </row>
    <row r="129" spans="1:6" hidden="1" x14ac:dyDescent="0.3">
      <c r="A129" t="s">
        <v>30</v>
      </c>
      <c r="B129" s="8"/>
      <c r="C129" s="8">
        <v>34</v>
      </c>
      <c r="D129" t="str">
        <f>VLOOKUP(C129,'[1]dati households'!$C$1:$D$92,2,FALSE)</f>
        <v>Business</v>
      </c>
      <c r="E129" s="7" t="str">
        <f>VLOOKUP(C129,'[1]dati households'!$C$1:$E$92,3,FALSE)</f>
        <v>very low</v>
      </c>
      <c r="F129" s="7" t="str">
        <f>VLOOKUP(C129,'[1]dati households'!$C$1:$F$92,4,FALSE)</f>
        <v>Shop</v>
      </c>
    </row>
    <row r="130" spans="1:6" hidden="1" x14ac:dyDescent="0.3">
      <c r="A130" t="s">
        <v>33</v>
      </c>
      <c r="B130" s="8"/>
      <c r="C130" s="8">
        <v>34</v>
      </c>
      <c r="D130" t="str">
        <f>VLOOKUP(C130,'[1]dati households'!$C$1:$D$92,2,FALSE)</f>
        <v>Business</v>
      </c>
      <c r="E130" s="7" t="str">
        <f>VLOOKUP(C130,'[1]dati households'!$C$1:$E$92,3,FALSE)</f>
        <v>very low</v>
      </c>
      <c r="F130" s="7" t="str">
        <f>VLOOKUP(C130,'[1]dati households'!$C$1:$F$92,4,FALSE)</f>
        <v>Shop</v>
      </c>
    </row>
    <row r="131" spans="1:6" hidden="1" x14ac:dyDescent="0.3">
      <c r="A131" t="s">
        <v>35</v>
      </c>
      <c r="B131" s="8"/>
      <c r="C131" s="8">
        <v>34</v>
      </c>
      <c r="D131" t="str">
        <f>VLOOKUP(C131,'[1]dati households'!$C$1:$D$92,2,FALSE)</f>
        <v>Business</v>
      </c>
      <c r="E131" s="7" t="str">
        <f>VLOOKUP(C131,'[1]dati households'!$C$1:$E$92,3,FALSE)</f>
        <v>very low</v>
      </c>
      <c r="F131" s="7" t="str">
        <f>VLOOKUP(C131,'[1]dati households'!$C$1:$F$92,4,FALSE)</f>
        <v>Shop</v>
      </c>
    </row>
    <row r="132" spans="1:6" hidden="1" x14ac:dyDescent="0.3">
      <c r="A132" t="s">
        <v>30</v>
      </c>
      <c r="B132" s="8"/>
      <c r="C132" s="8">
        <v>35</v>
      </c>
      <c r="D132" t="str">
        <f>VLOOKUP(C132,'[1]dati households'!$C$1:$D$92,2,FALSE)</f>
        <v>Business</v>
      </c>
      <c r="E132" s="7" t="str">
        <f>VLOOKUP(C132,'[1]dati households'!$C$1:$E$92,3,FALSE)</f>
        <v>high</v>
      </c>
      <c r="F132" s="7" t="str">
        <f>VLOOKUP(C132,'[1]dati households'!$C$1:$F$92,4,FALSE)</f>
        <v>Tailor shop</v>
      </c>
    </row>
    <row r="133" spans="1:6" hidden="1" x14ac:dyDescent="0.3">
      <c r="A133" t="s">
        <v>33</v>
      </c>
      <c r="B133" s="8"/>
      <c r="C133" s="8">
        <v>35</v>
      </c>
      <c r="D133" t="str">
        <f>VLOOKUP(C133,'[1]dati households'!$C$1:$D$92,2,FALSE)</f>
        <v>Business</v>
      </c>
      <c r="E133" s="7" t="str">
        <f>VLOOKUP(C133,'[1]dati households'!$C$1:$E$92,3,FALSE)</f>
        <v>high</v>
      </c>
      <c r="F133" s="7" t="str">
        <f>VLOOKUP(C133,'[1]dati households'!$C$1:$F$92,4,FALSE)</f>
        <v>Tailor shop</v>
      </c>
    </row>
    <row r="134" spans="1:6" x14ac:dyDescent="0.3">
      <c r="A134" t="s">
        <v>45</v>
      </c>
      <c r="B134" s="8" t="s">
        <v>63</v>
      </c>
      <c r="C134" s="8">
        <v>35</v>
      </c>
      <c r="D134" t="str">
        <f>VLOOKUP(C134,'[1]dati households'!$C$1:$D$92,2,FALSE)</f>
        <v>Business</v>
      </c>
      <c r="E134" s="7" t="str">
        <f>VLOOKUP(C134,'[1]dati households'!$C$1:$E$92,3,FALSE)</f>
        <v>high</v>
      </c>
      <c r="F134" s="46" t="str">
        <f>VLOOKUP(C134,'[1]dati households'!$C$1:$F$92,4,FALSE)</f>
        <v>Tailor shop</v>
      </c>
    </row>
    <row r="135" spans="1:6" hidden="1" x14ac:dyDescent="0.3">
      <c r="A135" t="s">
        <v>35</v>
      </c>
      <c r="B135" s="8"/>
      <c r="C135" s="8">
        <v>35</v>
      </c>
      <c r="D135" t="str">
        <f>VLOOKUP(C135,'[1]dati households'!$C$1:$D$92,2,FALSE)</f>
        <v>Business</v>
      </c>
      <c r="E135" s="7" t="str">
        <f>VLOOKUP(C135,'[1]dati households'!$C$1:$E$92,3,FALSE)</f>
        <v>high</v>
      </c>
      <c r="F135" s="7" t="str">
        <f>VLOOKUP(C135,'[1]dati households'!$C$1:$F$92,4,FALSE)</f>
        <v>Tailor shop</v>
      </c>
    </row>
    <row r="136" spans="1:6" x14ac:dyDescent="0.3">
      <c r="A136" t="s">
        <v>112</v>
      </c>
      <c r="B136" s="8" t="s">
        <v>63</v>
      </c>
      <c r="C136" s="8">
        <v>35</v>
      </c>
      <c r="D136" t="str">
        <f>VLOOKUP(C136,'[1]dati households'!$C$1:$D$92,2,FALSE)</f>
        <v>Business</v>
      </c>
      <c r="E136" s="7" t="str">
        <f>VLOOKUP(C136,'[1]dati households'!$C$1:$E$92,3,FALSE)</f>
        <v>high</v>
      </c>
      <c r="F136" s="46" t="str">
        <f>VLOOKUP(C136,'[1]dati households'!$C$1:$F$92,4,FALSE)</f>
        <v>Tailor shop</v>
      </c>
    </row>
    <row r="137" spans="1:6" hidden="1" x14ac:dyDescent="0.3">
      <c r="A137" t="s">
        <v>30</v>
      </c>
      <c r="B137" s="8"/>
      <c r="C137" s="8">
        <v>36</v>
      </c>
      <c r="D137" t="str">
        <f>VLOOKUP(C137,'[1]dati households'!$C$1:$D$92,2,FALSE)</f>
        <v>Business</v>
      </c>
      <c r="E137" s="7" t="str">
        <f>VLOOKUP(C137,'[1]dati households'!$C$1:$E$92,3,FALSE)</f>
        <v>low</v>
      </c>
      <c r="F137" s="7" t="str">
        <f>VLOOKUP(C137,'[1]dati households'!$C$1:$F$92,4,FALSE)</f>
        <v>Haircutting salon</v>
      </c>
    </row>
    <row r="138" spans="1:6" hidden="1" x14ac:dyDescent="0.3">
      <c r="A138" t="s">
        <v>33</v>
      </c>
      <c r="B138" s="8"/>
      <c r="C138" s="8">
        <v>36</v>
      </c>
      <c r="D138" t="str">
        <f>VLOOKUP(C138,'[1]dati households'!$C$1:$D$92,2,FALSE)</f>
        <v>Business</v>
      </c>
      <c r="E138" s="7" t="str">
        <f>VLOOKUP(C138,'[1]dati households'!$C$1:$E$92,3,FALSE)</f>
        <v>low</v>
      </c>
      <c r="F138" s="7" t="str">
        <f>VLOOKUP(C138,'[1]dati households'!$C$1:$F$92,4,FALSE)</f>
        <v>Haircutting salon</v>
      </c>
    </row>
    <row r="139" spans="1:6" x14ac:dyDescent="0.3">
      <c r="A139" t="s">
        <v>116</v>
      </c>
      <c r="B139" s="8" t="s">
        <v>63</v>
      </c>
      <c r="C139" s="8">
        <v>36</v>
      </c>
      <c r="D139" t="str">
        <f>VLOOKUP(C139,'[1]dati households'!$C$1:$D$92,2,FALSE)</f>
        <v>Business</v>
      </c>
      <c r="E139" s="7" t="str">
        <f>VLOOKUP(C139,'[1]dati households'!$C$1:$E$92,3,FALSE)</f>
        <v>low</v>
      </c>
      <c r="F139" s="46" t="str">
        <f>VLOOKUP(C139,'[1]dati households'!$C$1:$F$92,4,FALSE)</f>
        <v>Haircutting salon</v>
      </c>
    </row>
    <row r="140" spans="1:6" hidden="1" x14ac:dyDescent="0.3">
      <c r="A140" t="s">
        <v>35</v>
      </c>
      <c r="B140" s="8"/>
      <c r="C140" s="8">
        <v>36</v>
      </c>
      <c r="D140" t="str">
        <f>VLOOKUP(C140,'[1]dati households'!$C$1:$D$92,2,FALSE)</f>
        <v>Business</v>
      </c>
      <c r="E140" s="7" t="str">
        <f>VLOOKUP(C140,'[1]dati households'!$C$1:$E$92,3,FALSE)</f>
        <v>low</v>
      </c>
      <c r="F140" s="7" t="str">
        <f>VLOOKUP(C140,'[1]dati households'!$C$1:$F$92,4,FALSE)</f>
        <v>Haircutting salon</v>
      </c>
    </row>
    <row r="141" spans="1:6" hidden="1" x14ac:dyDescent="0.3">
      <c r="A141" t="s">
        <v>41</v>
      </c>
      <c r="B141" s="8"/>
      <c r="C141" s="8">
        <v>36</v>
      </c>
      <c r="D141" t="str">
        <f>VLOOKUP(C141,'[1]dati households'!$C$1:$D$92,2,FALSE)</f>
        <v>Business</v>
      </c>
      <c r="E141" s="7" t="str">
        <f>VLOOKUP(C141,'[1]dati households'!$C$1:$E$92,3,FALSE)</f>
        <v>low</v>
      </c>
      <c r="F141" s="7" t="str">
        <f>VLOOKUP(C141,'[1]dati households'!$C$1:$F$92,4,FALSE)</f>
        <v>Haircutting salon</v>
      </c>
    </row>
    <row r="142" spans="1:6" hidden="1" x14ac:dyDescent="0.3">
      <c r="A142" t="s">
        <v>39</v>
      </c>
      <c r="B142" s="8"/>
      <c r="C142" s="8">
        <v>36</v>
      </c>
      <c r="D142" t="str">
        <f>VLOOKUP(C142,'[1]dati households'!$C$1:$D$92,2,FALSE)</f>
        <v>Business</v>
      </c>
      <c r="E142" s="7" t="str">
        <f>VLOOKUP(C142,'[1]dati households'!$C$1:$E$92,3,FALSE)</f>
        <v>low</v>
      </c>
      <c r="F142" s="7" t="str">
        <f>VLOOKUP(C142,'[1]dati households'!$C$1:$F$92,4,FALSE)</f>
        <v>Haircutting salon</v>
      </c>
    </row>
    <row r="143" spans="1:6" hidden="1" x14ac:dyDescent="0.3">
      <c r="A143" t="s">
        <v>30</v>
      </c>
      <c r="B143" s="8"/>
      <c r="C143" s="8">
        <v>37</v>
      </c>
      <c r="D143" t="str">
        <f>VLOOKUP(C143,'[1]dati households'!$C$1:$D$92,2,FALSE)</f>
        <v>Business</v>
      </c>
      <c r="E143" s="7" t="str">
        <f>VLOOKUP(C143,'[1]dati households'!$C$1:$E$92,3,FALSE)</f>
        <v>low</v>
      </c>
      <c r="F143" s="7" t="str">
        <f>VLOOKUP(C143,'[1]dati households'!$C$1:$F$92,4,FALSE)</f>
        <v>Financial service</v>
      </c>
    </row>
    <row r="144" spans="1:6" hidden="1" x14ac:dyDescent="0.3">
      <c r="A144" t="s">
        <v>33</v>
      </c>
      <c r="B144" s="8"/>
      <c r="C144" s="8">
        <v>37</v>
      </c>
      <c r="D144" t="str">
        <f>VLOOKUP(C144,'[1]dati households'!$C$1:$D$92,2,FALSE)</f>
        <v>Business</v>
      </c>
      <c r="E144" s="7" t="str">
        <f>VLOOKUP(C144,'[1]dati households'!$C$1:$E$92,3,FALSE)</f>
        <v>low</v>
      </c>
      <c r="F144" s="7" t="str">
        <f>VLOOKUP(C144,'[1]dati households'!$C$1:$F$92,4,FALSE)</f>
        <v>Financial service</v>
      </c>
    </row>
    <row r="145" spans="1:6" x14ac:dyDescent="0.3">
      <c r="A145" t="s">
        <v>120</v>
      </c>
      <c r="B145" s="8" t="s">
        <v>63</v>
      </c>
      <c r="C145" s="8">
        <v>37</v>
      </c>
      <c r="D145" t="str">
        <f>VLOOKUP(C145,'[1]dati households'!$C$1:$D$92,2,FALSE)</f>
        <v>Business</v>
      </c>
      <c r="E145" s="7" t="str">
        <f>VLOOKUP(C145,'[1]dati households'!$C$1:$E$92,3,FALSE)</f>
        <v>low</v>
      </c>
      <c r="F145" s="46" t="str">
        <f>VLOOKUP(C145,'[1]dati households'!$C$1:$F$92,4,FALSE)</f>
        <v>Financial service</v>
      </c>
    </row>
    <row r="146" spans="1:6" hidden="1" x14ac:dyDescent="0.3">
      <c r="A146" t="s">
        <v>30</v>
      </c>
      <c r="B146" s="8"/>
      <c r="C146" s="8">
        <v>38</v>
      </c>
      <c r="D146" t="str">
        <f>VLOOKUP(C146,'[1]dati households'!$C$1:$D$92,2,FALSE)</f>
        <v>Business</v>
      </c>
      <c r="E146" s="7" t="str">
        <f>VLOOKUP(C146,'[1]dati households'!$C$1:$E$92,3,FALSE)</f>
        <v>very high</v>
      </c>
      <c r="F146" s="7" t="str">
        <f>VLOOKUP(C146,'[1]dati households'!$C$1:$F$92,4,FALSE)</f>
        <v>Milling machine</v>
      </c>
    </row>
    <row r="147" spans="1:6" hidden="1" x14ac:dyDescent="0.3">
      <c r="A147" t="s">
        <v>33</v>
      </c>
      <c r="B147" s="8"/>
      <c r="C147" s="8">
        <v>38</v>
      </c>
      <c r="D147" t="str">
        <f>VLOOKUP(C147,'[1]dati households'!$C$1:$D$92,2,FALSE)</f>
        <v>Business</v>
      </c>
      <c r="E147" s="7" t="str">
        <f>VLOOKUP(C147,'[1]dati households'!$C$1:$E$92,3,FALSE)</f>
        <v>very high</v>
      </c>
      <c r="F147" s="7" t="str">
        <f>VLOOKUP(C147,'[1]dati households'!$C$1:$F$92,4,FALSE)</f>
        <v>Milling machine</v>
      </c>
    </row>
    <row r="148" spans="1:6" hidden="1" x14ac:dyDescent="0.3">
      <c r="A148" t="s">
        <v>122</v>
      </c>
      <c r="B148" s="8"/>
      <c r="C148" s="8">
        <v>38</v>
      </c>
      <c r="D148" t="str">
        <f>VLOOKUP(C148,'[1]dati households'!$C$1:$D$92,2,FALSE)</f>
        <v>Business</v>
      </c>
      <c r="E148" s="7" t="str">
        <f>VLOOKUP(C148,'[1]dati households'!$C$1:$E$92,3,FALSE)</f>
        <v>very high</v>
      </c>
      <c r="F148" s="7" t="str">
        <f>VLOOKUP(C148,'[1]dati households'!$C$1:$F$92,4,FALSE)</f>
        <v>Milling machine</v>
      </c>
    </row>
    <row r="149" spans="1:6" hidden="1" x14ac:dyDescent="0.3">
      <c r="A149" t="s">
        <v>30</v>
      </c>
      <c r="B149" s="8"/>
      <c r="C149" s="8">
        <v>39</v>
      </c>
      <c r="D149" t="str">
        <f>VLOOKUP(C149,'[1]dati households'!$C$1:$D$92,2,FALSE)</f>
        <v>Business</v>
      </c>
      <c r="E149" s="7" t="str">
        <f>VLOOKUP(C149,'[1]dati households'!$C$1:$E$92,3,FALSE)</f>
        <v>medium</v>
      </c>
      <c r="F149" s="7" t="str">
        <f>VLOOKUP(C149,'[1]dati households'!$C$1:$F$92,4,FALSE)</f>
        <v>Restaurant</v>
      </c>
    </row>
    <row r="150" spans="1:6" hidden="1" x14ac:dyDescent="0.3">
      <c r="A150" t="s">
        <v>33</v>
      </c>
      <c r="B150" s="8"/>
      <c r="C150" s="8">
        <v>39</v>
      </c>
      <c r="D150" t="str">
        <f>VLOOKUP(C150,'[1]dati households'!$C$1:$D$92,2,FALSE)</f>
        <v>Business</v>
      </c>
      <c r="E150" s="7" t="str">
        <f>VLOOKUP(C150,'[1]dati households'!$C$1:$E$92,3,FALSE)</f>
        <v>medium</v>
      </c>
      <c r="F150" s="7" t="str">
        <f>VLOOKUP(C150,'[1]dati households'!$C$1:$F$92,4,FALSE)</f>
        <v>Restaurant</v>
      </c>
    </row>
    <row r="151" spans="1:6" hidden="1" x14ac:dyDescent="0.3">
      <c r="A151" t="s">
        <v>76</v>
      </c>
      <c r="B151" s="8"/>
      <c r="C151" s="8">
        <v>39</v>
      </c>
      <c r="D151" t="str">
        <f>VLOOKUP(C151,'[1]dati households'!$C$1:$D$92,2,FALSE)</f>
        <v>Business</v>
      </c>
      <c r="E151" s="7" t="str">
        <f>VLOOKUP(C151,'[1]dati households'!$C$1:$E$92,3,FALSE)</f>
        <v>medium</v>
      </c>
      <c r="F151" s="7" t="str">
        <f>VLOOKUP(C151,'[1]dati households'!$C$1:$F$92,4,FALSE)</f>
        <v>Restaurant</v>
      </c>
    </row>
    <row r="152" spans="1:6" x14ac:dyDescent="0.3">
      <c r="A152" t="s">
        <v>76</v>
      </c>
      <c r="B152" s="8" t="s">
        <v>126</v>
      </c>
      <c r="C152" s="8">
        <v>39</v>
      </c>
      <c r="D152" t="str">
        <f>VLOOKUP(C152,'[1]dati households'!$C$1:$D$92,2,FALSE)</f>
        <v>Business</v>
      </c>
      <c r="E152" s="7" t="str">
        <f>VLOOKUP(C152,'[1]dati households'!$C$1:$E$92,3,FALSE)</f>
        <v>medium</v>
      </c>
      <c r="F152" s="46" t="str">
        <f>VLOOKUP(C152,'[1]dati households'!$C$1:$F$92,4,FALSE)</f>
        <v>Restaurant</v>
      </c>
    </row>
    <row r="153" spans="1:6" hidden="1" x14ac:dyDescent="0.3">
      <c r="A153" t="s">
        <v>39</v>
      </c>
      <c r="B153" s="8"/>
      <c r="C153" s="8">
        <v>39</v>
      </c>
      <c r="D153" t="str">
        <f>VLOOKUP(C153,'[1]dati households'!$C$1:$D$92,2,FALSE)</f>
        <v>Business</v>
      </c>
      <c r="E153" s="7" t="str">
        <f>VLOOKUP(C153,'[1]dati households'!$C$1:$E$92,3,FALSE)</f>
        <v>medium</v>
      </c>
      <c r="F153" s="7" t="str">
        <f>VLOOKUP(C153,'[1]dati households'!$C$1:$F$92,4,FALSE)</f>
        <v>Restaurant</v>
      </c>
    </row>
    <row r="154" spans="1:6" hidden="1" x14ac:dyDescent="0.3">
      <c r="A154" t="s">
        <v>35</v>
      </c>
      <c r="B154" s="8"/>
      <c r="C154" s="8">
        <v>39</v>
      </c>
      <c r="D154" t="str">
        <f>VLOOKUP(C154,'[1]dati households'!$C$1:$D$92,2,FALSE)</f>
        <v>Business</v>
      </c>
      <c r="E154" s="7" t="str">
        <f>VLOOKUP(C154,'[1]dati households'!$C$1:$E$92,3,FALSE)</f>
        <v>medium</v>
      </c>
      <c r="F154" s="7" t="str">
        <f>VLOOKUP(C154,'[1]dati households'!$C$1:$F$92,4,FALSE)</f>
        <v>Restaurant</v>
      </c>
    </row>
    <row r="155" spans="1:6" hidden="1" x14ac:dyDescent="0.3">
      <c r="A155" t="s">
        <v>30</v>
      </c>
      <c r="B155" s="8"/>
      <c r="C155" s="8">
        <v>40</v>
      </c>
      <c r="D155" t="str">
        <f>VLOOKUP(C155,'[1]dati households'!$C$1:$D$92,2,FALSE)</f>
        <v>Business</v>
      </c>
      <c r="E155" s="7" t="str">
        <f>VLOOKUP(C155,'[1]dati households'!$C$1:$E$92,3,FALSE)</f>
        <v>high</v>
      </c>
      <c r="F155" s="7" t="str">
        <f>VLOOKUP(C155,'[1]dati households'!$C$1:$F$92,4,FALSE)</f>
        <v>Garage</v>
      </c>
    </row>
    <row r="156" spans="1:6" hidden="1" x14ac:dyDescent="0.3">
      <c r="A156" t="s">
        <v>33</v>
      </c>
      <c r="B156" s="8"/>
      <c r="C156" s="8">
        <v>40</v>
      </c>
      <c r="D156" t="str">
        <f>VLOOKUP(C156,'[1]dati households'!$C$1:$D$92,2,FALSE)</f>
        <v>Business</v>
      </c>
      <c r="E156" s="7" t="str">
        <f>VLOOKUP(C156,'[1]dati households'!$C$1:$E$92,3,FALSE)</f>
        <v>high</v>
      </c>
      <c r="F156" s="7" t="str">
        <f>VLOOKUP(C156,'[1]dati households'!$C$1:$F$92,4,FALSE)</f>
        <v>Garage</v>
      </c>
    </row>
    <row r="157" spans="1:6" x14ac:dyDescent="0.3">
      <c r="A157" t="s">
        <v>80</v>
      </c>
      <c r="B157" s="8" t="s">
        <v>63</v>
      </c>
      <c r="C157" s="8">
        <v>40</v>
      </c>
      <c r="D157" t="str">
        <f>VLOOKUP(C157,'[1]dati households'!$C$1:$D$92,2,FALSE)</f>
        <v>Business</v>
      </c>
      <c r="E157" s="7" t="str">
        <f>VLOOKUP(C157,'[1]dati households'!$C$1:$E$92,3,FALSE)</f>
        <v>high</v>
      </c>
      <c r="F157" s="46" t="str">
        <f>VLOOKUP(C157,'[1]dati households'!$C$1:$F$92,4,FALSE)</f>
        <v>Garage</v>
      </c>
    </row>
    <row r="158" spans="1:6" x14ac:dyDescent="0.3">
      <c r="A158" t="s">
        <v>78</v>
      </c>
      <c r="B158" s="8" t="s">
        <v>63</v>
      </c>
      <c r="C158" s="8">
        <v>40</v>
      </c>
      <c r="D158" t="str">
        <f>VLOOKUP(C158,'[1]dati households'!$C$1:$D$92,2,FALSE)</f>
        <v>Business</v>
      </c>
      <c r="E158" s="7" t="str">
        <f>VLOOKUP(C158,'[1]dati households'!$C$1:$E$92,3,FALSE)</f>
        <v>high</v>
      </c>
      <c r="F158" s="46" t="str">
        <f>VLOOKUP(C158,'[1]dati households'!$C$1:$F$92,4,FALSE)</f>
        <v>Garage</v>
      </c>
    </row>
    <row r="159" spans="1:6" x14ac:dyDescent="0.3">
      <c r="A159" t="s">
        <v>83</v>
      </c>
      <c r="B159" s="8" t="s">
        <v>63</v>
      </c>
      <c r="C159" s="8">
        <v>40</v>
      </c>
      <c r="D159" t="str">
        <f>VLOOKUP(C159,'[1]dati households'!$C$1:$D$92,2,FALSE)</f>
        <v>Business</v>
      </c>
      <c r="E159" s="7" t="str">
        <f>VLOOKUP(C159,'[1]dati households'!$C$1:$E$92,3,FALSE)</f>
        <v>high</v>
      </c>
      <c r="F159" s="46" t="str">
        <f>VLOOKUP(C159,'[1]dati households'!$C$1:$F$92,4,FALSE)</f>
        <v>Garage</v>
      </c>
    </row>
    <row r="160" spans="1:6" x14ac:dyDescent="0.3">
      <c r="A160" t="s">
        <v>82</v>
      </c>
      <c r="B160" s="8" t="s">
        <v>288</v>
      </c>
      <c r="C160" s="8">
        <v>40</v>
      </c>
      <c r="D160" t="str">
        <f>VLOOKUP(C160,'[1]dati households'!$C$1:$D$92,2,FALSE)</f>
        <v>Business</v>
      </c>
      <c r="E160" s="7" t="str">
        <f>VLOOKUP(C160,'[1]dati households'!$C$1:$E$92,3,FALSE)</f>
        <v>high</v>
      </c>
      <c r="F160" s="46" t="str">
        <f>VLOOKUP(C160,'[1]dati households'!$C$1:$F$92,4,FALSE)</f>
        <v>Garage</v>
      </c>
    </row>
    <row r="161" spans="1:6" hidden="1" x14ac:dyDescent="0.3">
      <c r="A161" t="s">
        <v>30</v>
      </c>
      <c r="B161" s="8"/>
      <c r="C161" s="8">
        <v>41</v>
      </c>
      <c r="D161" t="str">
        <f>VLOOKUP(C161,'[1]dati households'!$C$1:$D$92,2,FALSE)</f>
        <v>Business</v>
      </c>
      <c r="E161" s="7" t="str">
        <f>VLOOKUP(C161,'[1]dati households'!$C$1:$E$92,3,FALSE)</f>
        <v>very low</v>
      </c>
      <c r="F161" s="7" t="str">
        <f>VLOOKUP(C161,'[1]dati households'!$C$1:$F$92,4,FALSE)</f>
        <v>Shop</v>
      </c>
    </row>
    <row r="162" spans="1:6" hidden="1" x14ac:dyDescent="0.3">
      <c r="A162" t="s">
        <v>33</v>
      </c>
      <c r="B162" s="8"/>
      <c r="C162" s="8">
        <v>41</v>
      </c>
      <c r="D162" t="str">
        <f>VLOOKUP(C162,'[1]dati households'!$C$1:$D$92,2,FALSE)</f>
        <v>Business</v>
      </c>
      <c r="E162" s="7" t="str">
        <f>VLOOKUP(C162,'[1]dati households'!$C$1:$E$92,3,FALSE)</f>
        <v>very low</v>
      </c>
      <c r="F162" s="7" t="str">
        <f>VLOOKUP(C162,'[1]dati households'!$C$1:$F$92,4,FALSE)</f>
        <v>Shop</v>
      </c>
    </row>
    <row r="163" spans="1:6" hidden="1" x14ac:dyDescent="0.3">
      <c r="A163" t="s">
        <v>30</v>
      </c>
      <c r="B163" s="8"/>
      <c r="C163" s="8">
        <v>42</v>
      </c>
      <c r="D163" t="str">
        <f>VLOOKUP(C163,'[1]dati households'!$C$1:$D$92,2,FALSE)</f>
        <v>Business</v>
      </c>
      <c r="E163" s="7" t="str">
        <f>VLOOKUP(C163,'[1]dati households'!$C$1:$E$92,3,FALSE)</f>
        <v>very low</v>
      </c>
      <c r="F163" s="7" t="str">
        <f>VLOOKUP(C163,'[1]dati households'!$C$1:$F$92,4,FALSE)</f>
        <v>Haircutting salon</v>
      </c>
    </row>
    <row r="164" spans="1:6" hidden="1" x14ac:dyDescent="0.3">
      <c r="A164" t="s">
        <v>35</v>
      </c>
      <c r="B164" s="8"/>
      <c r="C164" s="8">
        <v>42</v>
      </c>
      <c r="D164" t="str">
        <f>VLOOKUP(C164,'[1]dati households'!$C$1:$D$92,2,FALSE)</f>
        <v>Business</v>
      </c>
      <c r="E164" s="7" t="str">
        <f>VLOOKUP(C164,'[1]dati households'!$C$1:$E$92,3,FALSE)</f>
        <v>very low</v>
      </c>
      <c r="F164" s="7" t="str">
        <f>VLOOKUP(C164,'[1]dati households'!$C$1:$F$92,4,FALSE)</f>
        <v>Haircutting salon</v>
      </c>
    </row>
    <row r="165" spans="1:6" hidden="1" x14ac:dyDescent="0.3">
      <c r="A165" t="s">
        <v>33</v>
      </c>
      <c r="B165" s="8"/>
      <c r="C165" s="8">
        <v>42</v>
      </c>
      <c r="D165" t="str">
        <f>VLOOKUP(C165,'[1]dati households'!$C$1:$D$92,2,FALSE)</f>
        <v>Business</v>
      </c>
      <c r="E165" s="7" t="str">
        <f>VLOOKUP(C165,'[1]dati households'!$C$1:$E$92,3,FALSE)</f>
        <v>very low</v>
      </c>
      <c r="F165" s="7" t="str">
        <f>VLOOKUP(C165,'[1]dati households'!$C$1:$F$92,4,FALSE)</f>
        <v>Haircutting salon</v>
      </c>
    </row>
    <row r="166" spans="1:6" x14ac:dyDescent="0.3">
      <c r="A166" t="s">
        <v>30</v>
      </c>
      <c r="B166" s="8" t="s">
        <v>289</v>
      </c>
      <c r="C166" s="8">
        <v>43</v>
      </c>
      <c r="D166" t="str">
        <f>VLOOKUP(C166,'[1]dati households'!$C$1:$D$92,2,FALSE)</f>
        <v>Business</v>
      </c>
      <c r="E166" s="7" t="str">
        <f>VLOOKUP(C166,'[1]dati households'!$C$1:$E$92,3,FALSE)</f>
        <v>low</v>
      </c>
      <c r="F166" s="46" t="str">
        <f>VLOOKUP(C166,'[1]dati households'!$C$1:$F$92,4,FALSE)</f>
        <v>Guest house</v>
      </c>
    </row>
    <row r="167" spans="1:6" hidden="1" x14ac:dyDescent="0.3">
      <c r="A167" t="s">
        <v>30</v>
      </c>
      <c r="B167" s="8"/>
      <c r="C167" s="8">
        <v>43</v>
      </c>
      <c r="D167" t="str">
        <f>VLOOKUP(C167,'[1]dati households'!$C$1:$D$92,2,FALSE)</f>
        <v>Business</v>
      </c>
      <c r="E167" s="7" t="str">
        <f>VLOOKUP(C167,'[1]dati households'!$C$1:$E$92,3,FALSE)</f>
        <v>low</v>
      </c>
      <c r="F167" s="7" t="str">
        <f>VLOOKUP(C167,'[1]dati households'!$C$1:$F$92,4,FALSE)</f>
        <v>Guest house</v>
      </c>
    </row>
    <row r="168" spans="1:6" hidden="1" x14ac:dyDescent="0.3">
      <c r="A168" t="s">
        <v>39</v>
      </c>
      <c r="B168" s="8"/>
      <c r="C168" s="8">
        <v>43</v>
      </c>
      <c r="D168" t="str">
        <f>VLOOKUP(C168,'[1]dati households'!$C$1:$D$92,2,FALSE)</f>
        <v>Business</v>
      </c>
      <c r="E168" s="7" t="str">
        <f>VLOOKUP(C168,'[1]dati households'!$C$1:$E$92,3,FALSE)</f>
        <v>low</v>
      </c>
      <c r="F168" s="7" t="str">
        <f>VLOOKUP(C168,'[1]dati households'!$C$1:$F$92,4,FALSE)</f>
        <v>Guest house</v>
      </c>
    </row>
    <row r="169" spans="1:6" x14ac:dyDescent="0.3">
      <c r="A169" t="s">
        <v>35</v>
      </c>
      <c r="B169" s="8" t="s">
        <v>289</v>
      </c>
      <c r="C169" s="8">
        <v>43</v>
      </c>
      <c r="D169" t="str">
        <f>VLOOKUP(C169,'[1]dati households'!$C$1:$D$92,2,FALSE)</f>
        <v>Business</v>
      </c>
      <c r="E169" s="7" t="str">
        <f>VLOOKUP(C169,'[1]dati households'!$C$1:$E$92,3,FALSE)</f>
        <v>low</v>
      </c>
      <c r="F169" s="46" t="str">
        <f>VLOOKUP(C169,'[1]dati households'!$C$1:$F$92,4,FALSE)</f>
        <v>Guest house</v>
      </c>
    </row>
    <row r="170" spans="1:6" hidden="1" x14ac:dyDescent="0.3">
      <c r="A170" t="s">
        <v>33</v>
      </c>
      <c r="B170" s="8"/>
      <c r="C170" s="8">
        <v>43</v>
      </c>
      <c r="D170" t="str">
        <f>VLOOKUP(C170,'[1]dati households'!$C$1:$D$92,2,FALSE)</f>
        <v>Business</v>
      </c>
      <c r="E170" s="7" t="str">
        <f>VLOOKUP(C170,'[1]dati households'!$C$1:$E$92,3,FALSE)</f>
        <v>low</v>
      </c>
      <c r="F170" s="7" t="str">
        <f>VLOOKUP(C170,'[1]dati households'!$C$1:$F$92,4,FALSE)</f>
        <v>Guest house</v>
      </c>
    </row>
    <row r="171" spans="1:6" hidden="1" x14ac:dyDescent="0.3">
      <c r="A171" t="s">
        <v>30</v>
      </c>
      <c r="B171" s="8"/>
      <c r="C171" s="8">
        <v>44</v>
      </c>
      <c r="D171" t="str">
        <f>VLOOKUP(C171,'[1]dati households'!$C$1:$D$92,2,FALSE)</f>
        <v>Business</v>
      </c>
      <c r="E171" s="7" t="str">
        <f>VLOOKUP(C171,'[1]dati households'!$C$1:$E$92,3,FALSE)</f>
        <v>high</v>
      </c>
      <c r="F171" s="7" t="str">
        <f>VLOOKUP(C171,'[1]dati households'!$C$1:$F$92,4,FALSE)</f>
        <v>Restaurant</v>
      </c>
    </row>
    <row r="172" spans="1:6" hidden="1" x14ac:dyDescent="0.3">
      <c r="A172" t="s">
        <v>39</v>
      </c>
      <c r="B172" s="8"/>
      <c r="C172" s="8">
        <v>44</v>
      </c>
      <c r="D172" t="str">
        <f>VLOOKUP(C172,'[1]dati households'!$C$1:$D$92,2,FALSE)</f>
        <v>Business</v>
      </c>
      <c r="E172" s="7" t="str">
        <f>VLOOKUP(C172,'[1]dati households'!$C$1:$E$92,3,FALSE)</f>
        <v>high</v>
      </c>
      <c r="F172" s="7" t="str">
        <f>VLOOKUP(C172,'[1]dati households'!$C$1:$F$92,4,FALSE)</f>
        <v>Restaurant</v>
      </c>
    </row>
    <row r="173" spans="1:6" hidden="1" x14ac:dyDescent="0.3">
      <c r="A173" t="s">
        <v>89</v>
      </c>
      <c r="B173" s="8"/>
      <c r="C173" s="8">
        <v>44</v>
      </c>
      <c r="D173" t="str">
        <f>VLOOKUP(C173,'[1]dati households'!$C$1:$D$92,2,FALSE)</f>
        <v>Business</v>
      </c>
      <c r="E173" s="7" t="str">
        <f>VLOOKUP(C173,'[1]dati households'!$C$1:$E$92,3,FALSE)</f>
        <v>high</v>
      </c>
      <c r="F173" s="7" t="str">
        <f>VLOOKUP(C173,'[1]dati households'!$C$1:$F$92,4,FALSE)</f>
        <v>Restaurant</v>
      </c>
    </row>
    <row r="174" spans="1:6" hidden="1" x14ac:dyDescent="0.3">
      <c r="A174" t="s">
        <v>30</v>
      </c>
      <c r="B174" s="8"/>
      <c r="C174" s="8">
        <v>45</v>
      </c>
      <c r="D174" t="str">
        <f>VLOOKUP(C174,'[1]dati households'!$C$1:$D$92,2,FALSE)</f>
        <v>Business</v>
      </c>
      <c r="E174" s="7" t="str">
        <f>VLOOKUP(C174,'[1]dati households'!$C$1:$E$92,3,FALSE)</f>
        <v>high</v>
      </c>
      <c r="F174" s="7" t="str">
        <f>VLOOKUP(C174,'[1]dati households'!$C$1:$F$92,4,FALSE)</f>
        <v>Haircutting salon</v>
      </c>
    </row>
    <row r="175" spans="1:6" hidden="1" x14ac:dyDescent="0.3">
      <c r="A175" t="s">
        <v>140</v>
      </c>
      <c r="B175" s="8"/>
      <c r="C175" s="8">
        <v>45</v>
      </c>
      <c r="D175" t="str">
        <f>VLOOKUP(C175,'[1]dati households'!$C$1:$D$92,2,FALSE)</f>
        <v>Business</v>
      </c>
      <c r="E175" s="7" t="str">
        <f>VLOOKUP(C175,'[1]dati households'!$C$1:$E$92,3,FALSE)</f>
        <v>high</v>
      </c>
      <c r="F175" s="7" t="str">
        <f>VLOOKUP(C175,'[1]dati households'!$C$1:$F$92,4,FALSE)</f>
        <v>Haircutting salon</v>
      </c>
    </row>
    <row r="176" spans="1:6" x14ac:dyDescent="0.3">
      <c r="A176" t="s">
        <v>140</v>
      </c>
      <c r="B176" s="8">
        <v>1</v>
      </c>
      <c r="C176" s="8">
        <v>45</v>
      </c>
      <c r="D176" t="str">
        <f>VLOOKUP(C176,'[1]dati households'!$C$1:$D$92,2,FALSE)</f>
        <v>Business</v>
      </c>
      <c r="E176" s="7" t="str">
        <f>VLOOKUP(C176,'[1]dati households'!$C$1:$E$92,3,FALSE)</f>
        <v>high</v>
      </c>
      <c r="F176" s="46" t="str">
        <f>VLOOKUP(C176,'[1]dati households'!$C$1:$F$92,4,FALSE)</f>
        <v>Haircutting salon</v>
      </c>
    </row>
    <row r="177" spans="1:6" hidden="1" x14ac:dyDescent="0.3">
      <c r="A177" t="s">
        <v>35</v>
      </c>
      <c r="B177" s="8"/>
      <c r="C177" s="8">
        <v>45</v>
      </c>
      <c r="D177" t="str">
        <f>VLOOKUP(C177,'[1]dati households'!$C$1:$D$92,2,FALSE)</f>
        <v>Business</v>
      </c>
      <c r="E177" s="7" t="str">
        <f>VLOOKUP(C177,'[1]dati households'!$C$1:$E$92,3,FALSE)</f>
        <v>high</v>
      </c>
      <c r="F177" s="7" t="str">
        <f>VLOOKUP(C177,'[1]dati households'!$C$1:$F$92,4,FALSE)</f>
        <v>Haircutting salon</v>
      </c>
    </row>
    <row r="178" spans="1:6" hidden="1" x14ac:dyDescent="0.3">
      <c r="A178" t="s">
        <v>30</v>
      </c>
      <c r="B178" s="8"/>
      <c r="C178" s="8">
        <v>46</v>
      </c>
      <c r="D178" t="str">
        <f>VLOOKUP(C178,'[1]dati households'!$C$1:$D$92,2,FALSE)</f>
        <v>Business</v>
      </c>
      <c r="E178" s="7" t="str">
        <f>VLOOKUP(C178,'[1]dati households'!$C$1:$E$92,3,FALSE)</f>
        <v>high</v>
      </c>
      <c r="F178" s="7" t="str">
        <f>VLOOKUP(C178,'[1]dati households'!$C$1:$F$92,4,FALSE)</f>
        <v>Carpentry workshop</v>
      </c>
    </row>
    <row r="179" spans="1:6" hidden="1" x14ac:dyDescent="0.3">
      <c r="A179" t="s">
        <v>33</v>
      </c>
      <c r="B179" s="8"/>
      <c r="C179" s="8">
        <v>46</v>
      </c>
      <c r="D179" t="str">
        <f>VLOOKUP(C179,'[1]dati households'!$C$1:$D$92,2,FALSE)</f>
        <v>Business</v>
      </c>
      <c r="E179" s="7" t="str">
        <f>VLOOKUP(C179,'[1]dati households'!$C$1:$E$92,3,FALSE)</f>
        <v>high</v>
      </c>
      <c r="F179" s="7" t="str">
        <f>VLOOKUP(C179,'[1]dati households'!$C$1:$F$92,4,FALSE)</f>
        <v>Carpentry workshop</v>
      </c>
    </row>
    <row r="180" spans="1:6" hidden="1" x14ac:dyDescent="0.3">
      <c r="A180" t="s">
        <v>84</v>
      </c>
      <c r="B180" s="8"/>
      <c r="C180" s="8">
        <v>46</v>
      </c>
      <c r="D180" t="str">
        <f>VLOOKUP(C180,'[1]dati households'!$C$1:$D$92,2,FALSE)</f>
        <v>Business</v>
      </c>
      <c r="E180" s="7" t="str">
        <f>VLOOKUP(C180,'[1]dati households'!$C$1:$E$92,3,FALSE)</f>
        <v>high</v>
      </c>
      <c r="F180" s="7" t="str">
        <f>VLOOKUP(C180,'[1]dati households'!$C$1:$F$92,4,FALSE)</f>
        <v>Carpentry workshop</v>
      </c>
    </row>
    <row r="181" spans="1:6" hidden="1" x14ac:dyDescent="0.3">
      <c r="A181" t="s">
        <v>85</v>
      </c>
      <c r="B181" s="8"/>
      <c r="C181" s="8">
        <v>46</v>
      </c>
      <c r="D181" t="str">
        <f>VLOOKUP(C181,'[1]dati households'!$C$1:$D$92,2,FALSE)</f>
        <v>Business</v>
      </c>
      <c r="E181" s="7" t="str">
        <f>VLOOKUP(C181,'[1]dati households'!$C$1:$E$92,3,FALSE)</f>
        <v>high</v>
      </c>
      <c r="F181" s="7" t="str">
        <f>VLOOKUP(C181,'[1]dati households'!$C$1:$F$92,4,FALSE)</f>
        <v>Carpentry workshop</v>
      </c>
    </row>
    <row r="182" spans="1:6" x14ac:dyDescent="0.3">
      <c r="A182" t="s">
        <v>82</v>
      </c>
      <c r="B182" s="8">
        <v>2</v>
      </c>
      <c r="C182" s="8">
        <v>46</v>
      </c>
      <c r="D182" t="str">
        <f>VLOOKUP(C182,'[1]dati households'!$C$1:$D$92,2,FALSE)</f>
        <v>Business</v>
      </c>
      <c r="E182" s="7" t="str">
        <f>VLOOKUP(C182,'[1]dati households'!$C$1:$E$92,3,FALSE)</f>
        <v>high</v>
      </c>
      <c r="F182" s="46" t="str">
        <f>VLOOKUP(C182,'[1]dati households'!$C$1:$F$92,4,FALSE)</f>
        <v>Carpentry workshop</v>
      </c>
    </row>
    <row r="183" spans="1:6" hidden="1" x14ac:dyDescent="0.3">
      <c r="A183" t="s">
        <v>30</v>
      </c>
      <c r="B183" s="8"/>
      <c r="C183" s="8">
        <v>47</v>
      </c>
      <c r="D183" t="str">
        <f>VLOOKUP(C183,'[1]dati households'!$C$1:$D$92,2,FALSE)</f>
        <v>Household</v>
      </c>
      <c r="E183" s="7" t="str">
        <f>VLOOKUP(C183,'[1]dati households'!$C$1:$E$92,3,FALSE)</f>
        <v>low</v>
      </c>
      <c r="F183" s="7">
        <f>VLOOKUP(C183,'[1]dati households'!$C$1:$F$92,4,FALSE)</f>
        <v>0</v>
      </c>
    </row>
    <row r="184" spans="1:6" hidden="1" x14ac:dyDescent="0.3">
      <c r="A184" t="s">
        <v>33</v>
      </c>
      <c r="B184" s="8"/>
      <c r="C184" s="8">
        <v>47</v>
      </c>
      <c r="D184" t="str">
        <f>VLOOKUP(C184,'[1]dati households'!$C$1:$D$92,2,FALSE)</f>
        <v>Household</v>
      </c>
      <c r="E184" s="7" t="str">
        <f>VLOOKUP(C184,'[1]dati households'!$C$1:$E$92,3,FALSE)</f>
        <v>low</v>
      </c>
      <c r="F184" s="7">
        <f>VLOOKUP(C184,'[1]dati households'!$C$1:$F$92,4,FALSE)</f>
        <v>0</v>
      </c>
    </row>
    <row r="185" spans="1:6" hidden="1" x14ac:dyDescent="0.3">
      <c r="A185" t="s">
        <v>39</v>
      </c>
      <c r="B185" s="8"/>
      <c r="C185" s="8">
        <v>47</v>
      </c>
      <c r="D185" t="str">
        <f>VLOOKUP(C185,'[1]dati households'!$C$1:$D$92,2,FALSE)</f>
        <v>Household</v>
      </c>
      <c r="E185" s="7" t="str">
        <f>VLOOKUP(C185,'[1]dati households'!$C$1:$E$92,3,FALSE)</f>
        <v>low</v>
      </c>
      <c r="F185" s="7">
        <f>VLOOKUP(C185,'[1]dati households'!$C$1:$F$92,4,FALSE)</f>
        <v>0</v>
      </c>
    </row>
    <row r="186" spans="1:6" hidden="1" x14ac:dyDescent="0.3">
      <c r="A186" t="s">
        <v>41</v>
      </c>
      <c r="B186" s="8"/>
      <c r="C186" s="8">
        <v>47</v>
      </c>
      <c r="D186" t="str">
        <f>VLOOKUP(C186,'[1]dati households'!$C$1:$D$92,2,FALSE)</f>
        <v>Household</v>
      </c>
      <c r="E186" s="7" t="str">
        <f>VLOOKUP(C186,'[1]dati households'!$C$1:$E$92,3,FALSE)</f>
        <v>low</v>
      </c>
      <c r="F186" s="7">
        <f>VLOOKUP(C186,'[1]dati households'!$C$1:$F$92,4,FALSE)</f>
        <v>0</v>
      </c>
    </row>
    <row r="187" spans="1:6" hidden="1" x14ac:dyDescent="0.3">
      <c r="A187" t="s">
        <v>35</v>
      </c>
      <c r="B187" s="8"/>
      <c r="C187" s="8">
        <v>47</v>
      </c>
      <c r="D187" t="str">
        <f>VLOOKUP(C187,'[1]dati households'!$C$1:$D$92,2,FALSE)</f>
        <v>Household</v>
      </c>
      <c r="E187" s="7" t="str">
        <f>VLOOKUP(C187,'[1]dati households'!$C$1:$E$92,3,FALSE)</f>
        <v>low</v>
      </c>
      <c r="F187" s="7">
        <f>VLOOKUP(C187,'[1]dati households'!$C$1:$F$92,4,FALSE)</f>
        <v>0</v>
      </c>
    </row>
    <row r="188" spans="1:6" hidden="1" x14ac:dyDescent="0.3">
      <c r="A188" t="s">
        <v>30</v>
      </c>
      <c r="B188" s="8"/>
      <c r="C188" s="8">
        <v>48</v>
      </c>
      <c r="D188" t="str">
        <f>VLOOKUP(C188,'[1]dati households'!$C$1:$D$92,2,FALSE)</f>
        <v>Household</v>
      </c>
      <c r="E188" s="7" t="str">
        <f>VLOOKUP(C188,'[1]dati households'!$C$1:$E$92,3,FALSE)</f>
        <v>low</v>
      </c>
      <c r="F188" s="7">
        <f>VLOOKUP(C188,'[1]dati households'!$C$1:$F$92,4,FALSE)</f>
        <v>0</v>
      </c>
    </row>
    <row r="189" spans="1:6" hidden="1" x14ac:dyDescent="0.3">
      <c r="A189" t="s">
        <v>33</v>
      </c>
      <c r="B189" s="8"/>
      <c r="C189" s="8">
        <v>48</v>
      </c>
      <c r="D189" t="str">
        <f>VLOOKUP(C189,'[1]dati households'!$C$1:$D$92,2,FALSE)</f>
        <v>Household</v>
      </c>
      <c r="E189" s="7" t="str">
        <f>VLOOKUP(C189,'[1]dati households'!$C$1:$E$92,3,FALSE)</f>
        <v>low</v>
      </c>
      <c r="F189" s="7">
        <f>VLOOKUP(C189,'[1]dati households'!$C$1:$F$92,4,FALSE)</f>
        <v>0</v>
      </c>
    </row>
    <row r="190" spans="1:6" hidden="1" x14ac:dyDescent="0.3">
      <c r="A190" t="s">
        <v>35</v>
      </c>
      <c r="B190" s="8"/>
      <c r="C190" s="8">
        <v>48</v>
      </c>
      <c r="D190" t="str">
        <f>VLOOKUP(C190,'[1]dati households'!$C$1:$D$92,2,FALSE)</f>
        <v>Household</v>
      </c>
      <c r="E190" s="7" t="str">
        <f>VLOOKUP(C190,'[1]dati households'!$C$1:$E$92,3,FALSE)</f>
        <v>low</v>
      </c>
      <c r="F190" s="7">
        <f>VLOOKUP(C190,'[1]dati households'!$C$1:$F$92,4,FALSE)</f>
        <v>0</v>
      </c>
    </row>
    <row r="191" spans="1:6" x14ac:dyDescent="0.3">
      <c r="A191" t="s">
        <v>41</v>
      </c>
      <c r="B191" s="8">
        <v>1</v>
      </c>
      <c r="C191" s="8">
        <v>48</v>
      </c>
      <c r="D191" t="str">
        <f>VLOOKUP(C191,'[1]dati households'!$C$1:$D$92,2,FALSE)</f>
        <v>Household</v>
      </c>
      <c r="E191" s="7" t="str">
        <f>VLOOKUP(C191,'[1]dati households'!$C$1:$E$92,3,FALSE)</f>
        <v>low</v>
      </c>
      <c r="F191" s="46">
        <f>VLOOKUP(C191,'[1]dati households'!$C$1:$F$92,4,FALSE)</f>
        <v>0</v>
      </c>
    </row>
    <row r="192" spans="1:6" hidden="1" x14ac:dyDescent="0.3">
      <c r="A192" t="s">
        <v>30</v>
      </c>
      <c r="B192" s="8"/>
      <c r="C192" s="8">
        <v>49</v>
      </c>
      <c r="D192" t="str">
        <f>VLOOKUP(C192,'[1]dati households'!$C$1:$D$92,2,FALSE)</f>
        <v>Household</v>
      </c>
      <c r="E192" s="7" t="str">
        <f>VLOOKUP(C192,'[1]dati households'!$C$1:$E$92,3,FALSE)</f>
        <v>low</v>
      </c>
      <c r="F192" s="7">
        <f>VLOOKUP(C192,'[1]dati households'!$C$1:$F$92,4,FALSE)</f>
        <v>0</v>
      </c>
    </row>
    <row r="193" spans="1:6" hidden="1" x14ac:dyDescent="0.3">
      <c r="A193" t="s">
        <v>33</v>
      </c>
      <c r="B193" s="8"/>
      <c r="C193" s="8">
        <v>49</v>
      </c>
      <c r="D193" t="str">
        <f>VLOOKUP(C193,'[1]dati households'!$C$1:$D$92,2,FALSE)</f>
        <v>Household</v>
      </c>
      <c r="E193" s="7" t="str">
        <f>VLOOKUP(C193,'[1]dati households'!$C$1:$E$92,3,FALSE)</f>
        <v>low</v>
      </c>
      <c r="F193" s="7">
        <f>VLOOKUP(C193,'[1]dati households'!$C$1:$F$92,4,FALSE)</f>
        <v>0</v>
      </c>
    </row>
    <row r="194" spans="1:6" hidden="1" x14ac:dyDescent="0.3">
      <c r="A194" t="s">
        <v>41</v>
      </c>
      <c r="B194" s="8"/>
      <c r="C194" s="8">
        <v>49</v>
      </c>
      <c r="D194" t="str">
        <f>VLOOKUP(C194,'[1]dati households'!$C$1:$D$92,2,FALSE)</f>
        <v>Household</v>
      </c>
      <c r="E194" s="7" t="str">
        <f>VLOOKUP(C194,'[1]dati households'!$C$1:$E$92,3,FALSE)</f>
        <v>low</v>
      </c>
      <c r="F194" s="7">
        <f>VLOOKUP(C194,'[1]dati households'!$C$1:$F$92,4,FALSE)</f>
        <v>0</v>
      </c>
    </row>
    <row r="195" spans="1:6" hidden="1" x14ac:dyDescent="0.3">
      <c r="A195" t="s">
        <v>35</v>
      </c>
      <c r="B195" s="8"/>
      <c r="C195" s="8">
        <v>49</v>
      </c>
      <c r="D195" t="str">
        <f>VLOOKUP(C195,'[1]dati households'!$C$1:$D$92,2,FALSE)</f>
        <v>Household</v>
      </c>
      <c r="E195" s="7" t="str">
        <f>VLOOKUP(C195,'[1]dati households'!$C$1:$E$92,3,FALSE)</f>
        <v>low</v>
      </c>
      <c r="F195" s="7">
        <f>VLOOKUP(C195,'[1]dati households'!$C$1:$F$92,4,FALSE)</f>
        <v>0</v>
      </c>
    </row>
    <row r="196" spans="1:6" hidden="1" x14ac:dyDescent="0.3">
      <c r="A196" t="s">
        <v>30</v>
      </c>
      <c r="B196" s="8"/>
      <c r="C196" s="8">
        <v>50</v>
      </c>
      <c r="D196" t="str">
        <f>VLOOKUP(C196,'[1]dati households'!$C$1:$D$92,2,FALSE)</f>
        <v>Business</v>
      </c>
      <c r="E196" s="7" t="str">
        <f>VLOOKUP(C196,'[1]dati households'!$C$1:$E$92,3,FALSE)</f>
        <v>medium</v>
      </c>
      <c r="F196" s="7" t="str">
        <f>VLOOKUP(C196,'[1]dati households'!$C$1:$F$92,4,FALSE)</f>
        <v>Bar/pub</v>
      </c>
    </row>
    <row r="197" spans="1:6" hidden="1" x14ac:dyDescent="0.3">
      <c r="A197" t="s">
        <v>33</v>
      </c>
      <c r="B197" s="8"/>
      <c r="C197" s="8">
        <v>50</v>
      </c>
      <c r="D197" t="str">
        <f>VLOOKUP(C197,'[1]dati households'!$C$1:$D$92,2,FALSE)</f>
        <v>Business</v>
      </c>
      <c r="E197" s="7" t="str">
        <f>VLOOKUP(C197,'[1]dati households'!$C$1:$E$92,3,FALSE)</f>
        <v>medium</v>
      </c>
      <c r="F197" s="7" t="str">
        <f>VLOOKUP(C197,'[1]dati households'!$C$1:$F$92,4,FALSE)</f>
        <v>Bar/pub</v>
      </c>
    </row>
    <row r="198" spans="1:6" hidden="1" x14ac:dyDescent="0.3">
      <c r="A198" t="s">
        <v>76</v>
      </c>
      <c r="B198" s="8"/>
      <c r="C198" s="8">
        <v>50</v>
      </c>
      <c r="D198" t="str">
        <f>VLOOKUP(C198,'[1]dati households'!$C$1:$D$92,2,FALSE)</f>
        <v>Business</v>
      </c>
      <c r="E198" s="7" t="str">
        <f>VLOOKUP(C198,'[1]dati households'!$C$1:$E$92,3,FALSE)</f>
        <v>medium</v>
      </c>
      <c r="F198" s="7" t="str">
        <f>VLOOKUP(C198,'[1]dati households'!$C$1:$F$92,4,FALSE)</f>
        <v>Bar/pub</v>
      </c>
    </row>
    <row r="199" spans="1:6" hidden="1" x14ac:dyDescent="0.3">
      <c r="A199" t="s">
        <v>39</v>
      </c>
      <c r="B199" s="8"/>
      <c r="C199" s="8">
        <v>50</v>
      </c>
      <c r="D199" t="str">
        <f>VLOOKUP(C199,'[1]dati households'!$C$1:$D$92,2,FALSE)</f>
        <v>Business</v>
      </c>
      <c r="E199" s="7" t="str">
        <f>VLOOKUP(C199,'[1]dati households'!$C$1:$E$92,3,FALSE)</f>
        <v>medium</v>
      </c>
      <c r="F199" s="7" t="str">
        <f>VLOOKUP(C199,'[1]dati households'!$C$1:$F$92,4,FALSE)</f>
        <v>Bar/pub</v>
      </c>
    </row>
    <row r="200" spans="1:6" hidden="1" x14ac:dyDescent="0.3">
      <c r="A200" t="s">
        <v>41</v>
      </c>
      <c r="B200" s="8"/>
      <c r="C200" s="8">
        <v>50</v>
      </c>
      <c r="D200" t="str">
        <f>VLOOKUP(C200,'[1]dati households'!$C$1:$D$92,2,FALSE)</f>
        <v>Business</v>
      </c>
      <c r="E200" s="7" t="str">
        <f>VLOOKUP(C200,'[1]dati households'!$C$1:$E$92,3,FALSE)</f>
        <v>medium</v>
      </c>
      <c r="F200" s="7" t="str">
        <f>VLOOKUP(C200,'[1]dati households'!$C$1:$F$92,4,FALSE)</f>
        <v>Bar/pub</v>
      </c>
    </row>
    <row r="201" spans="1:6" hidden="1" x14ac:dyDescent="0.3">
      <c r="A201" t="s">
        <v>48</v>
      </c>
      <c r="B201" s="8"/>
      <c r="C201" s="8">
        <v>50</v>
      </c>
      <c r="D201" t="str">
        <f>VLOOKUP(C201,'[1]dati households'!$C$1:$D$92,2,FALSE)</f>
        <v>Business</v>
      </c>
      <c r="E201" s="7" t="str">
        <f>VLOOKUP(C201,'[1]dati households'!$C$1:$E$92,3,FALSE)</f>
        <v>medium</v>
      </c>
      <c r="F201" s="7" t="str">
        <f>VLOOKUP(C201,'[1]dati households'!$C$1:$F$92,4,FALSE)</f>
        <v>Bar/pub</v>
      </c>
    </row>
    <row r="202" spans="1:6" hidden="1" x14ac:dyDescent="0.3">
      <c r="A202" t="s">
        <v>35</v>
      </c>
      <c r="B202" s="8"/>
      <c r="C202" s="8">
        <v>50</v>
      </c>
      <c r="D202" t="str">
        <f>VLOOKUP(C202,'[1]dati households'!$C$1:$D$92,2,FALSE)</f>
        <v>Business</v>
      </c>
      <c r="E202" s="7" t="str">
        <f>VLOOKUP(C202,'[1]dati households'!$C$1:$E$92,3,FALSE)</f>
        <v>medium</v>
      </c>
      <c r="F202" s="7" t="str">
        <f>VLOOKUP(C202,'[1]dati households'!$C$1:$F$92,4,FALSE)</f>
        <v>Bar/pub</v>
      </c>
    </row>
    <row r="203" spans="1:6" hidden="1" x14ac:dyDescent="0.3">
      <c r="A203" t="s">
        <v>30</v>
      </c>
      <c r="B203" s="8"/>
      <c r="C203" s="8">
        <v>51</v>
      </c>
      <c r="D203" t="str">
        <f>VLOOKUP(C203,'[1]dati households'!$C$1:$D$92,2,FALSE)</f>
        <v>Business</v>
      </c>
      <c r="E203" s="7" t="str">
        <f>VLOOKUP(C203,'[1]dati households'!$C$1:$E$92,3,FALSE)</f>
        <v>low</v>
      </c>
      <c r="F203" s="7" t="str">
        <f>VLOOKUP(C203,'[1]dati households'!$C$1:$F$92,4,FALSE)</f>
        <v>Restaurant</v>
      </c>
    </row>
    <row r="204" spans="1:6" hidden="1" x14ac:dyDescent="0.3">
      <c r="A204" t="s">
        <v>33</v>
      </c>
      <c r="B204" s="8"/>
      <c r="C204" s="8">
        <v>51</v>
      </c>
      <c r="D204" t="str">
        <f>VLOOKUP(C204,'[1]dati households'!$C$1:$D$92,2,FALSE)</f>
        <v>Business</v>
      </c>
      <c r="E204" s="7" t="str">
        <f>VLOOKUP(C204,'[1]dati households'!$C$1:$E$92,3,FALSE)</f>
        <v>low</v>
      </c>
      <c r="F204" s="7" t="str">
        <f>VLOOKUP(C204,'[1]dati households'!$C$1:$F$92,4,FALSE)</f>
        <v>Restaurant</v>
      </c>
    </row>
    <row r="205" spans="1:6" hidden="1" x14ac:dyDescent="0.3">
      <c r="A205" t="s">
        <v>41</v>
      </c>
      <c r="B205" s="8"/>
      <c r="C205" s="8">
        <v>51</v>
      </c>
      <c r="D205" t="str">
        <f>VLOOKUP(C205,'[1]dati households'!$C$1:$D$92,2,FALSE)</f>
        <v>Business</v>
      </c>
      <c r="E205" s="7" t="str">
        <f>VLOOKUP(C205,'[1]dati households'!$C$1:$E$92,3,FALSE)</f>
        <v>low</v>
      </c>
      <c r="F205" s="7" t="str">
        <f>VLOOKUP(C205,'[1]dati households'!$C$1:$F$92,4,FALSE)</f>
        <v>Restaurant</v>
      </c>
    </row>
    <row r="206" spans="1:6" hidden="1" x14ac:dyDescent="0.3">
      <c r="A206" t="s">
        <v>35</v>
      </c>
      <c r="B206" s="8"/>
      <c r="C206" s="8">
        <v>51</v>
      </c>
      <c r="D206" t="str">
        <f>VLOOKUP(C206,'[1]dati households'!$C$1:$D$92,2,FALSE)</f>
        <v>Business</v>
      </c>
      <c r="E206" s="7" t="str">
        <f>VLOOKUP(C206,'[1]dati households'!$C$1:$E$92,3,FALSE)</f>
        <v>low</v>
      </c>
      <c r="F206" s="7" t="str">
        <f>VLOOKUP(C206,'[1]dati households'!$C$1:$F$92,4,FALSE)</f>
        <v>Restaurant</v>
      </c>
    </row>
    <row r="207" spans="1:6" hidden="1" x14ac:dyDescent="0.3">
      <c r="A207" t="s">
        <v>30</v>
      </c>
      <c r="B207" s="8"/>
      <c r="C207" s="8">
        <v>52</v>
      </c>
      <c r="D207" t="str">
        <f>VLOOKUP(C207,'[1]dati households'!$C$1:$D$92,2,FALSE)</f>
        <v>Household</v>
      </c>
      <c r="E207" s="7" t="str">
        <f>VLOOKUP(C207,'[1]dati households'!$C$1:$E$92,3,FALSE)</f>
        <v>low</v>
      </c>
      <c r="F207" s="7">
        <f>VLOOKUP(C207,'[1]dati households'!$C$1:$F$92,4,FALSE)</f>
        <v>0</v>
      </c>
    </row>
    <row r="208" spans="1:6" hidden="1" x14ac:dyDescent="0.3">
      <c r="A208" t="s">
        <v>33</v>
      </c>
      <c r="B208" s="8"/>
      <c r="C208" s="8">
        <v>52</v>
      </c>
      <c r="D208" t="str">
        <f>VLOOKUP(C208,'[1]dati households'!$C$1:$D$92,2,FALSE)</f>
        <v>Household</v>
      </c>
      <c r="E208" s="7" t="str">
        <f>VLOOKUP(C208,'[1]dati households'!$C$1:$E$92,3,FALSE)</f>
        <v>low</v>
      </c>
      <c r="F208" s="7">
        <f>VLOOKUP(C208,'[1]dati households'!$C$1:$F$92,4,FALSE)</f>
        <v>0</v>
      </c>
    </row>
    <row r="209" spans="1:6" hidden="1" x14ac:dyDescent="0.3">
      <c r="A209" t="s">
        <v>39</v>
      </c>
      <c r="B209" s="8"/>
      <c r="C209" s="8">
        <v>52</v>
      </c>
      <c r="D209" t="str">
        <f>VLOOKUP(C209,'[1]dati households'!$C$1:$D$92,2,FALSE)</f>
        <v>Household</v>
      </c>
      <c r="E209" s="7" t="str">
        <f>VLOOKUP(C209,'[1]dati households'!$C$1:$E$92,3,FALSE)</f>
        <v>low</v>
      </c>
      <c r="F209" s="7">
        <f>VLOOKUP(C209,'[1]dati households'!$C$1:$F$92,4,FALSE)</f>
        <v>0</v>
      </c>
    </row>
    <row r="210" spans="1:6" hidden="1" x14ac:dyDescent="0.3">
      <c r="A210" t="s">
        <v>35</v>
      </c>
      <c r="B210" s="8"/>
      <c r="C210" s="8">
        <v>52</v>
      </c>
      <c r="D210" t="str">
        <f>VLOOKUP(C210,'[1]dati households'!$C$1:$D$92,2,FALSE)</f>
        <v>Household</v>
      </c>
      <c r="E210" s="7" t="str">
        <f>VLOOKUP(C210,'[1]dati households'!$C$1:$E$92,3,FALSE)</f>
        <v>low</v>
      </c>
      <c r="F210" s="7">
        <f>VLOOKUP(C210,'[1]dati households'!$C$1:$F$92,4,FALSE)</f>
        <v>0</v>
      </c>
    </row>
    <row r="211" spans="1:6" hidden="1" x14ac:dyDescent="0.3">
      <c r="A211" t="s">
        <v>30</v>
      </c>
      <c r="B211" s="8"/>
      <c r="C211" s="8">
        <v>53</v>
      </c>
      <c r="D211" t="str">
        <f>VLOOKUP(C211,'[1]dati households'!$C$1:$D$92,2,FALSE)</f>
        <v>Business</v>
      </c>
      <c r="E211" s="7" t="str">
        <f>VLOOKUP(C211,'[1]dati households'!$C$1:$E$92,3,FALSE)</f>
        <v>very low</v>
      </c>
      <c r="F211" s="7" t="str">
        <f>VLOOKUP(C211,'[1]dati households'!$C$1:$F$92,4,FALSE)</f>
        <v>Butcher</v>
      </c>
    </row>
    <row r="212" spans="1:6" hidden="1" x14ac:dyDescent="0.3">
      <c r="A212" t="s">
        <v>33</v>
      </c>
      <c r="B212" s="8"/>
      <c r="C212" s="8">
        <v>53</v>
      </c>
      <c r="D212" t="str">
        <f>VLOOKUP(C212,'[1]dati households'!$C$1:$D$92,2,FALSE)</f>
        <v>Business</v>
      </c>
      <c r="E212" s="7" t="str">
        <f>VLOOKUP(C212,'[1]dati households'!$C$1:$E$92,3,FALSE)</f>
        <v>very low</v>
      </c>
      <c r="F212" s="7" t="str">
        <f>VLOOKUP(C212,'[1]dati households'!$C$1:$F$92,4,FALSE)</f>
        <v>Butcher</v>
      </c>
    </row>
    <row r="213" spans="1:6" hidden="1" x14ac:dyDescent="0.3">
      <c r="A213" t="s">
        <v>30</v>
      </c>
      <c r="B213" s="8"/>
      <c r="C213" s="8">
        <v>54</v>
      </c>
      <c r="D213" t="str">
        <f>VLOOKUP(C213,'[1]dati households'!$C$1:$D$92,2,FALSE)</f>
        <v>Household</v>
      </c>
      <c r="E213" s="7" t="str">
        <f>VLOOKUP(C213,'[1]dati households'!$C$1:$E$92,3,FALSE)</f>
        <v>very high</v>
      </c>
      <c r="F213" s="7">
        <f>VLOOKUP(C213,'[1]dati households'!$C$1:$F$92,4,FALSE)</f>
        <v>0</v>
      </c>
    </row>
    <row r="214" spans="1:6" hidden="1" x14ac:dyDescent="0.3">
      <c r="A214" t="s">
        <v>33</v>
      </c>
      <c r="B214" s="8"/>
      <c r="C214" s="8">
        <v>54</v>
      </c>
      <c r="D214" t="str">
        <f>VLOOKUP(C214,'[1]dati households'!$C$1:$D$92,2,FALSE)</f>
        <v>Household</v>
      </c>
      <c r="E214" s="7" t="str">
        <f>VLOOKUP(C214,'[1]dati households'!$C$1:$E$92,3,FALSE)</f>
        <v>very high</v>
      </c>
      <c r="F214" s="7">
        <f>VLOOKUP(C214,'[1]dati households'!$C$1:$F$92,4,FALSE)</f>
        <v>0</v>
      </c>
    </row>
    <row r="215" spans="1:6" hidden="1" x14ac:dyDescent="0.3">
      <c r="A215" t="s">
        <v>39</v>
      </c>
      <c r="B215" s="8"/>
      <c r="C215" s="8">
        <v>54</v>
      </c>
      <c r="D215" t="str">
        <f>VLOOKUP(C215,'[1]dati households'!$C$1:$D$92,2,FALSE)</f>
        <v>Household</v>
      </c>
      <c r="E215" s="7" t="str">
        <f>VLOOKUP(C215,'[1]dati households'!$C$1:$E$92,3,FALSE)</f>
        <v>very high</v>
      </c>
      <c r="F215" s="7">
        <f>VLOOKUP(C215,'[1]dati households'!$C$1:$F$92,4,FALSE)</f>
        <v>0</v>
      </c>
    </row>
    <row r="216" spans="1:6" hidden="1" x14ac:dyDescent="0.3">
      <c r="A216" t="s">
        <v>41</v>
      </c>
      <c r="B216" s="8"/>
      <c r="C216" s="8">
        <v>54</v>
      </c>
      <c r="D216" t="str">
        <f>VLOOKUP(C216,'[1]dati households'!$C$1:$D$92,2,FALSE)</f>
        <v>Household</v>
      </c>
      <c r="E216" s="7" t="str">
        <f>VLOOKUP(C216,'[1]dati households'!$C$1:$E$92,3,FALSE)</f>
        <v>very high</v>
      </c>
      <c r="F216" s="7">
        <f>VLOOKUP(C216,'[1]dati households'!$C$1:$F$92,4,FALSE)</f>
        <v>0</v>
      </c>
    </row>
    <row r="217" spans="1:6" hidden="1" x14ac:dyDescent="0.3">
      <c r="A217" t="s">
        <v>35</v>
      </c>
      <c r="B217" s="8"/>
      <c r="C217" s="8">
        <v>54</v>
      </c>
      <c r="D217" t="str">
        <f>VLOOKUP(C217,'[1]dati households'!$C$1:$D$92,2,FALSE)</f>
        <v>Household</v>
      </c>
      <c r="E217" s="7" t="str">
        <f>VLOOKUP(C217,'[1]dati households'!$C$1:$E$92,3,FALSE)</f>
        <v>very high</v>
      </c>
      <c r="F217" s="7">
        <f>VLOOKUP(C217,'[1]dati households'!$C$1:$F$92,4,FALSE)</f>
        <v>0</v>
      </c>
    </row>
    <row r="218" spans="1:6" x14ac:dyDescent="0.3">
      <c r="A218" t="s">
        <v>45</v>
      </c>
      <c r="B218" s="8" t="s">
        <v>47</v>
      </c>
      <c r="C218" s="8">
        <v>54</v>
      </c>
      <c r="D218" t="str">
        <f>VLOOKUP(C218,'[1]dati households'!$C$1:$D$92,2,FALSE)</f>
        <v>Household</v>
      </c>
      <c r="E218" s="7" t="str">
        <f>VLOOKUP(C218,'[1]dati households'!$C$1:$E$92,3,FALSE)</f>
        <v>very high</v>
      </c>
      <c r="F218" s="46">
        <f>VLOOKUP(C218,'[1]dati households'!$C$1:$F$92,4,FALSE)</f>
        <v>0</v>
      </c>
    </row>
    <row r="219" spans="1:6" x14ac:dyDescent="0.3">
      <c r="A219" t="s">
        <v>158</v>
      </c>
      <c r="B219" s="8" t="s">
        <v>91</v>
      </c>
      <c r="C219" s="8">
        <v>54</v>
      </c>
      <c r="D219" t="str">
        <f>VLOOKUP(C219,'[1]dati households'!$C$1:$D$92,2,FALSE)</f>
        <v>Household</v>
      </c>
      <c r="E219" s="7" t="str">
        <f>VLOOKUP(C219,'[1]dati households'!$C$1:$E$92,3,FALSE)</f>
        <v>very high</v>
      </c>
      <c r="F219" s="46">
        <f>VLOOKUP(C219,'[1]dati households'!$C$1:$F$92,4,FALSE)</f>
        <v>0</v>
      </c>
    </row>
    <row r="220" spans="1:6" x14ac:dyDescent="0.3">
      <c r="A220" t="s">
        <v>159</v>
      </c>
      <c r="B220" s="8" t="s">
        <v>91</v>
      </c>
      <c r="C220" s="8">
        <v>54</v>
      </c>
      <c r="D220" t="str">
        <f>VLOOKUP(C220,'[1]dati households'!$C$1:$D$92,2,FALSE)</f>
        <v>Household</v>
      </c>
      <c r="E220" s="7" t="str">
        <f>VLOOKUP(C220,'[1]dati households'!$C$1:$E$92,3,FALSE)</f>
        <v>very high</v>
      </c>
      <c r="F220" s="46">
        <f>VLOOKUP(C220,'[1]dati households'!$C$1:$F$92,4,FALSE)</f>
        <v>0</v>
      </c>
    </row>
    <row r="221" spans="1:6" hidden="1" x14ac:dyDescent="0.3">
      <c r="A221" t="s">
        <v>30</v>
      </c>
      <c r="B221" s="8"/>
      <c r="C221" s="8">
        <v>55</v>
      </c>
      <c r="D221" t="str">
        <f>VLOOKUP(C221,'[1]dati households'!$C$1:$D$92,2,FALSE)</f>
        <v>Household</v>
      </c>
      <c r="E221" s="7" t="str">
        <f>VLOOKUP(C221,'[1]dati households'!$C$1:$E$92,3,FALSE)</f>
        <v>low</v>
      </c>
      <c r="F221" s="7">
        <f>VLOOKUP(C221,'[1]dati households'!$C$1:$F$92,4,FALSE)</f>
        <v>0</v>
      </c>
    </row>
    <row r="222" spans="1:6" hidden="1" x14ac:dyDescent="0.3">
      <c r="A222" t="s">
        <v>33</v>
      </c>
      <c r="B222" s="8"/>
      <c r="C222" s="8">
        <v>55</v>
      </c>
      <c r="D222" t="str">
        <f>VLOOKUP(C222,'[1]dati households'!$C$1:$D$92,2,FALSE)</f>
        <v>Household</v>
      </c>
      <c r="E222" s="7" t="str">
        <f>VLOOKUP(C222,'[1]dati households'!$C$1:$E$92,3,FALSE)</f>
        <v>low</v>
      </c>
      <c r="F222" s="7">
        <f>VLOOKUP(C222,'[1]dati households'!$C$1:$F$92,4,FALSE)</f>
        <v>0</v>
      </c>
    </row>
    <row r="223" spans="1:6" hidden="1" x14ac:dyDescent="0.3">
      <c r="A223" t="s">
        <v>35</v>
      </c>
      <c r="B223" s="8"/>
      <c r="C223" s="8">
        <v>55</v>
      </c>
      <c r="D223" t="str">
        <f>VLOOKUP(C223,'[1]dati households'!$C$1:$D$92,2,FALSE)</f>
        <v>Household</v>
      </c>
      <c r="E223" s="7" t="str">
        <f>VLOOKUP(C223,'[1]dati households'!$C$1:$E$92,3,FALSE)</f>
        <v>low</v>
      </c>
      <c r="F223" s="7">
        <f>VLOOKUP(C223,'[1]dati households'!$C$1:$F$92,4,FALSE)</f>
        <v>0</v>
      </c>
    </row>
    <row r="224" spans="1:6" hidden="1" x14ac:dyDescent="0.3">
      <c r="A224" t="s">
        <v>41</v>
      </c>
      <c r="B224" s="8"/>
      <c r="C224" s="8">
        <v>55</v>
      </c>
      <c r="D224" t="str">
        <f>VLOOKUP(C224,'[1]dati households'!$C$1:$D$92,2,FALSE)</f>
        <v>Household</v>
      </c>
      <c r="E224" s="7" t="str">
        <f>VLOOKUP(C224,'[1]dati households'!$C$1:$E$92,3,FALSE)</f>
        <v>low</v>
      </c>
      <c r="F224" s="7">
        <f>VLOOKUP(C224,'[1]dati households'!$C$1:$F$92,4,FALSE)</f>
        <v>0</v>
      </c>
    </row>
    <row r="225" spans="1:6" hidden="1" x14ac:dyDescent="0.3">
      <c r="A225" t="s">
        <v>30</v>
      </c>
      <c r="B225" s="8"/>
      <c r="C225" s="8">
        <v>56</v>
      </c>
      <c r="D225" t="str">
        <f>VLOOKUP(C225,'[1]dati households'!$C$1:$D$92,2,FALSE)</f>
        <v>Household</v>
      </c>
      <c r="E225" s="7" t="str">
        <f>VLOOKUP(C225,'[1]dati households'!$C$1:$E$92,3,FALSE)</f>
        <v>low</v>
      </c>
      <c r="F225" s="7">
        <f>VLOOKUP(C225,'[1]dati households'!$C$1:$F$92,4,FALSE)</f>
        <v>0</v>
      </c>
    </row>
    <row r="226" spans="1:6" hidden="1" x14ac:dyDescent="0.3">
      <c r="A226" t="s">
        <v>33</v>
      </c>
      <c r="B226" s="8"/>
      <c r="C226" s="8">
        <v>56</v>
      </c>
      <c r="D226" t="str">
        <f>VLOOKUP(C226,'[1]dati households'!$C$1:$D$92,2,FALSE)</f>
        <v>Household</v>
      </c>
      <c r="E226" s="7" t="str">
        <f>VLOOKUP(C226,'[1]dati households'!$C$1:$E$92,3,FALSE)</f>
        <v>low</v>
      </c>
      <c r="F226" s="7">
        <f>VLOOKUP(C226,'[1]dati households'!$C$1:$F$92,4,FALSE)</f>
        <v>0</v>
      </c>
    </row>
    <row r="227" spans="1:6" hidden="1" x14ac:dyDescent="0.3">
      <c r="A227" t="s">
        <v>35</v>
      </c>
      <c r="B227" s="8"/>
      <c r="C227" s="8">
        <v>56</v>
      </c>
      <c r="D227" t="str">
        <f>VLOOKUP(C227,'[1]dati households'!$C$1:$D$92,2,FALSE)</f>
        <v>Household</v>
      </c>
      <c r="E227" s="7" t="str">
        <f>VLOOKUP(C227,'[1]dati households'!$C$1:$E$92,3,FALSE)</f>
        <v>low</v>
      </c>
      <c r="F227" s="7">
        <f>VLOOKUP(C227,'[1]dati households'!$C$1:$F$92,4,FALSE)</f>
        <v>0</v>
      </c>
    </row>
    <row r="228" spans="1:6" hidden="1" x14ac:dyDescent="0.3">
      <c r="A228" t="s">
        <v>39</v>
      </c>
      <c r="B228" s="8"/>
      <c r="C228" s="8">
        <v>56</v>
      </c>
      <c r="D228" t="str">
        <f>VLOOKUP(C228,'[1]dati households'!$C$1:$D$92,2,FALSE)</f>
        <v>Household</v>
      </c>
      <c r="E228" s="7" t="str">
        <f>VLOOKUP(C228,'[1]dati households'!$C$1:$E$92,3,FALSE)</f>
        <v>low</v>
      </c>
      <c r="F228" s="7">
        <f>VLOOKUP(C228,'[1]dati households'!$C$1:$F$92,4,FALSE)</f>
        <v>0</v>
      </c>
    </row>
    <row r="229" spans="1:6" hidden="1" x14ac:dyDescent="0.3">
      <c r="A229" t="s">
        <v>41</v>
      </c>
      <c r="B229" s="8"/>
      <c r="C229" s="8">
        <v>56</v>
      </c>
      <c r="D229" t="str">
        <f>VLOOKUP(C229,'[1]dati households'!$C$1:$D$92,2,FALSE)</f>
        <v>Household</v>
      </c>
      <c r="E229" s="7" t="str">
        <f>VLOOKUP(C229,'[1]dati households'!$C$1:$E$92,3,FALSE)</f>
        <v>low</v>
      </c>
      <c r="F229" s="7">
        <f>VLOOKUP(C229,'[1]dati households'!$C$1:$F$92,4,FALSE)</f>
        <v>0</v>
      </c>
    </row>
    <row r="230" spans="1:6" hidden="1" x14ac:dyDescent="0.3">
      <c r="A230" t="s">
        <v>30</v>
      </c>
      <c r="B230" s="8"/>
      <c r="C230" s="8">
        <v>57</v>
      </c>
      <c r="D230" t="str">
        <f>VLOOKUP(C230,'[1]dati households'!$C$1:$D$92,2,FALSE)</f>
        <v>Business</v>
      </c>
      <c r="E230" s="7" t="str">
        <f>VLOOKUP(C230,'[1]dati households'!$C$1:$E$92,3,FALSE)</f>
        <v>very high</v>
      </c>
      <c r="F230" s="7" t="str">
        <f>VLOOKUP(C230,'[1]dati households'!$C$1:$F$92,4,FALSE)</f>
        <v>Milling machine</v>
      </c>
    </row>
    <row r="231" spans="1:6" hidden="1" x14ac:dyDescent="0.3">
      <c r="A231" t="s">
        <v>33</v>
      </c>
      <c r="B231" s="8"/>
      <c r="C231" s="8">
        <v>57</v>
      </c>
      <c r="D231" t="str">
        <f>VLOOKUP(C231,'[1]dati households'!$C$1:$D$92,2,FALSE)</f>
        <v>Business</v>
      </c>
      <c r="E231" s="7" t="str">
        <f>VLOOKUP(C231,'[1]dati households'!$C$1:$E$92,3,FALSE)</f>
        <v>very high</v>
      </c>
      <c r="F231" s="7" t="str">
        <f>VLOOKUP(C231,'[1]dati households'!$C$1:$F$92,4,FALSE)</f>
        <v>Milling machine</v>
      </c>
    </row>
    <row r="232" spans="1:6" hidden="1" x14ac:dyDescent="0.3">
      <c r="A232" t="s">
        <v>122</v>
      </c>
      <c r="B232" s="8"/>
      <c r="C232" s="8">
        <v>57</v>
      </c>
      <c r="D232" t="str">
        <f>VLOOKUP(C232,'[1]dati households'!$C$1:$D$92,2,FALSE)</f>
        <v>Business</v>
      </c>
      <c r="E232" s="7" t="str">
        <f>VLOOKUP(C232,'[1]dati households'!$C$1:$E$92,3,FALSE)</f>
        <v>very high</v>
      </c>
      <c r="F232" s="7" t="str">
        <f>VLOOKUP(C232,'[1]dati households'!$C$1:$F$92,4,FALSE)</f>
        <v>Milling machine</v>
      </c>
    </row>
    <row r="233" spans="1:6" hidden="1" x14ac:dyDescent="0.3">
      <c r="A233" t="s">
        <v>30</v>
      </c>
      <c r="B233" s="8"/>
      <c r="C233" s="8">
        <v>58</v>
      </c>
      <c r="D233" t="str">
        <f>VLOOKUP(C233,'[1]dati households'!$C$1:$D$92,2,FALSE)</f>
        <v>Household</v>
      </c>
      <c r="E233" s="7" t="str">
        <f>VLOOKUP(C233,'[1]dati households'!$C$1:$E$92,3,FALSE)</f>
        <v>low</v>
      </c>
      <c r="F233" s="7">
        <f>VLOOKUP(C233,'[1]dati households'!$C$1:$F$92,4,FALSE)</f>
        <v>0</v>
      </c>
    </row>
    <row r="234" spans="1:6" hidden="1" x14ac:dyDescent="0.3">
      <c r="A234" t="s">
        <v>33</v>
      </c>
      <c r="B234" s="8"/>
      <c r="C234" s="8">
        <v>58</v>
      </c>
      <c r="D234" t="str">
        <f>VLOOKUP(C234,'[1]dati households'!$C$1:$D$92,2,FALSE)</f>
        <v>Household</v>
      </c>
      <c r="E234" s="7" t="str">
        <f>VLOOKUP(C234,'[1]dati households'!$C$1:$E$92,3,FALSE)</f>
        <v>low</v>
      </c>
      <c r="F234" s="7">
        <f>VLOOKUP(C234,'[1]dati households'!$C$1:$F$92,4,FALSE)</f>
        <v>0</v>
      </c>
    </row>
    <row r="235" spans="1:6" hidden="1" x14ac:dyDescent="0.3">
      <c r="A235" t="s">
        <v>39</v>
      </c>
      <c r="B235" s="8"/>
      <c r="C235" s="8">
        <v>58</v>
      </c>
      <c r="D235" t="str">
        <f>VLOOKUP(C235,'[1]dati households'!$C$1:$D$92,2,FALSE)</f>
        <v>Household</v>
      </c>
      <c r="E235" s="7" t="str">
        <f>VLOOKUP(C235,'[1]dati households'!$C$1:$E$92,3,FALSE)</f>
        <v>low</v>
      </c>
      <c r="F235" s="7">
        <f>VLOOKUP(C235,'[1]dati households'!$C$1:$F$92,4,FALSE)</f>
        <v>0</v>
      </c>
    </row>
    <row r="236" spans="1:6" hidden="1" x14ac:dyDescent="0.3">
      <c r="A236" t="s">
        <v>41</v>
      </c>
      <c r="B236" s="8"/>
      <c r="C236" s="8">
        <v>58</v>
      </c>
      <c r="D236" t="str">
        <f>VLOOKUP(C236,'[1]dati households'!$C$1:$D$92,2,FALSE)</f>
        <v>Household</v>
      </c>
      <c r="E236" s="7" t="str">
        <f>VLOOKUP(C236,'[1]dati households'!$C$1:$E$92,3,FALSE)</f>
        <v>low</v>
      </c>
      <c r="F236" s="7">
        <f>VLOOKUP(C236,'[1]dati households'!$C$1:$F$92,4,FALSE)</f>
        <v>0</v>
      </c>
    </row>
    <row r="237" spans="1:6" hidden="1" x14ac:dyDescent="0.3">
      <c r="A237" t="s">
        <v>35</v>
      </c>
      <c r="B237" s="8"/>
      <c r="C237" s="8">
        <v>58</v>
      </c>
      <c r="D237" t="str">
        <f>VLOOKUP(C237,'[1]dati households'!$C$1:$D$92,2,FALSE)</f>
        <v>Household</v>
      </c>
      <c r="E237" s="7" t="str">
        <f>VLOOKUP(C237,'[1]dati households'!$C$1:$E$92,3,FALSE)</f>
        <v>low</v>
      </c>
      <c r="F237" s="7">
        <f>VLOOKUP(C237,'[1]dati households'!$C$1:$F$92,4,FALSE)</f>
        <v>0</v>
      </c>
    </row>
    <row r="238" spans="1:6" hidden="1" x14ac:dyDescent="0.3">
      <c r="A238" t="s">
        <v>30</v>
      </c>
      <c r="B238" s="8"/>
      <c r="C238" s="8">
        <v>59</v>
      </c>
      <c r="D238" t="str">
        <f>VLOOKUP(C238,'[1]dati households'!$C$1:$D$92,2,FALSE)</f>
        <v>Household</v>
      </c>
      <c r="E238" s="7" t="str">
        <f>VLOOKUP(C238,'[1]dati households'!$C$1:$E$92,3,FALSE)</f>
        <v>low</v>
      </c>
      <c r="F238" s="7">
        <f>VLOOKUP(C238,'[1]dati households'!$C$1:$F$92,4,FALSE)</f>
        <v>0</v>
      </c>
    </row>
    <row r="239" spans="1:6" hidden="1" x14ac:dyDescent="0.3">
      <c r="A239" t="s">
        <v>33</v>
      </c>
      <c r="B239" s="8"/>
      <c r="C239" s="8">
        <v>59</v>
      </c>
      <c r="D239" t="str">
        <f>VLOOKUP(C239,'[1]dati households'!$C$1:$D$92,2,FALSE)</f>
        <v>Household</v>
      </c>
      <c r="E239" s="7" t="str">
        <f>VLOOKUP(C239,'[1]dati households'!$C$1:$E$92,3,FALSE)</f>
        <v>low</v>
      </c>
      <c r="F239" s="7">
        <f>VLOOKUP(C239,'[1]dati households'!$C$1:$F$92,4,FALSE)</f>
        <v>0</v>
      </c>
    </row>
    <row r="240" spans="1:6" hidden="1" x14ac:dyDescent="0.3">
      <c r="A240" t="s">
        <v>35</v>
      </c>
      <c r="B240" s="8"/>
      <c r="C240" s="8">
        <v>59</v>
      </c>
      <c r="D240" t="str">
        <f>VLOOKUP(C240,'[1]dati households'!$C$1:$D$92,2,FALSE)</f>
        <v>Household</v>
      </c>
      <c r="E240" s="7" t="str">
        <f>VLOOKUP(C240,'[1]dati households'!$C$1:$E$92,3,FALSE)</f>
        <v>low</v>
      </c>
      <c r="F240" s="7">
        <f>VLOOKUP(C240,'[1]dati households'!$C$1:$F$92,4,FALSE)</f>
        <v>0</v>
      </c>
    </row>
    <row r="241" spans="1:6" hidden="1" x14ac:dyDescent="0.3">
      <c r="A241" t="s">
        <v>39</v>
      </c>
      <c r="B241" s="8"/>
      <c r="C241" s="8">
        <v>59</v>
      </c>
      <c r="D241" t="str">
        <f>VLOOKUP(C241,'[1]dati households'!$C$1:$D$92,2,FALSE)</f>
        <v>Household</v>
      </c>
      <c r="E241" s="7" t="str">
        <f>VLOOKUP(C241,'[1]dati households'!$C$1:$E$92,3,FALSE)</f>
        <v>low</v>
      </c>
      <c r="F241" s="7">
        <f>VLOOKUP(C241,'[1]dati households'!$C$1:$F$92,4,FALSE)</f>
        <v>0</v>
      </c>
    </row>
    <row r="242" spans="1:6" hidden="1" x14ac:dyDescent="0.3">
      <c r="A242" t="s">
        <v>30</v>
      </c>
      <c r="B242" s="8"/>
      <c r="C242" s="8">
        <v>60</v>
      </c>
      <c r="D242" t="str">
        <f>VLOOKUP(C242,'[1]dati households'!$C$1:$D$92,2,FALSE)</f>
        <v>Household</v>
      </c>
      <c r="E242" s="7" t="str">
        <f>VLOOKUP(C242,'[1]dati households'!$C$1:$E$92,3,FALSE)</f>
        <v>very low</v>
      </c>
      <c r="F242" s="7">
        <f>VLOOKUP(C242,'[1]dati households'!$C$1:$F$92,4,FALSE)</f>
        <v>0</v>
      </c>
    </row>
    <row r="243" spans="1:6" hidden="1" x14ac:dyDescent="0.3">
      <c r="A243" t="s">
        <v>33</v>
      </c>
      <c r="B243" s="8"/>
      <c r="C243" s="8">
        <v>60</v>
      </c>
      <c r="D243" t="str">
        <f>VLOOKUP(C243,'[1]dati households'!$C$1:$D$92,2,FALSE)</f>
        <v>Household</v>
      </c>
      <c r="E243" s="7" t="str">
        <f>VLOOKUP(C243,'[1]dati households'!$C$1:$E$92,3,FALSE)</f>
        <v>very low</v>
      </c>
      <c r="F243" s="7">
        <f>VLOOKUP(C243,'[1]dati households'!$C$1:$F$92,4,FALSE)</f>
        <v>0</v>
      </c>
    </row>
    <row r="244" spans="1:6" hidden="1" x14ac:dyDescent="0.3">
      <c r="A244" t="s">
        <v>35</v>
      </c>
      <c r="B244" s="8"/>
      <c r="C244" s="8">
        <v>60</v>
      </c>
      <c r="D244" t="str">
        <f>VLOOKUP(C244,'[1]dati households'!$C$1:$D$92,2,FALSE)</f>
        <v>Household</v>
      </c>
      <c r="E244" s="7" t="str">
        <f>VLOOKUP(C244,'[1]dati households'!$C$1:$E$92,3,FALSE)</f>
        <v>very low</v>
      </c>
      <c r="F244" s="7">
        <f>VLOOKUP(C244,'[1]dati households'!$C$1:$F$92,4,FALSE)</f>
        <v>0</v>
      </c>
    </row>
    <row r="245" spans="1:6" hidden="1" x14ac:dyDescent="0.3">
      <c r="A245" t="s">
        <v>30</v>
      </c>
      <c r="B245" s="8"/>
      <c r="C245" s="8">
        <v>61</v>
      </c>
      <c r="D245" t="str">
        <f>VLOOKUP(C245,'[1]dati households'!$C$1:$D$92,2,FALSE)</f>
        <v>Household</v>
      </c>
      <c r="E245" s="7" t="str">
        <f>VLOOKUP(C245,'[1]dati households'!$C$1:$E$92,3,FALSE)</f>
        <v>low</v>
      </c>
      <c r="F245" s="7">
        <f>VLOOKUP(C245,'[1]dati households'!$C$1:$F$92,4,FALSE)</f>
        <v>0</v>
      </c>
    </row>
    <row r="246" spans="1:6" hidden="1" x14ac:dyDescent="0.3">
      <c r="A246" t="s">
        <v>35</v>
      </c>
      <c r="B246" s="8"/>
      <c r="C246" s="8">
        <v>61</v>
      </c>
      <c r="D246" t="str">
        <f>VLOOKUP(C246,'[1]dati households'!$C$1:$D$92,2,FALSE)</f>
        <v>Household</v>
      </c>
      <c r="E246" s="7" t="str">
        <f>VLOOKUP(C246,'[1]dati households'!$C$1:$E$92,3,FALSE)</f>
        <v>low</v>
      </c>
      <c r="F246" s="7">
        <f>VLOOKUP(C246,'[1]dati households'!$C$1:$F$92,4,FALSE)</f>
        <v>0</v>
      </c>
    </row>
    <row r="247" spans="1:6" hidden="1" x14ac:dyDescent="0.3">
      <c r="A247" t="s">
        <v>39</v>
      </c>
      <c r="B247" s="8"/>
      <c r="C247" s="8">
        <v>61</v>
      </c>
      <c r="D247" t="str">
        <f>VLOOKUP(C247,'[1]dati households'!$C$1:$D$92,2,FALSE)</f>
        <v>Household</v>
      </c>
      <c r="E247" s="7" t="str">
        <f>VLOOKUP(C247,'[1]dati households'!$C$1:$E$92,3,FALSE)</f>
        <v>low</v>
      </c>
      <c r="F247" s="7">
        <f>VLOOKUP(C247,'[1]dati households'!$C$1:$F$92,4,FALSE)</f>
        <v>0</v>
      </c>
    </row>
    <row r="248" spans="1:6" hidden="1" x14ac:dyDescent="0.3">
      <c r="A248" t="s">
        <v>30</v>
      </c>
      <c r="B248" s="8"/>
      <c r="C248" s="8">
        <v>62</v>
      </c>
      <c r="D248" t="str">
        <f>VLOOKUP(C248,'[1]dati households'!$C$1:$D$92,2,FALSE)</f>
        <v>Household</v>
      </c>
      <c r="E248" s="7" t="str">
        <f>VLOOKUP(C248,'[1]dati households'!$C$1:$E$92,3,FALSE)</f>
        <v>high</v>
      </c>
      <c r="F248" s="7">
        <f>VLOOKUP(C248,'[1]dati households'!$C$1:$F$92,4,FALSE)</f>
        <v>0</v>
      </c>
    </row>
    <row r="249" spans="1:6" hidden="1" x14ac:dyDescent="0.3">
      <c r="A249" t="s">
        <v>33</v>
      </c>
      <c r="B249" s="8"/>
      <c r="C249" s="8">
        <v>62</v>
      </c>
      <c r="D249" t="str">
        <f>VLOOKUP(C249,'[1]dati households'!$C$1:$D$92,2,FALSE)</f>
        <v>Household</v>
      </c>
      <c r="E249" s="7" t="str">
        <f>VLOOKUP(C249,'[1]dati households'!$C$1:$E$92,3,FALSE)</f>
        <v>high</v>
      </c>
      <c r="F249" s="7">
        <f>VLOOKUP(C249,'[1]dati households'!$C$1:$F$92,4,FALSE)</f>
        <v>0</v>
      </c>
    </row>
    <row r="250" spans="1:6" hidden="1" x14ac:dyDescent="0.3">
      <c r="A250" t="s">
        <v>35</v>
      </c>
      <c r="B250" s="8"/>
      <c r="C250" s="8">
        <v>62</v>
      </c>
      <c r="D250" t="str">
        <f>VLOOKUP(C250,'[1]dati households'!$C$1:$D$92,2,FALSE)</f>
        <v>Household</v>
      </c>
      <c r="E250" s="7" t="str">
        <f>VLOOKUP(C250,'[1]dati households'!$C$1:$E$92,3,FALSE)</f>
        <v>high</v>
      </c>
      <c r="F250" s="7">
        <f>VLOOKUP(C250,'[1]dati households'!$C$1:$F$92,4,FALSE)</f>
        <v>0</v>
      </c>
    </row>
    <row r="251" spans="1:6" x14ac:dyDescent="0.3">
      <c r="A251" t="s">
        <v>39</v>
      </c>
      <c r="B251" s="8">
        <v>1</v>
      </c>
      <c r="C251" s="8">
        <v>62</v>
      </c>
      <c r="D251" t="str">
        <f>VLOOKUP(C251,'[1]dati households'!$C$1:$D$92,2,FALSE)</f>
        <v>Household</v>
      </c>
      <c r="E251" s="7" t="str">
        <f>VLOOKUP(C251,'[1]dati households'!$C$1:$E$92,3,FALSE)</f>
        <v>high</v>
      </c>
      <c r="F251" s="46">
        <f>VLOOKUP(C251,'[1]dati households'!$C$1:$F$92,4,FALSE)</f>
        <v>0</v>
      </c>
    </row>
    <row r="252" spans="1:6" hidden="1" x14ac:dyDescent="0.3">
      <c r="A252" t="s">
        <v>39</v>
      </c>
      <c r="B252" s="8"/>
      <c r="C252" s="8">
        <v>62</v>
      </c>
      <c r="D252" t="str">
        <f>VLOOKUP(C252,'[1]dati households'!$C$1:$D$92,2,FALSE)</f>
        <v>Household</v>
      </c>
      <c r="E252" s="7" t="str">
        <f>VLOOKUP(C252,'[1]dati households'!$C$1:$E$92,3,FALSE)</f>
        <v>high</v>
      </c>
      <c r="F252" s="7">
        <f>VLOOKUP(C252,'[1]dati households'!$C$1:$F$92,4,FALSE)</f>
        <v>0</v>
      </c>
    </row>
    <row r="253" spans="1:6" x14ac:dyDescent="0.3">
      <c r="A253" t="s">
        <v>45</v>
      </c>
      <c r="B253" s="8">
        <v>1</v>
      </c>
      <c r="C253" s="8">
        <v>62</v>
      </c>
      <c r="D253" t="str">
        <f>VLOOKUP(C253,'[1]dati households'!$C$1:$D$92,2,FALSE)</f>
        <v>Household</v>
      </c>
      <c r="E253" s="7" t="str">
        <f>VLOOKUP(C253,'[1]dati households'!$C$1:$E$92,3,FALSE)</f>
        <v>high</v>
      </c>
      <c r="F253" s="46">
        <f>VLOOKUP(C253,'[1]dati households'!$C$1:$F$92,4,FALSE)</f>
        <v>0</v>
      </c>
    </row>
    <row r="254" spans="1:6" hidden="1" x14ac:dyDescent="0.3">
      <c r="A254" t="s">
        <v>30</v>
      </c>
      <c r="B254" s="8"/>
      <c r="C254" s="8">
        <v>63</v>
      </c>
      <c r="D254" t="str">
        <f>VLOOKUP(C254,'[1]dati households'!$C$1:$D$92,2,FALSE)</f>
        <v>Household</v>
      </c>
      <c r="E254" s="7" t="str">
        <f>VLOOKUP(C254,'[1]dati households'!$C$1:$E$92,3,FALSE)</f>
        <v>low</v>
      </c>
      <c r="F254" s="7">
        <f>VLOOKUP(C254,'[1]dati households'!$C$1:$F$92,4,FALSE)</f>
        <v>0</v>
      </c>
    </row>
    <row r="255" spans="1:6" hidden="1" x14ac:dyDescent="0.3">
      <c r="A255" t="s">
        <v>33</v>
      </c>
      <c r="B255" s="8"/>
      <c r="C255" s="8">
        <v>63</v>
      </c>
      <c r="D255" t="str">
        <f>VLOOKUP(C255,'[1]dati households'!$C$1:$D$92,2,FALSE)</f>
        <v>Household</v>
      </c>
      <c r="E255" s="7" t="str">
        <f>VLOOKUP(C255,'[1]dati households'!$C$1:$E$92,3,FALSE)</f>
        <v>low</v>
      </c>
      <c r="F255" s="7">
        <f>VLOOKUP(C255,'[1]dati households'!$C$1:$F$92,4,FALSE)</f>
        <v>0</v>
      </c>
    </row>
    <row r="256" spans="1:6" x14ac:dyDescent="0.3">
      <c r="A256" t="s">
        <v>41</v>
      </c>
      <c r="B256" s="8">
        <v>1</v>
      </c>
      <c r="C256" s="8">
        <v>63</v>
      </c>
      <c r="D256" t="str">
        <f>VLOOKUP(C256,'[1]dati households'!$C$1:$D$92,2,FALSE)</f>
        <v>Household</v>
      </c>
      <c r="E256" s="7" t="str">
        <f>VLOOKUP(C256,'[1]dati households'!$C$1:$E$92,3,FALSE)</f>
        <v>low</v>
      </c>
      <c r="F256" s="46">
        <f>VLOOKUP(C256,'[1]dati households'!$C$1:$F$92,4,FALSE)</f>
        <v>0</v>
      </c>
    </row>
    <row r="257" spans="1:6" hidden="1" x14ac:dyDescent="0.3">
      <c r="A257" t="s">
        <v>35</v>
      </c>
      <c r="B257" s="8"/>
      <c r="C257" s="8">
        <v>63</v>
      </c>
      <c r="D257" t="str">
        <f>VLOOKUP(C257,'[1]dati households'!$C$1:$D$92,2,FALSE)</f>
        <v>Household</v>
      </c>
      <c r="E257" s="7" t="str">
        <f>VLOOKUP(C257,'[1]dati households'!$C$1:$E$92,3,FALSE)</f>
        <v>low</v>
      </c>
      <c r="F257" s="7">
        <f>VLOOKUP(C257,'[1]dati households'!$C$1:$F$92,4,FALSE)</f>
        <v>0</v>
      </c>
    </row>
    <row r="258" spans="1:6" hidden="1" x14ac:dyDescent="0.3">
      <c r="A258" t="s">
        <v>30</v>
      </c>
      <c r="B258" s="8"/>
      <c r="C258" s="8">
        <v>64</v>
      </c>
      <c r="D258" t="str">
        <f>VLOOKUP(C258,'[1]dati households'!$C$1:$D$92,2,FALSE)</f>
        <v>Household</v>
      </c>
      <c r="E258" s="7" t="str">
        <f>VLOOKUP(C258,'[1]dati households'!$C$1:$E$92,3,FALSE)</f>
        <v>high</v>
      </c>
      <c r="F258" s="7">
        <f>VLOOKUP(C258,'[1]dati households'!$C$1:$F$92,4,FALSE)</f>
        <v>0</v>
      </c>
    </row>
    <row r="259" spans="1:6" hidden="1" x14ac:dyDescent="0.3">
      <c r="A259" t="s">
        <v>33</v>
      </c>
      <c r="B259" s="8"/>
      <c r="C259" s="8">
        <v>64</v>
      </c>
      <c r="D259" t="str">
        <f>VLOOKUP(C259,'[1]dati households'!$C$1:$D$92,2,FALSE)</f>
        <v>Household</v>
      </c>
      <c r="E259" s="7" t="str">
        <f>VLOOKUP(C259,'[1]dati households'!$C$1:$E$92,3,FALSE)</f>
        <v>high</v>
      </c>
      <c r="F259" s="7">
        <f>VLOOKUP(C259,'[1]dati households'!$C$1:$F$92,4,FALSE)</f>
        <v>0</v>
      </c>
    </row>
    <row r="260" spans="1:6" hidden="1" x14ac:dyDescent="0.3">
      <c r="A260" t="s">
        <v>35</v>
      </c>
      <c r="B260" s="8"/>
      <c r="C260" s="8">
        <v>64</v>
      </c>
      <c r="D260" t="str">
        <f>VLOOKUP(C260,'[1]dati households'!$C$1:$D$92,2,FALSE)</f>
        <v>Household</v>
      </c>
      <c r="E260" s="7" t="str">
        <f>VLOOKUP(C260,'[1]dati households'!$C$1:$E$92,3,FALSE)</f>
        <v>high</v>
      </c>
      <c r="F260" s="7">
        <f>VLOOKUP(C260,'[1]dati households'!$C$1:$F$92,4,FALSE)</f>
        <v>0</v>
      </c>
    </row>
    <row r="261" spans="1:6" hidden="1" x14ac:dyDescent="0.3">
      <c r="A261" t="s">
        <v>39</v>
      </c>
      <c r="B261" s="8"/>
      <c r="C261" s="8">
        <v>64</v>
      </c>
      <c r="D261" t="str">
        <f>VLOOKUP(C261,'[1]dati households'!$C$1:$D$92,2,FALSE)</f>
        <v>Household</v>
      </c>
      <c r="E261" s="7" t="str">
        <f>VLOOKUP(C261,'[1]dati households'!$C$1:$E$92,3,FALSE)</f>
        <v>high</v>
      </c>
      <c r="F261" s="7">
        <f>VLOOKUP(C261,'[1]dati households'!$C$1:$F$92,4,FALSE)</f>
        <v>0</v>
      </c>
    </row>
    <row r="262" spans="1:6" hidden="1" x14ac:dyDescent="0.3">
      <c r="A262" t="s">
        <v>41</v>
      </c>
      <c r="B262" s="8"/>
      <c r="C262" s="8">
        <v>64</v>
      </c>
      <c r="D262" t="str">
        <f>VLOOKUP(C262,'[1]dati households'!$C$1:$D$92,2,FALSE)</f>
        <v>Household</v>
      </c>
      <c r="E262" s="7" t="str">
        <f>VLOOKUP(C262,'[1]dati households'!$C$1:$E$92,3,FALSE)</f>
        <v>high</v>
      </c>
      <c r="F262" s="7">
        <f>VLOOKUP(C262,'[1]dati households'!$C$1:$F$92,4,FALSE)</f>
        <v>0</v>
      </c>
    </row>
    <row r="263" spans="1:6" x14ac:dyDescent="0.3">
      <c r="A263" t="s">
        <v>45</v>
      </c>
      <c r="B263" s="8" t="s">
        <v>47</v>
      </c>
      <c r="C263" s="8">
        <v>64</v>
      </c>
      <c r="D263" t="str">
        <f>VLOOKUP(C263,'[1]dati households'!$C$1:$D$92,2,FALSE)</f>
        <v>Household</v>
      </c>
      <c r="E263" s="7" t="str">
        <f>VLOOKUP(C263,'[1]dati households'!$C$1:$E$92,3,FALSE)</f>
        <v>high</v>
      </c>
      <c r="F263" s="46">
        <f>VLOOKUP(C263,'[1]dati households'!$C$1:$F$92,4,FALSE)</f>
        <v>0</v>
      </c>
    </row>
    <row r="264" spans="1:6" x14ac:dyDescent="0.3">
      <c r="A264" t="s">
        <v>48</v>
      </c>
      <c r="B264" s="8" t="s">
        <v>91</v>
      </c>
      <c r="C264" s="8">
        <v>64</v>
      </c>
      <c r="D264" t="str">
        <f>VLOOKUP(C264,'[1]dati households'!$C$1:$D$92,2,FALSE)</f>
        <v>Household</v>
      </c>
      <c r="E264" s="7" t="str">
        <f>VLOOKUP(C264,'[1]dati households'!$C$1:$E$92,3,FALSE)</f>
        <v>high</v>
      </c>
      <c r="F264" s="46">
        <f>VLOOKUP(C264,'[1]dati households'!$C$1:$F$92,4,FALSE)</f>
        <v>0</v>
      </c>
    </row>
    <row r="265" spans="1:6" x14ac:dyDescent="0.3">
      <c r="A265" t="s">
        <v>60</v>
      </c>
      <c r="B265" s="8" t="s">
        <v>91</v>
      </c>
      <c r="C265" s="8">
        <v>64</v>
      </c>
      <c r="D265" t="str">
        <f>VLOOKUP(C265,'[1]dati households'!$C$1:$D$92,2,FALSE)</f>
        <v>Household</v>
      </c>
      <c r="E265" s="7" t="str">
        <f>VLOOKUP(C265,'[1]dati households'!$C$1:$E$92,3,FALSE)</f>
        <v>high</v>
      </c>
      <c r="F265" s="46">
        <f>VLOOKUP(C265,'[1]dati households'!$C$1:$F$92,4,FALSE)</f>
        <v>0</v>
      </c>
    </row>
    <row r="266" spans="1:6" x14ac:dyDescent="0.3">
      <c r="A266" t="s">
        <v>76</v>
      </c>
      <c r="B266" s="8" t="s">
        <v>61</v>
      </c>
      <c r="C266" s="8">
        <v>64</v>
      </c>
      <c r="D266" t="str">
        <f>VLOOKUP(C266,'[1]dati households'!$C$1:$D$92,2,FALSE)</f>
        <v>Household</v>
      </c>
      <c r="E266" s="7" t="str">
        <f>VLOOKUP(C266,'[1]dati households'!$C$1:$E$92,3,FALSE)</f>
        <v>high</v>
      </c>
      <c r="F266" s="46">
        <f>VLOOKUP(C266,'[1]dati households'!$C$1:$F$92,4,FALSE)</f>
        <v>0</v>
      </c>
    </row>
    <row r="267" spans="1:6" hidden="1" x14ac:dyDescent="0.3">
      <c r="A267" t="s">
        <v>30</v>
      </c>
      <c r="B267" s="8"/>
      <c r="C267" s="8">
        <v>65</v>
      </c>
      <c r="D267" t="str">
        <f>VLOOKUP(C267,'[1]dati households'!$C$1:$D$92,2,FALSE)</f>
        <v>Household</v>
      </c>
      <c r="E267" s="7" t="str">
        <f>VLOOKUP(C267,'[1]dati households'!$C$1:$E$92,3,FALSE)</f>
        <v>medium</v>
      </c>
      <c r="F267" s="7">
        <f>VLOOKUP(C267,'[1]dati households'!$C$1:$F$92,4,FALSE)</f>
        <v>0</v>
      </c>
    </row>
    <row r="268" spans="1:6" hidden="1" x14ac:dyDescent="0.3">
      <c r="A268" t="s">
        <v>33</v>
      </c>
      <c r="B268" s="8"/>
      <c r="C268" s="8">
        <v>65</v>
      </c>
      <c r="D268" t="str">
        <f>VLOOKUP(C268,'[1]dati households'!$C$1:$D$92,2,FALSE)</f>
        <v>Household</v>
      </c>
      <c r="E268" s="7" t="str">
        <f>VLOOKUP(C268,'[1]dati households'!$C$1:$E$92,3,FALSE)</f>
        <v>medium</v>
      </c>
      <c r="F268" s="7">
        <f>VLOOKUP(C268,'[1]dati households'!$C$1:$F$92,4,FALSE)</f>
        <v>0</v>
      </c>
    </row>
    <row r="269" spans="1:6" hidden="1" x14ac:dyDescent="0.3">
      <c r="A269" t="s">
        <v>35</v>
      </c>
      <c r="B269" s="8"/>
      <c r="C269" s="8">
        <v>65</v>
      </c>
      <c r="D269" t="str">
        <f>VLOOKUP(C269,'[1]dati households'!$C$1:$D$92,2,FALSE)</f>
        <v>Household</v>
      </c>
      <c r="E269" s="7" t="str">
        <f>VLOOKUP(C269,'[1]dati households'!$C$1:$E$92,3,FALSE)</f>
        <v>medium</v>
      </c>
      <c r="F269" s="7">
        <f>VLOOKUP(C269,'[1]dati households'!$C$1:$F$92,4,FALSE)</f>
        <v>0</v>
      </c>
    </row>
    <row r="270" spans="1:6" hidden="1" x14ac:dyDescent="0.3">
      <c r="A270" t="s">
        <v>39</v>
      </c>
      <c r="B270" s="8"/>
      <c r="C270" s="8">
        <v>65</v>
      </c>
      <c r="D270" t="str">
        <f>VLOOKUP(C270,'[1]dati households'!$C$1:$D$92,2,FALSE)</f>
        <v>Household</v>
      </c>
      <c r="E270" s="7" t="str">
        <f>VLOOKUP(C270,'[1]dati households'!$C$1:$E$92,3,FALSE)</f>
        <v>medium</v>
      </c>
      <c r="F270" s="7">
        <f>VLOOKUP(C270,'[1]dati households'!$C$1:$F$92,4,FALSE)</f>
        <v>0</v>
      </c>
    </row>
    <row r="271" spans="1:6" hidden="1" x14ac:dyDescent="0.3">
      <c r="A271" t="s">
        <v>48</v>
      </c>
      <c r="B271" s="8"/>
      <c r="C271" s="8">
        <v>65</v>
      </c>
      <c r="D271" t="str">
        <f>VLOOKUP(C271,'[1]dati households'!$C$1:$D$92,2,FALSE)</f>
        <v>Household</v>
      </c>
      <c r="E271" s="7" t="str">
        <f>VLOOKUP(C271,'[1]dati households'!$C$1:$E$92,3,FALSE)</f>
        <v>medium</v>
      </c>
      <c r="F271" s="7">
        <f>VLOOKUP(C271,'[1]dati households'!$C$1:$F$92,4,FALSE)</f>
        <v>0</v>
      </c>
    </row>
    <row r="272" spans="1:6" hidden="1" x14ac:dyDescent="0.3">
      <c r="A272" t="s">
        <v>30</v>
      </c>
      <c r="B272" s="8"/>
      <c r="C272" s="8">
        <v>66</v>
      </c>
      <c r="D272" t="str">
        <f>VLOOKUP(C272,'[1]dati households'!$C$1:$D$92,2,FALSE)</f>
        <v>Household</v>
      </c>
      <c r="E272" s="7" t="str">
        <f>VLOOKUP(C272,'[1]dati households'!$C$1:$E$92,3,FALSE)</f>
        <v>high</v>
      </c>
      <c r="F272" s="7">
        <f>VLOOKUP(C272,'[1]dati households'!$C$1:$F$92,4,FALSE)</f>
        <v>0</v>
      </c>
    </row>
    <row r="273" spans="1:6" hidden="1" x14ac:dyDescent="0.3">
      <c r="A273" t="s">
        <v>33</v>
      </c>
      <c r="B273" s="8"/>
      <c r="C273" s="8">
        <v>66</v>
      </c>
      <c r="D273" t="str">
        <f>VLOOKUP(C273,'[1]dati households'!$C$1:$D$92,2,FALSE)</f>
        <v>Household</v>
      </c>
      <c r="E273" s="7" t="str">
        <f>VLOOKUP(C273,'[1]dati households'!$C$1:$E$92,3,FALSE)</f>
        <v>high</v>
      </c>
      <c r="F273" s="7">
        <f>VLOOKUP(C273,'[1]dati households'!$C$1:$F$92,4,FALSE)</f>
        <v>0</v>
      </c>
    </row>
    <row r="274" spans="1:6" hidden="1" x14ac:dyDescent="0.3">
      <c r="A274" t="s">
        <v>35</v>
      </c>
      <c r="B274" s="8"/>
      <c r="C274" s="8">
        <v>66</v>
      </c>
      <c r="D274" t="str">
        <f>VLOOKUP(C274,'[1]dati households'!$C$1:$D$92,2,FALSE)</f>
        <v>Household</v>
      </c>
      <c r="E274" s="7" t="str">
        <f>VLOOKUP(C274,'[1]dati households'!$C$1:$E$92,3,FALSE)</f>
        <v>high</v>
      </c>
      <c r="F274" s="7">
        <f>VLOOKUP(C274,'[1]dati households'!$C$1:$F$92,4,FALSE)</f>
        <v>0</v>
      </c>
    </row>
    <row r="275" spans="1:6" x14ac:dyDescent="0.3">
      <c r="A275" t="s">
        <v>45</v>
      </c>
      <c r="B275" s="8">
        <v>1</v>
      </c>
      <c r="C275" s="8">
        <v>66</v>
      </c>
      <c r="D275" t="str">
        <f>VLOOKUP(C275,'[1]dati households'!$C$1:$D$92,2,FALSE)</f>
        <v>Household</v>
      </c>
      <c r="E275" s="7" t="str">
        <f>VLOOKUP(C275,'[1]dati households'!$C$1:$E$92,3,FALSE)</f>
        <v>high</v>
      </c>
      <c r="F275" s="46">
        <f>VLOOKUP(C275,'[1]dati households'!$C$1:$F$92,4,FALSE)</f>
        <v>0</v>
      </c>
    </row>
    <row r="276" spans="1:6" hidden="1" x14ac:dyDescent="0.3">
      <c r="A276" t="s">
        <v>39</v>
      </c>
      <c r="B276" s="8"/>
      <c r="C276" s="8">
        <v>66</v>
      </c>
      <c r="D276" t="str">
        <f>VLOOKUP(C276,'[1]dati households'!$C$1:$D$92,2,FALSE)</f>
        <v>Household</v>
      </c>
      <c r="E276" s="7" t="str">
        <f>VLOOKUP(C276,'[1]dati households'!$C$1:$E$92,3,FALSE)</f>
        <v>high</v>
      </c>
      <c r="F276" s="7">
        <f>VLOOKUP(C276,'[1]dati households'!$C$1:$F$92,4,FALSE)</f>
        <v>0</v>
      </c>
    </row>
    <row r="277" spans="1:6" x14ac:dyDescent="0.3">
      <c r="A277" t="s">
        <v>48</v>
      </c>
      <c r="B277" s="8">
        <v>3</v>
      </c>
      <c r="C277" s="8">
        <v>66</v>
      </c>
      <c r="D277" t="str">
        <f>VLOOKUP(C277,'[1]dati households'!$C$1:$D$92,2,FALSE)</f>
        <v>Household</v>
      </c>
      <c r="E277" s="7" t="str">
        <f>VLOOKUP(C277,'[1]dati households'!$C$1:$E$92,3,FALSE)</f>
        <v>high</v>
      </c>
      <c r="F277" s="46">
        <f>VLOOKUP(C277,'[1]dati households'!$C$1:$F$92,4,FALSE)</f>
        <v>0</v>
      </c>
    </row>
    <row r="278" spans="1:6" hidden="1" x14ac:dyDescent="0.3">
      <c r="A278" t="s">
        <v>30</v>
      </c>
      <c r="B278" s="8"/>
      <c r="C278" s="8">
        <v>67</v>
      </c>
      <c r="D278" t="str">
        <f>VLOOKUP(C278,'[1]dati households'!$C$1:$D$92,2,FALSE)</f>
        <v>Household</v>
      </c>
      <c r="E278" s="7" t="str">
        <f>VLOOKUP(C278,'[1]dati households'!$C$1:$E$92,3,FALSE)</f>
        <v>low</v>
      </c>
      <c r="F278" s="7">
        <f>VLOOKUP(C278,'[1]dati households'!$C$1:$F$92,4,FALSE)</f>
        <v>0</v>
      </c>
    </row>
    <row r="279" spans="1:6" hidden="1" x14ac:dyDescent="0.3">
      <c r="A279" t="s">
        <v>33</v>
      </c>
      <c r="B279" s="8"/>
      <c r="C279" s="8">
        <v>67</v>
      </c>
      <c r="D279" t="str">
        <f>VLOOKUP(C279,'[1]dati households'!$C$1:$D$92,2,FALSE)</f>
        <v>Household</v>
      </c>
      <c r="E279" s="7" t="str">
        <f>VLOOKUP(C279,'[1]dati households'!$C$1:$E$92,3,FALSE)</f>
        <v>low</v>
      </c>
      <c r="F279" s="7">
        <f>VLOOKUP(C279,'[1]dati households'!$C$1:$F$92,4,FALSE)</f>
        <v>0</v>
      </c>
    </row>
    <row r="280" spans="1:6" hidden="1" x14ac:dyDescent="0.3">
      <c r="A280" t="s">
        <v>35</v>
      </c>
      <c r="B280" s="8"/>
      <c r="C280" s="8">
        <v>67</v>
      </c>
      <c r="D280" t="str">
        <f>VLOOKUP(C280,'[1]dati households'!$C$1:$D$92,2,FALSE)</f>
        <v>Household</v>
      </c>
      <c r="E280" s="7" t="str">
        <f>VLOOKUP(C280,'[1]dati households'!$C$1:$E$92,3,FALSE)</f>
        <v>low</v>
      </c>
      <c r="F280" s="7">
        <f>VLOOKUP(C280,'[1]dati households'!$C$1:$F$92,4,FALSE)</f>
        <v>0</v>
      </c>
    </row>
    <row r="281" spans="1:6" hidden="1" x14ac:dyDescent="0.3">
      <c r="A281" t="s">
        <v>39</v>
      </c>
      <c r="B281" s="8"/>
      <c r="C281" s="8">
        <v>67</v>
      </c>
      <c r="D281" t="str">
        <f>VLOOKUP(C281,'[1]dati households'!$C$1:$D$92,2,FALSE)</f>
        <v>Household</v>
      </c>
      <c r="E281" s="7" t="str">
        <f>VLOOKUP(C281,'[1]dati households'!$C$1:$E$92,3,FALSE)</f>
        <v>low</v>
      </c>
      <c r="F281" s="7">
        <f>VLOOKUP(C281,'[1]dati households'!$C$1:$F$92,4,FALSE)</f>
        <v>0</v>
      </c>
    </row>
    <row r="282" spans="1:6" hidden="1" x14ac:dyDescent="0.3">
      <c r="A282" t="s">
        <v>30</v>
      </c>
      <c r="B282" s="8"/>
      <c r="C282" s="8">
        <v>68</v>
      </c>
      <c r="D282" t="str">
        <f>VLOOKUP(C282,'[1]dati households'!$C$1:$D$92,2,FALSE)</f>
        <v>Household</v>
      </c>
      <c r="E282" s="7" t="str">
        <f>VLOOKUP(C282,'[1]dati households'!$C$1:$E$92,3,FALSE)</f>
        <v>high</v>
      </c>
      <c r="F282" s="7">
        <f>VLOOKUP(C282,'[1]dati households'!$C$1:$F$92,4,FALSE)</f>
        <v>0</v>
      </c>
    </row>
    <row r="283" spans="1:6" hidden="1" x14ac:dyDescent="0.3">
      <c r="A283" t="s">
        <v>33</v>
      </c>
      <c r="B283" s="8"/>
      <c r="C283" s="8">
        <v>68</v>
      </c>
      <c r="D283" t="str">
        <f>VLOOKUP(C283,'[1]dati households'!$C$1:$D$92,2,FALSE)</f>
        <v>Household</v>
      </c>
      <c r="E283" s="7" t="str">
        <f>VLOOKUP(C283,'[1]dati households'!$C$1:$E$92,3,FALSE)</f>
        <v>high</v>
      </c>
      <c r="F283" s="7">
        <f>VLOOKUP(C283,'[1]dati households'!$C$1:$F$92,4,FALSE)</f>
        <v>0</v>
      </c>
    </row>
    <row r="284" spans="1:6" hidden="1" x14ac:dyDescent="0.3">
      <c r="A284" t="s">
        <v>35</v>
      </c>
      <c r="B284" s="8"/>
      <c r="C284" s="8">
        <v>68</v>
      </c>
      <c r="D284" t="str">
        <f>VLOOKUP(C284,'[1]dati households'!$C$1:$D$92,2,FALSE)</f>
        <v>Household</v>
      </c>
      <c r="E284" s="7" t="str">
        <f>VLOOKUP(C284,'[1]dati households'!$C$1:$E$92,3,FALSE)</f>
        <v>high</v>
      </c>
      <c r="F284" s="7">
        <f>VLOOKUP(C284,'[1]dati households'!$C$1:$F$92,4,FALSE)</f>
        <v>0</v>
      </c>
    </row>
    <row r="285" spans="1:6" hidden="1" x14ac:dyDescent="0.3">
      <c r="A285" t="s">
        <v>39</v>
      </c>
      <c r="B285" s="8"/>
      <c r="C285" s="8">
        <v>68</v>
      </c>
      <c r="D285" t="str">
        <f>VLOOKUP(C285,'[1]dati households'!$C$1:$D$92,2,FALSE)</f>
        <v>Household</v>
      </c>
      <c r="E285" s="7" t="str">
        <f>VLOOKUP(C285,'[1]dati households'!$C$1:$E$92,3,FALSE)</f>
        <v>high</v>
      </c>
      <c r="F285" s="7">
        <f>VLOOKUP(C285,'[1]dati households'!$C$1:$F$92,4,FALSE)</f>
        <v>0</v>
      </c>
    </row>
    <row r="286" spans="1:6" hidden="1" x14ac:dyDescent="0.3">
      <c r="A286" t="s">
        <v>41</v>
      </c>
      <c r="B286" s="8"/>
      <c r="C286" s="8">
        <v>68</v>
      </c>
      <c r="D286" t="str">
        <f>VLOOKUP(C286,'[1]dati households'!$C$1:$D$92,2,FALSE)</f>
        <v>Household</v>
      </c>
      <c r="E286" s="7" t="str">
        <f>VLOOKUP(C286,'[1]dati households'!$C$1:$E$92,3,FALSE)</f>
        <v>high</v>
      </c>
      <c r="F286" s="7">
        <f>VLOOKUP(C286,'[1]dati households'!$C$1:$F$92,4,FALSE)</f>
        <v>0</v>
      </c>
    </row>
    <row r="287" spans="1:6" x14ac:dyDescent="0.3">
      <c r="A287" t="s">
        <v>45</v>
      </c>
      <c r="B287" s="8" t="s">
        <v>290</v>
      </c>
      <c r="C287" s="8">
        <v>68</v>
      </c>
      <c r="D287" t="str">
        <f>VLOOKUP(C287,'[1]dati households'!$C$1:$D$92,2,FALSE)</f>
        <v>Household</v>
      </c>
      <c r="E287" s="7" t="str">
        <f>VLOOKUP(C287,'[1]dati households'!$C$1:$E$92,3,FALSE)</f>
        <v>high</v>
      </c>
      <c r="F287" s="46">
        <f>VLOOKUP(C287,'[1]dati households'!$C$1:$F$92,4,FALSE)</f>
        <v>0</v>
      </c>
    </row>
    <row r="288" spans="1:6" hidden="1" x14ac:dyDescent="0.3">
      <c r="A288" t="s">
        <v>30</v>
      </c>
      <c r="B288" s="8"/>
      <c r="C288" s="8">
        <v>69</v>
      </c>
      <c r="D288" t="str">
        <f>VLOOKUP(C288,'[1]dati households'!$C$1:$D$92,2,FALSE)</f>
        <v>Household</v>
      </c>
      <c r="E288" s="7" t="str">
        <f>VLOOKUP(C288,'[1]dati households'!$C$1:$E$92,3,FALSE)</f>
        <v>high</v>
      </c>
      <c r="F288" s="7">
        <f>VLOOKUP(C288,'[1]dati households'!$C$1:$F$92,4,FALSE)</f>
        <v>0</v>
      </c>
    </row>
    <row r="289" spans="1:6" hidden="1" x14ac:dyDescent="0.3">
      <c r="A289" t="s">
        <v>33</v>
      </c>
      <c r="B289" s="8"/>
      <c r="C289" s="8">
        <v>69</v>
      </c>
      <c r="D289" t="str">
        <f>VLOOKUP(C289,'[1]dati households'!$C$1:$D$92,2,FALSE)</f>
        <v>Household</v>
      </c>
      <c r="E289" s="7" t="str">
        <f>VLOOKUP(C289,'[1]dati households'!$C$1:$E$92,3,FALSE)</f>
        <v>high</v>
      </c>
      <c r="F289" s="7">
        <f>VLOOKUP(C289,'[1]dati households'!$C$1:$F$92,4,FALSE)</f>
        <v>0</v>
      </c>
    </row>
    <row r="290" spans="1:6" hidden="1" x14ac:dyDescent="0.3">
      <c r="A290" t="s">
        <v>35</v>
      </c>
      <c r="B290" s="8"/>
      <c r="C290" s="8">
        <v>69</v>
      </c>
      <c r="D290" t="str">
        <f>VLOOKUP(C290,'[1]dati households'!$C$1:$D$92,2,FALSE)</f>
        <v>Household</v>
      </c>
      <c r="E290" s="7" t="str">
        <f>VLOOKUP(C290,'[1]dati households'!$C$1:$E$92,3,FALSE)</f>
        <v>high</v>
      </c>
      <c r="F290" s="7">
        <f>VLOOKUP(C290,'[1]dati households'!$C$1:$F$92,4,FALSE)</f>
        <v>0</v>
      </c>
    </row>
    <row r="291" spans="1:6" hidden="1" x14ac:dyDescent="0.3">
      <c r="A291" t="s">
        <v>39</v>
      </c>
      <c r="B291" s="8"/>
      <c r="C291" s="8">
        <v>69</v>
      </c>
      <c r="D291" t="str">
        <f>VLOOKUP(C291,'[1]dati households'!$C$1:$D$92,2,FALSE)</f>
        <v>Household</v>
      </c>
      <c r="E291" s="7" t="str">
        <f>VLOOKUP(C291,'[1]dati households'!$C$1:$E$92,3,FALSE)</f>
        <v>high</v>
      </c>
      <c r="F291" s="7">
        <f>VLOOKUP(C291,'[1]dati households'!$C$1:$F$92,4,FALSE)</f>
        <v>0</v>
      </c>
    </row>
    <row r="292" spans="1:6" x14ac:dyDescent="0.3">
      <c r="A292" t="s">
        <v>45</v>
      </c>
      <c r="B292" s="8" t="s">
        <v>291</v>
      </c>
      <c r="C292" s="8">
        <v>69</v>
      </c>
      <c r="D292" t="str">
        <f>VLOOKUP(C292,'[1]dati households'!$C$1:$D$92,2,FALSE)</f>
        <v>Household</v>
      </c>
      <c r="E292" s="7" t="str">
        <f>VLOOKUP(C292,'[1]dati households'!$C$1:$E$92,3,FALSE)</f>
        <v>high</v>
      </c>
      <c r="F292" s="46">
        <f>VLOOKUP(C292,'[1]dati households'!$C$1:$F$92,4,FALSE)</f>
        <v>0</v>
      </c>
    </row>
    <row r="293" spans="1:6" hidden="1" x14ac:dyDescent="0.3">
      <c r="A293" t="s">
        <v>30</v>
      </c>
      <c r="B293" s="8"/>
      <c r="C293" s="8">
        <v>70</v>
      </c>
      <c r="D293" t="str">
        <f>VLOOKUP(C293,'[1]dati households'!$C$1:$D$92,2,FALSE)</f>
        <v>Household</v>
      </c>
      <c r="E293" s="7" t="str">
        <f>VLOOKUP(C293,'[1]dati households'!$C$1:$E$92,3,FALSE)</f>
        <v>high</v>
      </c>
      <c r="F293" s="7">
        <f>VLOOKUP(C293,'[1]dati households'!$C$1:$F$92,4,FALSE)</f>
        <v>0</v>
      </c>
    </row>
    <row r="294" spans="1:6" hidden="1" x14ac:dyDescent="0.3">
      <c r="A294" t="s">
        <v>33</v>
      </c>
      <c r="B294" s="8"/>
      <c r="C294" s="8">
        <v>70</v>
      </c>
      <c r="D294" t="str">
        <f>VLOOKUP(C294,'[1]dati households'!$C$1:$D$92,2,FALSE)</f>
        <v>Household</v>
      </c>
      <c r="E294" s="7" t="str">
        <f>VLOOKUP(C294,'[1]dati households'!$C$1:$E$92,3,FALSE)</f>
        <v>high</v>
      </c>
      <c r="F294" s="7">
        <f>VLOOKUP(C294,'[1]dati households'!$C$1:$F$92,4,FALSE)</f>
        <v>0</v>
      </c>
    </row>
    <row r="295" spans="1:6" hidden="1" x14ac:dyDescent="0.3">
      <c r="A295" t="s">
        <v>35</v>
      </c>
      <c r="B295" s="8"/>
      <c r="C295" s="8">
        <v>70</v>
      </c>
      <c r="D295" t="str">
        <f>VLOOKUP(C295,'[1]dati households'!$C$1:$D$92,2,FALSE)</f>
        <v>Household</v>
      </c>
      <c r="E295" s="7" t="str">
        <f>VLOOKUP(C295,'[1]dati households'!$C$1:$E$92,3,FALSE)</f>
        <v>high</v>
      </c>
      <c r="F295" s="7">
        <f>VLOOKUP(C295,'[1]dati households'!$C$1:$F$92,4,FALSE)</f>
        <v>0</v>
      </c>
    </row>
    <row r="296" spans="1:6" hidden="1" x14ac:dyDescent="0.3">
      <c r="A296" t="s">
        <v>39</v>
      </c>
      <c r="B296" s="8"/>
      <c r="C296" s="8">
        <v>70</v>
      </c>
      <c r="D296" t="str">
        <f>VLOOKUP(C296,'[1]dati households'!$C$1:$D$92,2,FALSE)</f>
        <v>Household</v>
      </c>
      <c r="E296" s="7" t="str">
        <f>VLOOKUP(C296,'[1]dati households'!$C$1:$E$92,3,FALSE)</f>
        <v>high</v>
      </c>
      <c r="F296" s="7">
        <f>VLOOKUP(C296,'[1]dati households'!$C$1:$F$92,4,FALSE)</f>
        <v>0</v>
      </c>
    </row>
    <row r="297" spans="1:6" hidden="1" x14ac:dyDescent="0.3">
      <c r="A297" t="s">
        <v>41</v>
      </c>
      <c r="B297" s="8"/>
      <c r="C297" s="8">
        <v>70</v>
      </c>
      <c r="D297" t="str">
        <f>VLOOKUP(C297,'[1]dati households'!$C$1:$D$92,2,FALSE)</f>
        <v>Household</v>
      </c>
      <c r="E297" s="7" t="str">
        <f>VLOOKUP(C297,'[1]dati households'!$C$1:$E$92,3,FALSE)</f>
        <v>high</v>
      </c>
      <c r="F297" s="7">
        <f>VLOOKUP(C297,'[1]dati households'!$C$1:$F$92,4,FALSE)</f>
        <v>0</v>
      </c>
    </row>
    <row r="298" spans="1:6" x14ac:dyDescent="0.3">
      <c r="A298" t="s">
        <v>45</v>
      </c>
      <c r="B298" s="8" t="s">
        <v>291</v>
      </c>
      <c r="C298" s="8">
        <v>70</v>
      </c>
      <c r="D298" t="str">
        <f>VLOOKUP(C298,'[1]dati households'!$C$1:$D$92,2,FALSE)</f>
        <v>Household</v>
      </c>
      <c r="E298" s="7" t="str">
        <f>VLOOKUP(C298,'[1]dati households'!$C$1:$E$92,3,FALSE)</f>
        <v>high</v>
      </c>
      <c r="F298" s="46">
        <f>VLOOKUP(C298,'[1]dati households'!$C$1:$F$92,4,FALSE)</f>
        <v>0</v>
      </c>
    </row>
    <row r="299" spans="1:6" x14ac:dyDescent="0.3">
      <c r="A299" t="s">
        <v>48</v>
      </c>
      <c r="B299" s="8" t="s">
        <v>173</v>
      </c>
      <c r="C299" s="8">
        <v>70</v>
      </c>
      <c r="D299" t="str">
        <f>VLOOKUP(C299,'[1]dati households'!$C$1:$D$92,2,FALSE)</f>
        <v>Household</v>
      </c>
      <c r="E299" s="7" t="str">
        <f>VLOOKUP(C299,'[1]dati households'!$C$1:$E$92,3,FALSE)</f>
        <v>high</v>
      </c>
      <c r="F299" s="46">
        <f>VLOOKUP(C299,'[1]dati households'!$C$1:$F$92,4,FALSE)</f>
        <v>0</v>
      </c>
    </row>
    <row r="300" spans="1:6" hidden="1" x14ac:dyDescent="0.3">
      <c r="A300" t="s">
        <v>30</v>
      </c>
      <c r="B300" s="8"/>
      <c r="C300" s="8">
        <v>71</v>
      </c>
      <c r="D300" t="str">
        <f>VLOOKUP(C300,'[1]dati households'!$C$1:$D$92,2,FALSE)</f>
        <v>Household</v>
      </c>
      <c r="E300" s="7" t="str">
        <f>VLOOKUP(C300,'[1]dati households'!$C$1:$E$92,3,FALSE)</f>
        <v>low</v>
      </c>
      <c r="F300" s="7">
        <f>VLOOKUP(C300,'[1]dati households'!$C$1:$F$92,4,FALSE)</f>
        <v>0</v>
      </c>
    </row>
    <row r="301" spans="1:6" hidden="1" x14ac:dyDescent="0.3">
      <c r="A301" t="s">
        <v>33</v>
      </c>
      <c r="B301" s="8"/>
      <c r="C301" s="8">
        <v>71</v>
      </c>
      <c r="D301" t="str">
        <f>VLOOKUP(C301,'[1]dati households'!$C$1:$D$92,2,FALSE)</f>
        <v>Household</v>
      </c>
      <c r="E301" s="7" t="str">
        <f>VLOOKUP(C301,'[1]dati households'!$C$1:$E$92,3,FALSE)</f>
        <v>low</v>
      </c>
      <c r="F301" s="7">
        <f>VLOOKUP(C301,'[1]dati households'!$C$1:$F$92,4,FALSE)</f>
        <v>0</v>
      </c>
    </row>
    <row r="302" spans="1:6" hidden="1" x14ac:dyDescent="0.3">
      <c r="A302" t="s">
        <v>30</v>
      </c>
      <c r="B302" s="8"/>
      <c r="C302" s="8">
        <v>72</v>
      </c>
      <c r="D302" t="str">
        <f>VLOOKUP(C302,'[1]dati households'!$C$1:$D$92,2,FALSE)</f>
        <v>Household</v>
      </c>
      <c r="E302" s="7" t="str">
        <f>VLOOKUP(C302,'[1]dati households'!$C$1:$E$92,3,FALSE)</f>
        <v>low</v>
      </c>
      <c r="F302" s="7">
        <f>VLOOKUP(C302,'[1]dati households'!$C$1:$F$92,4,FALSE)</f>
        <v>0</v>
      </c>
    </row>
    <row r="303" spans="1:6" hidden="1" x14ac:dyDescent="0.3">
      <c r="A303" t="s">
        <v>35</v>
      </c>
      <c r="B303" s="8"/>
      <c r="C303" s="8">
        <v>72</v>
      </c>
      <c r="D303" t="str">
        <f>VLOOKUP(C303,'[1]dati households'!$C$1:$D$92,2,FALSE)</f>
        <v>Household</v>
      </c>
      <c r="E303" s="7" t="str">
        <f>VLOOKUP(C303,'[1]dati households'!$C$1:$E$92,3,FALSE)</f>
        <v>low</v>
      </c>
      <c r="F303" s="7">
        <f>VLOOKUP(C303,'[1]dati households'!$C$1:$F$92,4,FALSE)</f>
        <v>0</v>
      </c>
    </row>
    <row r="304" spans="1:6" hidden="1" x14ac:dyDescent="0.3">
      <c r="A304" t="s">
        <v>41</v>
      </c>
      <c r="B304" s="8"/>
      <c r="C304" s="8">
        <v>72</v>
      </c>
      <c r="D304" t="str">
        <f>VLOOKUP(C304,'[1]dati households'!$C$1:$D$92,2,FALSE)</f>
        <v>Household</v>
      </c>
      <c r="E304" s="7" t="str">
        <f>VLOOKUP(C304,'[1]dati households'!$C$1:$E$92,3,FALSE)</f>
        <v>low</v>
      </c>
      <c r="F304" s="7">
        <f>VLOOKUP(C304,'[1]dati households'!$C$1:$F$92,4,FALSE)</f>
        <v>0</v>
      </c>
    </row>
    <row r="305" spans="1:6" hidden="1" x14ac:dyDescent="0.3">
      <c r="A305" t="s">
        <v>30</v>
      </c>
      <c r="B305" s="8"/>
      <c r="C305" s="8">
        <v>73</v>
      </c>
      <c r="D305" t="str">
        <f>VLOOKUP(C305,'[1]dati households'!$C$1:$D$92,2,FALSE)</f>
        <v>Household</v>
      </c>
      <c r="E305" s="7" t="str">
        <f>VLOOKUP(C305,'[1]dati households'!$C$1:$E$92,3,FALSE)</f>
        <v>low</v>
      </c>
      <c r="F305" s="7">
        <f>VLOOKUP(C305,'[1]dati households'!$C$1:$F$92,4,FALSE)</f>
        <v>0</v>
      </c>
    </row>
    <row r="306" spans="1:6" hidden="1" x14ac:dyDescent="0.3">
      <c r="A306" t="s">
        <v>33</v>
      </c>
      <c r="B306" s="8"/>
      <c r="C306" s="8">
        <v>73</v>
      </c>
      <c r="D306" t="str">
        <f>VLOOKUP(C306,'[1]dati households'!$C$1:$D$92,2,FALSE)</f>
        <v>Household</v>
      </c>
      <c r="E306" s="7" t="str">
        <f>VLOOKUP(C306,'[1]dati households'!$C$1:$E$92,3,FALSE)</f>
        <v>low</v>
      </c>
      <c r="F306" s="7">
        <f>VLOOKUP(C306,'[1]dati households'!$C$1:$F$92,4,FALSE)</f>
        <v>0</v>
      </c>
    </row>
    <row r="307" spans="1:6" hidden="1" x14ac:dyDescent="0.3">
      <c r="A307" t="s">
        <v>35</v>
      </c>
      <c r="B307" s="8"/>
      <c r="C307" s="8">
        <v>73</v>
      </c>
      <c r="D307" t="str">
        <f>VLOOKUP(C307,'[1]dati households'!$C$1:$D$92,2,FALSE)</f>
        <v>Household</v>
      </c>
      <c r="E307" s="7" t="str">
        <f>VLOOKUP(C307,'[1]dati households'!$C$1:$E$92,3,FALSE)</f>
        <v>low</v>
      </c>
      <c r="F307" s="7">
        <f>VLOOKUP(C307,'[1]dati households'!$C$1:$F$92,4,FALSE)</f>
        <v>0</v>
      </c>
    </row>
    <row r="308" spans="1:6" x14ac:dyDescent="0.3">
      <c r="A308" t="s">
        <v>39</v>
      </c>
      <c r="B308" s="8" t="s">
        <v>174</v>
      </c>
      <c r="C308" s="8">
        <v>73</v>
      </c>
      <c r="D308" t="str">
        <f>VLOOKUP(C308,'[1]dati households'!$C$1:$D$92,2,FALSE)</f>
        <v>Household</v>
      </c>
      <c r="E308" s="7" t="str">
        <f>VLOOKUP(C308,'[1]dati households'!$C$1:$E$92,3,FALSE)</f>
        <v>low</v>
      </c>
      <c r="F308" s="46">
        <f>VLOOKUP(C308,'[1]dati households'!$C$1:$F$92,4,FALSE)</f>
        <v>0</v>
      </c>
    </row>
    <row r="309" spans="1:6" hidden="1" x14ac:dyDescent="0.3">
      <c r="A309" t="s">
        <v>30</v>
      </c>
      <c r="B309" s="8"/>
      <c r="C309" s="8">
        <v>74</v>
      </c>
      <c r="D309" t="str">
        <f>VLOOKUP(C309,'[1]dati households'!$C$1:$D$92,2,FALSE)</f>
        <v>Household</v>
      </c>
      <c r="E309" s="7" t="str">
        <f>VLOOKUP(C309,'[1]dati households'!$C$1:$E$92,3,FALSE)</f>
        <v>low</v>
      </c>
      <c r="F309" s="7">
        <f>VLOOKUP(C309,'[1]dati households'!$C$1:$F$92,4,FALSE)</f>
        <v>0</v>
      </c>
    </row>
    <row r="310" spans="1:6" hidden="1" x14ac:dyDescent="0.3">
      <c r="A310" t="s">
        <v>33</v>
      </c>
      <c r="B310" s="8"/>
      <c r="C310" s="8">
        <v>74</v>
      </c>
      <c r="D310" t="str">
        <f>VLOOKUP(C310,'[1]dati households'!$C$1:$D$92,2,FALSE)</f>
        <v>Household</v>
      </c>
      <c r="E310" s="7" t="str">
        <f>VLOOKUP(C310,'[1]dati households'!$C$1:$E$92,3,FALSE)</f>
        <v>low</v>
      </c>
      <c r="F310" s="7">
        <f>VLOOKUP(C310,'[1]dati households'!$C$1:$F$92,4,FALSE)</f>
        <v>0</v>
      </c>
    </row>
    <row r="311" spans="1:6" hidden="1" x14ac:dyDescent="0.3">
      <c r="A311" t="s">
        <v>35</v>
      </c>
      <c r="B311" s="8"/>
      <c r="C311" s="8">
        <v>74</v>
      </c>
      <c r="D311" t="str">
        <f>VLOOKUP(C311,'[1]dati households'!$C$1:$D$92,2,FALSE)</f>
        <v>Household</v>
      </c>
      <c r="E311" s="7" t="str">
        <f>VLOOKUP(C311,'[1]dati households'!$C$1:$E$92,3,FALSE)</f>
        <v>low</v>
      </c>
      <c r="F311" s="7">
        <f>VLOOKUP(C311,'[1]dati households'!$C$1:$F$92,4,FALSE)</f>
        <v>0</v>
      </c>
    </row>
    <row r="312" spans="1:6" hidden="1" x14ac:dyDescent="0.3">
      <c r="A312" t="s">
        <v>41</v>
      </c>
      <c r="B312" s="8"/>
      <c r="C312" s="8">
        <v>74</v>
      </c>
      <c r="D312" t="str">
        <f>VLOOKUP(C312,'[1]dati households'!$C$1:$D$92,2,FALSE)</f>
        <v>Household</v>
      </c>
      <c r="E312" s="7" t="str">
        <f>VLOOKUP(C312,'[1]dati households'!$C$1:$E$92,3,FALSE)</f>
        <v>low</v>
      </c>
      <c r="F312" s="7">
        <f>VLOOKUP(C312,'[1]dati households'!$C$1:$F$92,4,FALSE)</f>
        <v>0</v>
      </c>
    </row>
    <row r="313" spans="1:6" hidden="1" x14ac:dyDescent="0.3">
      <c r="A313" t="s">
        <v>30</v>
      </c>
      <c r="B313" s="8"/>
      <c r="C313" s="8">
        <v>75</v>
      </c>
      <c r="D313" t="str">
        <f>VLOOKUP(C313,'[1]dati households'!$C$1:$D$92,2,FALSE)</f>
        <v>Household</v>
      </c>
      <c r="E313" s="7" t="str">
        <f>VLOOKUP(C313,'[1]dati households'!$C$1:$E$92,3,FALSE)</f>
        <v>high</v>
      </c>
      <c r="F313" s="7">
        <f>VLOOKUP(C313,'[1]dati households'!$C$1:$F$92,4,FALSE)</f>
        <v>0</v>
      </c>
    </row>
    <row r="314" spans="1:6" hidden="1" x14ac:dyDescent="0.3">
      <c r="A314" t="s">
        <v>33</v>
      </c>
      <c r="B314" s="8"/>
      <c r="C314" s="8">
        <v>75</v>
      </c>
      <c r="D314" t="str">
        <f>VLOOKUP(C314,'[1]dati households'!$C$1:$D$92,2,FALSE)</f>
        <v>Household</v>
      </c>
      <c r="E314" s="7" t="str">
        <f>VLOOKUP(C314,'[1]dati households'!$C$1:$E$92,3,FALSE)</f>
        <v>high</v>
      </c>
      <c r="F314" s="7">
        <f>VLOOKUP(C314,'[1]dati households'!$C$1:$F$92,4,FALSE)</f>
        <v>0</v>
      </c>
    </row>
    <row r="315" spans="1:6" hidden="1" x14ac:dyDescent="0.3">
      <c r="A315" t="s">
        <v>35</v>
      </c>
      <c r="B315" s="8"/>
      <c r="C315" s="8">
        <v>75</v>
      </c>
      <c r="D315" t="str">
        <f>VLOOKUP(C315,'[1]dati households'!$C$1:$D$92,2,FALSE)</f>
        <v>Household</v>
      </c>
      <c r="E315" s="7" t="str">
        <f>VLOOKUP(C315,'[1]dati households'!$C$1:$E$92,3,FALSE)</f>
        <v>high</v>
      </c>
      <c r="F315" s="7">
        <f>VLOOKUP(C315,'[1]dati households'!$C$1:$F$92,4,FALSE)</f>
        <v>0</v>
      </c>
    </row>
    <row r="316" spans="1:6" hidden="1" x14ac:dyDescent="0.3">
      <c r="A316" t="s">
        <v>39</v>
      </c>
      <c r="B316" s="8"/>
      <c r="C316" s="8">
        <v>75</v>
      </c>
      <c r="D316" t="str">
        <f>VLOOKUP(C316,'[1]dati households'!$C$1:$D$92,2,FALSE)</f>
        <v>Household</v>
      </c>
      <c r="E316" s="7" t="str">
        <f>VLOOKUP(C316,'[1]dati households'!$C$1:$E$92,3,FALSE)</f>
        <v>high</v>
      </c>
      <c r="F316" s="7">
        <f>VLOOKUP(C316,'[1]dati households'!$C$1:$F$92,4,FALSE)</f>
        <v>0</v>
      </c>
    </row>
    <row r="317" spans="1:6" x14ac:dyDescent="0.3">
      <c r="A317" t="s">
        <v>45</v>
      </c>
      <c r="B317" s="8" t="s">
        <v>178</v>
      </c>
      <c r="C317" s="8">
        <v>75</v>
      </c>
      <c r="D317" t="str">
        <f>VLOOKUP(C317,'[1]dati households'!$C$1:$D$92,2,FALSE)</f>
        <v>Household</v>
      </c>
      <c r="E317" s="7" t="str">
        <f>VLOOKUP(C317,'[1]dati households'!$C$1:$E$92,3,FALSE)</f>
        <v>high</v>
      </c>
      <c r="F317" s="46">
        <f>VLOOKUP(C317,'[1]dati households'!$C$1:$F$92,4,FALSE)</f>
        <v>0</v>
      </c>
    </row>
    <row r="318" spans="1:6" hidden="1" x14ac:dyDescent="0.3">
      <c r="A318" t="s">
        <v>30</v>
      </c>
      <c r="B318" s="8"/>
      <c r="C318" s="8">
        <v>76</v>
      </c>
      <c r="D318" t="str">
        <f>VLOOKUP(C318,'[1]dati households'!$C$1:$D$92,2,FALSE)</f>
        <v>Household</v>
      </c>
      <c r="E318" s="7" t="str">
        <f>VLOOKUP(C318,'[1]dati households'!$C$1:$E$92,3,FALSE)</f>
        <v>high</v>
      </c>
      <c r="F318" s="7">
        <f>VLOOKUP(C318,'[1]dati households'!$C$1:$F$92,4,FALSE)</f>
        <v>0</v>
      </c>
    </row>
    <row r="319" spans="1:6" hidden="1" x14ac:dyDescent="0.3">
      <c r="A319" t="s">
        <v>33</v>
      </c>
      <c r="B319" s="8"/>
      <c r="C319" s="8">
        <v>76</v>
      </c>
      <c r="D319" t="str">
        <f>VLOOKUP(C319,'[1]dati households'!$C$1:$D$92,2,FALSE)</f>
        <v>Household</v>
      </c>
      <c r="E319" s="7" t="str">
        <f>VLOOKUP(C319,'[1]dati households'!$C$1:$E$92,3,FALSE)</f>
        <v>high</v>
      </c>
      <c r="F319" s="7">
        <f>VLOOKUP(C319,'[1]dati households'!$C$1:$F$92,4,FALSE)</f>
        <v>0</v>
      </c>
    </row>
    <row r="320" spans="1:6" hidden="1" x14ac:dyDescent="0.3">
      <c r="A320" t="s">
        <v>35</v>
      </c>
      <c r="B320" s="8"/>
      <c r="C320" s="8">
        <v>76</v>
      </c>
      <c r="D320" t="str">
        <f>VLOOKUP(C320,'[1]dati households'!$C$1:$D$92,2,FALSE)</f>
        <v>Household</v>
      </c>
      <c r="E320" s="7" t="str">
        <f>VLOOKUP(C320,'[1]dati households'!$C$1:$E$92,3,FALSE)</f>
        <v>high</v>
      </c>
      <c r="F320" s="7">
        <f>VLOOKUP(C320,'[1]dati households'!$C$1:$F$92,4,FALSE)</f>
        <v>0</v>
      </c>
    </row>
    <row r="321" spans="1:6" x14ac:dyDescent="0.3">
      <c r="A321" t="s">
        <v>39</v>
      </c>
      <c r="B321" s="8" t="s">
        <v>179</v>
      </c>
      <c r="C321" s="8">
        <v>76</v>
      </c>
      <c r="D321" t="str">
        <f>VLOOKUP(C321,'[1]dati households'!$C$1:$D$92,2,FALSE)</f>
        <v>Household</v>
      </c>
      <c r="E321" s="7" t="str">
        <f>VLOOKUP(C321,'[1]dati households'!$C$1:$E$92,3,FALSE)</f>
        <v>high</v>
      </c>
      <c r="F321" s="46">
        <f>VLOOKUP(C321,'[1]dati households'!$C$1:$F$92,4,FALSE)</f>
        <v>0</v>
      </c>
    </row>
    <row r="322" spans="1:6" x14ac:dyDescent="0.3">
      <c r="A322" t="s">
        <v>45</v>
      </c>
      <c r="B322" s="8" t="s">
        <v>178</v>
      </c>
      <c r="C322" s="8">
        <v>76</v>
      </c>
      <c r="D322" t="str">
        <f>VLOOKUP(C322,'[1]dati households'!$C$1:$D$92,2,FALSE)</f>
        <v>Household</v>
      </c>
      <c r="E322" s="7" t="str">
        <f>VLOOKUP(C322,'[1]dati households'!$C$1:$E$92,3,FALSE)</f>
        <v>high</v>
      </c>
      <c r="F322" s="46">
        <f>VLOOKUP(C322,'[1]dati households'!$C$1:$F$92,4,FALSE)</f>
        <v>0</v>
      </c>
    </row>
    <row r="323" spans="1:6" hidden="1" x14ac:dyDescent="0.3">
      <c r="A323" t="s">
        <v>30</v>
      </c>
      <c r="B323" s="8"/>
      <c r="C323" s="8">
        <v>77</v>
      </c>
      <c r="D323" t="str">
        <f>VLOOKUP(C323,'[1]dati households'!$C$1:$D$92,2,FALSE)</f>
        <v>Household</v>
      </c>
      <c r="E323" s="7" t="str">
        <f>VLOOKUP(C323,'[1]dati households'!$C$1:$E$92,3,FALSE)</f>
        <v>high</v>
      </c>
      <c r="F323" s="7">
        <f>VLOOKUP(C323,'[1]dati households'!$C$1:$F$92,4,FALSE)</f>
        <v>0</v>
      </c>
    </row>
    <row r="324" spans="1:6" hidden="1" x14ac:dyDescent="0.3">
      <c r="A324" t="s">
        <v>33</v>
      </c>
      <c r="B324" s="8"/>
      <c r="C324" s="8">
        <v>77</v>
      </c>
      <c r="D324" t="str">
        <f>VLOOKUP(C324,'[1]dati households'!$C$1:$D$92,2,FALSE)</f>
        <v>Household</v>
      </c>
      <c r="E324" s="7" t="str">
        <f>VLOOKUP(C324,'[1]dati households'!$C$1:$E$92,3,FALSE)</f>
        <v>high</v>
      </c>
      <c r="F324" s="7">
        <f>VLOOKUP(C324,'[1]dati households'!$C$1:$F$92,4,FALSE)</f>
        <v>0</v>
      </c>
    </row>
    <row r="325" spans="1:6" hidden="1" x14ac:dyDescent="0.3">
      <c r="A325" t="s">
        <v>35</v>
      </c>
      <c r="B325" s="8"/>
      <c r="C325" s="8">
        <v>77</v>
      </c>
      <c r="D325" t="str">
        <f>VLOOKUP(C325,'[1]dati households'!$C$1:$D$92,2,FALSE)</f>
        <v>Household</v>
      </c>
      <c r="E325" s="7" t="str">
        <f>VLOOKUP(C325,'[1]dati households'!$C$1:$E$92,3,FALSE)</f>
        <v>high</v>
      </c>
      <c r="F325" s="7">
        <f>VLOOKUP(C325,'[1]dati households'!$C$1:$F$92,4,FALSE)</f>
        <v>0</v>
      </c>
    </row>
    <row r="326" spans="1:6" hidden="1" x14ac:dyDescent="0.3">
      <c r="A326" t="s">
        <v>39</v>
      </c>
      <c r="B326" s="8"/>
      <c r="C326" s="8">
        <v>77</v>
      </c>
      <c r="D326" t="str">
        <f>VLOOKUP(C326,'[1]dati households'!$C$1:$D$92,2,FALSE)</f>
        <v>Household</v>
      </c>
      <c r="E326" s="7" t="str">
        <f>VLOOKUP(C326,'[1]dati households'!$C$1:$E$92,3,FALSE)</f>
        <v>high</v>
      </c>
      <c r="F326" s="7">
        <f>VLOOKUP(C326,'[1]dati households'!$C$1:$F$92,4,FALSE)</f>
        <v>0</v>
      </c>
    </row>
    <row r="327" spans="1:6" hidden="1" x14ac:dyDescent="0.3">
      <c r="A327" t="s">
        <v>41</v>
      </c>
      <c r="B327" s="8"/>
      <c r="C327" s="8">
        <v>77</v>
      </c>
      <c r="D327" t="str">
        <f>VLOOKUP(C327,'[1]dati households'!$C$1:$D$92,2,FALSE)</f>
        <v>Household</v>
      </c>
      <c r="E327" s="7" t="str">
        <f>VLOOKUP(C327,'[1]dati households'!$C$1:$E$92,3,FALSE)</f>
        <v>high</v>
      </c>
      <c r="F327" s="7">
        <f>VLOOKUP(C327,'[1]dati households'!$C$1:$F$92,4,FALSE)</f>
        <v>0</v>
      </c>
    </row>
    <row r="328" spans="1:6" x14ac:dyDescent="0.3">
      <c r="A328" t="s">
        <v>45</v>
      </c>
      <c r="B328" s="8">
        <v>2</v>
      </c>
      <c r="C328" s="8">
        <v>77</v>
      </c>
      <c r="D328" t="str">
        <f>VLOOKUP(C328,'[1]dati households'!$C$1:$D$92,2,FALSE)</f>
        <v>Household</v>
      </c>
      <c r="E328" s="7" t="str">
        <f>VLOOKUP(C328,'[1]dati households'!$C$1:$E$92,3,FALSE)</f>
        <v>high</v>
      </c>
      <c r="F328" s="46">
        <f>VLOOKUP(C328,'[1]dati households'!$C$1:$F$92,4,FALSE)</f>
        <v>0</v>
      </c>
    </row>
    <row r="329" spans="1:6" hidden="1" x14ac:dyDescent="0.3">
      <c r="A329" t="s">
        <v>30</v>
      </c>
      <c r="B329" s="8"/>
      <c r="C329" s="8">
        <v>78</v>
      </c>
      <c r="D329" t="str">
        <f>VLOOKUP(C329,'[1]dati households'!$C$1:$D$92,2,FALSE)</f>
        <v>Household</v>
      </c>
      <c r="E329" s="7" t="str">
        <f>VLOOKUP(C329,'[1]dati households'!$C$1:$E$92,3,FALSE)</f>
        <v>high</v>
      </c>
      <c r="F329" s="7">
        <f>VLOOKUP(C329,'[1]dati households'!$C$1:$F$92,4,FALSE)</f>
        <v>0</v>
      </c>
    </row>
    <row r="330" spans="1:6" hidden="1" x14ac:dyDescent="0.3">
      <c r="A330" t="s">
        <v>33</v>
      </c>
      <c r="B330" s="8"/>
      <c r="C330" s="8">
        <v>78</v>
      </c>
      <c r="D330" t="str">
        <f>VLOOKUP(C330,'[1]dati households'!$C$1:$D$92,2,FALSE)</f>
        <v>Household</v>
      </c>
      <c r="E330" s="7" t="str">
        <f>VLOOKUP(C330,'[1]dati households'!$C$1:$E$92,3,FALSE)</f>
        <v>high</v>
      </c>
      <c r="F330" s="7">
        <f>VLOOKUP(C330,'[1]dati households'!$C$1:$F$92,4,FALSE)</f>
        <v>0</v>
      </c>
    </row>
    <row r="331" spans="1:6" hidden="1" x14ac:dyDescent="0.3">
      <c r="A331" t="s">
        <v>35</v>
      </c>
      <c r="B331" s="8"/>
      <c r="C331" s="8">
        <v>78</v>
      </c>
      <c r="D331" t="str">
        <f>VLOOKUP(C331,'[1]dati households'!$C$1:$D$92,2,FALSE)</f>
        <v>Household</v>
      </c>
      <c r="E331" s="7" t="str">
        <f>VLOOKUP(C331,'[1]dati households'!$C$1:$E$92,3,FALSE)</f>
        <v>high</v>
      </c>
      <c r="F331" s="7">
        <f>VLOOKUP(C331,'[1]dati households'!$C$1:$F$92,4,FALSE)</f>
        <v>0</v>
      </c>
    </row>
    <row r="332" spans="1:6" hidden="1" x14ac:dyDescent="0.3">
      <c r="A332" t="s">
        <v>39</v>
      </c>
      <c r="B332" s="8"/>
      <c r="C332" s="8">
        <v>78</v>
      </c>
      <c r="D332" t="str">
        <f>VLOOKUP(C332,'[1]dati households'!$C$1:$D$92,2,FALSE)</f>
        <v>Household</v>
      </c>
      <c r="E332" s="7" t="str">
        <f>VLOOKUP(C332,'[1]dati households'!$C$1:$E$92,3,FALSE)</f>
        <v>high</v>
      </c>
      <c r="F332" s="7">
        <f>VLOOKUP(C332,'[1]dati households'!$C$1:$F$92,4,FALSE)</f>
        <v>0</v>
      </c>
    </row>
    <row r="333" spans="1:6" x14ac:dyDescent="0.3">
      <c r="A333" t="s">
        <v>45</v>
      </c>
      <c r="B333" s="8" t="s">
        <v>292</v>
      </c>
      <c r="C333" s="8">
        <v>78</v>
      </c>
      <c r="D333" t="str">
        <f>VLOOKUP(C333,'[1]dati households'!$C$1:$D$92,2,FALSE)</f>
        <v>Household</v>
      </c>
      <c r="E333" s="7" t="str">
        <f>VLOOKUP(C333,'[1]dati households'!$C$1:$E$92,3,FALSE)</f>
        <v>high</v>
      </c>
      <c r="F333" s="46">
        <f>VLOOKUP(C333,'[1]dati households'!$C$1:$F$92,4,FALSE)</f>
        <v>0</v>
      </c>
    </row>
    <row r="334" spans="1:6" x14ac:dyDescent="0.3">
      <c r="A334" t="s">
        <v>48</v>
      </c>
      <c r="B334" s="8">
        <v>1</v>
      </c>
      <c r="C334" s="8">
        <v>78</v>
      </c>
      <c r="D334" t="str">
        <f>VLOOKUP(C334,'[1]dati households'!$C$1:$D$92,2,FALSE)</f>
        <v>Household</v>
      </c>
      <c r="E334" s="7" t="str">
        <f>VLOOKUP(C334,'[1]dati households'!$C$1:$E$92,3,FALSE)</f>
        <v>high</v>
      </c>
      <c r="F334" s="46">
        <f>VLOOKUP(C334,'[1]dati households'!$C$1:$F$92,4,FALSE)</f>
        <v>0</v>
      </c>
    </row>
    <row r="335" spans="1:6" hidden="1" x14ac:dyDescent="0.3">
      <c r="A335" t="s">
        <v>30</v>
      </c>
      <c r="B335" s="8"/>
      <c r="C335" s="8">
        <v>79</v>
      </c>
      <c r="D335" t="str">
        <f>VLOOKUP(C335,'[1]dati households'!$C$1:$D$92,2,FALSE)</f>
        <v>Household</v>
      </c>
      <c r="E335" s="7" t="str">
        <f>VLOOKUP(C335,'[1]dati households'!$C$1:$E$92,3,FALSE)</f>
        <v>medium</v>
      </c>
      <c r="F335" s="7">
        <f>VLOOKUP(C335,'[1]dati households'!$C$1:$F$92,4,FALSE)</f>
        <v>0</v>
      </c>
    </row>
    <row r="336" spans="1:6" hidden="1" x14ac:dyDescent="0.3">
      <c r="A336" t="s">
        <v>33</v>
      </c>
      <c r="B336" s="8"/>
      <c r="C336" s="8">
        <v>79</v>
      </c>
      <c r="D336" t="str">
        <f>VLOOKUP(C336,'[1]dati households'!$C$1:$D$92,2,FALSE)</f>
        <v>Household</v>
      </c>
      <c r="E336" s="7" t="str">
        <f>VLOOKUP(C336,'[1]dati households'!$C$1:$E$92,3,FALSE)</f>
        <v>medium</v>
      </c>
      <c r="F336" s="7">
        <f>VLOOKUP(C336,'[1]dati households'!$C$1:$F$92,4,FALSE)</f>
        <v>0</v>
      </c>
    </row>
    <row r="337" spans="1:6" hidden="1" x14ac:dyDescent="0.3">
      <c r="A337" t="s">
        <v>35</v>
      </c>
      <c r="B337" s="8"/>
      <c r="C337" s="8">
        <v>79</v>
      </c>
      <c r="D337" t="str">
        <f>VLOOKUP(C337,'[1]dati households'!$C$1:$D$92,2,FALSE)</f>
        <v>Household</v>
      </c>
      <c r="E337" s="7" t="str">
        <f>VLOOKUP(C337,'[1]dati households'!$C$1:$E$92,3,FALSE)</f>
        <v>medium</v>
      </c>
      <c r="F337" s="7">
        <f>VLOOKUP(C337,'[1]dati households'!$C$1:$F$92,4,FALSE)</f>
        <v>0</v>
      </c>
    </row>
    <row r="338" spans="1:6" hidden="1" x14ac:dyDescent="0.3">
      <c r="A338" t="s">
        <v>39</v>
      </c>
      <c r="B338" s="8"/>
      <c r="C338" s="8">
        <v>79</v>
      </c>
      <c r="D338" t="str">
        <f>VLOOKUP(C338,'[1]dati households'!$C$1:$D$92,2,FALSE)</f>
        <v>Household</v>
      </c>
      <c r="E338" s="7" t="str">
        <f>VLOOKUP(C338,'[1]dati households'!$C$1:$E$92,3,FALSE)</f>
        <v>medium</v>
      </c>
      <c r="F338" s="7">
        <f>VLOOKUP(C338,'[1]dati households'!$C$1:$F$92,4,FALSE)</f>
        <v>0</v>
      </c>
    </row>
    <row r="339" spans="1:6" x14ac:dyDescent="0.3">
      <c r="A339" t="s">
        <v>48</v>
      </c>
      <c r="B339" s="8">
        <v>3</v>
      </c>
      <c r="C339" s="8">
        <v>79</v>
      </c>
      <c r="D339" t="str">
        <f>VLOOKUP(C339,'[1]dati households'!$C$1:$D$92,2,FALSE)</f>
        <v>Household</v>
      </c>
      <c r="E339" s="7" t="str">
        <f>VLOOKUP(C339,'[1]dati households'!$C$1:$E$92,3,FALSE)</f>
        <v>medium</v>
      </c>
      <c r="F339" s="46">
        <f>VLOOKUP(C339,'[1]dati households'!$C$1:$F$92,4,FALSE)</f>
        <v>0</v>
      </c>
    </row>
    <row r="340" spans="1:6" hidden="1" x14ac:dyDescent="0.3">
      <c r="A340" t="s">
        <v>30</v>
      </c>
      <c r="B340" s="8"/>
      <c r="C340" s="8">
        <v>80</v>
      </c>
      <c r="D340" t="str">
        <f>VLOOKUP(C340,'[1]dati households'!$C$1:$D$92,2,FALSE)</f>
        <v>Household</v>
      </c>
      <c r="E340" s="7" t="str">
        <f>VLOOKUP(C340,'[1]dati households'!$C$1:$E$92,3,FALSE)</f>
        <v>low</v>
      </c>
      <c r="F340" s="7">
        <f>VLOOKUP(C340,'[1]dati households'!$C$1:$F$92,4,FALSE)</f>
        <v>0</v>
      </c>
    </row>
    <row r="341" spans="1:6" hidden="1" x14ac:dyDescent="0.3">
      <c r="A341" t="s">
        <v>33</v>
      </c>
      <c r="B341" s="8"/>
      <c r="C341" s="8">
        <v>80</v>
      </c>
      <c r="D341" t="str">
        <f>VLOOKUP(C341,'[1]dati households'!$C$1:$D$92,2,FALSE)</f>
        <v>Household</v>
      </c>
      <c r="E341" s="7" t="str">
        <f>VLOOKUP(C341,'[1]dati households'!$C$1:$E$92,3,FALSE)</f>
        <v>low</v>
      </c>
      <c r="F341" s="7">
        <f>VLOOKUP(C341,'[1]dati households'!$C$1:$F$92,4,FALSE)</f>
        <v>0</v>
      </c>
    </row>
    <row r="342" spans="1:6" hidden="1" x14ac:dyDescent="0.3">
      <c r="A342" t="s">
        <v>35</v>
      </c>
      <c r="B342" s="8"/>
      <c r="C342" s="8">
        <v>80</v>
      </c>
      <c r="D342" t="str">
        <f>VLOOKUP(C342,'[1]dati households'!$C$1:$D$92,2,FALSE)</f>
        <v>Household</v>
      </c>
      <c r="E342" s="7" t="str">
        <f>VLOOKUP(C342,'[1]dati households'!$C$1:$E$92,3,FALSE)</f>
        <v>low</v>
      </c>
      <c r="F342" s="7">
        <f>VLOOKUP(C342,'[1]dati households'!$C$1:$F$92,4,FALSE)</f>
        <v>0</v>
      </c>
    </row>
    <row r="343" spans="1:6" hidden="1" x14ac:dyDescent="0.3">
      <c r="A343" t="s">
        <v>41</v>
      </c>
      <c r="B343" s="8"/>
      <c r="C343" s="8">
        <v>80</v>
      </c>
      <c r="D343" t="str">
        <f>VLOOKUP(C343,'[1]dati households'!$C$1:$D$92,2,FALSE)</f>
        <v>Household</v>
      </c>
      <c r="E343" s="7" t="str">
        <f>VLOOKUP(C343,'[1]dati households'!$C$1:$E$92,3,FALSE)</f>
        <v>low</v>
      </c>
      <c r="F343" s="7">
        <f>VLOOKUP(C343,'[1]dati households'!$C$1:$F$92,4,FALSE)</f>
        <v>0</v>
      </c>
    </row>
    <row r="344" spans="1:6" hidden="1" x14ac:dyDescent="0.3">
      <c r="A344" t="s">
        <v>39</v>
      </c>
      <c r="B344" s="8"/>
      <c r="C344" s="8">
        <v>80</v>
      </c>
      <c r="D344" t="str">
        <f>VLOOKUP(C344,'[1]dati households'!$C$1:$D$92,2,FALSE)</f>
        <v>Household</v>
      </c>
      <c r="E344" s="7" t="str">
        <f>VLOOKUP(C344,'[1]dati households'!$C$1:$E$92,3,FALSE)</f>
        <v>low</v>
      </c>
      <c r="F344" s="7">
        <f>VLOOKUP(C344,'[1]dati households'!$C$1:$F$92,4,FALSE)</f>
        <v>0</v>
      </c>
    </row>
    <row r="345" spans="1:6" hidden="1" x14ac:dyDescent="0.3">
      <c r="A345" t="s">
        <v>30</v>
      </c>
      <c r="B345" s="8"/>
      <c r="C345" s="8">
        <v>81</v>
      </c>
      <c r="D345" t="str">
        <f>VLOOKUP(C345,'[1]dati households'!$C$1:$D$92,2,FALSE)</f>
        <v>Household</v>
      </c>
      <c r="E345" s="7" t="str">
        <f>VLOOKUP(C345,'[1]dati households'!$C$1:$E$92,3,FALSE)</f>
        <v>high</v>
      </c>
      <c r="F345" s="7">
        <f>VLOOKUP(C345,'[1]dati households'!$C$1:$F$92,4,FALSE)</f>
        <v>0</v>
      </c>
    </row>
    <row r="346" spans="1:6" hidden="1" x14ac:dyDescent="0.3">
      <c r="A346" t="s">
        <v>33</v>
      </c>
      <c r="B346" s="8"/>
      <c r="C346" s="8">
        <v>81</v>
      </c>
      <c r="D346" t="str">
        <f>VLOOKUP(C346,'[1]dati households'!$C$1:$D$92,2,FALSE)</f>
        <v>Household</v>
      </c>
      <c r="E346" s="7" t="str">
        <f>VLOOKUP(C346,'[1]dati households'!$C$1:$E$92,3,FALSE)</f>
        <v>high</v>
      </c>
      <c r="F346" s="7">
        <f>VLOOKUP(C346,'[1]dati households'!$C$1:$F$92,4,FALSE)</f>
        <v>0</v>
      </c>
    </row>
    <row r="347" spans="1:6" hidden="1" x14ac:dyDescent="0.3">
      <c r="A347" t="s">
        <v>35</v>
      </c>
      <c r="B347" s="8"/>
      <c r="C347" s="8">
        <v>81</v>
      </c>
      <c r="D347" t="str">
        <f>VLOOKUP(C347,'[1]dati households'!$C$1:$D$92,2,FALSE)</f>
        <v>Household</v>
      </c>
      <c r="E347" s="7" t="str">
        <f>VLOOKUP(C347,'[1]dati households'!$C$1:$E$92,3,FALSE)</f>
        <v>high</v>
      </c>
      <c r="F347" s="7">
        <f>VLOOKUP(C347,'[1]dati households'!$C$1:$F$92,4,FALSE)</f>
        <v>0</v>
      </c>
    </row>
    <row r="348" spans="1:6" x14ac:dyDescent="0.3">
      <c r="A348" t="s">
        <v>45</v>
      </c>
      <c r="B348" s="8" t="s">
        <v>292</v>
      </c>
      <c r="C348" s="8">
        <v>81</v>
      </c>
      <c r="D348" t="str">
        <f>VLOOKUP(C348,'[1]dati households'!$C$1:$D$92,2,FALSE)</f>
        <v>Household</v>
      </c>
      <c r="E348" s="7" t="str">
        <f>VLOOKUP(C348,'[1]dati households'!$C$1:$E$92,3,FALSE)</f>
        <v>high</v>
      </c>
      <c r="F348" s="46">
        <f>VLOOKUP(C348,'[1]dati households'!$C$1:$F$92,4,FALSE)</f>
        <v>0</v>
      </c>
    </row>
    <row r="349" spans="1:6" hidden="1" x14ac:dyDescent="0.3">
      <c r="A349" t="s">
        <v>30</v>
      </c>
      <c r="B349" s="8"/>
      <c r="C349" s="8">
        <v>82</v>
      </c>
      <c r="D349" t="str">
        <f>VLOOKUP(C349,'[1]dati households'!$C$1:$D$92,2,FALSE)</f>
        <v>Business</v>
      </c>
      <c r="E349" s="7" t="str">
        <f>VLOOKUP(C349,'[1]dati households'!$C$1:$E$92,3,FALSE)</f>
        <v>very high</v>
      </c>
      <c r="F349" s="7" t="str">
        <f>VLOOKUP(C349,'[1]dati households'!$C$1:$F$92,4,FALSE)</f>
        <v>Dispensario</v>
      </c>
    </row>
    <row r="350" spans="1:6" hidden="1" x14ac:dyDescent="0.3">
      <c r="A350" t="s">
        <v>30</v>
      </c>
      <c r="B350" s="8"/>
      <c r="C350" s="8">
        <v>82</v>
      </c>
      <c r="D350" t="str">
        <f>VLOOKUP(C350,'[1]dati households'!$C$1:$D$92,2,FALSE)</f>
        <v>Business</v>
      </c>
      <c r="E350" s="7" t="str">
        <f>VLOOKUP(C350,'[1]dati households'!$C$1:$E$92,3,FALSE)</f>
        <v>very high</v>
      </c>
      <c r="F350" s="7" t="str">
        <f>VLOOKUP(C350,'[1]dati households'!$C$1:$F$92,4,FALSE)</f>
        <v>Dispensario</v>
      </c>
    </row>
    <row r="351" spans="1:6" hidden="1" x14ac:dyDescent="0.3">
      <c r="A351" t="s">
        <v>33</v>
      </c>
      <c r="B351" s="8"/>
      <c r="C351" s="8">
        <v>82</v>
      </c>
      <c r="D351" t="str">
        <f>VLOOKUP(C351,'[1]dati households'!$C$1:$D$92,2,FALSE)</f>
        <v>Business</v>
      </c>
      <c r="E351" s="7" t="str">
        <f>VLOOKUP(C351,'[1]dati households'!$C$1:$E$92,3,FALSE)</f>
        <v>very high</v>
      </c>
      <c r="F351" s="7" t="str">
        <f>VLOOKUP(C351,'[1]dati households'!$C$1:$F$92,4,FALSE)</f>
        <v>Dispensario</v>
      </c>
    </row>
    <row r="352" spans="1:6" x14ac:dyDescent="0.3">
      <c r="A352" t="s">
        <v>184</v>
      </c>
      <c r="B352" s="8" t="s">
        <v>91</v>
      </c>
      <c r="C352" s="8">
        <v>82</v>
      </c>
      <c r="D352" t="str">
        <f>VLOOKUP(C352,'[1]dati households'!$C$1:$D$92,2,FALSE)</f>
        <v>Business</v>
      </c>
      <c r="E352" s="7" t="str">
        <f>VLOOKUP(C352,'[1]dati households'!$C$1:$E$92,3,FALSE)</f>
        <v>very high</v>
      </c>
      <c r="F352" s="46" t="str">
        <f>VLOOKUP(C352,'[1]dati households'!$C$1:$F$92,4,FALSE)</f>
        <v>Dispensario</v>
      </c>
    </row>
    <row r="353" spans="1:6" x14ac:dyDescent="0.3">
      <c r="A353" t="s">
        <v>186</v>
      </c>
      <c r="B353" s="8" t="s">
        <v>173</v>
      </c>
      <c r="C353" s="8">
        <v>82</v>
      </c>
      <c r="D353" t="str">
        <f>VLOOKUP(C353,'[1]dati households'!$C$1:$D$92,2,FALSE)</f>
        <v>Business</v>
      </c>
      <c r="E353" s="7" t="str">
        <f>VLOOKUP(C353,'[1]dati households'!$C$1:$E$92,3,FALSE)</f>
        <v>very high</v>
      </c>
      <c r="F353" s="46" t="str">
        <f>VLOOKUP(C353,'[1]dati households'!$C$1:$F$92,4,FALSE)</f>
        <v>Dispensario</v>
      </c>
    </row>
    <row r="354" spans="1:6" hidden="1" x14ac:dyDescent="0.3">
      <c r="A354" t="s">
        <v>76</v>
      </c>
      <c r="B354" s="8"/>
      <c r="C354" s="8">
        <v>82</v>
      </c>
      <c r="D354" t="str">
        <f>VLOOKUP(C354,'[1]dati households'!$C$1:$D$92,2,FALSE)</f>
        <v>Business</v>
      </c>
      <c r="E354" s="7" t="str">
        <f>VLOOKUP(C354,'[1]dati households'!$C$1:$E$92,3,FALSE)</f>
        <v>very high</v>
      </c>
      <c r="F354" s="7" t="str">
        <f>VLOOKUP(C354,'[1]dati households'!$C$1:$F$92,4,FALSE)</f>
        <v>Dispensario</v>
      </c>
    </row>
    <row r="355" spans="1:6" x14ac:dyDescent="0.3">
      <c r="A355" t="s">
        <v>188</v>
      </c>
      <c r="B355" s="8" t="s">
        <v>189</v>
      </c>
      <c r="C355" s="8">
        <v>82</v>
      </c>
      <c r="D355" t="str">
        <f>VLOOKUP(C355,'[1]dati households'!$C$1:$D$92,2,FALSE)</f>
        <v>Business</v>
      </c>
      <c r="E355" s="7" t="str">
        <f>VLOOKUP(C355,'[1]dati households'!$C$1:$E$92,3,FALSE)</f>
        <v>very high</v>
      </c>
      <c r="F355" s="46" t="str">
        <f>VLOOKUP(C355,'[1]dati households'!$C$1:$F$92,4,FALSE)</f>
        <v>Dispensario</v>
      </c>
    </row>
    <row r="356" spans="1:6" x14ac:dyDescent="0.3">
      <c r="A356" t="s">
        <v>45</v>
      </c>
      <c r="B356" s="8" t="s">
        <v>190</v>
      </c>
      <c r="C356" s="8">
        <v>82</v>
      </c>
      <c r="D356" t="str">
        <f>VLOOKUP(C356,'[1]dati households'!$C$1:$D$92,2,FALSE)</f>
        <v>Business</v>
      </c>
      <c r="E356" s="7" t="str">
        <f>VLOOKUP(C356,'[1]dati households'!$C$1:$E$92,3,FALSE)</f>
        <v>very high</v>
      </c>
      <c r="F356" s="46" t="str">
        <f>VLOOKUP(C356,'[1]dati households'!$C$1:$F$92,4,FALSE)</f>
        <v>Dispensario</v>
      </c>
    </row>
    <row r="357" spans="1:6" x14ac:dyDescent="0.3">
      <c r="A357" t="s">
        <v>191</v>
      </c>
      <c r="B357" s="8" t="s">
        <v>293</v>
      </c>
      <c r="C357" s="8">
        <v>82</v>
      </c>
      <c r="D357" t="str">
        <f>VLOOKUP(C357,'[1]dati households'!$C$1:$D$92,2,FALSE)</f>
        <v>Business</v>
      </c>
      <c r="E357" s="7" t="str">
        <f>VLOOKUP(C357,'[1]dati households'!$C$1:$E$92,3,FALSE)</f>
        <v>very high</v>
      </c>
      <c r="F357" s="46" t="str">
        <f>VLOOKUP(C357,'[1]dati households'!$C$1:$F$92,4,FALSE)</f>
        <v>Dispensario</v>
      </c>
    </row>
    <row r="358" spans="1:6" hidden="1" x14ac:dyDescent="0.3">
      <c r="A358" t="s">
        <v>30</v>
      </c>
      <c r="B358" s="8"/>
      <c r="C358" s="8">
        <v>83</v>
      </c>
      <c r="D358" t="str">
        <f>VLOOKUP(C358,'[1]dati households'!$C$1:$D$92,2,FALSE)</f>
        <v>Business</v>
      </c>
      <c r="E358" s="7" t="str">
        <f>VLOOKUP(C358,'[1]dati households'!$C$1:$E$92,3,FALSE)</f>
        <v>medium</v>
      </c>
      <c r="F358" s="7" t="str">
        <f>VLOOKUP(C358,'[1]dati households'!$C$1:$F$92,4,FALSE)</f>
        <v>Church</v>
      </c>
    </row>
    <row r="359" spans="1:6" hidden="1" x14ac:dyDescent="0.3">
      <c r="A359" t="s">
        <v>33</v>
      </c>
      <c r="B359" s="8"/>
      <c r="C359" s="8">
        <v>83</v>
      </c>
      <c r="D359" t="str">
        <f>VLOOKUP(C359,'[1]dati households'!$C$1:$D$92,2,FALSE)</f>
        <v>Business</v>
      </c>
      <c r="E359" s="7" t="str">
        <f>VLOOKUP(C359,'[1]dati households'!$C$1:$E$92,3,FALSE)</f>
        <v>medium</v>
      </c>
      <c r="F359" s="7" t="str">
        <f>VLOOKUP(C359,'[1]dati households'!$C$1:$F$92,4,FALSE)</f>
        <v>Church</v>
      </c>
    </row>
    <row r="360" spans="1:6" x14ac:dyDescent="0.3">
      <c r="A360" t="s">
        <v>30</v>
      </c>
      <c r="B360" s="8" t="s">
        <v>170</v>
      </c>
      <c r="C360" s="8">
        <v>83</v>
      </c>
      <c r="D360" t="str">
        <f>VLOOKUP(C360,'[1]dati households'!$C$1:$D$92,2,FALSE)</f>
        <v>Business</v>
      </c>
      <c r="E360" s="7" t="str">
        <f>VLOOKUP(C360,'[1]dati households'!$C$1:$E$92,3,FALSE)</f>
        <v>medium</v>
      </c>
      <c r="F360" s="46" t="str">
        <f>VLOOKUP(C360,'[1]dati households'!$C$1:$F$92,4,FALSE)</f>
        <v>Church</v>
      </c>
    </row>
    <row r="361" spans="1:6" x14ac:dyDescent="0.3">
      <c r="A361" t="s">
        <v>196</v>
      </c>
      <c r="B361" s="8" t="s">
        <v>170</v>
      </c>
      <c r="C361" s="8">
        <v>83</v>
      </c>
      <c r="D361" t="str">
        <f>VLOOKUP(C361,'[1]dati households'!$C$1:$D$92,2,FALSE)</f>
        <v>Business</v>
      </c>
      <c r="E361" s="7" t="str">
        <f>VLOOKUP(C361,'[1]dati households'!$C$1:$E$92,3,FALSE)</f>
        <v>medium</v>
      </c>
      <c r="F361" s="46" t="str">
        <f>VLOOKUP(C361,'[1]dati households'!$C$1:$F$92,4,FALSE)</f>
        <v>Church</v>
      </c>
    </row>
    <row r="362" spans="1:6" x14ac:dyDescent="0.3">
      <c r="A362" t="s">
        <v>71</v>
      </c>
      <c r="B362" s="8" t="s">
        <v>170</v>
      </c>
      <c r="C362" s="8">
        <v>83</v>
      </c>
      <c r="D362" t="str">
        <f>VLOOKUP(C362,'[1]dati households'!$C$1:$D$92,2,FALSE)</f>
        <v>Business</v>
      </c>
      <c r="E362" s="7" t="str">
        <f>VLOOKUP(C362,'[1]dati households'!$C$1:$E$92,3,FALSE)</f>
        <v>medium</v>
      </c>
      <c r="F362" s="46" t="str">
        <f>VLOOKUP(C362,'[1]dati households'!$C$1:$F$92,4,FALSE)</f>
        <v>Church</v>
      </c>
    </row>
    <row r="363" spans="1:6" x14ac:dyDescent="0.3">
      <c r="A363" t="s">
        <v>30</v>
      </c>
      <c r="B363" s="8" t="s">
        <v>294</v>
      </c>
      <c r="C363" s="8">
        <v>84</v>
      </c>
      <c r="D363" t="str">
        <f>VLOOKUP(C363,'[1]dati households'!$C$1:$D$92,2,FALSE)</f>
        <v>Business</v>
      </c>
      <c r="E363" s="7" t="str">
        <f>VLOOKUP(C363,'[1]dati households'!$C$1:$E$92,3,FALSE)</f>
        <v>very high</v>
      </c>
      <c r="F363" s="46" t="str">
        <f>VLOOKUP(C363,'[1]dati households'!$C$1:$F$92,4,FALSE)</f>
        <v>School</v>
      </c>
    </row>
    <row r="364" spans="1:6" hidden="1" x14ac:dyDescent="0.3">
      <c r="A364" t="s">
        <v>33</v>
      </c>
      <c r="B364" s="8"/>
      <c r="C364" s="8">
        <v>84</v>
      </c>
      <c r="D364" t="str">
        <f>VLOOKUP(C364,'[1]dati households'!$C$1:$D$92,2,FALSE)</f>
        <v>Business</v>
      </c>
      <c r="E364" s="7" t="str">
        <f>VLOOKUP(C364,'[1]dati households'!$C$1:$E$92,3,FALSE)</f>
        <v>very high</v>
      </c>
      <c r="F364" s="7" t="str">
        <f>VLOOKUP(C364,'[1]dati households'!$C$1:$F$92,4,FALSE)</f>
        <v>School</v>
      </c>
    </row>
    <row r="365" spans="1:6" x14ac:dyDescent="0.3">
      <c r="A365" t="s">
        <v>35</v>
      </c>
      <c r="B365" s="8" t="s">
        <v>294</v>
      </c>
      <c r="C365" s="8">
        <v>84</v>
      </c>
      <c r="D365" t="str">
        <f>VLOOKUP(C365,'[1]dati households'!$C$1:$D$92,2,FALSE)</f>
        <v>Business</v>
      </c>
      <c r="E365" s="7" t="str">
        <f>VLOOKUP(C365,'[1]dati households'!$C$1:$E$92,3,FALSE)</f>
        <v>very high</v>
      </c>
      <c r="F365" s="46" t="str">
        <f>VLOOKUP(C365,'[1]dati households'!$C$1:$F$92,4,FALSE)</f>
        <v>School</v>
      </c>
    </row>
    <row r="366" spans="1:6" x14ac:dyDescent="0.3">
      <c r="A366" t="s">
        <v>202</v>
      </c>
      <c r="B366" s="8" t="s">
        <v>204</v>
      </c>
      <c r="C366" s="8">
        <v>84</v>
      </c>
      <c r="D366" t="str">
        <f>VLOOKUP(C366,'[1]dati households'!$C$1:$D$92,2,FALSE)</f>
        <v>Business</v>
      </c>
      <c r="E366" s="7" t="str">
        <f>VLOOKUP(C366,'[1]dati households'!$C$1:$E$92,3,FALSE)</f>
        <v>very high</v>
      </c>
      <c r="F366" s="46" t="str">
        <f>VLOOKUP(C366,'[1]dati households'!$C$1:$F$92,4,FALSE)</f>
        <v>School</v>
      </c>
    </row>
    <row r="367" spans="1:6" x14ac:dyDescent="0.3">
      <c r="A367" t="s">
        <v>48</v>
      </c>
      <c r="B367" s="8" t="s">
        <v>61</v>
      </c>
      <c r="C367" s="8">
        <v>84</v>
      </c>
      <c r="D367" t="str">
        <f>VLOOKUP(C367,'[1]dati households'!$C$1:$D$92,2,FALSE)</f>
        <v>Business</v>
      </c>
      <c r="E367" s="7" t="str">
        <f>VLOOKUP(C367,'[1]dati households'!$C$1:$E$92,3,FALSE)</f>
        <v>very high</v>
      </c>
      <c r="F367" s="46" t="str">
        <f>VLOOKUP(C367,'[1]dati households'!$C$1:$F$92,4,FALSE)</f>
        <v>School</v>
      </c>
    </row>
    <row r="368" spans="1:6" x14ac:dyDescent="0.3">
      <c r="A368" t="s">
        <v>30</v>
      </c>
      <c r="B368" s="8" t="s">
        <v>294</v>
      </c>
      <c r="C368" s="8">
        <v>85</v>
      </c>
      <c r="D368" t="str">
        <f>VLOOKUP(C368,'[1]dati households'!$C$1:$D$92,2,FALSE)</f>
        <v>Business</v>
      </c>
      <c r="E368" s="7" t="str">
        <f>VLOOKUP(C368,'[1]dati households'!$C$1:$E$92,3,FALSE)</f>
        <v>very high</v>
      </c>
      <c r="F368" s="46" t="str">
        <f>VLOOKUP(C368,'[1]dati households'!$C$1:$F$92,4,FALSE)</f>
        <v>School</v>
      </c>
    </row>
    <row r="369" spans="1:6" x14ac:dyDescent="0.3">
      <c r="A369" t="s">
        <v>33</v>
      </c>
      <c r="B369" s="8" t="s">
        <v>294</v>
      </c>
      <c r="C369" s="8">
        <v>85</v>
      </c>
      <c r="D369" t="str">
        <f>VLOOKUP(C369,'[1]dati households'!$C$1:$D$92,2,FALSE)</f>
        <v>Business</v>
      </c>
      <c r="E369" s="7" t="str">
        <f>VLOOKUP(C369,'[1]dati households'!$C$1:$E$92,3,FALSE)</f>
        <v>very high</v>
      </c>
      <c r="F369" s="46" t="str">
        <f>VLOOKUP(C369,'[1]dati households'!$C$1:$F$92,4,FALSE)</f>
        <v>School</v>
      </c>
    </row>
    <row r="370" spans="1:6" x14ac:dyDescent="0.3">
      <c r="A370" t="s">
        <v>202</v>
      </c>
      <c r="B370" s="8" t="s">
        <v>47</v>
      </c>
      <c r="C370" s="8">
        <v>85</v>
      </c>
      <c r="D370" t="str">
        <f>VLOOKUP(C370,'[1]dati households'!$C$1:$D$92,2,FALSE)</f>
        <v>Business</v>
      </c>
      <c r="E370" s="7" t="str">
        <f>VLOOKUP(C370,'[1]dati households'!$C$1:$E$92,3,FALSE)</f>
        <v>very high</v>
      </c>
      <c r="F370" s="46" t="str">
        <f>VLOOKUP(C370,'[1]dati households'!$C$1:$F$92,4,FALSE)</f>
        <v>School</v>
      </c>
    </row>
    <row r="371" spans="1:6" hidden="1" x14ac:dyDescent="0.3">
      <c r="A371" t="s">
        <v>206</v>
      </c>
      <c r="B371" s="8"/>
      <c r="C371" s="8">
        <v>85</v>
      </c>
      <c r="D371" t="str">
        <f>VLOOKUP(C371,'[1]dati households'!$C$1:$D$92,2,FALSE)</f>
        <v>Business</v>
      </c>
      <c r="E371" s="7" t="str">
        <f>VLOOKUP(C371,'[1]dati households'!$C$1:$E$92,3,FALSE)</f>
        <v>very high</v>
      </c>
      <c r="F371" s="7" t="str">
        <f>VLOOKUP(C371,'[1]dati households'!$C$1:$F$92,4,FALSE)</f>
        <v>School</v>
      </c>
    </row>
    <row r="372" spans="1:6" x14ac:dyDescent="0.3">
      <c r="A372" t="s">
        <v>69</v>
      </c>
      <c r="B372" s="8" t="s">
        <v>47</v>
      </c>
      <c r="C372" s="8">
        <v>85</v>
      </c>
      <c r="D372" t="str">
        <f>VLOOKUP(C372,'[1]dati households'!$C$1:$D$92,2,FALSE)</f>
        <v>Business</v>
      </c>
      <c r="E372" s="7" t="str">
        <f>VLOOKUP(C372,'[1]dati households'!$C$1:$E$92,3,FALSE)</f>
        <v>very high</v>
      </c>
      <c r="F372" s="46" t="str">
        <f>VLOOKUP(C372,'[1]dati households'!$C$1:$F$92,4,FALSE)</f>
        <v>School</v>
      </c>
    </row>
    <row r="373" spans="1:6" x14ac:dyDescent="0.3">
      <c r="A373" t="s">
        <v>35</v>
      </c>
      <c r="B373" s="8" t="s">
        <v>294</v>
      </c>
      <c r="C373" s="8">
        <v>85</v>
      </c>
      <c r="D373" t="str">
        <f>VLOOKUP(C373,'[1]dati households'!$C$1:$D$92,2,FALSE)</f>
        <v>Business</v>
      </c>
      <c r="E373" s="7" t="str">
        <f>VLOOKUP(C373,'[1]dati households'!$C$1:$E$92,3,FALSE)</f>
        <v>very high</v>
      </c>
      <c r="F373" s="46" t="str">
        <f>VLOOKUP(C373,'[1]dati households'!$C$1:$F$92,4,FALSE)</f>
        <v>School</v>
      </c>
    </row>
    <row r="374" spans="1:6" x14ac:dyDescent="0.3">
      <c r="A374" t="s">
        <v>30</v>
      </c>
      <c r="B374" s="8" t="s">
        <v>91</v>
      </c>
      <c r="C374" s="8">
        <v>86</v>
      </c>
      <c r="D374" t="str">
        <f>VLOOKUP(C374,'[1]dati households'!$C$1:$D$92,2,FALSE)</f>
        <v>Business</v>
      </c>
      <c r="E374" s="7" t="str">
        <f>VLOOKUP(C374,'[1]dati households'!$C$1:$E$92,3,FALSE)</f>
        <v>very high</v>
      </c>
      <c r="F374" s="46" t="str">
        <f>VLOOKUP(C374,'[1]dati households'!$C$1:$F$92,4,FALSE)</f>
        <v>Dispensary</v>
      </c>
    </row>
    <row r="375" spans="1:6" hidden="1" x14ac:dyDescent="0.3">
      <c r="A375" t="s">
        <v>33</v>
      </c>
      <c r="B375" s="8"/>
      <c r="C375" s="8">
        <v>86</v>
      </c>
      <c r="D375" t="str">
        <f>VLOOKUP(C375,'[1]dati households'!$C$1:$D$92,2,FALSE)</f>
        <v>Business</v>
      </c>
      <c r="E375" s="7" t="str">
        <f>VLOOKUP(C375,'[1]dati households'!$C$1:$E$92,3,FALSE)</f>
        <v>very high</v>
      </c>
      <c r="F375" s="7" t="str">
        <f>VLOOKUP(C375,'[1]dati households'!$C$1:$F$92,4,FALSE)</f>
        <v>Dispensary</v>
      </c>
    </row>
    <row r="376" spans="1:6" x14ac:dyDescent="0.3">
      <c r="A376" t="s">
        <v>69</v>
      </c>
      <c r="B376" s="8" t="s">
        <v>294</v>
      </c>
      <c r="C376" s="8">
        <v>86</v>
      </c>
      <c r="D376" t="str">
        <f>VLOOKUP(C376,'[1]dati households'!$C$1:$D$92,2,FALSE)</f>
        <v>Business</v>
      </c>
      <c r="E376" s="7" t="str">
        <f>VLOOKUP(C376,'[1]dati households'!$C$1:$E$92,3,FALSE)</f>
        <v>very high</v>
      </c>
      <c r="F376" s="46" t="str">
        <f>VLOOKUP(C376,'[1]dati households'!$C$1:$F$92,4,FALSE)</f>
        <v>Dispensary</v>
      </c>
    </row>
    <row r="377" spans="1:6" x14ac:dyDescent="0.3">
      <c r="A377" t="s">
        <v>69</v>
      </c>
      <c r="B377" s="8" t="s">
        <v>294</v>
      </c>
      <c r="C377" s="8">
        <v>86</v>
      </c>
      <c r="D377" t="str">
        <f>VLOOKUP(C377,'[1]dati households'!$C$1:$D$92,2,FALSE)</f>
        <v>Business</v>
      </c>
      <c r="E377" s="7" t="str">
        <f>VLOOKUP(C377,'[1]dati households'!$C$1:$E$92,3,FALSE)</f>
        <v>very high</v>
      </c>
      <c r="F377" s="46" t="str">
        <f>VLOOKUP(C377,'[1]dati households'!$C$1:$F$92,4,FALSE)</f>
        <v>Dispensary</v>
      </c>
    </row>
    <row r="378" spans="1:6" x14ac:dyDescent="0.3">
      <c r="A378" t="s">
        <v>206</v>
      </c>
      <c r="B378" s="8" t="s">
        <v>294</v>
      </c>
      <c r="C378" s="8">
        <v>86</v>
      </c>
      <c r="D378" t="str">
        <f>VLOOKUP(C378,'[1]dati households'!$C$1:$D$92,2,FALSE)</f>
        <v>Business</v>
      </c>
      <c r="E378" s="7" t="str">
        <f>VLOOKUP(C378,'[1]dati households'!$C$1:$E$92,3,FALSE)</f>
        <v>very high</v>
      </c>
      <c r="F378" s="46" t="str">
        <f>VLOOKUP(C378,'[1]dati households'!$C$1:$F$92,4,FALSE)</f>
        <v>Dispensary</v>
      </c>
    </row>
    <row r="379" spans="1:6" x14ac:dyDescent="0.3">
      <c r="A379" t="s">
        <v>184</v>
      </c>
      <c r="B379" s="8" t="s">
        <v>61</v>
      </c>
      <c r="C379" s="8">
        <v>86</v>
      </c>
      <c r="D379" t="str">
        <f>VLOOKUP(C379,'[1]dati households'!$C$1:$D$92,2,FALSE)</f>
        <v>Business</v>
      </c>
      <c r="E379" s="7" t="str">
        <f>VLOOKUP(C379,'[1]dati households'!$C$1:$E$92,3,FALSE)</f>
        <v>very high</v>
      </c>
      <c r="F379" s="46" t="str">
        <f>VLOOKUP(C379,'[1]dati households'!$C$1:$F$92,4,FALSE)</f>
        <v>Dispensary</v>
      </c>
    </row>
    <row r="380" spans="1:6" x14ac:dyDescent="0.3">
      <c r="A380" t="s">
        <v>209</v>
      </c>
      <c r="B380" s="8" t="s">
        <v>294</v>
      </c>
      <c r="C380" s="8">
        <v>86</v>
      </c>
      <c r="D380" t="str">
        <f>VLOOKUP(C380,'[1]dati households'!$C$1:$D$92,2,FALSE)</f>
        <v>Business</v>
      </c>
      <c r="E380" s="7" t="str">
        <f>VLOOKUP(C380,'[1]dati households'!$C$1:$E$92,3,FALSE)</f>
        <v>very high</v>
      </c>
      <c r="F380" s="46" t="str">
        <f>VLOOKUP(C380,'[1]dati households'!$C$1:$F$92,4,FALSE)</f>
        <v>Dispensary</v>
      </c>
    </row>
    <row r="381" spans="1:6" x14ac:dyDescent="0.3">
      <c r="A381" t="s">
        <v>191</v>
      </c>
      <c r="B381" s="8" t="s">
        <v>294</v>
      </c>
      <c r="C381" s="8">
        <v>86</v>
      </c>
      <c r="D381" t="str">
        <f>VLOOKUP(C381,'[1]dati households'!$C$1:$D$92,2,FALSE)</f>
        <v>Business</v>
      </c>
      <c r="E381" s="7" t="str">
        <f>VLOOKUP(C381,'[1]dati households'!$C$1:$E$92,3,FALSE)</f>
        <v>very high</v>
      </c>
      <c r="F381" s="46" t="str">
        <f>VLOOKUP(C381,'[1]dati households'!$C$1:$F$92,4,FALSE)</f>
        <v>Dispensary</v>
      </c>
    </row>
    <row r="382" spans="1:6" x14ac:dyDescent="0.3">
      <c r="A382" t="s">
        <v>210</v>
      </c>
      <c r="B382" s="8" t="s">
        <v>294</v>
      </c>
      <c r="C382" s="8">
        <v>86</v>
      </c>
      <c r="D382" t="str">
        <f>VLOOKUP(C382,'[1]dati households'!$C$1:$D$92,2,FALSE)</f>
        <v>Business</v>
      </c>
      <c r="E382" s="7" t="str">
        <f>VLOOKUP(C382,'[1]dati households'!$C$1:$E$92,3,FALSE)</f>
        <v>very high</v>
      </c>
      <c r="F382" s="46" t="str">
        <f>VLOOKUP(C382,'[1]dati households'!$C$1:$F$92,4,FALSE)</f>
        <v>Dispensary</v>
      </c>
    </row>
    <row r="383" spans="1:6" x14ac:dyDescent="0.3">
      <c r="A383" t="s">
        <v>186</v>
      </c>
      <c r="B383" s="8" t="s">
        <v>61</v>
      </c>
      <c r="C383" s="8">
        <v>86</v>
      </c>
      <c r="D383" t="str">
        <f>VLOOKUP(C383,'[1]dati households'!$C$1:$D$92,2,FALSE)</f>
        <v>Business</v>
      </c>
      <c r="E383" s="7" t="str">
        <f>VLOOKUP(C383,'[1]dati households'!$C$1:$E$92,3,FALSE)</f>
        <v>very high</v>
      </c>
      <c r="F383" s="46" t="str">
        <f>VLOOKUP(C383,'[1]dati households'!$C$1:$F$92,4,FALSE)</f>
        <v>Dispensary</v>
      </c>
    </row>
    <row r="384" spans="1:6" hidden="1" x14ac:dyDescent="0.3">
      <c r="A384" t="s">
        <v>30</v>
      </c>
      <c r="B384" s="8"/>
      <c r="C384" s="8">
        <v>87</v>
      </c>
      <c r="D384" t="str">
        <f>VLOOKUP(C384,'[1]dati households'!$C$1:$D$92,2,FALSE)</f>
        <v>Business</v>
      </c>
      <c r="E384" s="7" t="str">
        <f>VLOOKUP(C384,'[1]dati households'!$C$1:$E$92,3,FALSE)</f>
        <v>very high</v>
      </c>
      <c r="F384" s="7" t="str">
        <f>VLOOKUP(C384,'[1]dati households'!$C$1:$F$92,4,FALSE)</f>
        <v>Boarding school</v>
      </c>
    </row>
    <row r="385" spans="1:6" hidden="1" x14ac:dyDescent="0.3">
      <c r="A385" t="s">
        <v>30</v>
      </c>
      <c r="B385" s="8"/>
      <c r="C385" s="8">
        <v>87</v>
      </c>
      <c r="D385" t="str">
        <f>VLOOKUP(C385,'[1]dati households'!$C$1:$D$92,2,FALSE)</f>
        <v>Business</v>
      </c>
      <c r="E385" s="7" t="str">
        <f>VLOOKUP(C385,'[1]dati households'!$C$1:$E$92,3,FALSE)</f>
        <v>very high</v>
      </c>
      <c r="F385" s="7" t="str">
        <f>VLOOKUP(C385,'[1]dati households'!$C$1:$F$92,4,FALSE)</f>
        <v>Boarding school</v>
      </c>
    </row>
    <row r="386" spans="1:6" hidden="1" x14ac:dyDescent="0.3">
      <c r="A386" t="s">
        <v>33</v>
      </c>
      <c r="B386" s="8"/>
      <c r="C386" s="8">
        <v>87</v>
      </c>
      <c r="D386" t="str">
        <f>VLOOKUP(C386,'[1]dati households'!$C$1:$D$92,2,FALSE)</f>
        <v>Business</v>
      </c>
      <c r="E386" s="7" t="str">
        <f>VLOOKUP(C386,'[1]dati households'!$C$1:$E$92,3,FALSE)</f>
        <v>very high</v>
      </c>
      <c r="F386" s="7" t="str">
        <f>VLOOKUP(C386,'[1]dati households'!$C$1:$F$92,4,FALSE)</f>
        <v>Boarding school</v>
      </c>
    </row>
    <row r="387" spans="1:6" x14ac:dyDescent="0.3">
      <c r="A387" t="s">
        <v>202</v>
      </c>
      <c r="B387" s="8" t="s">
        <v>212</v>
      </c>
      <c r="C387" s="8">
        <v>87</v>
      </c>
      <c r="D387" t="str">
        <f>VLOOKUP(C387,'[1]dati households'!$C$1:$D$92,2,FALSE)</f>
        <v>Business</v>
      </c>
      <c r="E387" s="7" t="str">
        <f>VLOOKUP(C387,'[1]dati households'!$C$1:$E$92,3,FALSE)</f>
        <v>very high</v>
      </c>
      <c r="F387" s="46" t="str">
        <f>VLOOKUP(C387,'[1]dati households'!$C$1:$F$92,4,FALSE)</f>
        <v>Boarding school</v>
      </c>
    </row>
    <row r="388" spans="1:6" x14ac:dyDescent="0.3">
      <c r="A388" t="s">
        <v>69</v>
      </c>
      <c r="B388" s="8" t="s">
        <v>91</v>
      </c>
      <c r="C388" s="8">
        <v>87</v>
      </c>
      <c r="D388" t="str">
        <f>VLOOKUP(C388,'[1]dati households'!$C$1:$D$92,2,FALSE)</f>
        <v>Business</v>
      </c>
      <c r="E388" s="7" t="str">
        <f>VLOOKUP(C388,'[1]dati households'!$C$1:$E$92,3,FALSE)</f>
        <v>very high</v>
      </c>
      <c r="F388" s="46" t="str">
        <f>VLOOKUP(C388,'[1]dati households'!$C$1:$F$92,4,FALSE)</f>
        <v>Boarding school</v>
      </c>
    </row>
    <row r="389" spans="1:6" x14ac:dyDescent="0.3">
      <c r="A389" t="s">
        <v>122</v>
      </c>
      <c r="B389" s="8" t="s">
        <v>47</v>
      </c>
      <c r="C389" s="8">
        <v>87</v>
      </c>
      <c r="D389" t="str">
        <f>VLOOKUP(C389,'[1]dati households'!$C$1:$D$92,2,FALSE)</f>
        <v>Business</v>
      </c>
      <c r="E389" s="7" t="str">
        <f>VLOOKUP(C389,'[1]dati households'!$C$1:$E$92,3,FALSE)</f>
        <v>very high</v>
      </c>
      <c r="F389" s="46" t="str">
        <f>VLOOKUP(C389,'[1]dati households'!$C$1:$F$92,4,FALSE)</f>
        <v>Boarding school</v>
      </c>
    </row>
    <row r="390" spans="1:6" hidden="1" x14ac:dyDescent="0.3">
      <c r="A390" t="s">
        <v>48</v>
      </c>
      <c r="B390" s="8"/>
      <c r="C390" s="8">
        <v>87</v>
      </c>
      <c r="D390" t="str">
        <f>VLOOKUP(C390,'[1]dati households'!$C$1:$D$92,2,FALSE)</f>
        <v>Business</v>
      </c>
      <c r="E390" s="7" t="str">
        <f>VLOOKUP(C390,'[1]dati households'!$C$1:$E$92,3,FALSE)</f>
        <v>very high</v>
      </c>
      <c r="F390" s="7" t="str">
        <f>VLOOKUP(C390,'[1]dati households'!$C$1:$F$92,4,FALSE)</f>
        <v>Boarding school</v>
      </c>
    </row>
    <row r="391" spans="1:6" hidden="1" x14ac:dyDescent="0.3">
      <c r="A391" t="s">
        <v>35</v>
      </c>
      <c r="B391" s="8"/>
      <c r="C391" s="8">
        <v>87</v>
      </c>
      <c r="D391" t="str">
        <f>VLOOKUP(C391,'[1]dati households'!$C$1:$D$92,2,FALSE)</f>
        <v>Business</v>
      </c>
      <c r="E391" s="7" t="str">
        <f>VLOOKUP(C391,'[1]dati households'!$C$1:$E$92,3,FALSE)</f>
        <v>very high</v>
      </c>
      <c r="F391" s="7" t="str">
        <f>VLOOKUP(C391,'[1]dati households'!$C$1:$F$92,4,FALSE)</f>
        <v>Boarding school</v>
      </c>
    </row>
    <row r="392" spans="1:6" x14ac:dyDescent="0.3">
      <c r="A392" t="s">
        <v>71</v>
      </c>
      <c r="B392" s="8" t="s">
        <v>295</v>
      </c>
      <c r="C392" s="8">
        <v>87</v>
      </c>
      <c r="D392" t="str">
        <f>VLOOKUP(C392,'[1]dati households'!$C$1:$D$92,2,FALSE)</f>
        <v>Business</v>
      </c>
      <c r="E392" s="7" t="str">
        <f>VLOOKUP(C392,'[1]dati households'!$C$1:$E$92,3,FALSE)</f>
        <v>very high</v>
      </c>
      <c r="F392" s="46" t="str">
        <f>VLOOKUP(C392,'[1]dati households'!$C$1:$F$92,4,FALSE)</f>
        <v>Boarding school</v>
      </c>
    </row>
    <row r="393" spans="1:6" x14ac:dyDescent="0.3">
      <c r="A393" t="s">
        <v>71</v>
      </c>
      <c r="B393" s="8" t="s">
        <v>292</v>
      </c>
      <c r="C393" s="8">
        <v>87</v>
      </c>
      <c r="D393" t="str">
        <f>VLOOKUP(C393,'[1]dati households'!$C$1:$D$92,2,FALSE)</f>
        <v>Business</v>
      </c>
      <c r="E393" s="7" t="str">
        <f>VLOOKUP(C393,'[1]dati households'!$C$1:$E$92,3,FALSE)</f>
        <v>very high</v>
      </c>
      <c r="F393" s="46" t="str">
        <f>VLOOKUP(C393,'[1]dati households'!$C$1:$F$92,4,FALSE)</f>
        <v>Boarding school</v>
      </c>
    </row>
    <row r="394" spans="1:6" x14ac:dyDescent="0.3">
      <c r="A394" t="s">
        <v>71</v>
      </c>
      <c r="B394" s="8" t="s">
        <v>291</v>
      </c>
      <c r="C394" s="8">
        <v>87</v>
      </c>
      <c r="D394" t="str">
        <f>VLOOKUP(C394,'[1]dati households'!$C$1:$D$92,2,FALSE)</f>
        <v>Business</v>
      </c>
      <c r="E394" s="7" t="str">
        <f>VLOOKUP(C394,'[1]dati households'!$C$1:$E$92,3,FALSE)</f>
        <v>very high</v>
      </c>
      <c r="F394" s="46" t="str">
        <f>VLOOKUP(C394,'[1]dati households'!$C$1:$F$92,4,FALSE)</f>
        <v>Boarding school</v>
      </c>
    </row>
    <row r="395" spans="1:6" x14ac:dyDescent="0.3">
      <c r="A395" t="s">
        <v>30</v>
      </c>
      <c r="B395" s="8" t="s">
        <v>178</v>
      </c>
      <c r="C395" s="8">
        <v>88</v>
      </c>
      <c r="D395" t="str">
        <f>VLOOKUP(C395,'[1]dati households'!$C$1:$D$92,2,FALSE)</f>
        <v>Business</v>
      </c>
      <c r="E395" s="7" t="str">
        <f>VLOOKUP(C395,'[1]dati households'!$C$1:$E$92,3,FALSE)</f>
        <v>very low</v>
      </c>
      <c r="F395" s="46" t="str">
        <f>VLOOKUP(C395,'[1]dati households'!$C$1:$F$92,4,FALSE)</f>
        <v>Ofisi ya kijiji</v>
      </c>
    </row>
    <row r="396" spans="1:6" x14ac:dyDescent="0.3">
      <c r="A396" t="s">
        <v>35</v>
      </c>
      <c r="B396" s="8" t="s">
        <v>91</v>
      </c>
      <c r="C396" s="8">
        <v>88</v>
      </c>
      <c r="D396" t="str">
        <f>VLOOKUP(C396,'[1]dati households'!$C$1:$D$92,2,FALSE)</f>
        <v>Business</v>
      </c>
      <c r="E396" s="7" t="str">
        <f>VLOOKUP(C396,'[1]dati households'!$C$1:$E$92,3,FALSE)</f>
        <v>very low</v>
      </c>
      <c r="F396" s="46" t="str">
        <f>VLOOKUP(C396,'[1]dati households'!$C$1:$F$92,4,FALSE)</f>
        <v>Ofisi ya kijiji</v>
      </c>
    </row>
    <row r="397" spans="1:6" x14ac:dyDescent="0.3">
      <c r="A397" t="s">
        <v>30</v>
      </c>
      <c r="B397" s="8" t="s">
        <v>296</v>
      </c>
      <c r="C397" s="8">
        <v>89</v>
      </c>
      <c r="D397" t="str">
        <f>VLOOKUP(C397,'[1]dati households'!$C$1:$D$92,2,FALSE)</f>
        <v>Business</v>
      </c>
      <c r="E397" s="7" t="str">
        <f>VLOOKUP(C397,'[1]dati households'!$C$1:$E$92,3,FALSE)</f>
        <v>very low</v>
      </c>
      <c r="F397" s="46" t="str">
        <f>VLOOKUP(C397,'[1]dati households'!$C$1:$F$92,4,FALSE)</f>
        <v>Ofisi ya Kata</v>
      </c>
    </row>
    <row r="398" spans="1:6" x14ac:dyDescent="0.3">
      <c r="A398" t="s">
        <v>35</v>
      </c>
      <c r="B398" s="8" t="s">
        <v>91</v>
      </c>
      <c r="C398" s="8">
        <v>89</v>
      </c>
      <c r="D398" t="str">
        <f>VLOOKUP(C398,'[1]dati households'!$C$1:$D$92,2,FALSE)</f>
        <v>Business</v>
      </c>
      <c r="E398" s="7" t="str">
        <f>VLOOKUP(C398,'[1]dati households'!$C$1:$E$92,3,FALSE)</f>
        <v>very low</v>
      </c>
      <c r="F398" s="46" t="str">
        <f>VLOOKUP(C398,'[1]dati households'!$C$1:$F$92,4,FALSE)</f>
        <v>Ofisi ya Kata</v>
      </c>
    </row>
    <row r="399" spans="1:6" x14ac:dyDescent="0.3">
      <c r="A399" t="s">
        <v>30</v>
      </c>
      <c r="B399" s="8" t="s">
        <v>297</v>
      </c>
      <c r="C399" s="8">
        <v>90</v>
      </c>
      <c r="D399" t="str">
        <f>VLOOKUP(C399,'[1]dati households'!$C$1:$D$92,2,FALSE)</f>
        <v>Business</v>
      </c>
      <c r="E399" s="7" t="str">
        <f>VLOOKUP(C399,'[1]dati households'!$C$1:$E$92,3,FALSE)</f>
        <v>low</v>
      </c>
      <c r="F399" s="46" t="str">
        <f>VLOOKUP(C399,'[1]dati households'!$C$1:$F$92,4,FALSE)</f>
        <v>Ofisi ya saccos</v>
      </c>
    </row>
    <row r="400" spans="1:6" hidden="1" x14ac:dyDescent="0.3">
      <c r="A400" t="s">
        <v>33</v>
      </c>
      <c r="B400" s="8"/>
      <c r="C400" s="8">
        <v>90</v>
      </c>
      <c r="D400" t="str">
        <f>VLOOKUP(C400,'[1]dati households'!$C$1:$D$92,2,FALSE)</f>
        <v>Business</v>
      </c>
      <c r="E400" s="7" t="str">
        <f>VLOOKUP(C400,'[1]dati households'!$C$1:$E$92,3,FALSE)</f>
        <v>low</v>
      </c>
      <c r="F400" s="7" t="str">
        <f>VLOOKUP(C400,'[1]dati households'!$C$1:$F$92,4,FALSE)</f>
        <v>Ofisi ya saccos</v>
      </c>
    </row>
    <row r="401" spans="1:6" x14ac:dyDescent="0.3">
      <c r="A401" t="s">
        <v>69</v>
      </c>
      <c r="B401" s="8" t="s">
        <v>193</v>
      </c>
      <c r="C401" s="8">
        <v>90</v>
      </c>
      <c r="D401" t="str">
        <f>VLOOKUP(C401,'[1]dati households'!$C$1:$D$92,2,FALSE)</f>
        <v>Business</v>
      </c>
      <c r="E401" s="7" t="str">
        <f>VLOOKUP(C401,'[1]dati households'!$C$1:$E$92,3,FALSE)</f>
        <v>low</v>
      </c>
      <c r="F401" s="46" t="str">
        <f>VLOOKUP(C401,'[1]dati households'!$C$1:$F$92,4,FALSE)</f>
        <v>Ofisi ya saccos</v>
      </c>
    </row>
    <row r="402" spans="1:6" x14ac:dyDescent="0.3">
      <c r="A402" t="s">
        <v>69</v>
      </c>
      <c r="B402" s="8" t="s">
        <v>91</v>
      </c>
      <c r="C402" s="8">
        <v>90</v>
      </c>
      <c r="D402" t="str">
        <f>VLOOKUP(C402,'[1]dati households'!$C$1:$D$92,2,FALSE)</f>
        <v>Business</v>
      </c>
      <c r="E402" s="7" t="str">
        <f>VLOOKUP(C402,'[1]dati households'!$C$1:$E$92,3,FALSE)</f>
        <v>low</v>
      </c>
      <c r="F402" s="46" t="str">
        <f>VLOOKUP(C402,'[1]dati households'!$C$1:$F$92,4,FALSE)</f>
        <v>Ofisi ya saccos</v>
      </c>
    </row>
    <row r="403" spans="1:6" x14ac:dyDescent="0.3">
      <c r="A403" t="s">
        <v>206</v>
      </c>
      <c r="B403" s="8" t="s">
        <v>47</v>
      </c>
      <c r="C403" s="8">
        <v>90</v>
      </c>
      <c r="D403" t="str">
        <f>VLOOKUP(C403,'[1]dati households'!$C$1:$D$92,2,FALSE)</f>
        <v>Business</v>
      </c>
      <c r="E403" s="7" t="str">
        <f>VLOOKUP(C403,'[1]dati households'!$C$1:$E$92,3,FALSE)</f>
        <v>low</v>
      </c>
      <c r="F403" s="46" t="str">
        <f>VLOOKUP(C403,'[1]dati households'!$C$1:$F$92,4,FALSE)</f>
        <v>Ofisi ya saccos</v>
      </c>
    </row>
    <row r="404" spans="1:6" x14ac:dyDescent="0.3">
      <c r="A404" t="s">
        <v>35</v>
      </c>
      <c r="B404" s="8" t="s">
        <v>126</v>
      </c>
      <c r="C404" s="8">
        <v>90</v>
      </c>
      <c r="D404" t="str">
        <f>VLOOKUP(C404,'[1]dati households'!$C$1:$D$92,2,FALSE)</f>
        <v>Business</v>
      </c>
      <c r="E404" s="7" t="str">
        <f>VLOOKUP(C404,'[1]dati households'!$C$1:$E$92,3,FALSE)</f>
        <v>low</v>
      </c>
      <c r="F404" s="46" t="str">
        <f>VLOOKUP(C404,'[1]dati households'!$C$1:$F$92,4,FALSE)</f>
        <v>Ofisi ya saccos</v>
      </c>
    </row>
    <row r="405" spans="1:6" x14ac:dyDescent="0.3">
      <c r="A405" t="s">
        <v>223</v>
      </c>
      <c r="B405" s="8" t="s">
        <v>61</v>
      </c>
      <c r="C405" s="8">
        <v>90</v>
      </c>
      <c r="D405" t="str">
        <f>VLOOKUP(C405,'[1]dati households'!$C$1:$D$92,2,FALSE)</f>
        <v>Business</v>
      </c>
      <c r="E405" s="7" t="str">
        <f>VLOOKUP(C405,'[1]dati households'!$C$1:$E$92,3,FALSE)</f>
        <v>low</v>
      </c>
      <c r="F405" s="46" t="str">
        <f>VLOOKUP(C405,'[1]dati households'!$C$1:$F$92,4,FALSE)</f>
        <v>Ofisi ya saccos</v>
      </c>
    </row>
    <row r="406" spans="1:6" x14ac:dyDescent="0.3">
      <c r="A406" t="s">
        <v>30</v>
      </c>
      <c r="B406" s="8" t="s">
        <v>221</v>
      </c>
      <c r="C406" s="8">
        <v>91</v>
      </c>
      <c r="D406" t="str">
        <f>VLOOKUP(C406,'[1]dati households'!$C$1:$D$92,2,FALSE)</f>
        <v>Business</v>
      </c>
      <c r="E406" s="7" t="str">
        <f>VLOOKUP(C406,'[1]dati households'!$C$1:$E$92,3,FALSE)</f>
        <v>medium</v>
      </c>
      <c r="F406" s="46" t="str">
        <f>VLOOKUP(C406,'[1]dati households'!$C$1:$F$92,4,FALSE)</f>
        <v>Church</v>
      </c>
    </row>
    <row r="407" spans="1:6" x14ac:dyDescent="0.3">
      <c r="A407" t="s">
        <v>30</v>
      </c>
      <c r="B407" s="8" t="s">
        <v>291</v>
      </c>
      <c r="C407" s="8">
        <v>91</v>
      </c>
      <c r="D407" t="str">
        <f>VLOOKUP(C407,'[1]dati households'!$C$1:$D$92,2,FALSE)</f>
        <v>Business</v>
      </c>
      <c r="E407" s="7" t="str">
        <f>VLOOKUP(C407,'[1]dati households'!$C$1:$E$92,3,FALSE)</f>
        <v>medium</v>
      </c>
      <c r="F407" s="46" t="str">
        <f>VLOOKUP(C407,'[1]dati households'!$C$1:$F$92,4,FALSE)</f>
        <v>Church</v>
      </c>
    </row>
    <row r="408" spans="1:6" hidden="1" x14ac:dyDescent="0.3">
      <c r="A408" t="s">
        <v>33</v>
      </c>
      <c r="B408" s="8"/>
      <c r="C408" s="8">
        <v>91</v>
      </c>
      <c r="D408" t="str">
        <f>VLOOKUP(C408,'[1]dati households'!$C$1:$D$92,2,FALSE)</f>
        <v>Business</v>
      </c>
      <c r="E408" s="7" t="str">
        <f>VLOOKUP(C408,'[1]dati households'!$C$1:$E$92,3,FALSE)</f>
        <v>medium</v>
      </c>
      <c r="F408" s="7" t="str">
        <f>VLOOKUP(C408,'[1]dati households'!$C$1:$F$92,4,FALSE)</f>
        <v>Church</v>
      </c>
    </row>
    <row r="409" spans="1:6" x14ac:dyDescent="0.3">
      <c r="A409" t="s">
        <v>196</v>
      </c>
      <c r="B409" s="8" t="s">
        <v>221</v>
      </c>
      <c r="C409" s="8">
        <v>91</v>
      </c>
      <c r="D409" t="str">
        <f>VLOOKUP(C409,'[1]dati households'!$C$1:$D$92,2,FALSE)</f>
        <v>Business</v>
      </c>
      <c r="E409" s="7" t="str">
        <f>VLOOKUP(C409,'[1]dati households'!$C$1:$E$92,3,FALSE)</f>
        <v>medium</v>
      </c>
      <c r="F409" s="46" t="str">
        <f>VLOOKUP(C409,'[1]dati households'!$C$1:$F$92,4,FALSE)</f>
        <v>Church</v>
      </c>
    </row>
    <row r="410" spans="1:6" x14ac:dyDescent="0.3">
      <c r="A410" t="s">
        <v>196</v>
      </c>
      <c r="B410" s="8" t="s">
        <v>291</v>
      </c>
      <c r="C410" s="8">
        <v>91</v>
      </c>
      <c r="D410" t="str">
        <f>VLOOKUP(C410,'[1]dati households'!$C$1:$D$92,2,FALSE)</f>
        <v>Business</v>
      </c>
      <c r="E410" s="7" t="str">
        <f>VLOOKUP(C410,'[1]dati households'!$C$1:$E$92,3,FALSE)</f>
        <v>medium</v>
      </c>
      <c r="F410" s="46" t="str">
        <f>VLOOKUP(C410,'[1]dati households'!$C$1:$F$92,4,FALSE)</f>
        <v>Church</v>
      </c>
    </row>
    <row r="411" spans="1:6" x14ac:dyDescent="0.3">
      <c r="A411" t="s">
        <v>71</v>
      </c>
      <c r="B411" s="8" t="s">
        <v>221</v>
      </c>
      <c r="C411" s="8">
        <v>91</v>
      </c>
      <c r="D411" t="str">
        <f>VLOOKUP(C411,'[1]dati households'!$C$1:$D$92,2,FALSE)</f>
        <v>Business</v>
      </c>
      <c r="E411" s="7" t="str">
        <f>VLOOKUP(C411,'[1]dati households'!$C$1:$E$92,3,FALSE)</f>
        <v>medium</v>
      </c>
      <c r="F411" s="46" t="str">
        <f>VLOOKUP(C411,'[1]dati households'!$C$1:$F$92,4,FALSE)</f>
        <v>Church</v>
      </c>
    </row>
    <row r="412" spans="1:6" x14ac:dyDescent="0.3">
      <c r="A412" t="s">
        <v>71</v>
      </c>
      <c r="B412" s="8" t="s">
        <v>291</v>
      </c>
      <c r="C412" s="8">
        <v>91</v>
      </c>
      <c r="D412" t="str">
        <f>VLOOKUP(C412,'[1]dati households'!$C$1:$D$92,2,FALSE)</f>
        <v>Business</v>
      </c>
      <c r="E412" s="7" t="str">
        <f>VLOOKUP(C412,'[1]dati households'!$C$1:$E$92,3,FALSE)</f>
        <v>medium</v>
      </c>
      <c r="F412" s="46" t="str">
        <f>VLOOKUP(C412,'[1]dati households'!$C$1:$F$92,4,FALSE)</f>
        <v>Church</v>
      </c>
    </row>
    <row r="413" spans="1:6" x14ac:dyDescent="0.3">
      <c r="A413" t="s">
        <v>48</v>
      </c>
      <c r="B413" s="8">
        <v>1</v>
      </c>
      <c r="C413" s="8">
        <v>91</v>
      </c>
      <c r="D413" t="str">
        <f>VLOOKUP(C413,'[1]dati households'!$C$1:$D$92,2,FALSE)</f>
        <v>Business</v>
      </c>
      <c r="E413" s="7" t="str">
        <f>VLOOKUP(C413,'[1]dati households'!$C$1:$E$92,3,FALSE)</f>
        <v>medium</v>
      </c>
      <c r="F413" s="46" t="str">
        <f>VLOOKUP(C413,'[1]dati households'!$C$1:$F$92,4,FALSE)</f>
        <v>Church</v>
      </c>
    </row>
  </sheetData>
  <autoFilter ref="A1:F413" xr:uid="{9E0793F8-397F-443E-B4A7-B1971BC50B3F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dati appliances</vt:lpstr>
      <vt:lpstr>HH very low</vt:lpstr>
      <vt:lpstr>HH low</vt:lpstr>
      <vt:lpstr>HH medium</vt:lpstr>
      <vt:lpstr>HH high</vt:lpstr>
      <vt:lpstr>HH very high</vt:lpstr>
      <vt:lpstr>iron (modificati)</vt:lpstr>
      <vt:lpstr>pivot iron</vt:lpstr>
      <vt:lpstr>B very low</vt:lpstr>
      <vt:lpstr>B low</vt:lpstr>
      <vt:lpstr>B medium</vt:lpstr>
      <vt:lpstr>B high &lt;-</vt:lpstr>
      <vt:lpstr>B very high &lt;-</vt:lpstr>
      <vt:lpstr>B very high generico &lt;-</vt:lpstr>
      <vt:lpstr>school dispensary &lt;-</vt:lpstr>
      <vt:lpstr>dati appliances modificati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</dc:creator>
  <cp:lastModifiedBy>Matilde</cp:lastModifiedBy>
  <dcterms:created xsi:type="dcterms:W3CDTF">2015-06-05T18:19:34Z</dcterms:created>
  <dcterms:modified xsi:type="dcterms:W3CDTF">2023-02-13T13:53:49Z</dcterms:modified>
</cp:coreProperties>
</file>