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RAMP_excel\survey\"/>
    </mc:Choice>
  </mc:AlternateContent>
  <xr:revisionPtr revIDLastSave="0" documentId="13_ncr:1_{6DB048C8-08FE-431D-938B-CC97698C61E7}" xr6:coauthVersionLast="47" xr6:coauthVersionMax="47" xr10:uidLastSave="{00000000-0000-0000-0000-000000000000}"/>
  <bookViews>
    <workbookView xWindow="-110" yWindow="-110" windowWidth="38620" windowHeight="21100" tabRatio="672" activeTab="2" xr2:uid="{00000000-000D-0000-FFFF-FFFF00000000}"/>
  </bookViews>
  <sheets>
    <sheet name="originale appliances" sheetId="2" r:id="rId1"/>
    <sheet name="dati households" sheetId="1" r:id="rId2"/>
    <sheet name="dati appliances" sheetId="5" r:id="rId3"/>
    <sheet name="dati appliances (2)" sheetId="20" r:id="rId4"/>
    <sheet name="prova pivot interviews" sheetId="7" r:id="rId5"/>
    <sheet name="pivot interviews" sheetId="9" r:id="rId6"/>
    <sheet name="pivot modificata" sheetId="13" r:id="rId7"/>
    <sheet name="riassunto households" sheetId="19" r:id="rId8"/>
    <sheet name="rissunto business &lt;-" sheetId="17" r:id="rId9"/>
    <sheet name="pivot appliances" sheetId="6" r:id="rId10"/>
    <sheet name="tipi households" sheetId="8" r:id="rId11"/>
    <sheet name="W trovati" sheetId="11" r:id="rId12"/>
  </sheets>
  <definedNames>
    <definedName name="_xlnm._FilterDatabase" localSheetId="2" hidden="1">'dati appliances'!$A$1:$AG$413</definedName>
    <definedName name="_xlnm._FilterDatabase" localSheetId="3" hidden="1">'dati appliances (2)'!$A$1:$AD$413</definedName>
    <definedName name="_xlnm._FilterDatabase" localSheetId="1" hidden="1">'dati households'!$A$1:$F$92</definedName>
  </definedNames>
  <calcPr calcId="191029"/>
  <pivotCaches>
    <pivotCache cacheId="0" r:id="rId13"/>
    <pivotCache cacheId="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5" l="1" a="1"/>
  <c r="Y3" i="5" s="1"/>
  <c r="Y4" i="5" a="1"/>
  <c r="Y4" i="5"/>
  <c r="Y5" i="5" a="1"/>
  <c r="Y5" i="5" s="1"/>
  <c r="Y6" i="5" a="1"/>
  <c r="Y6" i="5"/>
  <c r="Y7" i="5" a="1"/>
  <c r="Y7" i="5" s="1"/>
  <c r="Y8" i="5" a="1"/>
  <c r="Y8" i="5" s="1"/>
  <c r="Y9" i="5" a="1"/>
  <c r="Y9" i="5" s="1"/>
  <c r="Y10" i="5" a="1"/>
  <c r="Y10" i="5"/>
  <c r="Y11" i="5" a="1"/>
  <c r="Y11" i="5" s="1"/>
  <c r="Y12" i="5" a="1"/>
  <c r="Y12" i="5"/>
  <c r="Y13" i="5" a="1"/>
  <c r="Y13" i="5" s="1"/>
  <c r="Y14" i="5" a="1"/>
  <c r="Y14" i="5" s="1"/>
  <c r="Y15" i="5" a="1"/>
  <c r="Y15" i="5" s="1"/>
  <c r="Y16" i="5" a="1"/>
  <c r="Y16" i="5" s="1"/>
  <c r="Y17" i="5" a="1"/>
  <c r="Y17" i="5" s="1"/>
  <c r="Y18" i="5" a="1"/>
  <c r="Y18" i="5"/>
  <c r="Y19" i="5" a="1"/>
  <c r="Y19" i="5" s="1"/>
  <c r="Y20" i="5" a="1"/>
  <c r="Y20" i="5"/>
  <c r="Y21" i="5" a="1"/>
  <c r="Y21" i="5" s="1"/>
  <c r="Y22" i="5" a="1"/>
  <c r="Y22" i="5"/>
  <c r="Y23" i="5" a="1"/>
  <c r="Y23" i="5" s="1"/>
  <c r="Y24" i="5" a="1"/>
  <c r="Y24" i="5" s="1"/>
  <c r="Y25" i="5" a="1"/>
  <c r="Y25" i="5" s="1"/>
  <c r="Y26" i="5" a="1"/>
  <c r="Y26" i="5"/>
  <c r="Y27" i="5" a="1"/>
  <c r="Y27" i="5" s="1"/>
  <c r="Y28" i="5" a="1"/>
  <c r="Y28" i="5"/>
  <c r="Y29" i="5" a="1"/>
  <c r="Y29" i="5" s="1"/>
  <c r="Y30" i="5" a="1"/>
  <c r="Y30" i="5" s="1"/>
  <c r="Y31" i="5" a="1"/>
  <c r="Y31" i="5" s="1"/>
  <c r="Y32" i="5" a="1"/>
  <c r="Y32" i="5" s="1"/>
  <c r="Y33" i="5" a="1"/>
  <c r="Y33" i="5" s="1"/>
  <c r="Y34" i="5" a="1"/>
  <c r="Y34" i="5"/>
  <c r="Y35" i="5" a="1"/>
  <c r="Y35" i="5" s="1"/>
  <c r="Y36" i="5" a="1"/>
  <c r="Y36" i="5"/>
  <c r="Y37" i="5" a="1"/>
  <c r="Y37" i="5" s="1"/>
  <c r="Y38" i="5" a="1"/>
  <c r="Y38" i="5"/>
  <c r="Y39" i="5" a="1"/>
  <c r="Y39" i="5" s="1"/>
  <c r="Y40" i="5" a="1"/>
  <c r="Y40" i="5" s="1"/>
  <c r="Y41" i="5" a="1"/>
  <c r="Y41" i="5" s="1"/>
  <c r="Y42" i="5" a="1"/>
  <c r="Y42" i="5"/>
  <c r="Y43" i="5" a="1"/>
  <c r="Y43" i="5" s="1"/>
  <c r="Y44" i="5" a="1"/>
  <c r="Y44" i="5"/>
  <c r="Y45" i="5" a="1"/>
  <c r="Y45" i="5" s="1"/>
  <c r="Y46" i="5" a="1"/>
  <c r="Y46" i="5"/>
  <c r="Y47" i="5" a="1"/>
  <c r="Y47" i="5" s="1"/>
  <c r="Y48" i="5" a="1"/>
  <c r="Y48" i="5" s="1"/>
  <c r="Y49" i="5" a="1"/>
  <c r="Y49" i="5" s="1"/>
  <c r="Y50" i="5" a="1"/>
  <c r="Y50" i="5"/>
  <c r="Y51" i="5" a="1"/>
  <c r="Y51" i="5" s="1"/>
  <c r="Y52" i="5" a="1"/>
  <c r="Y52" i="5" s="1"/>
  <c r="Y53" i="5" a="1"/>
  <c r="Y53" i="5" s="1"/>
  <c r="Y54" i="5" a="1"/>
  <c r="Y54" i="5"/>
  <c r="Y55" i="5" a="1"/>
  <c r="Y55" i="5" s="1"/>
  <c r="Y56" i="5" a="1"/>
  <c r="Y56" i="5" s="1"/>
  <c r="Y57" i="5" a="1"/>
  <c r="Y57" i="5" s="1"/>
  <c r="Y58" i="5" a="1"/>
  <c r="Y58" i="5"/>
  <c r="Y59" i="5" a="1"/>
  <c r="Y59" i="5" s="1"/>
  <c r="Y60" i="5" a="1"/>
  <c r="Y60" i="5"/>
  <c r="Y61" i="5" a="1"/>
  <c r="Y61" i="5" s="1"/>
  <c r="Y62" i="5" a="1"/>
  <c r="Y62" i="5"/>
  <c r="Y63" i="5" a="1"/>
  <c r="Y63" i="5" s="1"/>
  <c r="Y64" i="5" a="1"/>
  <c r="Y64" i="5" s="1"/>
  <c r="Y65" i="5" a="1"/>
  <c r="Y65" i="5" s="1"/>
  <c r="Y66" i="5" a="1"/>
  <c r="Y66" i="5"/>
  <c r="Y67" i="5" a="1"/>
  <c r="Y67" i="5" s="1"/>
  <c r="Y68" i="5" a="1"/>
  <c r="Y68" i="5" s="1"/>
  <c r="Y69" i="5" a="1"/>
  <c r="Y69" i="5" s="1"/>
  <c r="Y70" i="5" a="1"/>
  <c r="Y70" i="5"/>
  <c r="Y71" i="5" a="1"/>
  <c r="Y71" i="5" s="1"/>
  <c r="Y72" i="5" a="1"/>
  <c r="Y72" i="5" s="1"/>
  <c r="Y73" i="5" a="1"/>
  <c r="Y73" i="5" s="1"/>
  <c r="Y74" i="5" a="1"/>
  <c r="Y74" i="5"/>
  <c r="Y75" i="5" a="1"/>
  <c r="Y75" i="5" s="1"/>
  <c r="Y76" i="5" a="1"/>
  <c r="Y76" i="5"/>
  <c r="Y77" i="5" a="1"/>
  <c r="Y77" i="5" s="1"/>
  <c r="Y78" i="5" a="1"/>
  <c r="Y78" i="5"/>
  <c r="Y79" i="5" a="1"/>
  <c r="Y79" i="5" s="1"/>
  <c r="Y80" i="5" a="1"/>
  <c r="Y80" i="5" s="1"/>
  <c r="Y81" i="5" a="1"/>
  <c r="Y81" i="5" s="1"/>
  <c r="Y82" i="5" a="1"/>
  <c r="Y82" i="5"/>
  <c r="Y83" i="5" a="1"/>
  <c r="Y83" i="5" s="1"/>
  <c r="Y84" i="5" a="1"/>
  <c r="Y84" i="5" s="1"/>
  <c r="Y85" i="5" a="1"/>
  <c r="Y85" i="5" s="1"/>
  <c r="Y86" i="5" a="1"/>
  <c r="Y86" i="5"/>
  <c r="Y87" i="5" a="1"/>
  <c r="Y87" i="5" s="1"/>
  <c r="Y88" i="5" a="1"/>
  <c r="Y88" i="5" s="1"/>
  <c r="Y89" i="5" a="1"/>
  <c r="Y89" i="5" s="1"/>
  <c r="Y90" i="5" a="1"/>
  <c r="Y90" i="5"/>
  <c r="Y91" i="5" a="1"/>
  <c r="Y91" i="5" s="1"/>
  <c r="Y92" i="5" a="1"/>
  <c r="Y92" i="5"/>
  <c r="Y93" i="5" a="1"/>
  <c r="Y93" i="5" s="1"/>
  <c r="Y94" i="5" a="1"/>
  <c r="Y94" i="5"/>
  <c r="Y95" i="5" a="1"/>
  <c r="Y95" i="5" s="1"/>
  <c r="Y96" i="5" a="1"/>
  <c r="Y96" i="5" s="1"/>
  <c r="Y97" i="5" a="1"/>
  <c r="Y97" i="5" s="1"/>
  <c r="Y98" i="5" a="1"/>
  <c r="Y98" i="5"/>
  <c r="Y99" i="5" a="1"/>
  <c r="Y99" i="5" s="1"/>
  <c r="Y100" i="5" a="1"/>
  <c r="Y100" i="5" s="1"/>
  <c r="Y101" i="5" a="1"/>
  <c r="Y101" i="5" s="1"/>
  <c r="Y102" i="5" a="1"/>
  <c r="Y102" i="5"/>
  <c r="Y103" i="5" a="1"/>
  <c r="Y103" i="5" s="1"/>
  <c r="Y104" i="5" a="1"/>
  <c r="Y104" i="5" s="1"/>
  <c r="Y105" i="5" a="1"/>
  <c r="Y105" i="5" s="1"/>
  <c r="Y106" i="5" a="1"/>
  <c r="Y106" i="5"/>
  <c r="Y107" i="5" a="1"/>
  <c r="Y107" i="5" s="1"/>
  <c r="Y108" i="5" a="1"/>
  <c r="Y108" i="5"/>
  <c r="Y109" i="5" a="1"/>
  <c r="Y109" i="5" s="1"/>
  <c r="Y110" i="5" a="1"/>
  <c r="Y110" i="5"/>
  <c r="Y111" i="5" a="1"/>
  <c r="Y111" i="5" s="1"/>
  <c r="Y112" i="5" a="1"/>
  <c r="Y112" i="5" s="1"/>
  <c r="Y113" i="5" a="1"/>
  <c r="Y113" i="5" s="1"/>
  <c r="Y114" i="5" a="1"/>
  <c r="Y114" i="5"/>
  <c r="Y115" i="5" a="1"/>
  <c r="Y115" i="5" s="1"/>
  <c r="Y116" i="5" a="1"/>
  <c r="Y116" i="5" s="1"/>
  <c r="Y117" i="5" a="1"/>
  <c r="Y117" i="5" s="1"/>
  <c r="Y118" i="5" a="1"/>
  <c r="Y118" i="5"/>
  <c r="Y119" i="5" a="1"/>
  <c r="Y119" i="5" s="1"/>
  <c r="Y120" i="5" a="1"/>
  <c r="Y120" i="5" s="1"/>
  <c r="Y121" i="5" a="1"/>
  <c r="Y121" i="5" s="1"/>
  <c r="Y122" i="5" a="1"/>
  <c r="Y122" i="5"/>
  <c r="Y123" i="5" a="1"/>
  <c r="Y123" i="5" s="1"/>
  <c r="Y124" i="5" a="1"/>
  <c r="Y124" i="5"/>
  <c r="Y125" i="5" a="1"/>
  <c r="Y125" i="5" s="1"/>
  <c r="Y126" i="5" a="1"/>
  <c r="Y126" i="5"/>
  <c r="Y127" i="5" a="1"/>
  <c r="Y127" i="5" s="1"/>
  <c r="Y128" i="5" a="1"/>
  <c r="Y128" i="5" s="1"/>
  <c r="Y129" i="5" a="1"/>
  <c r="Y129" i="5" s="1"/>
  <c r="Y130" i="5" a="1"/>
  <c r="Y130" i="5"/>
  <c r="Y131" i="5" a="1"/>
  <c r="Y131" i="5" s="1"/>
  <c r="Y132" i="5" a="1"/>
  <c r="Y132" i="5" s="1"/>
  <c r="Y133" i="5" a="1"/>
  <c r="Y133" i="5" s="1"/>
  <c r="Y134" i="5" a="1"/>
  <c r="Y134" i="5"/>
  <c r="Y135" i="5" a="1"/>
  <c r="Y135" i="5" s="1"/>
  <c r="Y136" i="5" a="1"/>
  <c r="Y136" i="5" s="1"/>
  <c r="Y137" i="5" a="1"/>
  <c r="Y137" i="5" s="1"/>
  <c r="Y138" i="5" a="1"/>
  <c r="Y138" i="5"/>
  <c r="Y139" i="5" a="1"/>
  <c r="Y139" i="5" s="1"/>
  <c r="Y140" i="5" a="1"/>
  <c r="Y140" i="5"/>
  <c r="Y141" i="5" a="1"/>
  <c r="Y141" i="5" s="1"/>
  <c r="Y142" i="5" a="1"/>
  <c r="Y142" i="5" s="1"/>
  <c r="Y143" i="5" a="1"/>
  <c r="Y143" i="5" s="1"/>
  <c r="Y144" i="5" a="1"/>
  <c r="Y144" i="5"/>
  <c r="Y145" i="5" a="1"/>
  <c r="Y145" i="5"/>
  <c r="Y146" i="5" a="1"/>
  <c r="Y146" i="5"/>
  <c r="Y147" i="5" a="1"/>
  <c r="Y147" i="5" s="1"/>
  <c r="Y148" i="5" a="1"/>
  <c r="Y148" i="5" s="1"/>
  <c r="Y149" i="5" a="1"/>
  <c r="Y149" i="5"/>
  <c r="Y150" i="5" a="1"/>
  <c r="Y150" i="5" s="1"/>
  <c r="Y151" i="5" a="1"/>
  <c r="Y151" i="5" s="1"/>
  <c r="Y152" i="5" a="1"/>
  <c r="Y152" i="5"/>
  <c r="Y153" i="5" a="1"/>
  <c r="Y153" i="5"/>
  <c r="Y154" i="5" a="1"/>
  <c r="Y154" i="5"/>
  <c r="Y155" i="5" a="1"/>
  <c r="Y155" i="5" s="1"/>
  <c r="Y156" i="5" a="1"/>
  <c r="Y156" i="5" s="1"/>
  <c r="Y157" i="5" a="1"/>
  <c r="Y157" i="5" s="1"/>
  <c r="Y158" i="5" a="1"/>
  <c r="Y158" i="5"/>
  <c r="Y159" i="5" a="1"/>
  <c r="Y159" i="5" s="1"/>
  <c r="Y160" i="5" a="1"/>
  <c r="Y160" i="5"/>
  <c r="Y161" i="5" a="1"/>
  <c r="Y161" i="5"/>
  <c r="Y162" i="5" a="1"/>
  <c r="Y162" i="5"/>
  <c r="Y163" i="5" a="1"/>
  <c r="Y163" i="5" s="1"/>
  <c r="Y164" i="5" a="1"/>
  <c r="Y164" i="5" s="1"/>
  <c r="Y165" i="5" a="1"/>
  <c r="Y165" i="5" s="1"/>
  <c r="Y166" i="5" a="1"/>
  <c r="Y166" i="5" s="1"/>
  <c r="Y167" i="5" a="1"/>
  <c r="Y167" i="5" s="1"/>
  <c r="Y168" i="5" a="1"/>
  <c r="Y168" i="5"/>
  <c r="Y169" i="5" a="1"/>
  <c r="Y169" i="5"/>
  <c r="Y170" i="5" a="1"/>
  <c r="Y170" i="5"/>
  <c r="Y171" i="5" a="1"/>
  <c r="Y171" i="5" s="1"/>
  <c r="Y172" i="5" a="1"/>
  <c r="Y172" i="5"/>
  <c r="Y173" i="5" a="1"/>
  <c r="Y173" i="5" s="1"/>
  <c r="Y174" i="5" a="1"/>
  <c r="Y174" i="5" s="1"/>
  <c r="Y175" i="5" a="1"/>
  <c r="Y175" i="5" s="1"/>
  <c r="Y176" i="5" a="1"/>
  <c r="Y176" i="5"/>
  <c r="Y177" i="5" a="1"/>
  <c r="Y177" i="5"/>
  <c r="Y178" i="5" a="1"/>
  <c r="Y178" i="5"/>
  <c r="Y179" i="5" a="1"/>
  <c r="Y179" i="5" s="1"/>
  <c r="Y180" i="5" a="1"/>
  <c r="Y180" i="5" s="1"/>
  <c r="Y181" i="5" a="1"/>
  <c r="Y181" i="5"/>
  <c r="Y182" i="5" a="1"/>
  <c r="Y182" i="5" s="1"/>
  <c r="Y183" i="5" a="1"/>
  <c r="Y183" i="5" s="1"/>
  <c r="Y184" i="5" a="1"/>
  <c r="Y184" i="5"/>
  <c r="Y185" i="5" a="1"/>
  <c r="Y185" i="5"/>
  <c r="Y186" i="5" a="1"/>
  <c r="Y186" i="5"/>
  <c r="Y187" i="5" a="1"/>
  <c r="Y187" i="5" s="1"/>
  <c r="Y188" i="5" a="1"/>
  <c r="Y188" i="5" s="1"/>
  <c r="Y189" i="5" a="1"/>
  <c r="Y189" i="5" s="1"/>
  <c r="Y190" i="5" a="1"/>
  <c r="Y190" i="5"/>
  <c r="Y191" i="5" a="1"/>
  <c r="Y191" i="5" s="1"/>
  <c r="Y192" i="5" a="1"/>
  <c r="Y192" i="5"/>
  <c r="Y193" i="5" a="1"/>
  <c r="Y193" i="5"/>
  <c r="Y194" i="5" a="1"/>
  <c r="Y194" i="5"/>
  <c r="Y195" i="5" a="1"/>
  <c r="Y195" i="5" s="1"/>
  <c r="Y196" i="5" a="1"/>
  <c r="Y196" i="5" s="1"/>
  <c r="Y197" i="5" a="1"/>
  <c r="Y197" i="5" s="1"/>
  <c r="Y198" i="5" a="1"/>
  <c r="Y198" i="5" s="1"/>
  <c r="Y199" i="5" a="1"/>
  <c r="Y199" i="5" s="1"/>
  <c r="Y200" i="5" a="1"/>
  <c r="Y200" i="5"/>
  <c r="Y201" i="5" a="1"/>
  <c r="Y201" i="5"/>
  <c r="Y202" i="5" a="1"/>
  <c r="Y202" i="5"/>
  <c r="Y203" i="5" a="1"/>
  <c r="Y203" i="5" s="1"/>
  <c r="Y204" i="5" a="1"/>
  <c r="Y204" i="5"/>
  <c r="Y205" i="5" a="1"/>
  <c r="Y205" i="5" s="1"/>
  <c r="Y206" i="5" a="1"/>
  <c r="Y206" i="5" s="1"/>
  <c r="Y207" i="5" a="1"/>
  <c r="Y207" i="5" s="1"/>
  <c r="Y208" i="5" a="1"/>
  <c r="Y208" i="5"/>
  <c r="Y209" i="5" a="1"/>
  <c r="Y209" i="5"/>
  <c r="Y210" i="5" a="1"/>
  <c r="Y210" i="5"/>
  <c r="Y211" i="5" a="1"/>
  <c r="Y211" i="5" s="1"/>
  <c r="Y212" i="5" a="1"/>
  <c r="Y212" i="5" s="1"/>
  <c r="Y213" i="5" a="1"/>
  <c r="Y213" i="5"/>
  <c r="Y214" i="5" a="1"/>
  <c r="Y214" i="5" s="1"/>
  <c r="Y215" i="5" a="1"/>
  <c r="Y215" i="5" s="1"/>
  <c r="Y216" i="5" a="1"/>
  <c r="Y216" i="5"/>
  <c r="Y217" i="5" a="1"/>
  <c r="Y217" i="5"/>
  <c r="Y218" i="5" a="1"/>
  <c r="Y218" i="5"/>
  <c r="Y219" i="5" a="1"/>
  <c r="Y219" i="5" s="1"/>
  <c r="Y220" i="5" a="1"/>
  <c r="Y220" i="5" s="1"/>
  <c r="Y221" i="5" a="1"/>
  <c r="Y221" i="5" s="1"/>
  <c r="Y222" i="5" a="1"/>
  <c r="Y222" i="5"/>
  <c r="Y223" i="5" a="1"/>
  <c r="Y223" i="5" s="1"/>
  <c r="Y224" i="5" a="1"/>
  <c r="Y224" i="5" s="1"/>
  <c r="Y225" i="5" a="1"/>
  <c r="Y225" i="5"/>
  <c r="Y226" i="5" a="1"/>
  <c r="Y226" i="5"/>
  <c r="Y227" i="5" a="1"/>
  <c r="Y227" i="5" s="1"/>
  <c r="Y228" i="5" a="1"/>
  <c r="Y228" i="5" s="1"/>
  <c r="Y229" i="5" a="1"/>
  <c r="Y229" i="5" s="1"/>
  <c r="Y230" i="5" a="1"/>
  <c r="Y230" i="5" s="1"/>
  <c r="Y231" i="5" a="1"/>
  <c r="Y231" i="5" s="1"/>
  <c r="Y232" i="5" a="1"/>
  <c r="Y232" i="5"/>
  <c r="Y233" i="5" a="1"/>
  <c r="Y233" i="5" s="1"/>
  <c r="Y234" i="5" a="1"/>
  <c r="Y234" i="5"/>
  <c r="Y235" i="5" a="1"/>
  <c r="Y235" i="5" s="1"/>
  <c r="Y236" i="5" a="1"/>
  <c r="Y236" i="5"/>
  <c r="Y237" i="5" a="1"/>
  <c r="Y237" i="5" s="1"/>
  <c r="Y238" i="5" a="1"/>
  <c r="Y238" i="5" s="1"/>
  <c r="Y239" i="5" a="1"/>
  <c r="Y239" i="5" s="1"/>
  <c r="Y240" i="5" a="1"/>
  <c r="Y240" i="5"/>
  <c r="Y241" i="5" a="1"/>
  <c r="Y241" i="5"/>
  <c r="Y242" i="5" a="1"/>
  <c r="Y242" i="5" s="1"/>
  <c r="Y243" i="5" a="1"/>
  <c r="Y243" i="5" s="1"/>
  <c r="Y244" i="5" a="1"/>
  <c r="Y244" i="5" s="1"/>
  <c r="Y245" i="5" a="1"/>
  <c r="Y245" i="5"/>
  <c r="Y246" i="5" a="1"/>
  <c r="Y246" i="5" s="1"/>
  <c r="Y247" i="5" a="1"/>
  <c r="Y247" i="5" s="1"/>
  <c r="Y248" i="5" a="1"/>
  <c r="Y248" i="5"/>
  <c r="Y249" i="5" a="1"/>
  <c r="Y249" i="5"/>
  <c r="Y250" i="5" a="1"/>
  <c r="Y250" i="5"/>
  <c r="Y251" i="5" a="1"/>
  <c r="Y251" i="5" s="1"/>
  <c r="Y252" i="5" a="1"/>
  <c r="Y252" i="5" s="1"/>
  <c r="Y253" i="5" a="1"/>
  <c r="Y253" i="5" s="1"/>
  <c r="Y254" i="5" a="1"/>
  <c r="Y254" i="5"/>
  <c r="Y255" i="5" a="1"/>
  <c r="Y255" i="5" s="1"/>
  <c r="Y256" i="5" a="1"/>
  <c r="Y256" i="5" s="1"/>
  <c r="Y257" i="5" a="1"/>
  <c r="Y257" i="5"/>
  <c r="Y258" i="5" a="1"/>
  <c r="Y258" i="5"/>
  <c r="Y259" i="5" a="1"/>
  <c r="Y259" i="5" s="1"/>
  <c r="Y260" i="5" a="1"/>
  <c r="Y260" i="5" s="1"/>
  <c r="Y261" i="5" a="1"/>
  <c r="Y261" i="5" s="1"/>
  <c r="Y262" i="5" a="1"/>
  <c r="Y262" i="5" s="1"/>
  <c r="Y263" i="5" a="1"/>
  <c r="Y263" i="5" s="1"/>
  <c r="Y264" i="5" a="1"/>
  <c r="Y264" i="5"/>
  <c r="Y265" i="5" a="1"/>
  <c r="Y265" i="5" s="1"/>
  <c r="Y266" i="5" a="1"/>
  <c r="Y266" i="5"/>
  <c r="Y267" i="5" a="1"/>
  <c r="Y267" i="5" s="1"/>
  <c r="Y268" i="5" a="1"/>
  <c r="Y268" i="5"/>
  <c r="Y269" i="5" a="1"/>
  <c r="Y269" i="5" s="1"/>
  <c r="Y270" i="5" a="1"/>
  <c r="Y270" i="5" s="1"/>
  <c r="Y271" i="5" a="1"/>
  <c r="Y271" i="5" s="1"/>
  <c r="Y272" i="5" a="1"/>
  <c r="Y272" i="5"/>
  <c r="Y273" i="5" a="1"/>
  <c r="Y273" i="5"/>
  <c r="Y274" i="5" a="1"/>
  <c r="Y274" i="5" s="1"/>
  <c r="Y275" i="5" a="1"/>
  <c r="Y275" i="5" s="1"/>
  <c r="Y276" i="5" a="1"/>
  <c r="Y276" i="5" s="1"/>
  <c r="Y277" i="5" a="1"/>
  <c r="Y277" i="5"/>
  <c r="Y278" i="5" a="1"/>
  <c r="Y278" i="5" s="1"/>
  <c r="Y279" i="5" a="1"/>
  <c r="Y279" i="5" s="1"/>
  <c r="Y280" i="5" a="1"/>
  <c r="Y280" i="5"/>
  <c r="Y281" i="5" a="1"/>
  <c r="Y281" i="5"/>
  <c r="Y282" i="5" a="1"/>
  <c r="Y282" i="5"/>
  <c r="Y283" i="5" a="1"/>
  <c r="Y283" i="5" s="1"/>
  <c r="Y284" i="5" a="1"/>
  <c r="Y284" i="5" s="1"/>
  <c r="Y285" i="5" a="1"/>
  <c r="Y285" i="5" s="1"/>
  <c r="Y286" i="5" a="1"/>
  <c r="Y286" i="5"/>
  <c r="Y287" i="5" a="1"/>
  <c r="Y287" i="5" s="1"/>
  <c r="Y288" i="5" a="1"/>
  <c r="Y288" i="5" s="1"/>
  <c r="Y289" i="5" a="1"/>
  <c r="Y289" i="5"/>
  <c r="Y290" i="5" a="1"/>
  <c r="Y290" i="5"/>
  <c r="Y291" i="5" a="1"/>
  <c r="Y291" i="5" s="1"/>
  <c r="Y292" i="5" a="1"/>
  <c r="Y292" i="5" s="1"/>
  <c r="Y293" i="5" a="1"/>
  <c r="Y293" i="5" s="1"/>
  <c r="Y294" i="5" a="1"/>
  <c r="Y294" i="5" s="1"/>
  <c r="Y295" i="5" a="1"/>
  <c r="Y295" i="5" s="1"/>
  <c r="Y296" i="5" a="1"/>
  <c r="Y296" i="5"/>
  <c r="Y297" i="5" a="1"/>
  <c r="Y297" i="5" s="1"/>
  <c r="Y298" i="5" a="1"/>
  <c r="Y298" i="5"/>
  <c r="Y299" i="5" a="1"/>
  <c r="Y299" i="5" s="1"/>
  <c r="Y300" i="5" a="1"/>
  <c r="Y300" i="5"/>
  <c r="Y301" i="5" a="1"/>
  <c r="Y301" i="5" s="1"/>
  <c r="Y302" i="5" a="1"/>
  <c r="Y302" i="5" s="1"/>
  <c r="Y303" i="5" a="1"/>
  <c r="Y303" i="5" s="1"/>
  <c r="Y304" i="5" a="1"/>
  <c r="Y304" i="5"/>
  <c r="Y305" i="5" a="1"/>
  <c r="Y305" i="5"/>
  <c r="Y306" i="5" a="1"/>
  <c r="Y306" i="5" s="1"/>
  <c r="Y307" i="5" a="1"/>
  <c r="Y307" i="5" s="1"/>
  <c r="Y308" i="5" a="1"/>
  <c r="Y308" i="5" s="1"/>
  <c r="Y309" i="5" a="1"/>
  <c r="Y309" i="5"/>
  <c r="Y310" i="5" a="1"/>
  <c r="Y310" i="5" s="1"/>
  <c r="Y311" i="5" a="1"/>
  <c r="Y311" i="5" s="1"/>
  <c r="Y312" i="5" a="1"/>
  <c r="Y312" i="5"/>
  <c r="Y313" i="5" a="1"/>
  <c r="Y313" i="5"/>
  <c r="Y314" i="5" a="1"/>
  <c r="Y314" i="5"/>
  <c r="Y315" i="5" a="1"/>
  <c r="Y315" i="5" s="1"/>
  <c r="Y316" i="5" a="1"/>
  <c r="Y316" i="5" s="1"/>
  <c r="Y317" i="5" a="1"/>
  <c r="Y317" i="5" s="1"/>
  <c r="Y318" i="5" a="1"/>
  <c r="Y318" i="5"/>
  <c r="Y319" i="5" a="1"/>
  <c r="Y319" i="5" s="1"/>
  <c r="Y320" i="5" a="1"/>
  <c r="Y320" i="5" s="1"/>
  <c r="Y321" i="5" a="1"/>
  <c r="Y321" i="5"/>
  <c r="Y322" i="5" a="1"/>
  <c r="Y322" i="5"/>
  <c r="Y323" i="5" a="1"/>
  <c r="Y323" i="5" s="1"/>
  <c r="Y324" i="5" a="1"/>
  <c r="Y324" i="5" s="1"/>
  <c r="Y325" i="5" a="1"/>
  <c r="Y325" i="5" s="1"/>
  <c r="Y326" i="5" a="1"/>
  <c r="Y326" i="5" s="1"/>
  <c r="Y327" i="5" a="1"/>
  <c r="Y327" i="5" s="1"/>
  <c r="Y328" i="5" a="1"/>
  <c r="Y328" i="5"/>
  <c r="Y329" i="5" a="1"/>
  <c r="Y329" i="5" s="1"/>
  <c r="Y330" i="5" a="1"/>
  <c r="Y330" i="5"/>
  <c r="Y331" i="5" a="1"/>
  <c r="Y331" i="5" s="1"/>
  <c r="Y332" i="5" a="1"/>
  <c r="Y332" i="5"/>
  <c r="Y333" i="5" a="1"/>
  <c r="Y333" i="5" s="1"/>
  <c r="Y334" i="5" a="1"/>
  <c r="Y334" i="5" s="1"/>
  <c r="Y335" i="5" a="1"/>
  <c r="Y335" i="5" s="1"/>
  <c r="Y336" i="5" a="1"/>
  <c r="Y336" i="5"/>
  <c r="Y337" i="5" a="1"/>
  <c r="Y337" i="5"/>
  <c r="Y338" i="5" a="1"/>
  <c r="Y338" i="5" s="1"/>
  <c r="Y339" i="5" a="1"/>
  <c r="Y339" i="5" s="1"/>
  <c r="Y340" i="5" a="1"/>
  <c r="Y340" i="5" s="1"/>
  <c r="Y341" i="5" a="1"/>
  <c r="Y341" i="5" s="1"/>
  <c r="Y342" i="5" a="1"/>
  <c r="Y342" i="5" s="1"/>
  <c r="Y343" i="5" a="1"/>
  <c r="Y343" i="5" s="1"/>
  <c r="Y344" i="5" a="1"/>
  <c r="Y344" i="5" s="1"/>
  <c r="Y345" i="5" a="1"/>
  <c r="Y345" i="5"/>
  <c r="Y346" i="5" a="1"/>
  <c r="Y346" i="5" s="1"/>
  <c r="Y347" i="5" a="1"/>
  <c r="Y347" i="5" s="1"/>
  <c r="Y348" i="5" a="1"/>
  <c r="Y348" i="5" s="1"/>
  <c r="Y349" i="5" a="1"/>
  <c r="Y349" i="5"/>
  <c r="Y350" i="5" a="1"/>
  <c r="Y350" i="5" s="1"/>
  <c r="Y351" i="5" a="1"/>
  <c r="Y351" i="5" s="1"/>
  <c r="Y352" i="5" a="1"/>
  <c r="Y352" i="5" s="1"/>
  <c r="Y353" i="5" a="1"/>
  <c r="Y353" i="5"/>
  <c r="Y354" i="5" a="1"/>
  <c r="Y354" i="5" s="1"/>
  <c r="Y355" i="5" a="1"/>
  <c r="Y355" i="5" s="1"/>
  <c r="Y356" i="5" a="1"/>
  <c r="Y356" i="5" s="1"/>
  <c r="Y357" i="5" a="1"/>
  <c r="Y357" i="5"/>
  <c r="Y358" i="5" a="1"/>
  <c r="Y358" i="5" s="1"/>
  <c r="Y359" i="5" a="1"/>
  <c r="Y359" i="5" s="1"/>
  <c r="Y360" i="5" a="1"/>
  <c r="Y360" i="5" s="1"/>
  <c r="Y361" i="5" a="1"/>
  <c r="Y361" i="5"/>
  <c r="Y362" i="5" a="1"/>
  <c r="Y362" i="5" s="1"/>
  <c r="Y363" i="5" a="1"/>
  <c r="Y363" i="5" s="1"/>
  <c r="Y364" i="5" a="1"/>
  <c r="Y364" i="5" s="1"/>
  <c r="Y365" i="5" a="1"/>
  <c r="Y365" i="5"/>
  <c r="Y366" i="5" a="1"/>
  <c r="Y366" i="5" s="1"/>
  <c r="Y367" i="5" a="1"/>
  <c r="Y367" i="5" s="1"/>
  <c r="Y368" i="5" a="1"/>
  <c r="Y368" i="5" s="1"/>
  <c r="Y369" i="5" a="1"/>
  <c r="Y369" i="5"/>
  <c r="Y370" i="5" a="1"/>
  <c r="Y370" i="5" s="1"/>
  <c r="Y371" i="5" a="1"/>
  <c r="Y371" i="5" s="1"/>
  <c r="Y372" i="5" a="1"/>
  <c r="Y372" i="5" s="1"/>
  <c r="Y373" i="5" a="1"/>
  <c r="Y373" i="5"/>
  <c r="Y374" i="5" a="1"/>
  <c r="Y374" i="5" s="1"/>
  <c r="Y375" i="5" a="1"/>
  <c r="Y375" i="5" s="1"/>
  <c r="Y376" i="5" a="1"/>
  <c r="Y376" i="5" s="1"/>
  <c r="Y377" i="5" a="1"/>
  <c r="Y377" i="5"/>
  <c r="Y378" i="5" a="1"/>
  <c r="Y378" i="5" s="1"/>
  <c r="Y379" i="5" a="1"/>
  <c r="Y379" i="5" s="1"/>
  <c r="Y380" i="5" a="1"/>
  <c r="Y380" i="5" s="1"/>
  <c r="Y381" i="5" a="1"/>
  <c r="Y381" i="5"/>
  <c r="Y382" i="5" a="1"/>
  <c r="Y382" i="5" s="1"/>
  <c r="Y383" i="5" a="1"/>
  <c r="Y383" i="5" s="1"/>
  <c r="Y384" i="5" a="1"/>
  <c r="Y384" i="5" s="1"/>
  <c r="Y385" i="5" a="1"/>
  <c r="Y385" i="5"/>
  <c r="Y386" i="5" a="1"/>
  <c r="Y386" i="5" s="1"/>
  <c r="Y387" i="5" a="1"/>
  <c r="Y387" i="5" s="1"/>
  <c r="Y388" i="5" a="1"/>
  <c r="Y388" i="5" s="1"/>
  <c r="Y389" i="5" a="1"/>
  <c r="Y389" i="5"/>
  <c r="Y390" i="5" a="1"/>
  <c r="Y390" i="5" s="1"/>
  <c r="Y391" i="5" a="1"/>
  <c r="Y391" i="5" s="1"/>
  <c r="Y392" i="5" a="1"/>
  <c r="Y392" i="5" s="1"/>
  <c r="Y393" i="5" a="1"/>
  <c r="Y393" i="5"/>
  <c r="Y394" i="5" a="1"/>
  <c r="Y394" i="5" s="1"/>
  <c r="Y395" i="5" a="1"/>
  <c r="Y395" i="5" s="1"/>
  <c r="Y396" i="5" a="1"/>
  <c r="Y396" i="5" s="1"/>
  <c r="Y397" i="5" a="1"/>
  <c r="Y397" i="5"/>
  <c r="Y398" i="5" a="1"/>
  <c r="Y398" i="5" s="1"/>
  <c r="Y399" i="5" a="1"/>
  <c r="Y399" i="5" s="1"/>
  <c r="Y400" i="5" a="1"/>
  <c r="Y400" i="5" s="1"/>
  <c r="Y401" i="5" a="1"/>
  <c r="Y401" i="5"/>
  <c r="Y402" i="5" a="1"/>
  <c r="Y402" i="5" s="1"/>
  <c r="Y403" i="5" a="1"/>
  <c r="Y403" i="5" s="1"/>
  <c r="Y404" i="5" a="1"/>
  <c r="Y404" i="5" s="1"/>
  <c r="Y405" i="5" a="1"/>
  <c r="Y405" i="5"/>
  <c r="Y406" i="5" a="1"/>
  <c r="Y406" i="5" s="1"/>
  <c r="Y407" i="5" a="1"/>
  <c r="Y407" i="5" s="1"/>
  <c r="Y408" i="5" a="1"/>
  <c r="Y408" i="5" s="1"/>
  <c r="Y409" i="5" a="1"/>
  <c r="Y409" i="5"/>
  <c r="Y410" i="5" a="1"/>
  <c r="Y410" i="5" s="1"/>
  <c r="Y411" i="5" a="1"/>
  <c r="Y411" i="5" s="1"/>
  <c r="Y412" i="5" a="1"/>
  <c r="Y412" i="5" s="1"/>
  <c r="Y413" i="5" a="1"/>
  <c r="Y413" i="5"/>
  <c r="X3" i="5" a="1"/>
  <c r="X3" i="5" s="1"/>
  <c r="X4" i="5" a="1"/>
  <c r="X4" i="5" s="1"/>
  <c r="X5" i="5" a="1"/>
  <c r="X5" i="5" s="1"/>
  <c r="X6" i="5" a="1"/>
  <c r="X6" i="5"/>
  <c r="X7" i="5" a="1"/>
  <c r="X7" i="5" s="1"/>
  <c r="X8" i="5" a="1"/>
  <c r="X8" i="5" s="1"/>
  <c r="X9" i="5" a="1"/>
  <c r="X9" i="5" s="1"/>
  <c r="X10" i="5" a="1"/>
  <c r="X10" i="5" s="1"/>
  <c r="X11" i="5" a="1"/>
  <c r="X11" i="5" s="1"/>
  <c r="X12" i="5" a="1"/>
  <c r="X12" i="5" s="1"/>
  <c r="X13" i="5" a="1"/>
  <c r="X13" i="5"/>
  <c r="X14" i="5" a="1"/>
  <c r="X14" i="5" s="1"/>
  <c r="X15" i="5" a="1"/>
  <c r="X15" i="5" s="1"/>
  <c r="X16" i="5" a="1"/>
  <c r="X16" i="5" s="1"/>
  <c r="X17" i="5" a="1"/>
  <c r="X17" i="5"/>
  <c r="X18" i="5" a="1"/>
  <c r="X18" i="5"/>
  <c r="X19" i="5" a="1"/>
  <c r="X19" i="5" s="1"/>
  <c r="X20" i="5" a="1"/>
  <c r="X20" i="5" s="1"/>
  <c r="X21" i="5" a="1"/>
  <c r="X21" i="5" s="1"/>
  <c r="X22" i="5" a="1"/>
  <c r="X22" i="5"/>
  <c r="X23" i="5" a="1"/>
  <c r="X23" i="5" s="1"/>
  <c r="X24" i="5" a="1"/>
  <c r="X24" i="5" s="1"/>
  <c r="X25" i="5" a="1"/>
  <c r="X25" i="5" s="1"/>
  <c r="X26" i="5" a="1"/>
  <c r="X26" i="5" s="1"/>
  <c r="X27" i="5" a="1"/>
  <c r="X27" i="5" s="1"/>
  <c r="X28" i="5" a="1"/>
  <c r="X28" i="5" s="1"/>
  <c r="X29" i="5" a="1"/>
  <c r="X29" i="5"/>
  <c r="X30" i="5" a="1"/>
  <c r="X30" i="5" s="1"/>
  <c r="X31" i="5" a="1"/>
  <c r="X31" i="5" s="1"/>
  <c r="X32" i="5" a="1"/>
  <c r="X32" i="5" s="1"/>
  <c r="X33" i="5" a="1"/>
  <c r="X33" i="5"/>
  <c r="X34" i="5" a="1"/>
  <c r="X34" i="5"/>
  <c r="X35" i="5" a="1"/>
  <c r="X35" i="5" s="1"/>
  <c r="X36" i="5" a="1"/>
  <c r="X36" i="5" s="1"/>
  <c r="X37" i="5" a="1"/>
  <c r="X37" i="5" s="1"/>
  <c r="X38" i="5" a="1"/>
  <c r="X38" i="5"/>
  <c r="X39" i="5" a="1"/>
  <c r="X39" i="5" s="1"/>
  <c r="X40" i="5" a="1"/>
  <c r="X40" i="5" s="1"/>
  <c r="X41" i="5" a="1"/>
  <c r="X41" i="5" s="1"/>
  <c r="X42" i="5" a="1"/>
  <c r="X42" i="5" s="1"/>
  <c r="X43" i="5" a="1"/>
  <c r="X43" i="5" s="1"/>
  <c r="X44" i="5" a="1"/>
  <c r="X44" i="5" s="1"/>
  <c r="X45" i="5" a="1"/>
  <c r="X45" i="5"/>
  <c r="X46" i="5" a="1"/>
  <c r="X46" i="5" s="1"/>
  <c r="X47" i="5" a="1"/>
  <c r="X47" i="5" s="1"/>
  <c r="X48" i="5" a="1"/>
  <c r="X48" i="5" s="1"/>
  <c r="X49" i="5" a="1"/>
  <c r="X49" i="5"/>
  <c r="X50" i="5" a="1"/>
  <c r="X50" i="5"/>
  <c r="X51" i="5" a="1"/>
  <c r="X51" i="5" s="1"/>
  <c r="X52" i="5" a="1"/>
  <c r="X52" i="5" s="1"/>
  <c r="X53" i="5" a="1"/>
  <c r="X53" i="5" s="1"/>
  <c r="X54" i="5" a="1"/>
  <c r="X54" i="5"/>
  <c r="X55" i="5" a="1"/>
  <c r="X55" i="5" s="1"/>
  <c r="X56" i="5" a="1"/>
  <c r="X56" i="5" s="1"/>
  <c r="X57" i="5" a="1"/>
  <c r="X57" i="5" s="1"/>
  <c r="X58" i="5" a="1"/>
  <c r="X58" i="5" s="1"/>
  <c r="X59" i="5" a="1"/>
  <c r="X59" i="5" s="1"/>
  <c r="X60" i="5" a="1"/>
  <c r="X60" i="5" s="1"/>
  <c r="X61" i="5" a="1"/>
  <c r="X61" i="5"/>
  <c r="X62" i="5" a="1"/>
  <c r="X62" i="5" s="1"/>
  <c r="X63" i="5" a="1"/>
  <c r="X63" i="5" s="1"/>
  <c r="X64" i="5" a="1"/>
  <c r="X64" i="5" s="1"/>
  <c r="X65" i="5" a="1"/>
  <c r="X65" i="5"/>
  <c r="X66" i="5" a="1"/>
  <c r="X66" i="5"/>
  <c r="X67" i="5" a="1"/>
  <c r="X67" i="5" s="1"/>
  <c r="X68" i="5" a="1"/>
  <c r="X68" i="5" s="1"/>
  <c r="X69" i="5" a="1"/>
  <c r="X69" i="5" s="1"/>
  <c r="X70" i="5" a="1"/>
  <c r="X70" i="5"/>
  <c r="X71" i="5" a="1"/>
  <c r="X71" i="5" s="1"/>
  <c r="X72" i="5" a="1"/>
  <c r="X72" i="5" s="1"/>
  <c r="X73" i="5" a="1"/>
  <c r="X73" i="5" s="1"/>
  <c r="X74" i="5" a="1"/>
  <c r="X74" i="5" s="1"/>
  <c r="X75" i="5" a="1"/>
  <c r="X75" i="5" s="1"/>
  <c r="X76" i="5" a="1"/>
  <c r="X76" i="5" s="1"/>
  <c r="X77" i="5" a="1"/>
  <c r="X77" i="5"/>
  <c r="X78" i="5" a="1"/>
  <c r="X78" i="5" s="1"/>
  <c r="X79" i="5" a="1"/>
  <c r="X79" i="5" s="1"/>
  <c r="X80" i="5" a="1"/>
  <c r="X80" i="5" s="1"/>
  <c r="X81" i="5" a="1"/>
  <c r="X81" i="5"/>
  <c r="X82" i="5" a="1"/>
  <c r="X82" i="5"/>
  <c r="X83" i="5" a="1"/>
  <c r="X83" i="5" s="1"/>
  <c r="X84" i="5" a="1"/>
  <c r="X84" i="5" s="1"/>
  <c r="X85" i="5" a="1"/>
  <c r="X85" i="5" s="1"/>
  <c r="X86" i="5" a="1"/>
  <c r="X86" i="5"/>
  <c r="X87" i="5" a="1"/>
  <c r="X87" i="5" s="1"/>
  <c r="X88" i="5" a="1"/>
  <c r="X88" i="5" s="1"/>
  <c r="X89" i="5" a="1"/>
  <c r="X89" i="5" s="1"/>
  <c r="X90" i="5" a="1"/>
  <c r="X90" i="5" s="1"/>
  <c r="X91" i="5" a="1"/>
  <c r="X91" i="5" s="1"/>
  <c r="X92" i="5" a="1"/>
  <c r="X92" i="5" s="1"/>
  <c r="X93" i="5" a="1"/>
  <c r="X93" i="5"/>
  <c r="X94" i="5" a="1"/>
  <c r="X94" i="5" s="1"/>
  <c r="X95" i="5" a="1"/>
  <c r="X95" i="5" s="1"/>
  <c r="X96" i="5" a="1"/>
  <c r="X96" i="5" s="1"/>
  <c r="X97" i="5" a="1"/>
  <c r="X97" i="5"/>
  <c r="X98" i="5" a="1"/>
  <c r="X98" i="5"/>
  <c r="X99" i="5" a="1"/>
  <c r="X99" i="5" s="1"/>
  <c r="X100" i="5" a="1"/>
  <c r="X100" i="5" s="1"/>
  <c r="X101" i="5" a="1"/>
  <c r="X101" i="5" s="1"/>
  <c r="X102" i="5" a="1"/>
  <c r="X102" i="5"/>
  <c r="X103" i="5" a="1"/>
  <c r="X103" i="5" s="1"/>
  <c r="X104" i="5" a="1"/>
  <c r="X104" i="5" s="1"/>
  <c r="X105" i="5" a="1"/>
  <c r="X105" i="5" s="1"/>
  <c r="X106" i="5" a="1"/>
  <c r="X106" i="5" s="1"/>
  <c r="X107" i="5" a="1"/>
  <c r="X107" i="5" s="1"/>
  <c r="X108" i="5" a="1"/>
  <c r="X108" i="5" s="1"/>
  <c r="X109" i="5" a="1"/>
  <c r="X109" i="5"/>
  <c r="X110" i="5" a="1"/>
  <c r="X110" i="5" s="1"/>
  <c r="X111" i="5" a="1"/>
  <c r="X111" i="5" s="1"/>
  <c r="X112" i="5" a="1"/>
  <c r="X112" i="5" s="1"/>
  <c r="X113" i="5" a="1"/>
  <c r="X113" i="5"/>
  <c r="X114" i="5" a="1"/>
  <c r="X114" i="5"/>
  <c r="X115" i="5" a="1"/>
  <c r="X115" i="5" s="1"/>
  <c r="X116" i="5" a="1"/>
  <c r="X116" i="5" s="1"/>
  <c r="X117" i="5" a="1"/>
  <c r="X117" i="5" s="1"/>
  <c r="X118" i="5" a="1"/>
  <c r="X118" i="5"/>
  <c r="X119" i="5" a="1"/>
  <c r="X119" i="5" s="1"/>
  <c r="X120" i="5" a="1"/>
  <c r="X120" i="5" s="1"/>
  <c r="X121" i="5" a="1"/>
  <c r="X121" i="5" s="1"/>
  <c r="X122" i="5" a="1"/>
  <c r="X122" i="5" s="1"/>
  <c r="X123" i="5" a="1"/>
  <c r="X123" i="5" s="1"/>
  <c r="X124" i="5" a="1"/>
  <c r="X124" i="5" s="1"/>
  <c r="X125" i="5" a="1"/>
  <c r="X125" i="5"/>
  <c r="X126" i="5" a="1"/>
  <c r="X126" i="5" s="1"/>
  <c r="X127" i="5" a="1"/>
  <c r="X127" i="5" s="1"/>
  <c r="X128" i="5" a="1"/>
  <c r="X128" i="5" s="1"/>
  <c r="X129" i="5" a="1"/>
  <c r="X129" i="5"/>
  <c r="X130" i="5" a="1"/>
  <c r="X130" i="5"/>
  <c r="X131" i="5" a="1"/>
  <c r="X131" i="5" s="1"/>
  <c r="X132" i="5" a="1"/>
  <c r="X132" i="5" s="1"/>
  <c r="X133" i="5" a="1"/>
  <c r="X133" i="5" s="1"/>
  <c r="X134" i="5" a="1"/>
  <c r="X134" i="5"/>
  <c r="X135" i="5" a="1"/>
  <c r="X135" i="5" s="1"/>
  <c r="X136" i="5" a="1"/>
  <c r="X136" i="5" s="1"/>
  <c r="X137" i="5" a="1"/>
  <c r="X137" i="5" s="1"/>
  <c r="X138" i="5" a="1"/>
  <c r="X138" i="5" s="1"/>
  <c r="X139" i="5" a="1"/>
  <c r="X139" i="5" s="1"/>
  <c r="X140" i="5" a="1"/>
  <c r="X140" i="5" s="1"/>
  <c r="X141" i="5" a="1"/>
  <c r="X141" i="5"/>
  <c r="X142" i="5" a="1"/>
  <c r="X142" i="5" s="1"/>
  <c r="X143" i="5" a="1"/>
  <c r="X143" i="5" s="1"/>
  <c r="X144" i="5" a="1"/>
  <c r="X144" i="5" s="1"/>
  <c r="X145" i="5" a="1"/>
  <c r="X145" i="5"/>
  <c r="X146" i="5" a="1"/>
  <c r="X146" i="5"/>
  <c r="X147" i="5" a="1"/>
  <c r="X147" i="5" s="1"/>
  <c r="X148" i="5" a="1"/>
  <c r="X148" i="5" s="1"/>
  <c r="X149" i="5" a="1"/>
  <c r="X149" i="5" s="1"/>
  <c r="X150" i="5" a="1"/>
  <c r="X150" i="5"/>
  <c r="X151" i="5" a="1"/>
  <c r="X151" i="5" s="1"/>
  <c r="X152" i="5" a="1"/>
  <c r="X152" i="5" s="1"/>
  <c r="X153" i="5" a="1"/>
  <c r="X153" i="5" s="1"/>
  <c r="X154" i="5" a="1"/>
  <c r="X154" i="5" s="1"/>
  <c r="X155" i="5" a="1"/>
  <c r="X155" i="5" s="1"/>
  <c r="X156" i="5" a="1"/>
  <c r="X156" i="5" s="1"/>
  <c r="X157" i="5" a="1"/>
  <c r="X157" i="5"/>
  <c r="X158" i="5" a="1"/>
  <c r="X158" i="5" s="1"/>
  <c r="X159" i="5" a="1"/>
  <c r="X159" i="5" s="1"/>
  <c r="X160" i="5" a="1"/>
  <c r="X160" i="5" s="1"/>
  <c r="X161" i="5" a="1"/>
  <c r="X161" i="5"/>
  <c r="X162" i="5" a="1"/>
  <c r="X162" i="5"/>
  <c r="X163" i="5" a="1"/>
  <c r="X163" i="5" s="1"/>
  <c r="X164" i="5" a="1"/>
  <c r="X164" i="5" s="1"/>
  <c r="X165" i="5" a="1"/>
  <c r="X165" i="5" s="1"/>
  <c r="X166" i="5" a="1"/>
  <c r="X166" i="5"/>
  <c r="X167" i="5" a="1"/>
  <c r="X167" i="5" s="1"/>
  <c r="X168" i="5" a="1"/>
  <c r="X168" i="5" s="1"/>
  <c r="X169" i="5" a="1"/>
  <c r="X169" i="5" s="1"/>
  <c r="X170" i="5" a="1"/>
  <c r="X170" i="5" s="1"/>
  <c r="X171" i="5" a="1"/>
  <c r="X171" i="5" s="1"/>
  <c r="X172" i="5" a="1"/>
  <c r="X172" i="5" s="1"/>
  <c r="X173" i="5" a="1"/>
  <c r="X173" i="5"/>
  <c r="X174" i="5" a="1"/>
  <c r="X174" i="5" s="1"/>
  <c r="X175" i="5" a="1"/>
  <c r="X175" i="5" s="1"/>
  <c r="X176" i="5" a="1"/>
  <c r="X176" i="5" s="1"/>
  <c r="X177" i="5" a="1"/>
  <c r="X177" i="5"/>
  <c r="X178" i="5" a="1"/>
  <c r="X178" i="5"/>
  <c r="X179" i="5" a="1"/>
  <c r="X179" i="5" s="1"/>
  <c r="X180" i="5" a="1"/>
  <c r="X180" i="5" s="1"/>
  <c r="X181" i="5" a="1"/>
  <c r="X181" i="5" s="1"/>
  <c r="X182" i="5" a="1"/>
  <c r="X182" i="5"/>
  <c r="X183" i="5" a="1"/>
  <c r="X183" i="5" s="1"/>
  <c r="X184" i="5" a="1"/>
  <c r="X184" i="5" s="1"/>
  <c r="X185" i="5" a="1"/>
  <c r="X185" i="5" s="1"/>
  <c r="X186" i="5" a="1"/>
  <c r="X186" i="5" s="1"/>
  <c r="X187" i="5" a="1"/>
  <c r="X187" i="5" s="1"/>
  <c r="X188" i="5" a="1"/>
  <c r="X188" i="5" s="1"/>
  <c r="X189" i="5" a="1"/>
  <c r="X189" i="5"/>
  <c r="X190" i="5" a="1"/>
  <c r="X190" i="5" s="1"/>
  <c r="X191" i="5" a="1"/>
  <c r="X191" i="5" s="1"/>
  <c r="X192" i="5" a="1"/>
  <c r="X192" i="5" s="1"/>
  <c r="X193" i="5" a="1"/>
  <c r="X193" i="5"/>
  <c r="X194" i="5" a="1"/>
  <c r="X194" i="5"/>
  <c r="X195" i="5" a="1"/>
  <c r="X195" i="5" s="1"/>
  <c r="X196" i="5" a="1"/>
  <c r="X196" i="5" s="1"/>
  <c r="X197" i="5" a="1"/>
  <c r="X197" i="5" s="1"/>
  <c r="X198" i="5" a="1"/>
  <c r="X198" i="5"/>
  <c r="X199" i="5" a="1"/>
  <c r="X199" i="5" s="1"/>
  <c r="X200" i="5" a="1"/>
  <c r="X200" i="5" s="1"/>
  <c r="X201" i="5" a="1"/>
  <c r="X201" i="5" s="1"/>
  <c r="X202" i="5" a="1"/>
  <c r="X202" i="5" s="1"/>
  <c r="X203" i="5" a="1"/>
  <c r="X203" i="5" s="1"/>
  <c r="X204" i="5" a="1"/>
  <c r="X204" i="5" s="1"/>
  <c r="X205" i="5" a="1"/>
  <c r="X205" i="5"/>
  <c r="X206" i="5" a="1"/>
  <c r="X206" i="5" s="1"/>
  <c r="X207" i="5" a="1"/>
  <c r="X207" i="5" s="1"/>
  <c r="X208" i="5" a="1"/>
  <c r="X208" i="5" s="1"/>
  <c r="X209" i="5" a="1"/>
  <c r="X209" i="5"/>
  <c r="X210" i="5" a="1"/>
  <c r="X210" i="5"/>
  <c r="X211" i="5" a="1"/>
  <c r="X211" i="5" s="1"/>
  <c r="X212" i="5" a="1"/>
  <c r="X212" i="5" s="1"/>
  <c r="X213" i="5" a="1"/>
  <c r="X213" i="5" s="1"/>
  <c r="X214" i="5" a="1"/>
  <c r="X214" i="5"/>
  <c r="X215" i="5" a="1"/>
  <c r="X215" i="5" s="1"/>
  <c r="X216" i="5" a="1"/>
  <c r="X216" i="5" s="1"/>
  <c r="X217" i="5" a="1"/>
  <c r="X217" i="5" s="1"/>
  <c r="X218" i="5" a="1"/>
  <c r="X218" i="5" s="1"/>
  <c r="X219" i="5" a="1"/>
  <c r="X219" i="5" s="1"/>
  <c r="X220" i="5" a="1"/>
  <c r="X220" i="5" s="1"/>
  <c r="X221" i="5" a="1"/>
  <c r="X221" i="5"/>
  <c r="X222" i="5" a="1"/>
  <c r="X222" i="5" s="1"/>
  <c r="X223" i="5" a="1"/>
  <c r="X223" i="5" s="1"/>
  <c r="X224" i="5" a="1"/>
  <c r="X224" i="5" s="1"/>
  <c r="X225" i="5" a="1"/>
  <c r="X225" i="5"/>
  <c r="X226" i="5" a="1"/>
  <c r="X226" i="5"/>
  <c r="X227" i="5" a="1"/>
  <c r="X227" i="5" s="1"/>
  <c r="X228" i="5" a="1"/>
  <c r="X228" i="5" s="1"/>
  <c r="X229" i="5" a="1"/>
  <c r="X229" i="5" s="1"/>
  <c r="X230" i="5" a="1"/>
  <c r="X230" i="5"/>
  <c r="X231" i="5" a="1"/>
  <c r="X231" i="5" s="1"/>
  <c r="X232" i="5" a="1"/>
  <c r="X232" i="5" s="1"/>
  <c r="X233" i="5" a="1"/>
  <c r="X233" i="5" s="1"/>
  <c r="X234" i="5" a="1"/>
  <c r="X234" i="5" s="1"/>
  <c r="X235" i="5" a="1"/>
  <c r="X235" i="5" s="1"/>
  <c r="X236" i="5" a="1"/>
  <c r="X236" i="5" s="1"/>
  <c r="X237" i="5" a="1"/>
  <c r="X237" i="5"/>
  <c r="X238" i="5" a="1"/>
  <c r="X238" i="5" s="1"/>
  <c r="X239" i="5" a="1"/>
  <c r="X239" i="5" s="1"/>
  <c r="X240" i="5" a="1"/>
  <c r="X240" i="5" s="1"/>
  <c r="X241" i="5" a="1"/>
  <c r="X241" i="5"/>
  <c r="X242" i="5" a="1"/>
  <c r="X242" i="5"/>
  <c r="X243" i="5" a="1"/>
  <c r="X243" i="5" s="1"/>
  <c r="X244" i="5" a="1"/>
  <c r="X244" i="5" s="1"/>
  <c r="X245" i="5" a="1"/>
  <c r="X245" i="5" s="1"/>
  <c r="X246" i="5" a="1"/>
  <c r="X246" i="5"/>
  <c r="X247" i="5" a="1"/>
  <c r="X247" i="5" s="1"/>
  <c r="X248" i="5" a="1"/>
  <c r="X248" i="5" s="1"/>
  <c r="X249" i="5" a="1"/>
  <c r="X249" i="5" s="1"/>
  <c r="X250" i="5" a="1"/>
  <c r="X250" i="5" s="1"/>
  <c r="X251" i="5" a="1"/>
  <c r="X251" i="5" s="1"/>
  <c r="X252" i="5" a="1"/>
  <c r="X252" i="5" s="1"/>
  <c r="X253" i="5" a="1"/>
  <c r="X253" i="5"/>
  <c r="X254" i="5" a="1"/>
  <c r="X254" i="5" s="1"/>
  <c r="X255" i="5" a="1"/>
  <c r="X255" i="5" s="1"/>
  <c r="X256" i="5" a="1"/>
  <c r="X256" i="5" s="1"/>
  <c r="X257" i="5" a="1"/>
  <c r="X257" i="5"/>
  <c r="X258" i="5" a="1"/>
  <c r="X258" i="5"/>
  <c r="X259" i="5" a="1"/>
  <c r="X259" i="5" s="1"/>
  <c r="X260" i="5" a="1"/>
  <c r="X260" i="5" s="1"/>
  <c r="X261" i="5" a="1"/>
  <c r="X261" i="5" s="1"/>
  <c r="X262" i="5" a="1"/>
  <c r="X262" i="5"/>
  <c r="X263" i="5" a="1"/>
  <c r="X263" i="5" s="1"/>
  <c r="X264" i="5" a="1"/>
  <c r="X264" i="5" s="1"/>
  <c r="X265" i="5" a="1"/>
  <c r="X265" i="5" s="1"/>
  <c r="X266" i="5" a="1"/>
  <c r="X266" i="5" s="1"/>
  <c r="X267" i="5" a="1"/>
  <c r="X267" i="5" s="1"/>
  <c r="X268" i="5" a="1"/>
  <c r="X268" i="5" s="1"/>
  <c r="X269" i="5" a="1"/>
  <c r="X269" i="5"/>
  <c r="X270" i="5" a="1"/>
  <c r="X270" i="5" s="1"/>
  <c r="X271" i="5" a="1"/>
  <c r="X271" i="5" s="1"/>
  <c r="X272" i="5" a="1"/>
  <c r="X272" i="5" s="1"/>
  <c r="X273" i="5" a="1"/>
  <c r="X273" i="5"/>
  <c r="X274" i="5" a="1"/>
  <c r="X274" i="5"/>
  <c r="X275" i="5" a="1"/>
  <c r="X275" i="5" s="1"/>
  <c r="X276" i="5" a="1"/>
  <c r="X276" i="5" s="1"/>
  <c r="X277" i="5" a="1"/>
  <c r="X277" i="5"/>
  <c r="X278" i="5" a="1"/>
  <c r="X278" i="5" s="1"/>
  <c r="X279" i="5" a="1"/>
  <c r="X279" i="5" s="1"/>
  <c r="X280" i="5" a="1"/>
  <c r="X280" i="5" s="1"/>
  <c r="X281" i="5" a="1"/>
  <c r="X281" i="5" s="1"/>
  <c r="X282" i="5" a="1"/>
  <c r="X282" i="5"/>
  <c r="X283" i="5" a="1"/>
  <c r="X283" i="5"/>
  <c r="X284" i="5" a="1"/>
  <c r="X284" i="5" s="1"/>
  <c r="X285" i="5" a="1"/>
  <c r="X285" i="5"/>
  <c r="X286" i="5" a="1"/>
  <c r="X286" i="5"/>
  <c r="X287" i="5" a="1"/>
  <c r="X287" i="5" s="1"/>
  <c r="X288" i="5" a="1"/>
  <c r="X288" i="5" s="1"/>
  <c r="X289" i="5" a="1"/>
  <c r="X289" i="5" s="1"/>
  <c r="X290" i="5" a="1"/>
  <c r="X290" i="5" s="1"/>
  <c r="X291" i="5" a="1"/>
  <c r="X291" i="5"/>
  <c r="X292" i="5" a="1"/>
  <c r="X292" i="5" s="1"/>
  <c r="X293" i="5" a="1"/>
  <c r="X293" i="5" s="1"/>
  <c r="X294" i="5" a="1"/>
  <c r="X294" i="5"/>
  <c r="X295" i="5" a="1"/>
  <c r="X295" i="5"/>
  <c r="X296" i="5" a="1"/>
  <c r="X296" i="5" s="1"/>
  <c r="X297" i="5" a="1"/>
  <c r="X297" i="5"/>
  <c r="X298" i="5" a="1"/>
  <c r="X298" i="5" s="1"/>
  <c r="X299" i="5" a="1"/>
  <c r="X299" i="5" s="1"/>
  <c r="X300" i="5" a="1"/>
  <c r="X300" i="5" s="1"/>
  <c r="X301" i="5" a="1"/>
  <c r="X301" i="5" s="1"/>
  <c r="X302" i="5" a="1"/>
  <c r="X302" i="5" s="1"/>
  <c r="X303" i="5" a="1"/>
  <c r="X303" i="5"/>
  <c r="X304" i="5" a="1"/>
  <c r="X304" i="5" s="1"/>
  <c r="X305" i="5" a="1"/>
  <c r="X305" i="5"/>
  <c r="X306" i="5" a="1"/>
  <c r="X306" i="5"/>
  <c r="X307" i="5" a="1"/>
  <c r="X307" i="5" s="1"/>
  <c r="X308" i="5" a="1"/>
  <c r="X308" i="5" s="1"/>
  <c r="X309" i="5" a="1"/>
  <c r="X309" i="5"/>
  <c r="X310" i="5" a="1"/>
  <c r="X310" i="5" s="1"/>
  <c r="X311" i="5" a="1"/>
  <c r="X311" i="5" s="1"/>
  <c r="X312" i="5" a="1"/>
  <c r="X312" i="5" s="1"/>
  <c r="X313" i="5" a="1"/>
  <c r="X313" i="5" s="1"/>
  <c r="X314" i="5" a="1"/>
  <c r="X314" i="5"/>
  <c r="X315" i="5" a="1"/>
  <c r="X315" i="5"/>
  <c r="X316" i="5" a="1"/>
  <c r="X316" i="5" s="1"/>
  <c r="X317" i="5" a="1"/>
  <c r="X317" i="5"/>
  <c r="X318" i="5" a="1"/>
  <c r="X318" i="5"/>
  <c r="X319" i="5" a="1"/>
  <c r="X319" i="5" s="1"/>
  <c r="X320" i="5" a="1"/>
  <c r="X320" i="5" s="1"/>
  <c r="X321" i="5" a="1"/>
  <c r="X321" i="5" s="1"/>
  <c r="X322" i="5" a="1"/>
  <c r="X322" i="5" s="1"/>
  <c r="X323" i="5" a="1"/>
  <c r="X323" i="5"/>
  <c r="X324" i="5" a="1"/>
  <c r="X324" i="5" s="1"/>
  <c r="X325" i="5" a="1"/>
  <c r="X325" i="5" s="1"/>
  <c r="X326" i="5" a="1"/>
  <c r="X326" i="5"/>
  <c r="X327" i="5" a="1"/>
  <c r="X327" i="5"/>
  <c r="X328" i="5" a="1"/>
  <c r="X328" i="5" s="1"/>
  <c r="X329" i="5" a="1"/>
  <c r="X329" i="5"/>
  <c r="X330" i="5" a="1"/>
  <c r="X330" i="5" s="1"/>
  <c r="X331" i="5" a="1"/>
  <c r="X331" i="5" s="1"/>
  <c r="X332" i="5" a="1"/>
  <c r="X332" i="5" s="1"/>
  <c r="X333" i="5" a="1"/>
  <c r="X333" i="5" s="1"/>
  <c r="X334" i="5" a="1"/>
  <c r="X334" i="5" s="1"/>
  <c r="X335" i="5" a="1"/>
  <c r="X335" i="5"/>
  <c r="X336" i="5" a="1"/>
  <c r="X336" i="5" s="1"/>
  <c r="X337" i="5" a="1"/>
  <c r="X337" i="5"/>
  <c r="X338" i="5" a="1"/>
  <c r="X338" i="5"/>
  <c r="X339" i="5" a="1"/>
  <c r="X339" i="5" s="1"/>
  <c r="X340" i="5" a="1"/>
  <c r="X340" i="5" s="1"/>
  <c r="X341" i="5" a="1"/>
  <c r="X341" i="5"/>
  <c r="X342" i="5" a="1"/>
  <c r="X342" i="5" s="1"/>
  <c r="X343" i="5" a="1"/>
  <c r="X343" i="5" s="1"/>
  <c r="X344" i="5" a="1"/>
  <c r="X344" i="5"/>
  <c r="X345" i="5" a="1"/>
  <c r="X345" i="5"/>
  <c r="X346" i="5" a="1"/>
  <c r="X346" i="5" s="1"/>
  <c r="X347" i="5" a="1"/>
  <c r="X347" i="5" s="1"/>
  <c r="X348" i="5" a="1"/>
  <c r="X348" i="5"/>
  <c r="X349" i="5" a="1"/>
  <c r="X349" i="5"/>
  <c r="X350" i="5" a="1"/>
  <c r="X350" i="5" s="1"/>
  <c r="X351" i="5" a="1"/>
  <c r="X351" i="5" s="1"/>
  <c r="X352" i="5" a="1"/>
  <c r="X352" i="5"/>
  <c r="X353" i="5" a="1"/>
  <c r="X353" i="5"/>
  <c r="X354" i="5" a="1"/>
  <c r="X354" i="5" s="1"/>
  <c r="X355" i="5" a="1"/>
  <c r="X355" i="5" s="1"/>
  <c r="X356" i="5" a="1"/>
  <c r="X356" i="5"/>
  <c r="X357" i="5" a="1"/>
  <c r="X357" i="5"/>
  <c r="X358" i="5" a="1"/>
  <c r="X358" i="5" s="1"/>
  <c r="X359" i="5" a="1"/>
  <c r="X359" i="5" s="1"/>
  <c r="X360" i="5" a="1"/>
  <c r="X360" i="5"/>
  <c r="X361" i="5" a="1"/>
  <c r="X361" i="5"/>
  <c r="X362" i="5" a="1"/>
  <c r="X362" i="5" s="1"/>
  <c r="X363" i="5" a="1"/>
  <c r="X363" i="5" s="1"/>
  <c r="X364" i="5" a="1"/>
  <c r="X364" i="5"/>
  <c r="X365" i="5" a="1"/>
  <c r="X365" i="5"/>
  <c r="X366" i="5" a="1"/>
  <c r="X366" i="5" s="1"/>
  <c r="X367" i="5" a="1"/>
  <c r="X367" i="5" s="1"/>
  <c r="X368" i="5" a="1"/>
  <c r="X368" i="5"/>
  <c r="X369" i="5" a="1"/>
  <c r="X369" i="5"/>
  <c r="X370" i="5" a="1"/>
  <c r="X370" i="5" s="1"/>
  <c r="X371" i="5" a="1"/>
  <c r="X371" i="5" s="1"/>
  <c r="X372" i="5" a="1"/>
  <c r="X372" i="5"/>
  <c r="X373" i="5" a="1"/>
  <c r="X373" i="5"/>
  <c r="X374" i="5" a="1"/>
  <c r="X374" i="5" s="1"/>
  <c r="X375" i="5" a="1"/>
  <c r="X375" i="5" s="1"/>
  <c r="X376" i="5" a="1"/>
  <c r="X376" i="5"/>
  <c r="X377" i="5" a="1"/>
  <c r="X377" i="5"/>
  <c r="X378" i="5" a="1"/>
  <c r="X378" i="5" s="1"/>
  <c r="X379" i="5" a="1"/>
  <c r="X379" i="5" s="1"/>
  <c r="X380" i="5" a="1"/>
  <c r="X380" i="5"/>
  <c r="X381" i="5" a="1"/>
  <c r="X381" i="5"/>
  <c r="X382" i="5" a="1"/>
  <c r="X382" i="5" s="1"/>
  <c r="X383" i="5" a="1"/>
  <c r="X383" i="5" s="1"/>
  <c r="X384" i="5" a="1"/>
  <c r="X384" i="5"/>
  <c r="X385" i="5" a="1"/>
  <c r="X385" i="5"/>
  <c r="X386" i="5" a="1"/>
  <c r="X386" i="5" s="1"/>
  <c r="X387" i="5" a="1"/>
  <c r="X387" i="5" s="1"/>
  <c r="X388" i="5" a="1"/>
  <c r="X388" i="5"/>
  <c r="X389" i="5" a="1"/>
  <c r="X389" i="5"/>
  <c r="X390" i="5" a="1"/>
  <c r="X390" i="5" s="1"/>
  <c r="X391" i="5" a="1"/>
  <c r="X391" i="5" s="1"/>
  <c r="X392" i="5" a="1"/>
  <c r="X392" i="5"/>
  <c r="X393" i="5" a="1"/>
  <c r="X393" i="5"/>
  <c r="X394" i="5" a="1"/>
  <c r="X394" i="5" s="1"/>
  <c r="X395" i="5" a="1"/>
  <c r="X395" i="5" s="1"/>
  <c r="X396" i="5" a="1"/>
  <c r="X396" i="5"/>
  <c r="X397" i="5" a="1"/>
  <c r="X397" i="5"/>
  <c r="X398" i="5" a="1"/>
  <c r="X398" i="5" s="1"/>
  <c r="X399" i="5" a="1"/>
  <c r="X399" i="5" s="1"/>
  <c r="X400" i="5" a="1"/>
  <c r="X400" i="5"/>
  <c r="X401" i="5" a="1"/>
  <c r="X401" i="5"/>
  <c r="X402" i="5" a="1"/>
  <c r="X402" i="5" s="1"/>
  <c r="X403" i="5" a="1"/>
  <c r="X403" i="5" s="1"/>
  <c r="X404" i="5" a="1"/>
  <c r="X404" i="5"/>
  <c r="X405" i="5" a="1"/>
  <c r="X405" i="5"/>
  <c r="X406" i="5" a="1"/>
  <c r="X406" i="5" s="1"/>
  <c r="X407" i="5" a="1"/>
  <c r="X407" i="5" s="1"/>
  <c r="X408" i="5" a="1"/>
  <c r="X408" i="5"/>
  <c r="X409" i="5" a="1"/>
  <c r="X409" i="5"/>
  <c r="X410" i="5" a="1"/>
  <c r="X410" i="5" s="1"/>
  <c r="X411" i="5" a="1"/>
  <c r="X411" i="5" s="1"/>
  <c r="X412" i="5" a="1"/>
  <c r="X412" i="5"/>
  <c r="X413" i="5" a="1"/>
  <c r="X413" i="5"/>
  <c r="X2" i="5" a="1"/>
  <c r="X2" i="5" s="1"/>
  <c r="Y2" i="5" a="1"/>
  <c r="Y2" i="5" s="1"/>
  <c r="AD413" i="20"/>
  <c r="AC413" i="20"/>
  <c r="AB413" i="20"/>
  <c r="AD412" i="20"/>
  <c r="AC412" i="20"/>
  <c r="AB412" i="20"/>
  <c r="AD411" i="20"/>
  <c r="AC411" i="20"/>
  <c r="AB411" i="20"/>
  <c r="AD410" i="20"/>
  <c r="AC410" i="20"/>
  <c r="AB410" i="20"/>
  <c r="AD409" i="20"/>
  <c r="AC409" i="20"/>
  <c r="AB409" i="20"/>
  <c r="AD408" i="20"/>
  <c r="AC408" i="20"/>
  <c r="AB408" i="20"/>
  <c r="AD407" i="20"/>
  <c r="AC407" i="20"/>
  <c r="AB407" i="20"/>
  <c r="AD406" i="20"/>
  <c r="AC406" i="20"/>
  <c r="AB406" i="20"/>
  <c r="AD405" i="20"/>
  <c r="AC405" i="20"/>
  <c r="AB405" i="20"/>
  <c r="AD404" i="20"/>
  <c r="AC404" i="20"/>
  <c r="AB404" i="20"/>
  <c r="AD403" i="20"/>
  <c r="AC403" i="20"/>
  <c r="AB403" i="20"/>
  <c r="AD402" i="20"/>
  <c r="AC402" i="20"/>
  <c r="AB402" i="20"/>
  <c r="AD401" i="20"/>
  <c r="AC401" i="20"/>
  <c r="AB401" i="20"/>
  <c r="AD400" i="20"/>
  <c r="AC400" i="20"/>
  <c r="AB400" i="20"/>
  <c r="AD399" i="20"/>
  <c r="AC399" i="20"/>
  <c r="AB399" i="20"/>
  <c r="AD398" i="20"/>
  <c r="AC398" i="20"/>
  <c r="AB398" i="20"/>
  <c r="AD397" i="20"/>
  <c r="AC397" i="20"/>
  <c r="AB397" i="20"/>
  <c r="AD396" i="20"/>
  <c r="AC396" i="20"/>
  <c r="AB396" i="20"/>
  <c r="AD395" i="20"/>
  <c r="AC395" i="20"/>
  <c r="AB395" i="20"/>
  <c r="AD394" i="20"/>
  <c r="AC394" i="20"/>
  <c r="AB394" i="20"/>
  <c r="AD393" i="20"/>
  <c r="AC393" i="20"/>
  <c r="AB393" i="20"/>
  <c r="AD392" i="20"/>
  <c r="AC392" i="20"/>
  <c r="AB392" i="20"/>
  <c r="AD391" i="20"/>
  <c r="AC391" i="20"/>
  <c r="AB391" i="20"/>
  <c r="AD390" i="20"/>
  <c r="AC390" i="20"/>
  <c r="AB390" i="20"/>
  <c r="AD389" i="20"/>
  <c r="AC389" i="20"/>
  <c r="AB389" i="20"/>
  <c r="AD388" i="20"/>
  <c r="AC388" i="20"/>
  <c r="AB388" i="20"/>
  <c r="AD387" i="20"/>
  <c r="AC387" i="20"/>
  <c r="AB387" i="20"/>
  <c r="AD386" i="20"/>
  <c r="AC386" i="20"/>
  <c r="AB386" i="20"/>
  <c r="AD385" i="20"/>
  <c r="AC385" i="20"/>
  <c r="AB385" i="20"/>
  <c r="AD384" i="20"/>
  <c r="AC384" i="20"/>
  <c r="AB384" i="20"/>
  <c r="AD383" i="20"/>
  <c r="AC383" i="20"/>
  <c r="AB383" i="20"/>
  <c r="AD382" i="20"/>
  <c r="AC382" i="20"/>
  <c r="AB382" i="20"/>
  <c r="AD381" i="20"/>
  <c r="AC381" i="20"/>
  <c r="AB381" i="20"/>
  <c r="AD380" i="20"/>
  <c r="AC380" i="20"/>
  <c r="AB380" i="20"/>
  <c r="AD379" i="20"/>
  <c r="AC379" i="20"/>
  <c r="AB379" i="20"/>
  <c r="AD378" i="20"/>
  <c r="AC378" i="20"/>
  <c r="AB378" i="20"/>
  <c r="AD377" i="20"/>
  <c r="AC377" i="20"/>
  <c r="AB377" i="20"/>
  <c r="AD376" i="20"/>
  <c r="AC376" i="20"/>
  <c r="AB376" i="20"/>
  <c r="AD375" i="20"/>
  <c r="AC375" i="20"/>
  <c r="AB375" i="20"/>
  <c r="AD374" i="20"/>
  <c r="AC374" i="20"/>
  <c r="AB374" i="20"/>
  <c r="AD373" i="20"/>
  <c r="AC373" i="20"/>
  <c r="AB373" i="20"/>
  <c r="AD372" i="20"/>
  <c r="AC372" i="20"/>
  <c r="AB372" i="20"/>
  <c r="AD371" i="20"/>
  <c r="AC371" i="20"/>
  <c r="AB371" i="20"/>
  <c r="AD370" i="20"/>
  <c r="AC370" i="20"/>
  <c r="AB370" i="20"/>
  <c r="AD369" i="20"/>
  <c r="AC369" i="20"/>
  <c r="AB369" i="20"/>
  <c r="AD368" i="20"/>
  <c r="AC368" i="20"/>
  <c r="AB368" i="20"/>
  <c r="AD367" i="20"/>
  <c r="AC367" i="20"/>
  <c r="AB367" i="20"/>
  <c r="AD366" i="20"/>
  <c r="AC366" i="20"/>
  <c r="AB366" i="20"/>
  <c r="AD365" i="20"/>
  <c r="AC365" i="20"/>
  <c r="AB365" i="20"/>
  <c r="AD364" i="20"/>
  <c r="AC364" i="20"/>
  <c r="AB364" i="20"/>
  <c r="AD363" i="20"/>
  <c r="AC363" i="20"/>
  <c r="AB363" i="20"/>
  <c r="AD362" i="20"/>
  <c r="AC362" i="20"/>
  <c r="AB362" i="20"/>
  <c r="AD361" i="20"/>
  <c r="AC361" i="20"/>
  <c r="AB361" i="20"/>
  <c r="AD360" i="20"/>
  <c r="AC360" i="20"/>
  <c r="AB360" i="20"/>
  <c r="AD359" i="20"/>
  <c r="AC359" i="20"/>
  <c r="AB359" i="20"/>
  <c r="AD358" i="20"/>
  <c r="AC358" i="20"/>
  <c r="AB358" i="20"/>
  <c r="AD357" i="20"/>
  <c r="AC357" i="20"/>
  <c r="AB357" i="20"/>
  <c r="AD356" i="20"/>
  <c r="AC356" i="20"/>
  <c r="AB356" i="20"/>
  <c r="AD355" i="20"/>
  <c r="AC355" i="20"/>
  <c r="AB355" i="20"/>
  <c r="AD354" i="20"/>
  <c r="AC354" i="20"/>
  <c r="AB354" i="20"/>
  <c r="AD353" i="20"/>
  <c r="AC353" i="20"/>
  <c r="AB353" i="20"/>
  <c r="AD352" i="20"/>
  <c r="AC352" i="20"/>
  <c r="AB352" i="20"/>
  <c r="AD351" i="20"/>
  <c r="AC351" i="20"/>
  <c r="AB351" i="20"/>
  <c r="AD350" i="20"/>
  <c r="AC350" i="20"/>
  <c r="AB350" i="20"/>
  <c r="AD349" i="20"/>
  <c r="AC349" i="20"/>
  <c r="AB349" i="20"/>
  <c r="AD348" i="20"/>
  <c r="AC348" i="20"/>
  <c r="AB348" i="20"/>
  <c r="AD347" i="20"/>
  <c r="AC347" i="20"/>
  <c r="AB347" i="20"/>
  <c r="AD346" i="20"/>
  <c r="AC346" i="20"/>
  <c r="AB346" i="20"/>
  <c r="AD345" i="20"/>
  <c r="AC345" i="20"/>
  <c r="AB345" i="20"/>
  <c r="AD344" i="20"/>
  <c r="AC344" i="20"/>
  <c r="AB344" i="20"/>
  <c r="AD343" i="20"/>
  <c r="AC343" i="20"/>
  <c r="AB343" i="20"/>
  <c r="AD342" i="20"/>
  <c r="AC342" i="20"/>
  <c r="AB342" i="20"/>
  <c r="AD341" i="20"/>
  <c r="AC341" i="20"/>
  <c r="AB341" i="20"/>
  <c r="AD340" i="20"/>
  <c r="AC340" i="20"/>
  <c r="AB340" i="20"/>
  <c r="AD339" i="20"/>
  <c r="AC339" i="20"/>
  <c r="AB339" i="20"/>
  <c r="AD338" i="20"/>
  <c r="AC338" i="20"/>
  <c r="AB338" i="20"/>
  <c r="AD337" i="20"/>
  <c r="AC337" i="20"/>
  <c r="AB337" i="20"/>
  <c r="AD336" i="20"/>
  <c r="AC336" i="20"/>
  <c r="AB336" i="20"/>
  <c r="AD335" i="20"/>
  <c r="AC335" i="20"/>
  <c r="AB335" i="20"/>
  <c r="AD334" i="20"/>
  <c r="AC334" i="20"/>
  <c r="AB334" i="20"/>
  <c r="AD333" i="20"/>
  <c r="AC333" i="20"/>
  <c r="AB333" i="20"/>
  <c r="AD332" i="20"/>
  <c r="AC332" i="20"/>
  <c r="AB332" i="20"/>
  <c r="AD331" i="20"/>
  <c r="AC331" i="20"/>
  <c r="AB331" i="20"/>
  <c r="AD330" i="20"/>
  <c r="AC330" i="20"/>
  <c r="AB330" i="20"/>
  <c r="AD329" i="20"/>
  <c r="AC329" i="20"/>
  <c r="AB329" i="20"/>
  <c r="AD328" i="20"/>
  <c r="AC328" i="20"/>
  <c r="AB328" i="20"/>
  <c r="AD327" i="20"/>
  <c r="AC327" i="20"/>
  <c r="AB327" i="20"/>
  <c r="AD326" i="20"/>
  <c r="AC326" i="20"/>
  <c r="AB326" i="20"/>
  <c r="AD325" i="20"/>
  <c r="AC325" i="20"/>
  <c r="AB325" i="20"/>
  <c r="AD324" i="20"/>
  <c r="AC324" i="20"/>
  <c r="AB324" i="20"/>
  <c r="AD323" i="20"/>
  <c r="AC323" i="20"/>
  <c r="AB323" i="20"/>
  <c r="AD322" i="20"/>
  <c r="AC322" i="20"/>
  <c r="AB322" i="20"/>
  <c r="AD321" i="20"/>
  <c r="AC321" i="20"/>
  <c r="AB321" i="20"/>
  <c r="AD320" i="20"/>
  <c r="AC320" i="20"/>
  <c r="AB320" i="20"/>
  <c r="AD319" i="20"/>
  <c r="AC319" i="20"/>
  <c r="AB319" i="20"/>
  <c r="AD318" i="20"/>
  <c r="AC318" i="20"/>
  <c r="AB318" i="20"/>
  <c r="AD317" i="20"/>
  <c r="AC317" i="20"/>
  <c r="AB317" i="20"/>
  <c r="AD316" i="20"/>
  <c r="AC316" i="20"/>
  <c r="AB316" i="20"/>
  <c r="AD315" i="20"/>
  <c r="AC315" i="20"/>
  <c r="AB315" i="20"/>
  <c r="AD314" i="20"/>
  <c r="AC314" i="20"/>
  <c r="AB314" i="20"/>
  <c r="AD313" i="20"/>
  <c r="AC313" i="20"/>
  <c r="AB313" i="20"/>
  <c r="AD312" i="20"/>
  <c r="AC312" i="20"/>
  <c r="AB312" i="20"/>
  <c r="AD311" i="20"/>
  <c r="AC311" i="20"/>
  <c r="AB311" i="20"/>
  <c r="AD310" i="20"/>
  <c r="AC310" i="20"/>
  <c r="AB310" i="20"/>
  <c r="AD309" i="20"/>
  <c r="AC309" i="20"/>
  <c r="AB309" i="20"/>
  <c r="AD308" i="20"/>
  <c r="AC308" i="20"/>
  <c r="AB308" i="20"/>
  <c r="AD307" i="20"/>
  <c r="AC307" i="20"/>
  <c r="AB307" i="20"/>
  <c r="AD306" i="20"/>
  <c r="AC306" i="20"/>
  <c r="AB306" i="20"/>
  <c r="AD305" i="20"/>
  <c r="AC305" i="20"/>
  <c r="AB305" i="20"/>
  <c r="AD304" i="20"/>
  <c r="AC304" i="20"/>
  <c r="AB304" i="20"/>
  <c r="AD303" i="20"/>
  <c r="AC303" i="20"/>
  <c r="AB303" i="20"/>
  <c r="AD302" i="20"/>
  <c r="AC302" i="20"/>
  <c r="AB302" i="20"/>
  <c r="AD301" i="20"/>
  <c r="AC301" i="20"/>
  <c r="AB301" i="20"/>
  <c r="AD300" i="20"/>
  <c r="AC300" i="20"/>
  <c r="AB300" i="20"/>
  <c r="AD299" i="20"/>
  <c r="AC299" i="20"/>
  <c r="AB299" i="20"/>
  <c r="AD298" i="20"/>
  <c r="AC298" i="20"/>
  <c r="AB298" i="20"/>
  <c r="AD297" i="20"/>
  <c r="AC297" i="20"/>
  <c r="AB297" i="20"/>
  <c r="AD296" i="20"/>
  <c r="AC296" i="20"/>
  <c r="AB296" i="20"/>
  <c r="AD295" i="20"/>
  <c r="AC295" i="20"/>
  <c r="AB295" i="20"/>
  <c r="AD294" i="20"/>
  <c r="AC294" i="20"/>
  <c r="AB294" i="20"/>
  <c r="AD293" i="20"/>
  <c r="AC293" i="20"/>
  <c r="AB293" i="20"/>
  <c r="AD292" i="20"/>
  <c r="AC292" i="20"/>
  <c r="AB292" i="20"/>
  <c r="AD291" i="20"/>
  <c r="AC291" i="20"/>
  <c r="AB291" i="20"/>
  <c r="AD290" i="20"/>
  <c r="AC290" i="20"/>
  <c r="AB290" i="20"/>
  <c r="AD289" i="20"/>
  <c r="AC289" i="20"/>
  <c r="AB289" i="20"/>
  <c r="AD288" i="20"/>
  <c r="AC288" i="20"/>
  <c r="AB288" i="20"/>
  <c r="AD287" i="20"/>
  <c r="AC287" i="20"/>
  <c r="AB287" i="20"/>
  <c r="AD286" i="20"/>
  <c r="AC286" i="20"/>
  <c r="AB286" i="20"/>
  <c r="AD285" i="20"/>
  <c r="AC285" i="20"/>
  <c r="AB285" i="20"/>
  <c r="AD284" i="20"/>
  <c r="AC284" i="20"/>
  <c r="AB284" i="20"/>
  <c r="AD283" i="20"/>
  <c r="AC283" i="20"/>
  <c r="AB283" i="20"/>
  <c r="AD282" i="20"/>
  <c r="AC282" i="20"/>
  <c r="AB282" i="20"/>
  <c r="AD281" i="20"/>
  <c r="AC281" i="20"/>
  <c r="AB281" i="20"/>
  <c r="AD280" i="20"/>
  <c r="AC280" i="20"/>
  <c r="AB280" i="20"/>
  <c r="AD279" i="20"/>
  <c r="AC279" i="20"/>
  <c r="AB279" i="20"/>
  <c r="AD278" i="20"/>
  <c r="AC278" i="20"/>
  <c r="AB278" i="20"/>
  <c r="AD277" i="20"/>
  <c r="AC277" i="20"/>
  <c r="AB277" i="20"/>
  <c r="AD276" i="20"/>
  <c r="AC276" i="20"/>
  <c r="AB276" i="20"/>
  <c r="AD275" i="20"/>
  <c r="AC275" i="20"/>
  <c r="AB275" i="20"/>
  <c r="AD274" i="20"/>
  <c r="AC274" i="20"/>
  <c r="AB274" i="20"/>
  <c r="AD273" i="20"/>
  <c r="AC273" i="20"/>
  <c r="AB273" i="20"/>
  <c r="AD272" i="20"/>
  <c r="AC272" i="20"/>
  <c r="AB272" i="20"/>
  <c r="AD271" i="20"/>
  <c r="AC271" i="20"/>
  <c r="AB271" i="20"/>
  <c r="AD270" i="20"/>
  <c r="AC270" i="20"/>
  <c r="AB270" i="20"/>
  <c r="AD269" i="20"/>
  <c r="AC269" i="20"/>
  <c r="AB269" i="20"/>
  <c r="AD268" i="20"/>
  <c r="AC268" i="20"/>
  <c r="AB268" i="20"/>
  <c r="AD267" i="20"/>
  <c r="AC267" i="20"/>
  <c r="AB267" i="20"/>
  <c r="AD266" i="20"/>
  <c r="AC266" i="20"/>
  <c r="AB266" i="20"/>
  <c r="AD265" i="20"/>
  <c r="AC265" i="20"/>
  <c r="AB265" i="20"/>
  <c r="AD264" i="20"/>
  <c r="AC264" i="20"/>
  <c r="AB264" i="20"/>
  <c r="AD263" i="20"/>
  <c r="AC263" i="20"/>
  <c r="AB263" i="20"/>
  <c r="AD262" i="20"/>
  <c r="AC262" i="20"/>
  <c r="AB262" i="20"/>
  <c r="AD261" i="20"/>
  <c r="AC261" i="20"/>
  <c r="AB261" i="20"/>
  <c r="AD260" i="20"/>
  <c r="AC260" i="20"/>
  <c r="AB260" i="20"/>
  <c r="AD259" i="20"/>
  <c r="AC259" i="20"/>
  <c r="AB259" i="20"/>
  <c r="AD258" i="20"/>
  <c r="AC258" i="20"/>
  <c r="AB258" i="20"/>
  <c r="AD257" i="20"/>
  <c r="AC257" i="20"/>
  <c r="AB257" i="20"/>
  <c r="AD256" i="20"/>
  <c r="AC256" i="20"/>
  <c r="AB256" i="20"/>
  <c r="AD255" i="20"/>
  <c r="AC255" i="20"/>
  <c r="AB255" i="20"/>
  <c r="AD254" i="20"/>
  <c r="AC254" i="20"/>
  <c r="AB254" i="20"/>
  <c r="AD253" i="20"/>
  <c r="AC253" i="20"/>
  <c r="AB253" i="20"/>
  <c r="AD252" i="20"/>
  <c r="AC252" i="20"/>
  <c r="AB252" i="20"/>
  <c r="AD251" i="20"/>
  <c r="AC251" i="20"/>
  <c r="AB251" i="20"/>
  <c r="AD250" i="20"/>
  <c r="AC250" i="20"/>
  <c r="AB250" i="20"/>
  <c r="AD249" i="20"/>
  <c r="AC249" i="20"/>
  <c r="AB249" i="20"/>
  <c r="AD248" i="20"/>
  <c r="AC248" i="20"/>
  <c r="AB248" i="20"/>
  <c r="AD247" i="20"/>
  <c r="AC247" i="20"/>
  <c r="AB247" i="20"/>
  <c r="AD246" i="20"/>
  <c r="AC246" i="20"/>
  <c r="AB246" i="20"/>
  <c r="AD245" i="20"/>
  <c r="AC245" i="20"/>
  <c r="AB245" i="20"/>
  <c r="AD244" i="20"/>
  <c r="AC244" i="20"/>
  <c r="AB244" i="20"/>
  <c r="AD243" i="20"/>
  <c r="AC243" i="20"/>
  <c r="AB243" i="20"/>
  <c r="AD242" i="20"/>
  <c r="AC242" i="20"/>
  <c r="AB242" i="20"/>
  <c r="AD241" i="20"/>
  <c r="AC241" i="20"/>
  <c r="AB241" i="20"/>
  <c r="AD240" i="20"/>
  <c r="AC240" i="20"/>
  <c r="AB240" i="20"/>
  <c r="AD239" i="20"/>
  <c r="AC239" i="20"/>
  <c r="AB239" i="20"/>
  <c r="AD238" i="20"/>
  <c r="AC238" i="20"/>
  <c r="AB238" i="20"/>
  <c r="AD237" i="20"/>
  <c r="AC237" i="20"/>
  <c r="AB237" i="20"/>
  <c r="AD236" i="20"/>
  <c r="AC236" i="20"/>
  <c r="AB236" i="20"/>
  <c r="AD235" i="20"/>
  <c r="AC235" i="20"/>
  <c r="AB235" i="20"/>
  <c r="AD234" i="20"/>
  <c r="AC234" i="20"/>
  <c r="AB234" i="20"/>
  <c r="AD233" i="20"/>
  <c r="AC233" i="20"/>
  <c r="AB233" i="20"/>
  <c r="AD232" i="20"/>
  <c r="AC232" i="20"/>
  <c r="AB232" i="20"/>
  <c r="AD231" i="20"/>
  <c r="AC231" i="20"/>
  <c r="AB231" i="20"/>
  <c r="AD230" i="20"/>
  <c r="AC230" i="20"/>
  <c r="AB230" i="20"/>
  <c r="AD229" i="20"/>
  <c r="AC229" i="20"/>
  <c r="AB229" i="20"/>
  <c r="AD228" i="20"/>
  <c r="AC228" i="20"/>
  <c r="AB228" i="20"/>
  <c r="AD227" i="20"/>
  <c r="AC227" i="20"/>
  <c r="AB227" i="20"/>
  <c r="AD226" i="20"/>
  <c r="AC226" i="20"/>
  <c r="AB226" i="20"/>
  <c r="AD225" i="20"/>
  <c r="AC225" i="20"/>
  <c r="AB225" i="20"/>
  <c r="AD224" i="20"/>
  <c r="AC224" i="20"/>
  <c r="AB224" i="20"/>
  <c r="AD223" i="20"/>
  <c r="AC223" i="20"/>
  <c r="AB223" i="20"/>
  <c r="AD222" i="20"/>
  <c r="AC222" i="20"/>
  <c r="AB222" i="20"/>
  <c r="AD221" i="20"/>
  <c r="AC221" i="20"/>
  <c r="AB221" i="20"/>
  <c r="AD220" i="20"/>
  <c r="AC220" i="20"/>
  <c r="AB220" i="20"/>
  <c r="AD219" i="20"/>
  <c r="AC219" i="20"/>
  <c r="AB219" i="20"/>
  <c r="AD218" i="20"/>
  <c r="AC218" i="20"/>
  <c r="AB218" i="20"/>
  <c r="AD217" i="20"/>
  <c r="AC217" i="20"/>
  <c r="AB217" i="20"/>
  <c r="AD216" i="20"/>
  <c r="AC216" i="20"/>
  <c r="AB216" i="20"/>
  <c r="AD215" i="20"/>
  <c r="AC215" i="20"/>
  <c r="AB215" i="20"/>
  <c r="AD214" i="20"/>
  <c r="AC214" i="20"/>
  <c r="AB214" i="20"/>
  <c r="AD213" i="20"/>
  <c r="AC213" i="20"/>
  <c r="AB213" i="20"/>
  <c r="AD212" i="20"/>
  <c r="AC212" i="20"/>
  <c r="AB212" i="20"/>
  <c r="AD211" i="20"/>
  <c r="AC211" i="20"/>
  <c r="AB211" i="20"/>
  <c r="AD210" i="20"/>
  <c r="AC210" i="20"/>
  <c r="AB210" i="20"/>
  <c r="AD209" i="20"/>
  <c r="AC209" i="20"/>
  <c r="AB209" i="20"/>
  <c r="AD208" i="20"/>
  <c r="AC208" i="20"/>
  <c r="AB208" i="20"/>
  <c r="AD207" i="20"/>
  <c r="AC207" i="20"/>
  <c r="AB207" i="20"/>
  <c r="AD206" i="20"/>
  <c r="AC206" i="20"/>
  <c r="AB206" i="20"/>
  <c r="AD205" i="20"/>
  <c r="AC205" i="20"/>
  <c r="AB205" i="20"/>
  <c r="AD204" i="20"/>
  <c r="AC204" i="20"/>
  <c r="AB204" i="20"/>
  <c r="AD203" i="20"/>
  <c r="AC203" i="20"/>
  <c r="AB203" i="20"/>
  <c r="AD202" i="20"/>
  <c r="AC202" i="20"/>
  <c r="AB202" i="20"/>
  <c r="AD201" i="20"/>
  <c r="AC201" i="20"/>
  <c r="AB201" i="20"/>
  <c r="AD200" i="20"/>
  <c r="AC200" i="20"/>
  <c r="AB200" i="20"/>
  <c r="AD199" i="20"/>
  <c r="AC199" i="20"/>
  <c r="AB199" i="20"/>
  <c r="AD198" i="20"/>
  <c r="AC198" i="20"/>
  <c r="AB198" i="20"/>
  <c r="AD197" i="20"/>
  <c r="AC197" i="20"/>
  <c r="AB197" i="20"/>
  <c r="AD196" i="20"/>
  <c r="AC196" i="20"/>
  <c r="AB196" i="20"/>
  <c r="AD195" i="20"/>
  <c r="AC195" i="20"/>
  <c r="AB195" i="20"/>
  <c r="AD194" i="20"/>
  <c r="AC194" i="20"/>
  <c r="AB194" i="20"/>
  <c r="AD193" i="20"/>
  <c r="AC193" i="20"/>
  <c r="AB193" i="20"/>
  <c r="AD192" i="20"/>
  <c r="AC192" i="20"/>
  <c r="AB192" i="20"/>
  <c r="AD191" i="20"/>
  <c r="AC191" i="20"/>
  <c r="AB191" i="20"/>
  <c r="AD190" i="20"/>
  <c r="AC190" i="20"/>
  <c r="AB190" i="20"/>
  <c r="AD189" i="20"/>
  <c r="AC189" i="20"/>
  <c r="AB189" i="20"/>
  <c r="AD188" i="20"/>
  <c r="AC188" i="20"/>
  <c r="AB188" i="20"/>
  <c r="AD187" i="20"/>
  <c r="AC187" i="20"/>
  <c r="AB187" i="20"/>
  <c r="AD186" i="20"/>
  <c r="AC186" i="20"/>
  <c r="AB186" i="20"/>
  <c r="AD185" i="20"/>
  <c r="AC185" i="20"/>
  <c r="AB185" i="20"/>
  <c r="AD184" i="20"/>
  <c r="AC184" i="20"/>
  <c r="AB184" i="20"/>
  <c r="AD183" i="20"/>
  <c r="AC183" i="20"/>
  <c r="AB183" i="20"/>
  <c r="AD182" i="20"/>
  <c r="AC182" i="20"/>
  <c r="AB182" i="20"/>
  <c r="AD181" i="20"/>
  <c r="AC181" i="20"/>
  <c r="AB181" i="20"/>
  <c r="AD180" i="20"/>
  <c r="AC180" i="20"/>
  <c r="AB180" i="20"/>
  <c r="AD179" i="20"/>
  <c r="AC179" i="20"/>
  <c r="AB179" i="20"/>
  <c r="AD178" i="20"/>
  <c r="AC178" i="20"/>
  <c r="AB178" i="20"/>
  <c r="AD177" i="20"/>
  <c r="AC177" i="20"/>
  <c r="AB177" i="20"/>
  <c r="AD176" i="20"/>
  <c r="AC176" i="20"/>
  <c r="AB176" i="20"/>
  <c r="AD175" i="20"/>
  <c r="AC175" i="20"/>
  <c r="AB175" i="20"/>
  <c r="AD174" i="20"/>
  <c r="AC174" i="20"/>
  <c r="AB174" i="20"/>
  <c r="AD173" i="20"/>
  <c r="AC173" i="20"/>
  <c r="AB173" i="20"/>
  <c r="AD172" i="20"/>
  <c r="AC172" i="20"/>
  <c r="AB172" i="20"/>
  <c r="AD171" i="20"/>
  <c r="AC171" i="20"/>
  <c r="AB171" i="20"/>
  <c r="AD170" i="20"/>
  <c r="AC170" i="20"/>
  <c r="AB170" i="20"/>
  <c r="AD169" i="20"/>
  <c r="AC169" i="20"/>
  <c r="AB169" i="20"/>
  <c r="AD168" i="20"/>
  <c r="AC168" i="20"/>
  <c r="AB168" i="20"/>
  <c r="AD167" i="20"/>
  <c r="AC167" i="20"/>
  <c r="AB167" i="20"/>
  <c r="AD166" i="20"/>
  <c r="AC166" i="20"/>
  <c r="AB166" i="20"/>
  <c r="AD165" i="20"/>
  <c r="AC165" i="20"/>
  <c r="AB165" i="20"/>
  <c r="AD164" i="20"/>
  <c r="AC164" i="20"/>
  <c r="AB164" i="20"/>
  <c r="AD163" i="20"/>
  <c r="AC163" i="20"/>
  <c r="AB163" i="20"/>
  <c r="AD162" i="20"/>
  <c r="AC162" i="20"/>
  <c r="AB162" i="20"/>
  <c r="AD161" i="20"/>
  <c r="AC161" i="20"/>
  <c r="AB161" i="20"/>
  <c r="AD160" i="20"/>
  <c r="AC160" i="20"/>
  <c r="AB160" i="20"/>
  <c r="AD159" i="20"/>
  <c r="AC159" i="20"/>
  <c r="AB159" i="20"/>
  <c r="AD158" i="20"/>
  <c r="AC158" i="20"/>
  <c r="AB158" i="20"/>
  <c r="AD157" i="20"/>
  <c r="AC157" i="20"/>
  <c r="AB157" i="20"/>
  <c r="AD156" i="20"/>
  <c r="AC156" i="20"/>
  <c r="AB156" i="20"/>
  <c r="AD155" i="20"/>
  <c r="AC155" i="20"/>
  <c r="AB155" i="20"/>
  <c r="AD154" i="20"/>
  <c r="AC154" i="20"/>
  <c r="AB154" i="20"/>
  <c r="AD153" i="20"/>
  <c r="AC153" i="20"/>
  <c r="AB153" i="20"/>
  <c r="AD152" i="20"/>
  <c r="AC152" i="20"/>
  <c r="AB152" i="20"/>
  <c r="AD151" i="20"/>
  <c r="AC151" i="20"/>
  <c r="AB151" i="20"/>
  <c r="AD150" i="20"/>
  <c r="AC150" i="20"/>
  <c r="AB150" i="20"/>
  <c r="AD149" i="20"/>
  <c r="AC149" i="20"/>
  <c r="AB149" i="20"/>
  <c r="AD148" i="20"/>
  <c r="AC148" i="20"/>
  <c r="AB148" i="20"/>
  <c r="AD147" i="20"/>
  <c r="AC147" i="20"/>
  <c r="AB147" i="20"/>
  <c r="AD146" i="20"/>
  <c r="AC146" i="20"/>
  <c r="AB146" i="20"/>
  <c r="AD145" i="20"/>
  <c r="AC145" i="20"/>
  <c r="AB145" i="20"/>
  <c r="AD144" i="20"/>
  <c r="AC144" i="20"/>
  <c r="AB144" i="20"/>
  <c r="AD143" i="20"/>
  <c r="AC143" i="20"/>
  <c r="AB143" i="20"/>
  <c r="AD142" i="20"/>
  <c r="AC142" i="20"/>
  <c r="AB142" i="20"/>
  <c r="AD141" i="20"/>
  <c r="AC141" i="20"/>
  <c r="AB141" i="20"/>
  <c r="AD140" i="20"/>
  <c r="AC140" i="20"/>
  <c r="AB140" i="20"/>
  <c r="AD139" i="20"/>
  <c r="AC139" i="20"/>
  <c r="AB139" i="20"/>
  <c r="AD138" i="20"/>
  <c r="AC138" i="20"/>
  <c r="AB138" i="20"/>
  <c r="AD137" i="20"/>
  <c r="AC137" i="20"/>
  <c r="AB137" i="20"/>
  <c r="AD136" i="20"/>
  <c r="AC136" i="20"/>
  <c r="AB136" i="20"/>
  <c r="AD135" i="20"/>
  <c r="AC135" i="20"/>
  <c r="AB135" i="20"/>
  <c r="AD134" i="20"/>
  <c r="AC134" i="20"/>
  <c r="AB134" i="20"/>
  <c r="AD133" i="20"/>
  <c r="AC133" i="20"/>
  <c r="AB133" i="20"/>
  <c r="AD132" i="20"/>
  <c r="AC132" i="20"/>
  <c r="AB132" i="20"/>
  <c r="AD131" i="20"/>
  <c r="AC131" i="20"/>
  <c r="AB131" i="20"/>
  <c r="AD130" i="20"/>
  <c r="AC130" i="20"/>
  <c r="AB130" i="20"/>
  <c r="AD129" i="20"/>
  <c r="AC129" i="20"/>
  <c r="AB129" i="20"/>
  <c r="AD128" i="20"/>
  <c r="AC128" i="20"/>
  <c r="AB128" i="20"/>
  <c r="AD127" i="20"/>
  <c r="AC127" i="20"/>
  <c r="AB127" i="20"/>
  <c r="AD126" i="20"/>
  <c r="AC126" i="20"/>
  <c r="AB126" i="20"/>
  <c r="AD125" i="20"/>
  <c r="AC125" i="20"/>
  <c r="AB125" i="20"/>
  <c r="AD124" i="20"/>
  <c r="AC124" i="20"/>
  <c r="AB124" i="20"/>
  <c r="AD123" i="20"/>
  <c r="AC123" i="20"/>
  <c r="AB123" i="20"/>
  <c r="AD122" i="20"/>
  <c r="AC122" i="20"/>
  <c r="AB122" i="20"/>
  <c r="AD121" i="20"/>
  <c r="AC121" i="20"/>
  <c r="AB121" i="20"/>
  <c r="AD120" i="20"/>
  <c r="AC120" i="20"/>
  <c r="AB120" i="20"/>
  <c r="AD119" i="20"/>
  <c r="AC119" i="20"/>
  <c r="AB119" i="20"/>
  <c r="AD118" i="20"/>
  <c r="AC118" i="20"/>
  <c r="AB118" i="20"/>
  <c r="AD117" i="20"/>
  <c r="AC117" i="20"/>
  <c r="AB117" i="20"/>
  <c r="AD116" i="20"/>
  <c r="AC116" i="20"/>
  <c r="AB116" i="20"/>
  <c r="AD115" i="20"/>
  <c r="AC115" i="20"/>
  <c r="AB115" i="20"/>
  <c r="AD114" i="20"/>
  <c r="AC114" i="20"/>
  <c r="AB114" i="20"/>
  <c r="AD113" i="20"/>
  <c r="AC113" i="20"/>
  <c r="AB113" i="20"/>
  <c r="AD112" i="20"/>
  <c r="AC112" i="20"/>
  <c r="AB112" i="20"/>
  <c r="AD111" i="20"/>
  <c r="AC111" i="20"/>
  <c r="AB111" i="20"/>
  <c r="AD110" i="20"/>
  <c r="AC110" i="20"/>
  <c r="AB110" i="20"/>
  <c r="AD109" i="20"/>
  <c r="AC109" i="20"/>
  <c r="AB109" i="20"/>
  <c r="AD108" i="20"/>
  <c r="AC108" i="20"/>
  <c r="AB108" i="20"/>
  <c r="AD107" i="20"/>
  <c r="AC107" i="20"/>
  <c r="AB107" i="20"/>
  <c r="AD106" i="20"/>
  <c r="AC106" i="20"/>
  <c r="AB106" i="20"/>
  <c r="AD105" i="20"/>
  <c r="AC105" i="20"/>
  <c r="AB105" i="20"/>
  <c r="AD104" i="20"/>
  <c r="AC104" i="20"/>
  <c r="AB104" i="20"/>
  <c r="AD103" i="20"/>
  <c r="AC103" i="20"/>
  <c r="AB103" i="20"/>
  <c r="AD102" i="20"/>
  <c r="AC102" i="20"/>
  <c r="AB102" i="20"/>
  <c r="AD101" i="20"/>
  <c r="AC101" i="20"/>
  <c r="AB101" i="20"/>
  <c r="AD100" i="20"/>
  <c r="AC100" i="20"/>
  <c r="AB100" i="20"/>
  <c r="AD99" i="20"/>
  <c r="AC99" i="20"/>
  <c r="AB99" i="20"/>
  <c r="AD98" i="20"/>
  <c r="AC98" i="20"/>
  <c r="AB98" i="20"/>
  <c r="AD97" i="20"/>
  <c r="AC97" i="20"/>
  <c r="AB97" i="20"/>
  <c r="AD96" i="20"/>
  <c r="AC96" i="20"/>
  <c r="AB96" i="20"/>
  <c r="AD95" i="20"/>
  <c r="AC95" i="20"/>
  <c r="AB95" i="20"/>
  <c r="AD94" i="20"/>
  <c r="AC94" i="20"/>
  <c r="AB94" i="20"/>
  <c r="AD93" i="20"/>
  <c r="AC93" i="20"/>
  <c r="AB93" i="20"/>
  <c r="AD92" i="20"/>
  <c r="AC92" i="20"/>
  <c r="AB92" i="20"/>
  <c r="AD91" i="20"/>
  <c r="AC91" i="20"/>
  <c r="AB91" i="20"/>
  <c r="AD90" i="20"/>
  <c r="AC90" i="20"/>
  <c r="AB90" i="20"/>
  <c r="AD89" i="20"/>
  <c r="AC89" i="20"/>
  <c r="AB89" i="20"/>
  <c r="AD88" i="20"/>
  <c r="AC88" i="20"/>
  <c r="AB88" i="20"/>
  <c r="AD87" i="20"/>
  <c r="AC87" i="20"/>
  <c r="AB87" i="20"/>
  <c r="AD86" i="20"/>
  <c r="AC86" i="20"/>
  <c r="AB86" i="20"/>
  <c r="AD85" i="20"/>
  <c r="AC85" i="20"/>
  <c r="AB85" i="20"/>
  <c r="AD84" i="20"/>
  <c r="AC84" i="20"/>
  <c r="AB84" i="20"/>
  <c r="AD83" i="20"/>
  <c r="AC83" i="20"/>
  <c r="AB83" i="20"/>
  <c r="AD82" i="20"/>
  <c r="AC82" i="20"/>
  <c r="AB82" i="20"/>
  <c r="AD81" i="20"/>
  <c r="AC81" i="20"/>
  <c r="AB81" i="20"/>
  <c r="AD80" i="20"/>
  <c r="AC80" i="20"/>
  <c r="AB80" i="20"/>
  <c r="AD79" i="20"/>
  <c r="AC79" i="20"/>
  <c r="AB79" i="20"/>
  <c r="AD78" i="20"/>
  <c r="AC78" i="20"/>
  <c r="AB78" i="20"/>
  <c r="AD77" i="20"/>
  <c r="AC77" i="20"/>
  <c r="AB77" i="20"/>
  <c r="AD76" i="20"/>
  <c r="AC76" i="20"/>
  <c r="AB76" i="20"/>
  <c r="AD75" i="20"/>
  <c r="AC75" i="20"/>
  <c r="AB75" i="20"/>
  <c r="AD74" i="20"/>
  <c r="AC74" i="20"/>
  <c r="AB74" i="20"/>
  <c r="AD73" i="20"/>
  <c r="AC73" i="20"/>
  <c r="AB73" i="20"/>
  <c r="AD72" i="20"/>
  <c r="AC72" i="20"/>
  <c r="AB72" i="20"/>
  <c r="AD71" i="20"/>
  <c r="AC71" i="20"/>
  <c r="AB71" i="20"/>
  <c r="AD70" i="20"/>
  <c r="AC70" i="20"/>
  <c r="AB70" i="20"/>
  <c r="AD69" i="20"/>
  <c r="AC69" i="20"/>
  <c r="AB69" i="20"/>
  <c r="AD68" i="20"/>
  <c r="AC68" i="20"/>
  <c r="AB68" i="20"/>
  <c r="AD67" i="20"/>
  <c r="AC67" i="20"/>
  <c r="AB67" i="20"/>
  <c r="AD66" i="20"/>
  <c r="AC66" i="20"/>
  <c r="AB66" i="20"/>
  <c r="AD65" i="20"/>
  <c r="AC65" i="20"/>
  <c r="AB65" i="20"/>
  <c r="AD64" i="20"/>
  <c r="AC64" i="20"/>
  <c r="AB64" i="20"/>
  <c r="AD63" i="20"/>
  <c r="AC63" i="20"/>
  <c r="AB63" i="20"/>
  <c r="AD62" i="20"/>
  <c r="AC62" i="20"/>
  <c r="AB62" i="20"/>
  <c r="AD61" i="20"/>
  <c r="AC61" i="20"/>
  <c r="AB61" i="20"/>
  <c r="AD60" i="20"/>
  <c r="AC60" i="20"/>
  <c r="AB60" i="20"/>
  <c r="AD59" i="20"/>
  <c r="AC59" i="20"/>
  <c r="AB59" i="20"/>
  <c r="AD58" i="20"/>
  <c r="AC58" i="20"/>
  <c r="AB58" i="20"/>
  <c r="AD57" i="20"/>
  <c r="AC57" i="20"/>
  <c r="AB57" i="20"/>
  <c r="AD56" i="20"/>
  <c r="AC56" i="20"/>
  <c r="AB56" i="20"/>
  <c r="AD55" i="20"/>
  <c r="AC55" i="20"/>
  <c r="AB55" i="20"/>
  <c r="AD54" i="20"/>
  <c r="AC54" i="20"/>
  <c r="AB54" i="20"/>
  <c r="AD53" i="20"/>
  <c r="AC53" i="20"/>
  <c r="AB53" i="20"/>
  <c r="AD52" i="20"/>
  <c r="AC52" i="20"/>
  <c r="AB52" i="20"/>
  <c r="AD51" i="20"/>
  <c r="AC51" i="20"/>
  <c r="AB51" i="20"/>
  <c r="AD50" i="20"/>
  <c r="AC50" i="20"/>
  <c r="AB50" i="20"/>
  <c r="AD49" i="20"/>
  <c r="AC49" i="20"/>
  <c r="AB49" i="20"/>
  <c r="AD48" i="20"/>
  <c r="AC48" i="20"/>
  <c r="AB48" i="20"/>
  <c r="AD47" i="20"/>
  <c r="AC47" i="20"/>
  <c r="AB47" i="20"/>
  <c r="AD46" i="20"/>
  <c r="AC46" i="20"/>
  <c r="AB46" i="20"/>
  <c r="AD45" i="20"/>
  <c r="AC45" i="20"/>
  <c r="AB45" i="20"/>
  <c r="AD44" i="20"/>
  <c r="AC44" i="20"/>
  <c r="AB44" i="20"/>
  <c r="AD43" i="20"/>
  <c r="AC43" i="20"/>
  <c r="AB43" i="20"/>
  <c r="AD42" i="20"/>
  <c r="AC42" i="20"/>
  <c r="AB42" i="20"/>
  <c r="AD41" i="20"/>
  <c r="AC41" i="20"/>
  <c r="AB41" i="20"/>
  <c r="AD40" i="20"/>
  <c r="AC40" i="20"/>
  <c r="AB40" i="20"/>
  <c r="AD39" i="20"/>
  <c r="AC39" i="20"/>
  <c r="AB39" i="20"/>
  <c r="AD38" i="20"/>
  <c r="AC38" i="20"/>
  <c r="AB38" i="20"/>
  <c r="AD37" i="20"/>
  <c r="AC37" i="20"/>
  <c r="AB37" i="20"/>
  <c r="AD36" i="20"/>
  <c r="AC36" i="20"/>
  <c r="AB36" i="20"/>
  <c r="AD35" i="20"/>
  <c r="AC35" i="20"/>
  <c r="AB35" i="20"/>
  <c r="AD34" i="20"/>
  <c r="AC34" i="20"/>
  <c r="AB34" i="20"/>
  <c r="AD33" i="20"/>
  <c r="AC33" i="20"/>
  <c r="AB33" i="20"/>
  <c r="AD32" i="20"/>
  <c r="AC32" i="20"/>
  <c r="AB32" i="20"/>
  <c r="AD31" i="20"/>
  <c r="AC31" i="20"/>
  <c r="AB31" i="20"/>
  <c r="AD30" i="20"/>
  <c r="AC30" i="20"/>
  <c r="AB30" i="20"/>
  <c r="AD29" i="20"/>
  <c r="AC29" i="20"/>
  <c r="AB29" i="20"/>
  <c r="AD28" i="20"/>
  <c r="AC28" i="20"/>
  <c r="AB28" i="20"/>
  <c r="AD27" i="20"/>
  <c r="AC27" i="20"/>
  <c r="AB27" i="20"/>
  <c r="AD26" i="20"/>
  <c r="AC26" i="20"/>
  <c r="AB26" i="20"/>
  <c r="AD25" i="20"/>
  <c r="AC25" i="20"/>
  <c r="AB25" i="20"/>
  <c r="AD24" i="20"/>
  <c r="AC24" i="20"/>
  <c r="AB24" i="20"/>
  <c r="AD23" i="20"/>
  <c r="AC23" i="20"/>
  <c r="AB23" i="20"/>
  <c r="AD22" i="20"/>
  <c r="AC22" i="20"/>
  <c r="AB22" i="20"/>
  <c r="AD21" i="20"/>
  <c r="AC21" i="20"/>
  <c r="AB21" i="20"/>
  <c r="AD20" i="20"/>
  <c r="AC20" i="20"/>
  <c r="AB20" i="20"/>
  <c r="AD19" i="20"/>
  <c r="AC19" i="20"/>
  <c r="AB19" i="20"/>
  <c r="AD18" i="20"/>
  <c r="AC18" i="20"/>
  <c r="AB18" i="20"/>
  <c r="AD17" i="20"/>
  <c r="AC17" i="20"/>
  <c r="AB17" i="20"/>
  <c r="AD16" i="20"/>
  <c r="AC16" i="20"/>
  <c r="AB16" i="20"/>
  <c r="AD15" i="20"/>
  <c r="AC15" i="20"/>
  <c r="AB15" i="20"/>
  <c r="AD14" i="20"/>
  <c r="AC14" i="20"/>
  <c r="AB14" i="20"/>
  <c r="AD13" i="20"/>
  <c r="AC13" i="20"/>
  <c r="AB13" i="20"/>
  <c r="AD12" i="20"/>
  <c r="AC12" i="20"/>
  <c r="AB12" i="20"/>
  <c r="AD11" i="20"/>
  <c r="AC11" i="20"/>
  <c r="AB11" i="20"/>
  <c r="AD10" i="20"/>
  <c r="AC10" i="20"/>
  <c r="AB10" i="20"/>
  <c r="AD9" i="20"/>
  <c r="AC9" i="20"/>
  <c r="AB9" i="20"/>
  <c r="AD8" i="20"/>
  <c r="AC8" i="20"/>
  <c r="AB8" i="20"/>
  <c r="AD7" i="20"/>
  <c r="AC7" i="20"/>
  <c r="AB7" i="20"/>
  <c r="AD6" i="20"/>
  <c r="AC6" i="20"/>
  <c r="AB6" i="20"/>
  <c r="AD5" i="20"/>
  <c r="AC5" i="20"/>
  <c r="AB5" i="20"/>
  <c r="AD4" i="20"/>
  <c r="AC4" i="20"/>
  <c r="AB4" i="20"/>
  <c r="AD3" i="20"/>
  <c r="AC3" i="20"/>
  <c r="AB3" i="20"/>
  <c r="AD2" i="20"/>
  <c r="AC2" i="20"/>
  <c r="AB2" i="20"/>
  <c r="R206" i="17"/>
  <c r="R205" i="17"/>
  <c r="Q206" i="17"/>
  <c r="B221" i="17"/>
  <c r="C220" i="17"/>
  <c r="C221" i="17" s="1"/>
  <c r="B220" i="17"/>
  <c r="Q205" i="17"/>
  <c r="Q200" i="17"/>
  <c r="Q201" i="17"/>
  <c r="Q202" i="17"/>
  <c r="Q203" i="17"/>
  <c r="Q204" i="17"/>
  <c r="Q199" i="17"/>
  <c r="C79" i="19"/>
  <c r="D79" i="19"/>
  <c r="E79" i="19"/>
  <c r="F79" i="19"/>
  <c r="G79" i="19"/>
  <c r="H79" i="19"/>
  <c r="I79" i="19"/>
  <c r="J79" i="19"/>
  <c r="K79" i="19"/>
  <c r="B79" i="19"/>
  <c r="C56" i="19"/>
  <c r="D56" i="19"/>
  <c r="E56" i="19"/>
  <c r="F56" i="19"/>
  <c r="G56" i="19"/>
  <c r="B56" i="19"/>
  <c r="C46" i="19"/>
  <c r="D46" i="19"/>
  <c r="E46" i="19"/>
  <c r="F46" i="19"/>
  <c r="G46" i="19"/>
  <c r="B46" i="19"/>
  <c r="C10" i="19"/>
  <c r="D10" i="19"/>
  <c r="E10" i="19"/>
  <c r="B10" i="19"/>
  <c r="C183" i="17"/>
  <c r="D183" i="17"/>
  <c r="E183" i="17"/>
  <c r="F183" i="17"/>
  <c r="G183" i="17"/>
  <c r="H183" i="17"/>
  <c r="I183" i="17"/>
  <c r="J183" i="17"/>
  <c r="K183" i="17"/>
  <c r="B183" i="17"/>
  <c r="C172" i="17"/>
  <c r="C173" i="17" s="1"/>
  <c r="D172" i="17"/>
  <c r="D173" i="17" s="1"/>
  <c r="E172" i="17"/>
  <c r="E173" i="17" s="1"/>
  <c r="F172" i="17"/>
  <c r="F173" i="17" s="1"/>
  <c r="G172" i="17"/>
  <c r="H172" i="17"/>
  <c r="H173" i="17" s="1"/>
  <c r="I172" i="17"/>
  <c r="J172" i="17"/>
  <c r="J173" i="17" s="1"/>
  <c r="K172" i="17"/>
  <c r="L172" i="17"/>
  <c r="L173" i="17" s="1"/>
  <c r="M172" i="17"/>
  <c r="M173" i="17" s="1"/>
  <c r="B172" i="17"/>
  <c r="B173" i="17" s="1"/>
  <c r="N171" i="17"/>
  <c r="N170" i="17"/>
  <c r="K173" i="17"/>
  <c r="C166" i="17"/>
  <c r="D166" i="17"/>
  <c r="E166" i="17"/>
  <c r="F166" i="17"/>
  <c r="G166" i="17"/>
  <c r="H166" i="17"/>
  <c r="I166" i="17"/>
  <c r="J166" i="17"/>
  <c r="K166" i="17"/>
  <c r="L166" i="17"/>
  <c r="M166" i="17"/>
  <c r="N166" i="17"/>
  <c r="B166" i="17"/>
  <c r="C192" i="17"/>
  <c r="D192" i="17"/>
  <c r="E192" i="17"/>
  <c r="F192" i="17"/>
  <c r="G192" i="17"/>
  <c r="H192" i="17"/>
  <c r="I192" i="17"/>
  <c r="J192" i="17"/>
  <c r="K192" i="17"/>
  <c r="L192" i="17"/>
  <c r="M192" i="17"/>
  <c r="N192" i="17"/>
  <c r="O192" i="17"/>
  <c r="P192" i="17"/>
  <c r="Q192" i="17"/>
  <c r="R192" i="17"/>
  <c r="S192" i="17"/>
  <c r="T192" i="17"/>
  <c r="B192" i="17"/>
  <c r="J132" i="17"/>
  <c r="J130" i="17"/>
  <c r="J131" i="17"/>
  <c r="J129" i="17"/>
  <c r="S115" i="17"/>
  <c r="S116" i="17"/>
  <c r="S117" i="17"/>
  <c r="S118" i="17"/>
  <c r="S119" i="17"/>
  <c r="S120" i="17"/>
  <c r="S122" i="17"/>
  <c r="S114" i="17"/>
  <c r="C123" i="17"/>
  <c r="C124" i="17" s="1"/>
  <c r="D123" i="17"/>
  <c r="D124" i="17" s="1"/>
  <c r="E123" i="17"/>
  <c r="E124" i="17" s="1"/>
  <c r="F123" i="17"/>
  <c r="F124" i="17" s="1"/>
  <c r="G123" i="17"/>
  <c r="G124" i="17" s="1"/>
  <c r="H123" i="17"/>
  <c r="H124" i="17" s="1"/>
  <c r="I123" i="17"/>
  <c r="I124" i="17" s="1"/>
  <c r="J123" i="17"/>
  <c r="K123" i="17"/>
  <c r="K124" i="17" s="1"/>
  <c r="L123" i="17"/>
  <c r="M123" i="17"/>
  <c r="M124" i="17" s="1"/>
  <c r="N123" i="17"/>
  <c r="N124" i="17" s="1"/>
  <c r="O123" i="17"/>
  <c r="O124" i="17" s="1"/>
  <c r="P123" i="17"/>
  <c r="P124" i="17" s="1"/>
  <c r="Q123" i="17"/>
  <c r="Q124" i="17" s="1"/>
  <c r="R123" i="17"/>
  <c r="R124" i="17" s="1"/>
  <c r="B123" i="17"/>
  <c r="B124" i="17" s="1"/>
  <c r="C110" i="17"/>
  <c r="D110" i="17"/>
  <c r="E110" i="17"/>
  <c r="F110" i="17"/>
  <c r="G110" i="17"/>
  <c r="H110" i="17"/>
  <c r="I110" i="17"/>
  <c r="J110" i="17"/>
  <c r="K110" i="17"/>
  <c r="L110" i="17"/>
  <c r="M110" i="17"/>
  <c r="N110" i="17"/>
  <c r="O110" i="17"/>
  <c r="P110" i="17"/>
  <c r="Q110" i="17"/>
  <c r="R110" i="17"/>
  <c r="S110" i="17"/>
  <c r="B110" i="17"/>
  <c r="B93" i="17"/>
  <c r="B94" i="17" s="1"/>
  <c r="L93" i="17"/>
  <c r="L94" i="17" s="1"/>
  <c r="K93" i="17"/>
  <c r="K94" i="17" s="1"/>
  <c r="J93" i="17"/>
  <c r="J94" i="17" s="1"/>
  <c r="I93" i="17"/>
  <c r="I94" i="17" s="1"/>
  <c r="H93" i="17"/>
  <c r="H94" i="17" s="1"/>
  <c r="G93" i="17"/>
  <c r="G94" i="17" s="1"/>
  <c r="F93" i="17"/>
  <c r="F94" i="17" s="1"/>
  <c r="M92" i="17"/>
  <c r="M91" i="17"/>
  <c r="M90" i="17"/>
  <c r="M89" i="17"/>
  <c r="M88" i="17"/>
  <c r="M87" i="17"/>
  <c r="M86" i="17"/>
  <c r="M74" i="17"/>
  <c r="M75" i="17"/>
  <c r="M76" i="17"/>
  <c r="M77" i="17"/>
  <c r="M78" i="17"/>
  <c r="M79" i="17"/>
  <c r="M73" i="17"/>
  <c r="C80" i="17"/>
  <c r="C81" i="17" s="1"/>
  <c r="D80" i="17"/>
  <c r="D81" i="17" s="1"/>
  <c r="E80" i="17"/>
  <c r="E81" i="17" s="1"/>
  <c r="F80" i="17"/>
  <c r="F81" i="17" s="1"/>
  <c r="G80" i="17"/>
  <c r="G81" i="17" s="1"/>
  <c r="H80" i="17"/>
  <c r="H81" i="17" s="1"/>
  <c r="I80" i="17"/>
  <c r="I81" i="17" s="1"/>
  <c r="J80" i="17"/>
  <c r="J81" i="17" s="1"/>
  <c r="K80" i="17"/>
  <c r="K81" i="17" s="1"/>
  <c r="L80" i="17"/>
  <c r="L81" i="17" s="1"/>
  <c r="B80" i="17"/>
  <c r="B81" i="17" s="1"/>
  <c r="AF64" i="5"/>
  <c r="C69" i="17"/>
  <c r="D69" i="17"/>
  <c r="E69" i="17"/>
  <c r="F69" i="17"/>
  <c r="G69" i="17"/>
  <c r="H69" i="17"/>
  <c r="I69" i="17"/>
  <c r="J69" i="17"/>
  <c r="K69" i="17"/>
  <c r="L69" i="17"/>
  <c r="M69" i="17"/>
  <c r="B69" i="17"/>
  <c r="K54" i="17"/>
  <c r="K55" i="17" s="1"/>
  <c r="J54" i="17"/>
  <c r="J55" i="17" s="1"/>
  <c r="I54" i="17"/>
  <c r="I55" i="17" s="1"/>
  <c r="H54" i="17"/>
  <c r="H55" i="17" s="1"/>
  <c r="F54" i="17"/>
  <c r="F55" i="17" s="1"/>
  <c r="D54" i="17"/>
  <c r="D55" i="17" s="1"/>
  <c r="C54" i="17"/>
  <c r="C55" i="17" s="1"/>
  <c r="B54" i="17"/>
  <c r="B55" i="17" s="1"/>
  <c r="L53" i="17"/>
  <c r="L52" i="17"/>
  <c r="L51" i="17"/>
  <c r="L50" i="17"/>
  <c r="L49" i="17"/>
  <c r="L48" i="17"/>
  <c r="L47" i="17"/>
  <c r="C42" i="17"/>
  <c r="C43" i="17" s="1"/>
  <c r="D42" i="17"/>
  <c r="D43" i="17" s="1"/>
  <c r="E42" i="17"/>
  <c r="E43" i="17" s="1"/>
  <c r="F42" i="17"/>
  <c r="F43" i="17" s="1"/>
  <c r="G42" i="17"/>
  <c r="G43" i="17" s="1"/>
  <c r="H42" i="17"/>
  <c r="H43" i="17" s="1"/>
  <c r="I42" i="17"/>
  <c r="I43" i="17" s="1"/>
  <c r="J42" i="17"/>
  <c r="J43" i="17" s="1"/>
  <c r="K42" i="17"/>
  <c r="K43" i="17" s="1"/>
  <c r="B42" i="17"/>
  <c r="B43" i="17" s="1"/>
  <c r="L36" i="17"/>
  <c r="L37" i="17"/>
  <c r="L38" i="17"/>
  <c r="L39" i="17"/>
  <c r="L40" i="17"/>
  <c r="L41" i="17"/>
  <c r="L35" i="17"/>
  <c r="C31" i="17"/>
  <c r="D31" i="17"/>
  <c r="E31" i="17"/>
  <c r="F31" i="17"/>
  <c r="G31" i="17"/>
  <c r="H31" i="17"/>
  <c r="I31" i="17"/>
  <c r="J31" i="17"/>
  <c r="K31" i="17"/>
  <c r="L31" i="17"/>
  <c r="B31" i="17"/>
  <c r="M6" i="17"/>
  <c r="M7" i="17"/>
  <c r="M8" i="17"/>
  <c r="M9" i="17"/>
  <c r="M10" i="17"/>
  <c r="M11" i="17"/>
  <c r="M12" i="17"/>
  <c r="M13" i="17"/>
  <c r="M14" i="17"/>
  <c r="M5" i="17"/>
  <c r="L16" i="17"/>
  <c r="K16" i="17"/>
  <c r="I16" i="17"/>
  <c r="C16" i="17"/>
  <c r="D16" i="17"/>
  <c r="E16" i="17"/>
  <c r="F16" i="17"/>
  <c r="B16" i="17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39" i="5"/>
  <c r="AG40" i="5"/>
  <c r="AG41" i="5"/>
  <c r="AG42" i="5"/>
  <c r="AG43" i="5"/>
  <c r="AG44" i="5"/>
  <c r="AG45" i="5"/>
  <c r="AG46" i="5"/>
  <c r="AG47" i="5"/>
  <c r="AG48" i="5"/>
  <c r="AG49" i="5"/>
  <c r="AG50" i="5"/>
  <c r="AG51" i="5"/>
  <c r="AG52" i="5"/>
  <c r="AG53" i="5"/>
  <c r="AG54" i="5"/>
  <c r="AG55" i="5"/>
  <c r="AG56" i="5"/>
  <c r="AG57" i="5"/>
  <c r="AG58" i="5"/>
  <c r="AG59" i="5"/>
  <c r="AG60" i="5"/>
  <c r="AG61" i="5"/>
  <c r="AG62" i="5"/>
  <c r="AG63" i="5"/>
  <c r="AG64" i="5"/>
  <c r="AG65" i="5"/>
  <c r="AG66" i="5"/>
  <c r="AG67" i="5"/>
  <c r="AG68" i="5"/>
  <c r="AG69" i="5"/>
  <c r="AG70" i="5"/>
  <c r="AG71" i="5"/>
  <c r="AG72" i="5"/>
  <c r="AG73" i="5"/>
  <c r="AG74" i="5"/>
  <c r="AG75" i="5"/>
  <c r="AG76" i="5"/>
  <c r="AG77" i="5"/>
  <c r="AG78" i="5"/>
  <c r="AG79" i="5"/>
  <c r="AG80" i="5"/>
  <c r="AG81" i="5"/>
  <c r="AG82" i="5"/>
  <c r="AG83" i="5"/>
  <c r="AG84" i="5"/>
  <c r="AG85" i="5"/>
  <c r="AG86" i="5"/>
  <c r="AG87" i="5"/>
  <c r="AG88" i="5"/>
  <c r="AG89" i="5"/>
  <c r="AG90" i="5"/>
  <c r="AG91" i="5"/>
  <c r="AG92" i="5"/>
  <c r="AG93" i="5"/>
  <c r="AG94" i="5"/>
  <c r="AG95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1" i="5"/>
  <c r="AG142" i="5"/>
  <c r="AG143" i="5"/>
  <c r="AG144" i="5"/>
  <c r="AG145" i="5"/>
  <c r="AG146" i="5"/>
  <c r="AG147" i="5"/>
  <c r="AG148" i="5"/>
  <c r="AG149" i="5"/>
  <c r="AG150" i="5"/>
  <c r="AG151" i="5"/>
  <c r="AG152" i="5"/>
  <c r="AG153" i="5"/>
  <c r="AG154" i="5"/>
  <c r="AG155" i="5"/>
  <c r="AG156" i="5"/>
  <c r="AG157" i="5"/>
  <c r="AG158" i="5"/>
  <c r="AG159" i="5"/>
  <c r="AG160" i="5"/>
  <c r="AG161" i="5"/>
  <c r="AG162" i="5"/>
  <c r="AG163" i="5"/>
  <c r="AG164" i="5"/>
  <c r="AG165" i="5"/>
  <c r="AG166" i="5"/>
  <c r="AG167" i="5"/>
  <c r="AG168" i="5"/>
  <c r="AG169" i="5"/>
  <c r="AG170" i="5"/>
  <c r="AG171" i="5"/>
  <c r="AG172" i="5"/>
  <c r="AG173" i="5"/>
  <c r="AG174" i="5"/>
  <c r="AG175" i="5"/>
  <c r="AG176" i="5"/>
  <c r="AG177" i="5"/>
  <c r="AG178" i="5"/>
  <c r="AG179" i="5"/>
  <c r="AG180" i="5"/>
  <c r="AG181" i="5"/>
  <c r="AG182" i="5"/>
  <c r="AG183" i="5"/>
  <c r="AG184" i="5"/>
  <c r="AG185" i="5"/>
  <c r="AG186" i="5"/>
  <c r="AG187" i="5"/>
  <c r="AG188" i="5"/>
  <c r="AG189" i="5"/>
  <c r="AG190" i="5"/>
  <c r="AG191" i="5"/>
  <c r="AG192" i="5"/>
  <c r="AG193" i="5"/>
  <c r="AG194" i="5"/>
  <c r="AG195" i="5"/>
  <c r="AG196" i="5"/>
  <c r="AG197" i="5"/>
  <c r="AG198" i="5"/>
  <c r="AG199" i="5"/>
  <c r="AG200" i="5"/>
  <c r="AG201" i="5"/>
  <c r="AG202" i="5"/>
  <c r="AG203" i="5"/>
  <c r="AG204" i="5"/>
  <c r="AG205" i="5"/>
  <c r="AG206" i="5"/>
  <c r="AG207" i="5"/>
  <c r="AG208" i="5"/>
  <c r="AG209" i="5"/>
  <c r="AG210" i="5"/>
  <c r="AG211" i="5"/>
  <c r="AG212" i="5"/>
  <c r="AG213" i="5"/>
  <c r="AG214" i="5"/>
  <c r="AG215" i="5"/>
  <c r="AG216" i="5"/>
  <c r="AG217" i="5"/>
  <c r="AG218" i="5"/>
  <c r="AG219" i="5"/>
  <c r="AG220" i="5"/>
  <c r="AG221" i="5"/>
  <c r="AG222" i="5"/>
  <c r="AG223" i="5"/>
  <c r="AG224" i="5"/>
  <c r="AG225" i="5"/>
  <c r="AG226" i="5"/>
  <c r="AG227" i="5"/>
  <c r="AG228" i="5"/>
  <c r="AG229" i="5"/>
  <c r="AG230" i="5"/>
  <c r="AG231" i="5"/>
  <c r="AG232" i="5"/>
  <c r="AG233" i="5"/>
  <c r="AG234" i="5"/>
  <c r="AG235" i="5"/>
  <c r="AG236" i="5"/>
  <c r="AG237" i="5"/>
  <c r="AG238" i="5"/>
  <c r="AG239" i="5"/>
  <c r="AG240" i="5"/>
  <c r="AG241" i="5"/>
  <c r="AG242" i="5"/>
  <c r="AG243" i="5"/>
  <c r="AG244" i="5"/>
  <c r="AG245" i="5"/>
  <c r="AG246" i="5"/>
  <c r="AG247" i="5"/>
  <c r="AG248" i="5"/>
  <c r="AG249" i="5"/>
  <c r="AG250" i="5"/>
  <c r="AG251" i="5"/>
  <c r="AG252" i="5"/>
  <c r="AG253" i="5"/>
  <c r="AG254" i="5"/>
  <c r="AG255" i="5"/>
  <c r="AG256" i="5"/>
  <c r="AG257" i="5"/>
  <c r="AG258" i="5"/>
  <c r="AG259" i="5"/>
  <c r="AG260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5" i="5"/>
  <c r="AG276" i="5"/>
  <c r="AG277" i="5"/>
  <c r="AG278" i="5"/>
  <c r="AG279" i="5"/>
  <c r="AG280" i="5"/>
  <c r="AG281" i="5"/>
  <c r="AG282" i="5"/>
  <c r="AG283" i="5"/>
  <c r="AG284" i="5"/>
  <c r="AG285" i="5"/>
  <c r="AG286" i="5"/>
  <c r="AG287" i="5"/>
  <c r="AG288" i="5"/>
  <c r="AG289" i="5"/>
  <c r="AG290" i="5"/>
  <c r="AG291" i="5"/>
  <c r="AG292" i="5"/>
  <c r="AG293" i="5"/>
  <c r="AG294" i="5"/>
  <c r="AG295" i="5"/>
  <c r="AG296" i="5"/>
  <c r="AG297" i="5"/>
  <c r="AG298" i="5"/>
  <c r="AG299" i="5"/>
  <c r="AG300" i="5"/>
  <c r="AG301" i="5"/>
  <c r="AG302" i="5"/>
  <c r="AG303" i="5"/>
  <c r="AG304" i="5"/>
  <c r="AG305" i="5"/>
  <c r="AG306" i="5"/>
  <c r="AG307" i="5"/>
  <c r="AG308" i="5"/>
  <c r="AG309" i="5"/>
  <c r="AG310" i="5"/>
  <c r="AG311" i="5"/>
  <c r="AG312" i="5"/>
  <c r="AG313" i="5"/>
  <c r="AG314" i="5"/>
  <c r="AG315" i="5"/>
  <c r="AG316" i="5"/>
  <c r="AG317" i="5"/>
  <c r="AG318" i="5"/>
  <c r="AG319" i="5"/>
  <c r="AG320" i="5"/>
  <c r="AG321" i="5"/>
  <c r="AG322" i="5"/>
  <c r="AG323" i="5"/>
  <c r="AG324" i="5"/>
  <c r="AG325" i="5"/>
  <c r="AG326" i="5"/>
  <c r="AG327" i="5"/>
  <c r="AG328" i="5"/>
  <c r="AG329" i="5"/>
  <c r="AG330" i="5"/>
  <c r="AG331" i="5"/>
  <c r="AG332" i="5"/>
  <c r="AG333" i="5"/>
  <c r="AG334" i="5"/>
  <c r="AG335" i="5"/>
  <c r="AG336" i="5"/>
  <c r="AG337" i="5"/>
  <c r="AG338" i="5"/>
  <c r="AG339" i="5"/>
  <c r="AG340" i="5"/>
  <c r="AG341" i="5"/>
  <c r="AG342" i="5"/>
  <c r="AG343" i="5"/>
  <c r="AG344" i="5"/>
  <c r="AG345" i="5"/>
  <c r="AG346" i="5"/>
  <c r="AG347" i="5"/>
  <c r="AG348" i="5"/>
  <c r="AG349" i="5"/>
  <c r="AG350" i="5"/>
  <c r="AG351" i="5"/>
  <c r="AG352" i="5"/>
  <c r="AG353" i="5"/>
  <c r="AG354" i="5"/>
  <c r="AG355" i="5"/>
  <c r="AG356" i="5"/>
  <c r="AG357" i="5"/>
  <c r="AG358" i="5"/>
  <c r="AG359" i="5"/>
  <c r="AG360" i="5"/>
  <c r="AG361" i="5"/>
  <c r="AG362" i="5"/>
  <c r="AG363" i="5"/>
  <c r="AG364" i="5"/>
  <c r="AG365" i="5"/>
  <c r="AG366" i="5"/>
  <c r="AG367" i="5"/>
  <c r="AG368" i="5"/>
  <c r="AG369" i="5"/>
  <c r="AG370" i="5"/>
  <c r="AG371" i="5"/>
  <c r="AG372" i="5"/>
  <c r="AG373" i="5"/>
  <c r="AG374" i="5"/>
  <c r="AG375" i="5"/>
  <c r="AG376" i="5"/>
  <c r="AG377" i="5"/>
  <c r="AG378" i="5"/>
  <c r="AG379" i="5"/>
  <c r="AG380" i="5"/>
  <c r="AG381" i="5"/>
  <c r="AG382" i="5"/>
  <c r="AG383" i="5"/>
  <c r="AG384" i="5"/>
  <c r="AG385" i="5"/>
  <c r="AG386" i="5"/>
  <c r="AG387" i="5"/>
  <c r="AG388" i="5"/>
  <c r="AG389" i="5"/>
  <c r="AG390" i="5"/>
  <c r="AG391" i="5"/>
  <c r="AG392" i="5"/>
  <c r="AG393" i="5"/>
  <c r="AG394" i="5"/>
  <c r="AG395" i="5"/>
  <c r="AG396" i="5"/>
  <c r="AG397" i="5"/>
  <c r="AG398" i="5"/>
  <c r="AG399" i="5"/>
  <c r="AG400" i="5"/>
  <c r="AG401" i="5"/>
  <c r="AG402" i="5"/>
  <c r="AG403" i="5"/>
  <c r="AG404" i="5"/>
  <c r="AG405" i="5"/>
  <c r="AG406" i="5"/>
  <c r="AG407" i="5"/>
  <c r="AG408" i="5"/>
  <c r="AG409" i="5"/>
  <c r="AG410" i="5"/>
  <c r="AG411" i="5"/>
  <c r="AG412" i="5"/>
  <c r="AG413" i="5"/>
  <c r="AG3" i="5"/>
  <c r="AG4" i="5"/>
  <c r="AG5" i="5"/>
  <c r="AG6" i="5"/>
  <c r="AG7" i="5"/>
  <c r="AG8" i="5"/>
  <c r="AG9" i="5"/>
  <c r="AG10" i="5"/>
  <c r="AG11" i="5"/>
  <c r="AG2" i="5"/>
  <c r="AF2" i="5"/>
  <c r="AF3" i="5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5" i="5"/>
  <c r="AF96" i="5"/>
  <c r="AF97" i="5"/>
  <c r="AF98" i="5"/>
  <c r="AF99" i="5"/>
  <c r="AF100" i="5"/>
  <c r="AF101" i="5"/>
  <c r="AF102" i="5"/>
  <c r="AF103" i="5"/>
  <c r="AF104" i="5"/>
  <c r="AF105" i="5"/>
  <c r="AF106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1" i="5"/>
  <c r="AF142" i="5"/>
  <c r="AF143" i="5"/>
  <c r="AF144" i="5"/>
  <c r="AF145" i="5"/>
  <c r="AF146" i="5"/>
  <c r="AF147" i="5"/>
  <c r="AF148" i="5"/>
  <c r="AF149" i="5"/>
  <c r="AF150" i="5"/>
  <c r="AF151" i="5"/>
  <c r="AF152" i="5"/>
  <c r="AF153" i="5"/>
  <c r="AF154" i="5"/>
  <c r="AF155" i="5"/>
  <c r="AF156" i="5"/>
  <c r="AF157" i="5"/>
  <c r="AF158" i="5"/>
  <c r="AF159" i="5"/>
  <c r="AF160" i="5"/>
  <c r="AF161" i="5"/>
  <c r="AF162" i="5"/>
  <c r="AF163" i="5"/>
  <c r="AF164" i="5"/>
  <c r="AF165" i="5"/>
  <c r="AF166" i="5"/>
  <c r="AF167" i="5"/>
  <c r="AF168" i="5"/>
  <c r="AF169" i="5"/>
  <c r="AF170" i="5"/>
  <c r="AF171" i="5"/>
  <c r="AF172" i="5"/>
  <c r="AF173" i="5"/>
  <c r="AF174" i="5"/>
  <c r="AF175" i="5"/>
  <c r="AF176" i="5"/>
  <c r="AF177" i="5"/>
  <c r="AF178" i="5"/>
  <c r="AF179" i="5"/>
  <c r="AF180" i="5"/>
  <c r="AF181" i="5"/>
  <c r="AF182" i="5"/>
  <c r="AF183" i="5"/>
  <c r="AF184" i="5"/>
  <c r="AF185" i="5"/>
  <c r="AF186" i="5"/>
  <c r="AF187" i="5"/>
  <c r="AF188" i="5"/>
  <c r="AF189" i="5"/>
  <c r="AF190" i="5"/>
  <c r="AF191" i="5"/>
  <c r="AF192" i="5"/>
  <c r="AF193" i="5"/>
  <c r="AF194" i="5"/>
  <c r="AF195" i="5"/>
  <c r="AF196" i="5"/>
  <c r="AF197" i="5"/>
  <c r="AF198" i="5"/>
  <c r="AF199" i="5"/>
  <c r="AF200" i="5"/>
  <c r="AF201" i="5"/>
  <c r="AF202" i="5"/>
  <c r="AF203" i="5"/>
  <c r="AF204" i="5"/>
  <c r="AF205" i="5"/>
  <c r="AF206" i="5"/>
  <c r="AF207" i="5"/>
  <c r="AF208" i="5"/>
  <c r="AF209" i="5"/>
  <c r="AF210" i="5"/>
  <c r="AF211" i="5"/>
  <c r="AF212" i="5"/>
  <c r="AF213" i="5"/>
  <c r="AF214" i="5"/>
  <c r="AF215" i="5"/>
  <c r="AF216" i="5"/>
  <c r="AF217" i="5"/>
  <c r="AF218" i="5"/>
  <c r="AF219" i="5"/>
  <c r="AF220" i="5"/>
  <c r="AF221" i="5"/>
  <c r="AF222" i="5"/>
  <c r="AF223" i="5"/>
  <c r="AF224" i="5"/>
  <c r="AF225" i="5"/>
  <c r="AF226" i="5"/>
  <c r="AF227" i="5"/>
  <c r="AF228" i="5"/>
  <c r="AF229" i="5"/>
  <c r="AF230" i="5"/>
  <c r="AF231" i="5"/>
  <c r="AF232" i="5"/>
  <c r="AF233" i="5"/>
  <c r="AF234" i="5"/>
  <c r="AF235" i="5"/>
  <c r="AF236" i="5"/>
  <c r="AF237" i="5"/>
  <c r="AF238" i="5"/>
  <c r="AF239" i="5"/>
  <c r="AF240" i="5"/>
  <c r="AF241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1" i="5"/>
  <c r="AF262" i="5"/>
  <c r="AF263" i="5"/>
  <c r="AF264" i="5"/>
  <c r="AF265" i="5"/>
  <c r="AF266" i="5"/>
  <c r="AF267" i="5"/>
  <c r="AF268" i="5"/>
  <c r="AF269" i="5"/>
  <c r="AF270" i="5"/>
  <c r="AF271" i="5"/>
  <c r="AF272" i="5"/>
  <c r="AF273" i="5"/>
  <c r="AF274" i="5"/>
  <c r="AF275" i="5"/>
  <c r="AF276" i="5"/>
  <c r="AF277" i="5"/>
  <c r="AF278" i="5"/>
  <c r="AF279" i="5"/>
  <c r="AF280" i="5"/>
  <c r="AF281" i="5"/>
  <c r="AF282" i="5"/>
  <c r="AF283" i="5"/>
  <c r="AF284" i="5"/>
  <c r="AF285" i="5"/>
  <c r="AF286" i="5"/>
  <c r="AF287" i="5"/>
  <c r="AF288" i="5"/>
  <c r="AF289" i="5"/>
  <c r="AF290" i="5"/>
  <c r="AF291" i="5"/>
  <c r="AF292" i="5"/>
  <c r="AF293" i="5"/>
  <c r="AF294" i="5"/>
  <c r="AF295" i="5"/>
  <c r="AF296" i="5"/>
  <c r="AF297" i="5"/>
  <c r="AF298" i="5"/>
  <c r="AF299" i="5"/>
  <c r="AF300" i="5"/>
  <c r="AF301" i="5"/>
  <c r="AF302" i="5"/>
  <c r="AF303" i="5"/>
  <c r="AF304" i="5"/>
  <c r="AF305" i="5"/>
  <c r="AF306" i="5"/>
  <c r="AF307" i="5"/>
  <c r="AF308" i="5"/>
  <c r="AF309" i="5"/>
  <c r="AF310" i="5"/>
  <c r="AF311" i="5"/>
  <c r="AF312" i="5"/>
  <c r="AF313" i="5"/>
  <c r="AF314" i="5"/>
  <c r="AF315" i="5"/>
  <c r="AF316" i="5"/>
  <c r="AF317" i="5"/>
  <c r="AF318" i="5"/>
  <c r="AF319" i="5"/>
  <c r="AF320" i="5"/>
  <c r="AF321" i="5"/>
  <c r="AF322" i="5"/>
  <c r="AF323" i="5"/>
  <c r="AF324" i="5"/>
  <c r="AF325" i="5"/>
  <c r="AF326" i="5"/>
  <c r="AF327" i="5"/>
  <c r="AF328" i="5"/>
  <c r="AF329" i="5"/>
  <c r="AF330" i="5"/>
  <c r="AF331" i="5"/>
  <c r="AF332" i="5"/>
  <c r="AF333" i="5"/>
  <c r="AF334" i="5"/>
  <c r="AF335" i="5"/>
  <c r="AF336" i="5"/>
  <c r="AF337" i="5"/>
  <c r="AF338" i="5"/>
  <c r="AF339" i="5"/>
  <c r="AF340" i="5"/>
  <c r="AF341" i="5"/>
  <c r="AF342" i="5"/>
  <c r="AF343" i="5"/>
  <c r="AF344" i="5"/>
  <c r="AF345" i="5"/>
  <c r="AF346" i="5"/>
  <c r="AF347" i="5"/>
  <c r="AF348" i="5"/>
  <c r="AF349" i="5"/>
  <c r="AF350" i="5"/>
  <c r="AF351" i="5"/>
  <c r="AF352" i="5"/>
  <c r="AF353" i="5"/>
  <c r="AF354" i="5"/>
  <c r="AF355" i="5"/>
  <c r="AF356" i="5"/>
  <c r="AF357" i="5"/>
  <c r="AF358" i="5"/>
  <c r="AF359" i="5"/>
  <c r="AF360" i="5"/>
  <c r="AF361" i="5"/>
  <c r="AF362" i="5"/>
  <c r="AF363" i="5"/>
  <c r="AF364" i="5"/>
  <c r="AF365" i="5"/>
  <c r="AF366" i="5"/>
  <c r="AF367" i="5"/>
  <c r="AF368" i="5"/>
  <c r="AF369" i="5"/>
  <c r="AF370" i="5"/>
  <c r="AF371" i="5"/>
  <c r="AF372" i="5"/>
  <c r="AF373" i="5"/>
  <c r="AF374" i="5"/>
  <c r="AF375" i="5"/>
  <c r="AF376" i="5"/>
  <c r="AF377" i="5"/>
  <c r="AF378" i="5"/>
  <c r="AF379" i="5"/>
  <c r="AF380" i="5"/>
  <c r="AF381" i="5"/>
  <c r="AF382" i="5"/>
  <c r="AF383" i="5"/>
  <c r="AF384" i="5"/>
  <c r="AF385" i="5"/>
  <c r="AF386" i="5"/>
  <c r="AF387" i="5"/>
  <c r="AF388" i="5"/>
  <c r="AF389" i="5"/>
  <c r="AF390" i="5"/>
  <c r="AF391" i="5"/>
  <c r="AF392" i="5"/>
  <c r="AF393" i="5"/>
  <c r="AF394" i="5"/>
  <c r="AF395" i="5"/>
  <c r="AF396" i="5"/>
  <c r="AF397" i="5"/>
  <c r="AF398" i="5"/>
  <c r="AF399" i="5"/>
  <c r="AF400" i="5"/>
  <c r="AF401" i="5"/>
  <c r="AF402" i="5"/>
  <c r="AF403" i="5"/>
  <c r="AF404" i="5"/>
  <c r="AF405" i="5"/>
  <c r="AF406" i="5"/>
  <c r="AF407" i="5"/>
  <c r="AF408" i="5"/>
  <c r="AF409" i="5"/>
  <c r="AF410" i="5"/>
  <c r="AF411" i="5"/>
  <c r="AF412" i="5"/>
  <c r="AF413" i="5"/>
  <c r="AE3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AE66" i="5"/>
  <c r="AE67" i="5"/>
  <c r="AE68" i="5"/>
  <c r="AE69" i="5"/>
  <c r="AE70" i="5"/>
  <c r="AE71" i="5"/>
  <c r="AE72" i="5"/>
  <c r="AE73" i="5"/>
  <c r="AE74" i="5"/>
  <c r="AE75" i="5"/>
  <c r="AE76" i="5"/>
  <c r="AE77" i="5"/>
  <c r="AE78" i="5"/>
  <c r="AE79" i="5"/>
  <c r="AE80" i="5"/>
  <c r="AE81" i="5"/>
  <c r="AE82" i="5"/>
  <c r="AE83" i="5"/>
  <c r="AE84" i="5"/>
  <c r="AE85" i="5"/>
  <c r="AE86" i="5"/>
  <c r="AE87" i="5"/>
  <c r="AE88" i="5"/>
  <c r="AE89" i="5"/>
  <c r="AE90" i="5"/>
  <c r="AE91" i="5"/>
  <c r="AE92" i="5"/>
  <c r="AE93" i="5"/>
  <c r="AE94" i="5"/>
  <c r="AE95" i="5"/>
  <c r="AE96" i="5"/>
  <c r="AE97" i="5"/>
  <c r="AE98" i="5"/>
  <c r="AE99" i="5"/>
  <c r="AE100" i="5"/>
  <c r="AE101" i="5"/>
  <c r="AE102" i="5"/>
  <c r="AE103" i="5"/>
  <c r="AE104" i="5"/>
  <c r="AE105" i="5"/>
  <c r="AE106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1" i="5"/>
  <c r="AE142" i="5"/>
  <c r="AE143" i="5"/>
  <c r="AE144" i="5"/>
  <c r="AE145" i="5"/>
  <c r="AE146" i="5"/>
  <c r="AE147" i="5"/>
  <c r="AE148" i="5"/>
  <c r="AE149" i="5"/>
  <c r="AE150" i="5"/>
  <c r="AE151" i="5"/>
  <c r="AE152" i="5"/>
  <c r="AE153" i="5"/>
  <c r="AE154" i="5"/>
  <c r="AE155" i="5"/>
  <c r="AE156" i="5"/>
  <c r="AE157" i="5"/>
  <c r="AE158" i="5"/>
  <c r="AE159" i="5"/>
  <c r="AE160" i="5"/>
  <c r="AE161" i="5"/>
  <c r="AE162" i="5"/>
  <c r="AE163" i="5"/>
  <c r="AE164" i="5"/>
  <c r="AE165" i="5"/>
  <c r="AE166" i="5"/>
  <c r="AE167" i="5"/>
  <c r="AE168" i="5"/>
  <c r="AE169" i="5"/>
  <c r="AE170" i="5"/>
  <c r="AE171" i="5"/>
  <c r="AE172" i="5"/>
  <c r="AE173" i="5"/>
  <c r="AE174" i="5"/>
  <c r="AE175" i="5"/>
  <c r="AE176" i="5"/>
  <c r="AE177" i="5"/>
  <c r="AE178" i="5"/>
  <c r="AE179" i="5"/>
  <c r="AE180" i="5"/>
  <c r="AE181" i="5"/>
  <c r="AE182" i="5"/>
  <c r="AE183" i="5"/>
  <c r="AE184" i="5"/>
  <c r="AE185" i="5"/>
  <c r="AE186" i="5"/>
  <c r="AE187" i="5"/>
  <c r="AE188" i="5"/>
  <c r="AE189" i="5"/>
  <c r="AE190" i="5"/>
  <c r="AE191" i="5"/>
  <c r="AE192" i="5"/>
  <c r="AE193" i="5"/>
  <c r="AE194" i="5"/>
  <c r="AE195" i="5"/>
  <c r="AE196" i="5"/>
  <c r="AE197" i="5"/>
  <c r="AE198" i="5"/>
  <c r="AE199" i="5"/>
  <c r="AE200" i="5"/>
  <c r="AE201" i="5"/>
  <c r="AE202" i="5"/>
  <c r="AE203" i="5"/>
  <c r="AE204" i="5"/>
  <c r="AE205" i="5"/>
  <c r="AE206" i="5"/>
  <c r="AE207" i="5"/>
  <c r="AE208" i="5"/>
  <c r="AE209" i="5"/>
  <c r="AE210" i="5"/>
  <c r="AE211" i="5"/>
  <c r="AE212" i="5"/>
  <c r="AE213" i="5"/>
  <c r="AE214" i="5"/>
  <c r="AE215" i="5"/>
  <c r="AE216" i="5"/>
  <c r="AE217" i="5"/>
  <c r="AE218" i="5"/>
  <c r="AE219" i="5"/>
  <c r="AE220" i="5"/>
  <c r="AE221" i="5"/>
  <c r="AE222" i="5"/>
  <c r="AE223" i="5"/>
  <c r="AE224" i="5"/>
  <c r="AE225" i="5"/>
  <c r="AE226" i="5"/>
  <c r="AE227" i="5"/>
  <c r="AE228" i="5"/>
  <c r="AE229" i="5"/>
  <c r="AE230" i="5"/>
  <c r="AE231" i="5"/>
  <c r="AE232" i="5"/>
  <c r="AE233" i="5"/>
  <c r="AE234" i="5"/>
  <c r="AE235" i="5"/>
  <c r="AE236" i="5"/>
  <c r="AE237" i="5"/>
  <c r="AE238" i="5"/>
  <c r="AE239" i="5"/>
  <c r="AE240" i="5"/>
  <c r="AE241" i="5"/>
  <c r="AE242" i="5"/>
  <c r="AE243" i="5"/>
  <c r="AE244" i="5"/>
  <c r="AE245" i="5"/>
  <c r="AE246" i="5"/>
  <c r="AE247" i="5"/>
  <c r="AE248" i="5"/>
  <c r="AE249" i="5"/>
  <c r="AE250" i="5"/>
  <c r="AE251" i="5"/>
  <c r="AE252" i="5"/>
  <c r="AE253" i="5"/>
  <c r="AE254" i="5"/>
  <c r="AE255" i="5"/>
  <c r="AE256" i="5"/>
  <c r="AE257" i="5"/>
  <c r="AE258" i="5"/>
  <c r="AE259" i="5"/>
  <c r="AE260" i="5"/>
  <c r="AE261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5" i="5"/>
  <c r="AE276" i="5"/>
  <c r="AE277" i="5"/>
  <c r="AE278" i="5"/>
  <c r="AE279" i="5"/>
  <c r="AE280" i="5"/>
  <c r="AE281" i="5"/>
  <c r="AE282" i="5"/>
  <c r="AE283" i="5"/>
  <c r="AE284" i="5"/>
  <c r="AE285" i="5"/>
  <c r="AE286" i="5"/>
  <c r="AE287" i="5"/>
  <c r="AE288" i="5"/>
  <c r="AE289" i="5"/>
  <c r="AE290" i="5"/>
  <c r="AE291" i="5"/>
  <c r="AE292" i="5"/>
  <c r="AE293" i="5"/>
  <c r="AE294" i="5"/>
  <c r="AE295" i="5"/>
  <c r="AE296" i="5"/>
  <c r="AE297" i="5"/>
  <c r="AE298" i="5"/>
  <c r="AE299" i="5"/>
  <c r="AE300" i="5"/>
  <c r="AE301" i="5"/>
  <c r="AE302" i="5"/>
  <c r="AE303" i="5"/>
  <c r="AE304" i="5"/>
  <c r="AE305" i="5"/>
  <c r="AE306" i="5"/>
  <c r="AE307" i="5"/>
  <c r="AE308" i="5"/>
  <c r="AE309" i="5"/>
  <c r="AE310" i="5"/>
  <c r="AE311" i="5"/>
  <c r="AE312" i="5"/>
  <c r="AE313" i="5"/>
  <c r="AE314" i="5"/>
  <c r="AE315" i="5"/>
  <c r="AE316" i="5"/>
  <c r="AE317" i="5"/>
  <c r="AE318" i="5"/>
  <c r="AE319" i="5"/>
  <c r="AE320" i="5"/>
  <c r="AE321" i="5"/>
  <c r="AE322" i="5"/>
  <c r="AE323" i="5"/>
  <c r="AE324" i="5"/>
  <c r="AE325" i="5"/>
  <c r="AE326" i="5"/>
  <c r="AE327" i="5"/>
  <c r="AE328" i="5"/>
  <c r="AE329" i="5"/>
  <c r="AE330" i="5"/>
  <c r="AE331" i="5"/>
  <c r="AE332" i="5"/>
  <c r="AE333" i="5"/>
  <c r="AE334" i="5"/>
  <c r="AE335" i="5"/>
  <c r="AE336" i="5"/>
  <c r="AE337" i="5"/>
  <c r="AE338" i="5"/>
  <c r="AE339" i="5"/>
  <c r="AE340" i="5"/>
  <c r="AE341" i="5"/>
  <c r="AE342" i="5"/>
  <c r="AE343" i="5"/>
  <c r="AE344" i="5"/>
  <c r="AE345" i="5"/>
  <c r="AE346" i="5"/>
  <c r="AE347" i="5"/>
  <c r="AE348" i="5"/>
  <c r="AE349" i="5"/>
  <c r="AE350" i="5"/>
  <c r="AE351" i="5"/>
  <c r="AE352" i="5"/>
  <c r="AE353" i="5"/>
  <c r="AE354" i="5"/>
  <c r="AE355" i="5"/>
  <c r="AE356" i="5"/>
  <c r="AE357" i="5"/>
  <c r="AE358" i="5"/>
  <c r="AE359" i="5"/>
  <c r="AE360" i="5"/>
  <c r="AE361" i="5"/>
  <c r="AE362" i="5"/>
  <c r="AE363" i="5"/>
  <c r="AE364" i="5"/>
  <c r="AE365" i="5"/>
  <c r="AE366" i="5"/>
  <c r="AE367" i="5"/>
  <c r="AE368" i="5"/>
  <c r="AE369" i="5"/>
  <c r="AE370" i="5"/>
  <c r="AE371" i="5"/>
  <c r="AE372" i="5"/>
  <c r="AE373" i="5"/>
  <c r="AE374" i="5"/>
  <c r="AE375" i="5"/>
  <c r="AE376" i="5"/>
  <c r="AE377" i="5"/>
  <c r="AE378" i="5"/>
  <c r="AE379" i="5"/>
  <c r="AE380" i="5"/>
  <c r="AE381" i="5"/>
  <c r="AE382" i="5"/>
  <c r="AE383" i="5"/>
  <c r="AE384" i="5"/>
  <c r="AE385" i="5"/>
  <c r="AE386" i="5"/>
  <c r="AE387" i="5"/>
  <c r="AE388" i="5"/>
  <c r="AE389" i="5"/>
  <c r="AE390" i="5"/>
  <c r="AE391" i="5"/>
  <c r="AE392" i="5"/>
  <c r="AE393" i="5"/>
  <c r="AE394" i="5"/>
  <c r="AE395" i="5"/>
  <c r="AE396" i="5"/>
  <c r="AE397" i="5"/>
  <c r="AE398" i="5"/>
  <c r="AE399" i="5"/>
  <c r="AE400" i="5"/>
  <c r="AE401" i="5"/>
  <c r="AE402" i="5"/>
  <c r="AE403" i="5"/>
  <c r="AE404" i="5"/>
  <c r="AE405" i="5"/>
  <c r="AE406" i="5"/>
  <c r="AE407" i="5"/>
  <c r="AE408" i="5"/>
  <c r="AE409" i="5"/>
  <c r="AE410" i="5"/>
  <c r="AE411" i="5"/>
  <c r="AE412" i="5"/>
  <c r="AE413" i="5"/>
  <c r="AE2" i="5"/>
  <c r="N172" i="17" l="1"/>
  <c r="N173" i="17" s="1"/>
  <c r="J133" i="17"/>
  <c r="J134" i="17" s="1"/>
  <c r="S123" i="17"/>
  <c r="S124" i="17" s="1"/>
  <c r="M93" i="17"/>
  <c r="M94" i="17" s="1"/>
  <c r="M80" i="17"/>
  <c r="M81" i="17" s="1"/>
  <c r="L54" i="17"/>
  <c r="L55" i="17" s="1"/>
  <c r="L42" i="17"/>
  <c r="L43" i="17" s="1"/>
  <c r="M15" i="17"/>
  <c r="M16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<sst xmlns="http://schemas.openxmlformats.org/spreadsheetml/2006/main" count="10053" uniqueCount="551">
  <si>
    <t>start</t>
  </si>
  <si>
    <t>end</t>
  </si>
  <si>
    <t>Type of user</t>
  </si>
  <si>
    <t>Type of business</t>
  </si>
  <si>
    <t>Type of business/Shop</t>
  </si>
  <si>
    <t>Type of business/Carpentry workshop</t>
  </si>
  <si>
    <t>Type of business/Haircutting salon</t>
  </si>
  <si>
    <t>Type of business/Bar/pub</t>
  </si>
  <si>
    <t>Type of business/Butcher</t>
  </si>
  <si>
    <t>Type of business/Garage</t>
  </si>
  <si>
    <t>Type of business/Financial service</t>
  </si>
  <si>
    <t>Type of business/Guest house</t>
  </si>
  <si>
    <t>Type of business/Restaurant</t>
  </si>
  <si>
    <t>Type of business/Tailor shop</t>
  </si>
  <si>
    <t>Type of business/Milling machine</t>
  </si>
  <si>
    <t>Type of business/Other</t>
  </si>
  <si>
    <t>Other</t>
  </si>
  <si>
    <t>Type of household</t>
  </si>
  <si>
    <t>Name</t>
  </si>
  <si>
    <t>Appliances</t>
  </si>
  <si>
    <t>Appliances/Indoor lights</t>
  </si>
  <si>
    <t>Appliances/Outdoor lights</t>
  </si>
  <si>
    <t>Appliances/Charger</t>
  </si>
  <si>
    <t>Appliances/Radio</t>
  </si>
  <si>
    <t>Appliances/TV</t>
  </si>
  <si>
    <t>Appliances/Electric iron</t>
  </si>
  <si>
    <t>Appliances/PC</t>
  </si>
  <si>
    <t>Appliances/Fridge</t>
  </si>
  <si>
    <t>Appliances/Rice cooker</t>
  </si>
  <si>
    <t>Appliances/Mixer</t>
  </si>
  <si>
    <t>Appliances/Hair dryer</t>
  </si>
  <si>
    <t>Appliances/Electric razor</t>
  </si>
  <si>
    <t>Appliances/Fan</t>
  </si>
  <si>
    <t>Appliances/Printer</t>
  </si>
  <si>
    <t>Appliances/Photocopy machine</t>
  </si>
  <si>
    <t>Appliances/Sewing machine</t>
  </si>
  <si>
    <t>Appliances/Washing machine</t>
  </si>
  <si>
    <t>Appliances/Grinder</t>
  </si>
  <si>
    <t>Appliances/Water pump</t>
  </si>
  <si>
    <t>Appliances/Compressor</t>
  </si>
  <si>
    <t>Appliances/Welding machine</t>
  </si>
  <si>
    <t>Appliances/Milling machine</t>
  </si>
  <si>
    <t>Appliances/Carpentry machineries</t>
  </si>
  <si>
    <t>Appliances/Other</t>
  </si>
  <si>
    <t>Comments</t>
  </si>
  <si>
    <t>This note can be read out loud</t>
  </si>
  <si>
    <t>Time of using</t>
  </si>
  <si>
    <t>Time of using/5 - 6 (TZ 11 usiku - 12 asubuhi)</t>
  </si>
  <si>
    <t>Time of using/6 - 7 (TZ 12 asubuhi - 1 asubuhi)</t>
  </si>
  <si>
    <t>Time of using/7 - 8 (TZ 1 asubuhi - 2 asubuhi)</t>
  </si>
  <si>
    <t>Time of using/8 - 9 (TZ 2 asubuhi - 3 asubuhi)</t>
  </si>
  <si>
    <t>Time of using/9 - 10 (TZ 3 asubuhi - 4 asubuhi)</t>
  </si>
  <si>
    <t>Time of using/10 - 11 (TZ 4 asubuhi - 5 asubuhi)</t>
  </si>
  <si>
    <t>Time of using/11 - 12 (TZ 5 asubuhi - 6 mchana)</t>
  </si>
  <si>
    <t>Time of using/12 - 13 (TZ 6 mchana - 7 mchana)</t>
  </si>
  <si>
    <t>Time of using/13 - 14 (TZ 7 mchana - 8 mchana)</t>
  </si>
  <si>
    <t>Time of using/14 - 15 (TZ 8 mchana - 9 jioni)</t>
  </si>
  <si>
    <t>Time of using/15 - 16 (TZ 9 jioni - 10 jioni)</t>
  </si>
  <si>
    <t>Time of using/16 - 17 (TZ 10 jioni - 11 jioni)</t>
  </si>
  <si>
    <t>Time of using/17 - 18 (TZ 11 jioni - 12 jioni)</t>
  </si>
  <si>
    <t>Time of using/18 - 19 (TZ 12 jioni - 1 usiku)</t>
  </si>
  <si>
    <t>Time of using/19 - 20 (TZ 1 usiku - 2 usiku)</t>
  </si>
  <si>
    <t>Time of using/20 - 21 (TZ 2 usiku - 3 usiku)</t>
  </si>
  <si>
    <t>Time of using/21 - 22 (TZ 3 usiku - 4 usiku)</t>
  </si>
  <si>
    <t>Time of using/22 - 23 (TZ 4 usiku - 5 usiku)</t>
  </si>
  <si>
    <t>Time of using/23 - 24 (TZ 5 usiku - 6 usiku)</t>
  </si>
  <si>
    <t>Time of using/24 - 5 (TZ 6 usiku - 11 usiku)</t>
  </si>
  <si>
    <t>Number of appliances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</si>
  <si>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</si>
  <si>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</si>
  <si>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</si>
  <si>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</si>
  <si>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</si>
  <si>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</si>
  <si>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</si>
  <si>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</si>
  <si>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</si>
  <si>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Household</t>
  </si>
  <si>
    <t>With floor</t>
  </si>
  <si>
    <t>3d656d67-b628-4a8c-8781-93a15135d23b</t>
  </si>
  <si>
    <t>submitted_via_web</t>
  </si>
  <si>
    <t>matildeamadio</t>
  </si>
  <si>
    <t>ddc86404-f37e-4022-b75e-d1e4fcaf7319</t>
  </si>
  <si>
    <t>Business</t>
  </si>
  <si>
    <t>Bar/pub</t>
  </si>
  <si>
    <t>bdfc800a-91c2-4b79-aba4-640ee729ef2b</t>
  </si>
  <si>
    <t>7550784a-1daf-4c02-8d88-0274a9b4be94</t>
  </si>
  <si>
    <t>ca8284da-d8a4-45a2-9e7d-1222eec81549</t>
  </si>
  <si>
    <t>9f7a62e5-d1de-4b1e-b994-66beb705a2f0</t>
  </si>
  <si>
    <t>cee92d92-5bf9-439d-8784-2c33499dc102</t>
  </si>
  <si>
    <t>34d41d10-77fb-41a3-a237-4a17093802b6</t>
  </si>
  <si>
    <t>b472a25f-b5df-4dd2-afaa-967dacae837e</t>
  </si>
  <si>
    <t>a421d157-ae45-4c56-ab38-8d58b09513d4</t>
  </si>
  <si>
    <t>bd5f5203-2ce2-4945-aad5-5ca6467c45f2</t>
  </si>
  <si>
    <t>f4695a1b-5446-4b77-9646-b4a0cdd15ce6</t>
  </si>
  <si>
    <t>598a9df8-493c-464b-a256-341a701c9c63</t>
  </si>
  <si>
    <t>64ff02b3-a0de-4096-a279-576118c58a1d</t>
  </si>
  <si>
    <t>1434024b-f334-4ae7-81e2-4b2a4cd90d69</t>
  </si>
  <si>
    <t>de1fab16-d74a-449e-867f-6b76cd2ec8aa</t>
  </si>
  <si>
    <t>6cf8d499-778b-40f8-97f6-f0fceb836a5f</t>
  </si>
  <si>
    <t>Shop</t>
  </si>
  <si>
    <t>c2395b8e-c8c6-4bfd-b3c5-64e525c50472</t>
  </si>
  <si>
    <t>Shop Tailor shop</t>
  </si>
  <si>
    <t>f5464f14-74b3-49d2-b7b7-d405dca57c02</t>
  </si>
  <si>
    <t>0e14d3e8-5582-4604-b7d9-081b982431fe</t>
  </si>
  <si>
    <t>39a9e32e-0430-45f3-84c0-1054e781c4a9</t>
  </si>
  <si>
    <t>Restaurant</t>
  </si>
  <si>
    <t>b8f3b05f-e511-4b01-8434-e2b23266c802</t>
  </si>
  <si>
    <t>Butcher</t>
  </si>
  <si>
    <t>Fridge 1 a week</t>
  </si>
  <si>
    <t>62a6871b-1056-46f9-bdcd-e3d3722471a2</t>
  </si>
  <si>
    <t>Garage</t>
  </si>
  <si>
    <t>0bd063fa-80de-47e3-82b8-17c7b5afd402</t>
  </si>
  <si>
    <t>Carpentry workshop</t>
  </si>
  <si>
    <t>3ecb9b27-8d4d-424c-844a-8444b8b8ad58</t>
  </si>
  <si>
    <t>ea9e6aea-8da2-4b45-bb3f-2772fd4b36c3</t>
  </si>
  <si>
    <t>cf3edfd9-3cb8-4bb5-a28b-6d2c38f737f5</t>
  </si>
  <si>
    <t>Tailor shop</t>
  </si>
  <si>
    <t>daeed62f-2d80-4a64-9fa6-45868f1395ac</t>
  </si>
  <si>
    <t>cba2909b-b5e8-4f92-b96a-18122cfd135f</t>
  </si>
  <si>
    <t>Car wash</t>
  </si>
  <si>
    <t>9519bba7-19ad-4dab-a4d1-48acc88aa171</t>
  </si>
  <si>
    <t>Financial service Shop</t>
  </si>
  <si>
    <t>fd7a3360-d318-4331-9574-9ddf78925672</t>
  </si>
  <si>
    <t>825961f2-271f-4b6b-8d50-e13165d5674a</t>
  </si>
  <si>
    <t>6e7e67bb-027b-44bf-8e81-f438aeb1b8e8</t>
  </si>
  <si>
    <t>30e90483-e641-42a1-9d48-f6b0e6d64e4c</t>
  </si>
  <si>
    <t>b70deb56-f1a3-4a53-848d-94791924bc14</t>
  </si>
  <si>
    <t>Haircutting salon</t>
  </si>
  <si>
    <t>695c2020-f9a9-4287-8f33-bd8256ba89e6</t>
  </si>
  <si>
    <t>Financial service</t>
  </si>
  <si>
    <t>ba4c3d72-5c0e-4a11-a6d2-e795be9a5003</t>
  </si>
  <si>
    <t>Milling machine</t>
  </si>
  <si>
    <t>e38018b3-d0ab-4c50-94fd-d2f7270f1702</t>
  </si>
  <si>
    <t>2ec28d3c-669e-4991-a131-4a60f044ca7f</t>
  </si>
  <si>
    <t>c65023ff-5923-44b6-b93b-4e63ced756c1</t>
  </si>
  <si>
    <t>940e6f4b-f6e6-43de-91e4-b8435aec2648</t>
  </si>
  <si>
    <t>940bbae9-01b5-40b1-8508-92ae64e07b11</t>
  </si>
  <si>
    <t>Guest house</t>
  </si>
  <si>
    <t>f06fccc8-d68f-4b2d-a711-981244608dd7</t>
  </si>
  <si>
    <t>a4709947-84c1-454f-a84c-6b893f959950</t>
  </si>
  <si>
    <t>c7e04388-4b62-450b-9b7f-331a27f30f81</t>
  </si>
  <si>
    <t>79d67714-d1d7-4dd5-99b0-0393e013728b</t>
  </si>
  <si>
    <t>ee82350a-69f2-46a2-8e22-7d31cf6cc1d0</t>
  </si>
  <si>
    <t>33f94114-2bbd-4c57-85cb-aa21285a049c</t>
  </si>
  <si>
    <t>9aad1839-1dc6-4d6c-94ba-4b8626609856</t>
  </si>
  <si>
    <t>63119652-9c9e-413e-916c-26146f72d47d</t>
  </si>
  <si>
    <t>021e30de-7f59-46a8-8681-2f8b17aada77</t>
  </si>
  <si>
    <t>fac94314-6f54-49b7-b78a-26202df5ce82</t>
  </si>
  <si>
    <t>31f52edf-f302-4731-bc66-8ee4ccd6bab7</t>
  </si>
  <si>
    <t>1c0572bc-0e09-4fee-86e4-7ceca501eeef</t>
  </si>
  <si>
    <t>8d25c0cd-7412-4a85-96d8-a082689d171b</t>
  </si>
  <si>
    <t>78e856a3-6f15-4d45-b700-9a6531ab78d7</t>
  </si>
  <si>
    <t>b553df3a-cb30-4b51-9d10-333771ed0a99</t>
  </si>
  <si>
    <t>5105c7c6-6873-4621-8b26-02af2c2e82db</t>
  </si>
  <si>
    <t>94969716-968e-4069-a450-b7c7e657f52f</t>
  </si>
  <si>
    <t>474a3360-30a4-4e03-9420-898c0bc51f34</t>
  </si>
  <si>
    <t>0ac78093-ffa8-4fe4-94ca-ae1dedf6acc6</t>
  </si>
  <si>
    <t>82be76be-57c0-4b93-8e96-5f32d1722fe9</t>
  </si>
  <si>
    <t>bc742f36-8c90-4193-9987-95973da9d38a</t>
  </si>
  <si>
    <t>781ebfe0-5c01-4de9-9b9b-cccfdc257961</t>
  </si>
  <si>
    <t>3312d52b-51fb-41b4-b70c-3e844a043ef1</t>
  </si>
  <si>
    <t>bd1fa369-0f72-4c6c-ad66-b3fce0a21ca3</t>
  </si>
  <si>
    <t>2779615a-e2fe-4313-b4fd-6b204f3efbcf</t>
  </si>
  <si>
    <t>3e773588-2a01-4df5-a60e-95c0427e2f9a</t>
  </si>
  <si>
    <t>d29738b0-8682-4562-b06f-8347d22fe124</t>
  </si>
  <si>
    <t>c6bb4b7c-7c3c-4e23-a940-7152b09e0d80</t>
  </si>
  <si>
    <t>058636be-ae3e-403f-8b96-3071a35fa28c</t>
  </si>
  <si>
    <t>4006952d-9b46-4325-bf4c-b00eae52de20</t>
  </si>
  <si>
    <t>9522ba17-68d9-4d6b-8f9b-aa7e4b855b7e</t>
  </si>
  <si>
    <t>9a10bb4d-2a93-47de-b0c0-295ed7d4cf4c</t>
  </si>
  <si>
    <t>f141dfab-8195-4685-a55a-774fcc7181d1</t>
  </si>
  <si>
    <t>7d5edb71-01e6-4bdd-913b-8e20ab7a5f56</t>
  </si>
  <si>
    <t>d0c9a063-e6f3-4872-bd71-75411d646c0c</t>
  </si>
  <si>
    <t>d6019ebb-4e9e-496e-be38-ef6cd9542466</t>
  </si>
  <si>
    <t>951ebb7c-894f-4483-b383-21b99fb16fcc</t>
  </si>
  <si>
    <t>4c7dea75-5f79-4742-a102-ffbed01f980c</t>
  </si>
  <si>
    <t>e973991d-139d-4899-adfe-b6def7764606</t>
  </si>
  <si>
    <t>Dispensario</t>
  </si>
  <si>
    <t>3b504b59-99a5-480e-9aa1-4f5d5d8b4e74</t>
  </si>
  <si>
    <t>Church</t>
  </si>
  <si>
    <t>a7859dbc-4bda-4334-8033-30ecb79aca84</t>
  </si>
  <si>
    <t>School</t>
  </si>
  <si>
    <t>1ff4c9fb-89c7-44f4-aff2-fdc49f3b358b</t>
  </si>
  <si>
    <t>bfe0036e-c5c1-470a-a91d-7317f9a1735d</t>
  </si>
  <si>
    <t>Dispensary</t>
  </si>
  <si>
    <t>b374d263-3388-46ce-8872-c4a93266da7d</t>
  </si>
  <si>
    <t>Boarding school</t>
  </si>
  <si>
    <t>15197214-c2cf-4e3a-837b-ee655dc15881</t>
  </si>
  <si>
    <t>Ofisi ya kijiji</t>
  </si>
  <si>
    <t>9cde1206-a40e-4334-89e3-f4bc4be8b15d</t>
  </si>
  <si>
    <t>Ofisi ya Kata</t>
  </si>
  <si>
    <t>e56a8688-2eb8-41e1-844d-a95cc1c85897</t>
  </si>
  <si>
    <t>Ofisi ya saccos</t>
  </si>
  <si>
    <t>3e8480dd-4c1a-4963-aae4-98341936909f</t>
  </si>
  <si>
    <t>3cb207db-54ea-4770-8bb1-5e3241f2e068</t>
  </si>
  <si>
    <t>Times a week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</si>
  <si>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</si>
  <si>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</si>
  <si>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</si>
  <si>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</si>
  <si>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</si>
  <si>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</si>
  <si>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</si>
  <si>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</si>
  <si>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</si>
  <si>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</si>
  <si>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Indoor lights</t>
  </si>
  <si>
    <t>18 - 19 (TZ 12 jioni - 1 usiku) 19 - 20 (TZ 1 usiku - 2 usiku) 20 - 21 (TZ 2 usiku - 3 usiku) 21 - 22 (TZ 3 usiku - 4 usiku)</t>
  </si>
  <si>
    <t>questionario matembwe</t>
  </si>
  <si>
    <t>Outdoor lights</t>
  </si>
  <si>
    <t>18 - 19 (TZ 12 jioni - 1 usiku) 19 - 20 (TZ 1 usiku - 2 usiku) 20 - 21 (TZ 2 usiku - 3 usiku) 21 - 22 (TZ 3 usiku - 4 usiku) 22 - 23 (TZ 4 usiku - 5 usiku) 23 - 24 (TZ 5 usiku - 6 usiku) 24 - 5 (TZ 6 usiku - 11 usiku) 5 - 6 (TZ 11 usiku - 12 asubuhi)</t>
  </si>
  <si>
    <t>Charger</t>
  </si>
  <si>
    <t>21 - 22 (TZ 3 usiku - 4 usiku) 22 - 23 (TZ 4 usiku - 5 usiku)</t>
  </si>
  <si>
    <t>19 - 20 (TZ 1 usiku - 2 usiku) 20 - 21 (TZ 2 usiku - 3 usiku) 21 - 22 (TZ 3 usiku - 4 usiku) 22 - 23 (TZ 4 usiku - 5 usiku) 23 - 24 (TZ 5 usiku - 6 usiku) 24 - 5 (TZ 6 usiku - 11 usiku) 5 - 6 (TZ 11 usiku - 12 asubuhi)</t>
  </si>
  <si>
    <t>19 - 20 (TZ 1 usiku - 2 usiku)</t>
  </si>
  <si>
    <t>TV</t>
  </si>
  <si>
    <t>19 - 20 (TZ 1 usiku - 2 usiku) 20 - 21 (TZ 2 usiku - 3 usiku) 21 - 22 (TZ 3 usiku - 4 usiku)</t>
  </si>
  <si>
    <t>Radio</t>
  </si>
  <si>
    <t>19 - 20 (TZ 1 usiku - 2 usiku) 20 - 21 (TZ 2 usiku - 3 usiku) 21 - 22 (TZ 3 usiku - 4 usiku) 22 - 23 (TZ 4 usiku - 5 usiku) 23 - 24 (TZ 5 usiku - 6 usiku)</t>
  </si>
  <si>
    <t>21 - 22 (TZ 3 usiku - 4 usiku) 20 - 21 (TZ 2 usiku - 3 usiku) 19 - 20 (TZ 1 usiku - 2 usiku)</t>
  </si>
  <si>
    <t>14 - 15 (TZ 8 mchana - 9 jioni) 15 - 16 (TZ 9 jioni - 10 jioni) 16 - 17 (TZ 10 jioni - 11 jioni) 17 - 18 (TZ 11 jioni - 12 jioni) 18 - 19 (TZ 12 jioni - 1 usiku) 19 - 20 (TZ 1 usiku - 2 usiku) 20 - 21 (TZ 2 usiku - 3 usiku) 21 - 22 (TZ 3 usiku - 4 usiku)</t>
  </si>
  <si>
    <t>Electric iron</t>
  </si>
  <si>
    <t>21 - 22 (TZ 3 usiku - 4 usiku)</t>
  </si>
  <si>
    <t>1</t>
  </si>
  <si>
    <t>Water pump</t>
  </si>
  <si>
    <t>8 - 9 (TZ 2 asubuhi - 3 asubuhi)</t>
  </si>
  <si>
    <t>20 - 21 (TZ 2 usiku - 3 usiku) 19 - 20 (TZ 1 usiku - 2 usiku) 21 - 22 (TZ 3 usiku - 4 usiku)</t>
  </si>
  <si>
    <t>19 - 20 (TZ 1 usiku - 2 usiku) 20 - 21 (TZ 2 usiku - 3 usiku) 21 - 22 (TZ 3 usiku - 4 usiku) 22 - 23 (TZ 4 usiku - 5 usiku)</t>
  </si>
  <si>
    <t>13 - 14 (TZ 7 mchana - 8 mchana)</t>
  </si>
  <si>
    <t>22 - 23 (TZ 4 usiku - 5 usiku) 21 - 22 (TZ 3 usiku - 4 usiku) 23 - 24 (TZ 5 usiku - 6 usiku) 24 - 5 (TZ 6 usiku - 11 usiku)</t>
  </si>
  <si>
    <t>20 - 21 (TZ 2 usiku - 3 usiku)</t>
  </si>
  <si>
    <t>19 - 20 (TZ 1 usiku - 2 usiku) 20 - 21 (TZ 2 usiku - 3 usiku)</t>
  </si>
  <si>
    <t>19 - 20 (TZ 1 usiku - 2 usiku) 20 - 21 (TZ 2 usiku - 3 usiku) 21 - 22 (TZ 3 usiku - 4 usiku) 22 - 23 (TZ 4 usiku - 5 usiku) 23 - 24 (TZ 5 usiku - 6 usiku) 24 - 5 (TZ 6 usiku - 11 usiku) 5 - 6 (TZ 11 usiku - 12 asubuhi) 6 - 7 (TZ 12 asubuhi - 1 asubuhi)</t>
  </si>
  <si>
    <t>7 - 8 (TZ 1 asubuhi - 2 asubuhi)</t>
  </si>
  <si>
    <t>17 - 18 (TZ 11 jioni - 12 jioni) 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</t>
  </si>
  <si>
    <t>21 - 22 (TZ 3 usiku - 4 usiku) 19 - 20 (TZ 1 usiku - 2 usiku) 20 - 21 (TZ 2 usiku - 3 usiku) 22 - 23 (TZ 4 usiku - 5 usiku)</t>
  </si>
  <si>
    <t>Mixer</t>
  </si>
  <si>
    <t>3</t>
  </si>
  <si>
    <t>8 - 9 (TZ 2 asubuhi - 3 asubuhi) 9 - 10 (TZ 3 asubuhi - 4 asubuhi) 10 - 11 (TZ 4 asubuhi - 5 asubuhi) 11 - 12 (TZ 5 asubuhi - 6 mchana) 12 - 13 (TZ 6 mchana - 7 mchana) 13 - 14 (TZ 7 mchana - 8 mchana) 14 - 15 (TZ 8 mchana - 9 jioni) 15 - 16 (TZ 9 jioni - 10 jioni)</t>
  </si>
  <si>
    <t>quando serve</t>
  </si>
  <si>
    <t>19 - 20 (TZ 1 usiku - 2 usiku) 20 - 21 (TZ 2 usiku - 3 usiku) 21 - 22 (TZ 3 usiku - 4 usiku) 22 - 23 (TZ 4 usiku - 5 usiku) 23 - 24 (TZ 5 usiku - 6 usiku) 5 - 6 (TZ 11 usiku - 12 asubuhi)</t>
  </si>
  <si>
    <t>7 - 8 (TZ 1 asubuhi - 2 asubuhi) 8 - 9 (TZ 2 asubuhi - 3 asubuhi)</t>
  </si>
  <si>
    <t>8 - 9 (TZ 2 asubuhi - 3 asubuhi) 7 - 8 (TZ 1 asubuhi - 2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</t>
  </si>
  <si>
    <t>18 - 19 (TZ 12 jioni - 1 usiku) 19 - 20 (TZ 1 usiku - 2 usiku) 20 - 21 (TZ 2 usiku - 3 usiku)</t>
  </si>
  <si>
    <t>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</t>
  </si>
  <si>
    <t>PC</t>
  </si>
  <si>
    <t>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</t>
  </si>
  <si>
    <t>Stereo</t>
  </si>
  <si>
    <t>Power mixer</t>
  </si>
  <si>
    <t>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20 - 21 (TZ 2 usiku - 3 usiku) 19 - 20 (TZ 1 usiku - 2 usiku)</t>
  </si>
  <si>
    <t>19 - 20 (TZ 1 usiku - 2 usiku) 20 - 21 (TZ 2 usiku - 3 usiku) 21 - 22 (TZ 3 usiku - 4 usiku) 8 - 9 (TZ 2 asubuhi - 3 asubuhi) 9 - 10 (TZ 3 asubuhi - 4 asubuhi) 10 - 11 (TZ 4 asubuhi - 5 asubuhi) 11 - 12 (TZ 5 asubuhi - 6 mchana) 12 - 13 (TZ 6 mchana - 7 mchana) 13 - 14 (TZ 7 mchana - 8 mchana)</t>
  </si>
  <si>
    <t>19 - 20 (TZ 1 usiku - 2 usiku) 20 - 21 (TZ 2 usiku - 3 usiku) 21 - 22 (TZ 3 usiku - 4 usiku)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</t>
  </si>
  <si>
    <t>Fridge</t>
  </si>
  <si>
    <t>14 - 15 (TZ 8 mchana - 9 jioni) 15 - 16 (TZ 9 jioni - 10 jioni) 16 - 17 (TZ 10 jioni - 11 jioni)</t>
  </si>
  <si>
    <t>Welding machine</t>
  </si>
  <si>
    <t>10 - 11 (TZ 4 asubuhi - 5 asubuhi) 11 - 12 (TZ 5 asubuhi - 6 mchana) 12 - 13 (TZ 6 mchana - 7 mchana) 13 - 14 (TZ 7 mchana - 8 mchana) 14 - 15 (TZ 8 mchana - 9 jioni) 15 - 16 (TZ 9 jioni - 10 jioni)</t>
  </si>
  <si>
    <t>Compressor</t>
  </si>
  <si>
    <t>10 - 11 (TZ 4 asubuhi - 5 asubuhi) 11 - 12 (TZ 5 asubuhi - 6 mchana) 12 - 13 (TZ 6 mchana - 7 mchana) 13 - 14 (TZ 7 mchana - 8 mchana) 14 - 15 (TZ 8 mchana - 9 jioni) 15 - 16 (TZ 9 jioni - 10 jioni) 16 - 17 (TZ 10 jioni - 11 jioni)</t>
  </si>
  <si>
    <t>Electric drill</t>
  </si>
  <si>
    <t>Grinder</t>
  </si>
  <si>
    <t>Carpentry machineries</t>
  </si>
  <si>
    <t>Sander polisher</t>
  </si>
  <si>
    <t>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</t>
  </si>
  <si>
    <t>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 7 - 8 (TZ 1 asubuhi - 2 asubuhi)</t>
  </si>
  <si>
    <t>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 23 - 24 (TZ 5 usiku - 6 usiku) 24 - 5 (TZ 6 usiku - 11 usiku)</t>
  </si>
  <si>
    <t>Oven</t>
  </si>
  <si>
    <t>11 - 12 (TZ 5 asubuhi - 6 mchana) 12 - 13 (TZ 6 mchana - 7 mchana) 13 - 14 (TZ 7 mchana - 8 mchana)</t>
  </si>
  <si>
    <t>2</t>
  </si>
  <si>
    <t>Pop-corn machine</t>
  </si>
  <si>
    <t>16 - 17 (TZ 10 jioni - 11 jioni) 17 - 18 (TZ 11 jioni - 12 jioni)</t>
  </si>
  <si>
    <t>10 - 11 (TZ 4 asubuhi - 5 asubuhi) 11 - 12 (TZ 5 asubuhi - 6 mchana) 12 - 13 (TZ 6 mchana - 7 mchana)</t>
  </si>
  <si>
    <t>16 - 17 (TZ 10 jioni - 11 jioni) 17 - 18 (TZ 11 jioni - 12 jioni) 18 - 19 (TZ 12 jioni - 1 usiku) 19 - 20 (TZ 1 usiku - 2 usiku)</t>
  </si>
  <si>
    <t>17 - 18 (TZ 11 jioni - 12 jioni) 18 - 19 (TZ 12 jioni - 1 usiku) 19 - 20 (TZ 1 usiku - 2 usiku) 20 - 21 (TZ 2 usiku - 3 usiku) 21 - 22 (TZ 3 usiku - 4 usiku) 22 - 23 (TZ 4 usiku - 5 usiku)</t>
  </si>
  <si>
    <t>17 - 18 (TZ 11 jioni - 12 jioni) 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 7 - 8 (TZ 1 asubuhi - 2 asubuhi)</t>
  </si>
  <si>
    <t>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</t>
  </si>
  <si>
    <t>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</t>
  </si>
  <si>
    <t>Car washing machine</t>
  </si>
  <si>
    <t>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</t>
  </si>
  <si>
    <t>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</t>
  </si>
  <si>
    <t>8 - 9 (TZ 2 asubuhi - 3 asubuhi) 9 - 10 (TZ 3 asubuhi - 4 asubuhi) 10 - 11 (TZ 4 asubuhi - 5 asubuhi) 11 - 12 (TZ 5 asubuhi - 6 mchana) 15 - 16 (TZ 9 jioni - 10 jioni) 16 - 17 (TZ 10 jioni - 11 jioni) 17 - 18 (TZ 11 jioni - 12 jioni) 18 - 19 (TZ 12 jioni - 1 usiku) 19 - 20 (TZ 1 usiku - 2 usiku)</t>
  </si>
  <si>
    <t>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</t>
  </si>
  <si>
    <t>9 - 10 (TZ 3 asubuhi - 4 asubuhi) 10 - 11 (TZ 4 asubuhi - 5 asubuhi) 11 - 12 (TZ 5 asubuhi - 6 mchana) 12 - 13 (TZ 6 mchana - 7 mchana) 15 - 16 (TZ 9 jioni - 10 jioni) 16 - 17 (TZ 10 jioni - 11 jioni) 17 - 18 (TZ 11 jioni - 12 jioni)</t>
  </si>
  <si>
    <t>10 - 11 (TZ 4 asubuhi - 5 asubuhi) 8 - 9 (TZ 2 asubuhi - 3 asubuhi) 9 - 10 (TZ 3 asubuhi - 4 asubuhi) 11 - 12 (TZ 5 asubuhi - 6 mchana) 12 - 13 (TZ 6 mchana - 7 mchana) 13 - 14 (TZ 7 mchana - 8 mchana) 14 - 15 (TZ 8 mchana - 9 jioni) 15 - 16 (TZ 9 jioni - 10 jioni) 16 - 17 (TZ 10 jioni - 11 jioni)</t>
  </si>
  <si>
    <t>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7 - 8 (TZ 1 asubuhi - 2 asubuhi) 18 - 19 (TZ 12 jioni - 1 usiku)</t>
  </si>
  <si>
    <t>14 - 15 (TZ 8 mchana - 9 jioni) 15 - 16 (TZ 9 jioni - 10 jioni) 16 - 17 (TZ 10 jioni - 11 jioni) 17 - 18 (TZ 11 jioni - 12 jioni)</t>
  </si>
  <si>
    <t>7 - 8 (TZ 1 asubuhi - 2 asubuhi) 8 - 9 (TZ 2 asubuhi - 3 asubuhi) 9 - 10 (TZ 3 asubuhi - 4 asubuhi) 10 - 11 (TZ 4 asubuhi - 5 asubuhi) 11 - 12 (TZ 5 asubuhi - 6 mchana) 12 - 13 (TZ 6 mchana - 7 mchana) 13 - 14 (TZ 7 mchana - 8 mchana) 21 - 22 (TZ 3 usiku - 4 usiku) 20 - 21 (TZ 2 usiku - 3 usiku) 19 - 20 (TZ 1 usiku - 2 usiku) 18 - 19 (TZ 12 jioni - 1 usiku) 17 - 18 (TZ 11 jioni - 12 jioni) 16 - 17 (TZ 10 jioni - 11 jioni) 15 - 16 (TZ 9 jioni - 10 jioni) 14 - 15 (TZ 8 mchana - 9 jioni)</t>
  </si>
  <si>
    <t>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</t>
  </si>
  <si>
    <t>10 - 11 (TZ 4 asubuhi - 5 asubuhi) 11 - 12 (TZ 5 asubuhi - 6 mchana) 9 - 10 (TZ 3 asubuhi - 4 asubuhi) 16 - 17 (TZ 10 jioni - 11 jioni) 17 - 18 (TZ 11 jioni - 12 jioni) 18 - 19 (TZ 12 jioni - 1 usiku)</t>
  </si>
  <si>
    <t>Sewing machine</t>
  </si>
  <si>
    <t>9 - 10 (TZ 3 asubuhi - 4 asubuhi) 10 - 11 (TZ 4 asubuhi - 5 asubuhi) 11 - 12 (TZ 5 asubuhi - 6 mchana) 15 - 16 (TZ 9 jioni - 10 jioni) 16 - 17 (TZ 10 jioni - 11 jioni) 17 - 18 (TZ 11 jioni - 12 jioni) 18 - 19 (TZ 12 jioni - 1 usiku)</t>
  </si>
  <si>
    <t>7 - 8 (TZ 1 asubuhi - 2 asubuhi) 8 - 9 (TZ 2 asubuhi - 3 asubuhi) 9 - 10 (TZ 3 asubuhi - 4 asubuhi) 10 - 11 (TZ 4 asubuhi - 5 asubuhi) 11 - 12 (TZ 5 asubuhi - 6 mchana) 12 - 13 (TZ 6 mchana - 7 mchana) 13 - 14 (TZ 7 mchana - 8 mchana) 15 - 16 (TZ 9 jioni - 10 jioni) 16 - 17 (TZ 10 jioni - 11 jioni) 14 - 15 (TZ 8 mchana - 9 jioni) 17 - 18 (TZ 11 jioni - 12 jioni) 18 - 19 (TZ 12 jioni - 1 usiku) 19 - 20 (TZ 1 usiku - 2 usiku) 20 - 21 (TZ 2 usiku - 3 usiku) 21 - 22 (TZ 3 usiku - 4 usiku)</t>
  </si>
  <si>
    <t>19 - 20 (TZ 1 usiku - 2 usiku) 20 - 21 (TZ 2 usiku - 3 usiku) 21 - 22 (TZ 3 usiku - 4 usiku) 22 - 23 (TZ 4 usiku - 5 usiku) 23 - 24 (TZ 5 usiku - 6 usiku) 24 - 5 (TZ 6 usiku - 11 usiku) 6 - 7 (TZ 12 asubuhi - 1 asubuhi) 5 - 6 (TZ 11 usiku - 12 asubuhi)</t>
  </si>
  <si>
    <t>Electric razor</t>
  </si>
  <si>
    <t>8 - 9 (TZ 2 asubuhi - 3 asubuhi) 9 - 10 (TZ 3 asubuhi - 4 asubuhi) 10 - 11 (TZ 4 asubuhi - 5 asubuhi) 11 - 12 (TZ 5 asubuhi - 6 mchana) 12 - 13 (TZ 6 mchana - 7 mchana) 13 - 14 (TZ 7 mchana - 8 mchana) 15 - 16 (TZ 9 jioni - 10 jioni) 16 - 17 (TZ 10 jioni - 11 jioni) 14 - 15 (TZ 8 mchana - 9 jioni) 17 - 18 (TZ 11 jioni - 12 jioni) 18 - 19 (TZ 12 jioni - 1 usiku) 19 - 20 (TZ 1 usiku - 2 usiku) 20 - 21 (TZ 2 usiku - 3 usiku) 21 - 22 (TZ 3 usiku - 4 usiku)</t>
  </si>
  <si>
    <t>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</t>
  </si>
  <si>
    <t>18 - 19 (TZ 12 jioni - 1 usiku) 19 - 20 (TZ 1 usiku - 2 usiku)</t>
  </si>
  <si>
    <t>Machine for financial services</t>
  </si>
  <si>
    <t>19 - 20 (TZ 1 usiku - 2 usiku) 20 - 21 (TZ 2 usiku - 3 usiku) 21 - 22 (TZ 3 usiku - 4 usiku) 22 - 23 (TZ 4 usiku - 5 usiku) 23 - 24 (TZ 5 usiku - 6 usiku) 24 - 5 (TZ 6 usiku - 11 usiku) 5 - 6 (TZ 11 usiku - 12 asubuhi) 6 - 7 (TZ 12 asubuhi - 1 asubuhi) 7 - 8 (TZ 1 asubuhi - 2 asubuhi)</t>
  </si>
  <si>
    <t>17 - 18 (TZ 11 jioni - 12 jioni) 18 - 19 (TZ 12 jioni - 1 usiku) 19 - 20 (TZ 1 usiku - 2 usiku) 20 - 21 (TZ 2 usiku - 3 usiku) 21 - 22 (TZ 3 usiku - 4 usiku)</t>
  </si>
  <si>
    <t>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16 - 17 (TZ 10 jioni - 11 jioni) 15 - 16 (TZ 9 jioni - 10 jioni) 17 - 18 (TZ 11 jioni - 12 jioni) 18 - 19 (TZ 12 jioni - 1 usiku) 19 - 20 (TZ 1 usiku - 2 usiku) 20 - 21 (TZ 2 usiku - 3 usiku) 21 - 22 (TZ 3 usiku - 4 usiku) 22 - 23 (TZ 4 usiku - 5 usiku) 23 - 24 (TZ 5 usiku - 6 usiku) 24 - 5 (TZ 6 usiku - 11 usiku)</t>
  </si>
  <si>
    <t>13 - 14 (TZ 7 mchana - 8 mchana) 14 - 15 (TZ 8 mchana - 9 jioni)</t>
  </si>
  <si>
    <t>2/3</t>
  </si>
  <si>
    <t>7 - 8 (TZ 1 asubuhi - 2 asubuhi) 8 - 9 (TZ 2 asubuhi - 3 asubuhi) 9 - 10 (TZ 3 asubuhi - 4 asubuhi) 10 - 11 (TZ 4 asubuhi - 5 asubuhi) 11 - 12 (TZ 5 asubuhi - 6 mchana) 12 - 13 (TZ 6 mchana - 7 mchana) 13 - 14 (TZ 7 mchana - 8 mchana) 14 - 15 (TZ 8 mchana - 9 jioni) 16 - 17 (TZ 10 jioni - 11 jioni) 17 - 18 (TZ 11 jioni - 12 jioni) 15 - 16 (TZ 9 jioni - 10 jioni) 18 - 19 (TZ 12 jioni - 1 usiku) 19 - 20 (TZ 1 usiku - 2 usiku) 20 - 21 (TZ 2 usiku - 3 usiku) 21 - 22 (TZ 3 usiku - 4 usiku)</t>
  </si>
  <si>
    <t>8 - 9 (TZ 2 asubuhi - 3 asubuhi) 9 - 10 (TZ 3 asubuhi - 4 asubuhi) 10 - 11 (TZ 4 asubuhi - 5 asubuhi) 11 - 12 (TZ 5 asubuhi - 6 mchana) 12 - 13 (TZ 6 mchana - 7 mchana) 13 - 14 (TZ 7 mchana - 8 mchana) 14 - 15 (TZ 8 mchana - 9 jioni)</t>
  </si>
  <si>
    <t>8 - 9 (TZ 2 asubuhi - 3 asubuhi) 9 - 10 (TZ 3 asubuhi - 4 asubuhi) 10 - 11 (TZ 4 asubuhi - 5 asubuhi) 11 - 12 (TZ 5 asubuhi - 6 mchana) 12 - 13 (TZ 6 mchana - 7 mchana) 13 - 14 (TZ 7 mchana - 8 mchana) 15 - 16 (TZ 9 jioni - 10 jioni) 14 - 15 (TZ 8 mchana - 9 jioni) 16 - 17 (TZ 10 jioni - 11 jioni) 17 - 18 (TZ 11 jioni - 12 jioni)</t>
  </si>
  <si>
    <t>8 - 9 (TZ 2 asubuhi - 3 asubuhi) 9 - 10 (TZ 3 asubuhi - 4 asubuhi) 10 - 11 (TZ 4 asubuhi - 5 asubuhi) 11 - 12 (TZ 5 asubuhi - 6 mchana) 12 - 13 (TZ 6 mchana - 7 mchana) 13 - 14 (TZ 7 mchana - 8 mchana) 14 - 15 (TZ 8 mchana - 9 jioni) 16 - 17 (TZ 10 jioni - 11 jioni) 15 - 16 (TZ 9 jioni - 10 jioni) 17 - 18 (TZ 11 jioni - 12 jioni)</t>
  </si>
  <si>
    <t>11 - 12 (TZ 5 asubuhi - 6 mchana) 9 - 10 (TZ 3 asubuhi - 4 asubuhi) 10 - 11 (TZ 4 asubuhi - 5 asubuhi) 8 - 9 (TZ 2 asubuhi - 3 asubuhi)</t>
  </si>
  <si>
    <t>20 - 21 (TZ 2 usiku - 3 usiku) 19 - 20 (TZ 1 usiku - 2 usiku) 21 - 22 (TZ 3 usiku - 4 usiku) 22 - 23 (TZ 4 usiku - 5 usiku) 23 - 24 (TZ 5 usiku - 6 usiku) 24 - 5 (TZ 6 usiku - 11 usiku) 5 - 6 (TZ 11 usiku - 12 asubuhi) 6 - 7 (TZ 12 asubuhi - 1 asubuhi)</t>
  </si>
  <si>
    <t>10 - 11 (TZ 4 asubuhi - 5 asubuhi) 11 - 12 (TZ 5 asubuhi - 6 mchana) 12 - 13 (TZ 6 mchana - 7 mchana) 13 - 14 (TZ 7 mchana - 8 mchana) 14 - 15 (TZ 8 mchana - 9 jioni) 15 - 16 (TZ 9 jioni - 10 jioni) 16 - 17 (TZ 10 jioni - 11 jioni) 17 - 18 (TZ 11 jioni - 12 jioni)</t>
  </si>
  <si>
    <t>quando ci sono clienti</t>
  </si>
  <si>
    <t>19 - 20 (TZ 1 usiku - 2 usiku) 20 - 21 (TZ 2 usiku - 3 usiku) 21 - 22 (TZ 3 usiku - 4 usiku) 22 - 23 (TZ 4 usiku - 5 usiku) 23 - 24 (TZ 5 usiku - 6 usiku) 24 - 5 (TZ 6 usiku - 11 usiku) 5 - 6 (TZ 11 usiku - 12 asubuhi) 6 - 7 (TZ 12 asubuhi - 1 asubuhi) 18 - 19 (TZ 12 jioni - 1 usiku)</t>
  </si>
  <si>
    <t>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18 - 19 (TZ 12 jioni - 1 usiku) 19 - 20 (TZ 1 usiku - 2 usiku) 17 - 18 (TZ 11 jioni - 12 jioni) 20 - 21 (TZ 2 usiku - 3 usiku) 21 - 22 (TZ 3 usiku - 4 usiku) 22 - 23 (TZ 4 usiku - 5 usiku)</t>
  </si>
  <si>
    <t>21 - 22 (TZ 3 usiku - 4 usiku) 22 - 23 (TZ 4 usiku - 5 usiku) 23 - 24 (TZ 5 usiku - 6 usiku) 24 - 5 (TZ 6 usiku - 11 usiku) 5 - 6 (TZ 11 usiku - 12 asubuhi) 6 - 7 (TZ 12 asubuhi - 1 asubuhi)</t>
  </si>
  <si>
    <t>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</t>
  </si>
  <si>
    <t>17 - 18 (TZ 11 jioni - 12 jioni) 18 - 19 (TZ 12 jioni - 1 usiku) 19 - 20 (TZ 1 usiku - 2 usiku) 20 - 21 (TZ 2 usiku - 3 usiku)</t>
  </si>
  <si>
    <t>Hair dryer</t>
  </si>
  <si>
    <t>15 - 16 (TZ 9 jioni - 10 jioni) 16 - 17 (TZ 10 jioni - 11 jioni) 17 - 18 (TZ 11 jioni - 12 jioni)</t>
  </si>
  <si>
    <t>8 - 9 (TZ 2 asubuhi - 3 asubuhi) 9 - 10 (TZ 3 asubuhi - 4 asubuhi) 10 - 11 (TZ 4 asubuhi - 5 asubuhi) 11 - 12 (TZ 5 asubuhi - 6 mchana)</t>
  </si>
  <si>
    <t>9 - 10 (TZ 3 asubuhi - 4 asubuhi) 10 - 11 (TZ 4 asubuhi - 5 asubuhi) 15 - 16 (TZ 9 jioni - 10 jioni) 16 - 17 (TZ 10 jioni - 11 jioni)</t>
  </si>
  <si>
    <t>9 - 10 (TZ 3 asubuhi - 4 asubuhi) 10 - 11 (TZ 4 asubuhi - 5 asubuhi) 17 - 18 (TZ 11 jioni - 12 jioni) 16 - 17 (TZ 10 jioni - 11 jioni)</t>
  </si>
  <si>
    <t xml:space="preserve">2 </t>
  </si>
  <si>
    <t>19 - 20 (TZ 1 usiku - 2 usiku) 20 - 21 (TZ 2 usiku - 3 usiku) 22 - 23 (TZ 4 usiku - 5 usiku) 21 - 22 (TZ 3 usiku - 4 usiku)</t>
  </si>
  <si>
    <t>19 - 20 (TZ 1 usiku - 2 usiku) 20 - 21 (TZ 2 usiku - 3 usiku) 22 - 23 (TZ 4 usiku - 5 usiku) 21 - 22 (TZ 3 usiku - 4 usiku) 23 - 24 (TZ 5 usiku - 6 usiku) 24 - 5 (TZ 6 usiku - 11 usiku) 5 - 6 (TZ 11 usiku - 12 asubuhi) 6 - 7 (TZ 12 asubuhi - 1 asubuhi)</t>
  </si>
  <si>
    <t>20 - 21 (TZ 2 usiku - 3 usiku) 19 - 20 (TZ 1 usiku - 2 usiku) 21 - 22 (TZ 3 usiku - 4 usiku) 22 - 23 (TZ 4 usiku - 5 usiku)</t>
  </si>
  <si>
    <t>8 - 9 (TZ 2 asubuhi - 3 asubuhi) 9 - 10 (TZ 3 asubuhi - 4 asubuhi) 7 - 8 (TZ 1 asubuhi - 2 asubuhi) 10 - 11 (TZ 4 asubuhi - 5 asubuhi) 19 - 20 (TZ 1 usiku - 2 usiku) 20 - 21 (TZ 2 usiku - 3 usiku) 21 - 22 (TZ 3 usiku - 4 usiku)</t>
  </si>
  <si>
    <t>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17 - 18 (TZ 11 jioni - 12 jioni) 18 - 19 (TZ 12 jioni - 1 usiku) 16 - 17 (TZ 10 jioni - 11 jioni) 19 - 20 (TZ 1 usiku - 2 usiku) 20 - 21 (TZ 2 usiku - 3 usiku) 21 - 22 (TZ 3 usiku - 4 usiku) 22 - 23 (TZ 4 usiku - 5 usiku) 23 - 24 (TZ 5 usiku - 6 usiku) 24 - 5 (TZ 6 usiku - 11 usiku)</t>
  </si>
  <si>
    <t>7 - 8 (TZ 1 asubuhi - 2 asubuhi) 8 - 9 (TZ 2 asubuhi - 3 asubuhi) 9 - 10 (TZ 3 asubuhi - 4 asubuhi) 10 - 11 (TZ 4 asubuhi - 5 asubuhi) 11 - 12 (TZ 5 asubuhi - 6 mchana) 12 - 13 (TZ 6 mchana - 7 mchana) 13 - 14 (TZ 7 mchana - 8 mchana) 14 - 15 (TZ 8 mchana - 9 jioni) 16 - 17 (TZ 10 jioni - 11 jioni) 17 - 18 (TZ 11 jioni - 12 jioni) 15 - 16 (TZ 9 jioni - 10 jioni) 18 - 19 (TZ 12 jioni - 1 usiku) 19 - 20 (TZ 1 usiku - 2 usiku) 20 - 21 (TZ 2 usiku - 3 usiku) 21 - 22 (TZ 3 usiku - 4 usiku) 22 - 23 (TZ 4 usiku - 5 usiku) 23 - 24 (TZ 5 usiku - 6 usiku)</t>
  </si>
  <si>
    <t>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 23 - 24 (TZ 5 usiku - 6 usiku)</t>
  </si>
  <si>
    <t>7 - 8 (TZ 1 asubuhi - 2 asubuhi) 8 - 9 (TZ 2 asubuhi - 3 asubuhi) 9 - 10 (TZ 3 asubuhi - 4 asubuhi) 10 - 11 (TZ 4 asubuhi - 5 asubuhi) 11 - 12 (TZ 5 asubuhi - 6 mchana) 19 - 20 (TZ 1 usiku - 2 usiku) 20 - 21 (TZ 2 usiku - 3 usiku) 21 - 22 (TZ 3 usiku - 4 usiku)</t>
  </si>
  <si>
    <t>12 - 13 (TZ 6 mchana - 7 mchana) 13 - 14 (TZ 7 mchana - 8 mchana) 14 - 15 (TZ 8 mchana - 9 jioni) 19 - 20 (TZ 1 usiku - 2 usiku) 20 - 21 (TZ 2 usiku - 3 usiku) 21 - 22 (TZ 3 usiku - 4 usiku)</t>
  </si>
  <si>
    <t>19 - 20 (TZ 1 usiku - 2 usiku) 20 - 21 (TZ 2 usiku - 3 usiku) 22 - 23 (TZ 4 usiku - 5 usiku) 23 - 24 (TZ 5 usiku - 6 usiku) 24 - 5 (TZ 6 usiku - 11 usiku) 21 - 22 (TZ 3 usiku - 4 usiku) 5 - 6 (TZ 11 usiku - 12 asubuhi) 6 - 7 (TZ 12 asubuhi - 1 asubuhi)</t>
  </si>
  <si>
    <t>19 - 20 (TZ 1 usiku - 2 usiku) 21 - 22 (TZ 3 usiku - 4 usiku) 20 - 21 (TZ 2 usiku - 3 usiku) 22 - 23 (TZ 4 usiku - 5 usiku) 23 - 24 (TZ 5 usiku - 6 usiku) 24 - 5 (TZ 6 usiku - 11 usiku) 5 - 6 (TZ 11 usiku - 12 asubuhi)</t>
  </si>
  <si>
    <t>12 - 13 (TZ 6 mchana - 7 mchana) 13 - 14 (TZ 7 mchana - 8 mchana)</t>
  </si>
  <si>
    <t>Water heater</t>
  </si>
  <si>
    <t>Rice cooker</t>
  </si>
  <si>
    <t>8 - 9 (TZ 2 asubuhi - 3 asubuhi) 9 - 10 (TZ 3 asubuhi - 4 asubuhi) 10 - 11 (TZ 4 asubuhi - 5 asubuhi) 11 - 12 (TZ 5 asubuhi - 6 mchana) 16 - 17 (TZ 10 jioni - 11 jioni) 17 - 18 (TZ 11 jioni - 12 jioni) 18 - 19 (TZ 12 jioni - 1 usiku)</t>
  </si>
  <si>
    <t>22 - 23 (TZ 4 usiku - 5 usiku) 23 - 24 (TZ 5 usiku - 6 usiku) 24 - 5 (TZ 6 usiku - 11 usiku) 5 - 6 (TZ 11 usiku - 12 asubuhi)</t>
  </si>
  <si>
    <t>8 - 9 (TZ 2 asubuhi - 3 asubuhi) 9 - 10 (TZ 3 asubuhi - 4 asubuhi) 11 - 12 (TZ 5 asubuhi - 6 mchana) 12 - 13 (TZ 6 mchana - 7 mchana) 10 - 11 (TZ 4 asubuhi - 5 asubuhi)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</t>
  </si>
  <si>
    <t>20 - 21 (TZ 2 usiku - 3 usiku) 21 - 22 (TZ 3 usiku - 4 usiku)</t>
  </si>
  <si>
    <t>23 - 24 (TZ 5 usiku - 6 usiku) 24 - 5 (TZ 6 usiku - 11 usiku) 5 - 6 (TZ 11 usiku - 12 asubuhi)</t>
  </si>
  <si>
    <t>6 - 7 (TZ 12 asubuhi - 1 asubuhi)</t>
  </si>
  <si>
    <t>19 - 20 (TZ 1 usiku - 2 usiku) 20 - 21 (TZ 2 usiku - 3 usiku) 21 - 22 (TZ 3 usiku - 4 usiku) 10 - 11 (TZ 4 asubuhi - 5 asubuhi) 9 - 10 (TZ 3 asubuhi - 4 asubuhi)</t>
  </si>
  <si>
    <t>20 - 21 (TZ 2 usiku - 3 usiku) 21 - 22 (TZ 3 usiku - 4 usiku) 19 - 20 (TZ 1 usiku - 2 usiku)</t>
  </si>
  <si>
    <t>14 - 15 (TZ 8 mchana - 9 jioni)</t>
  </si>
  <si>
    <t>Ijumaa jumamosi</t>
  </si>
  <si>
    <t>Jumapili</t>
  </si>
  <si>
    <t>12 - 13 (TZ 6 mchana - 7 mchana) 13 - 14 (TZ 7 mchana - 8 mchana) 11 - 12 (TZ 5 asubuhi - 6 mchana)</t>
  </si>
  <si>
    <t>18 - 19 (TZ 12 jioni - 1 usiku)</t>
  </si>
  <si>
    <t>3/4</t>
  </si>
  <si>
    <t>1/2</t>
  </si>
  <si>
    <t>19 - 20 (TZ 1 usiku - 2 usiku) 20 - 21 (TZ 2 usiku - 3 usiku) 21 - 22 (TZ 3 usiku - 4 usiku) 6 - 7 (TZ 12 asubuhi - 1 asubuhi)</t>
  </si>
  <si>
    <t>17 - 18 (TZ 11 jioni - 12 jioni) 18 - 19 (TZ 12 jioni - 1 usiku) 21 - 22 (TZ 3 usiku - 4 usiku) 22 - 23 (TZ 4 usiku - 5 usiku)</t>
  </si>
  <si>
    <t>22 - 23 (TZ 4 usiku - 5 usiku)</t>
  </si>
  <si>
    <t>2 per month</t>
  </si>
  <si>
    <t>4</t>
  </si>
  <si>
    <t>13 - 14 (TZ 7 mchana - 8 mchana) 21 - 22 (TZ 3 usiku - 4 usiku)</t>
  </si>
  <si>
    <t>19 - 20 (TZ 1 usiku - 2 usiku) 21 - 22 (TZ 3 usiku - 4 usiku) 20 - 21 (TZ 2 usiku - 3 usiku)</t>
  </si>
  <si>
    <t xml:space="preserve">1 </t>
  </si>
  <si>
    <t>Jumamosi</t>
  </si>
  <si>
    <t>Washing machine</t>
  </si>
  <si>
    <t>10 - 11 (TZ 4 asubuhi - 5 asubuhi) 11 - 12 (TZ 5 asubuhi - 6 mchana)</t>
  </si>
  <si>
    <t>Sterilizer</t>
  </si>
  <si>
    <t>9 - 10 (TZ 3 asubuhi - 4 asubuhi) 10 - 11 (TZ 4 asubuhi - 5 asubuhi) 11 - 12 (TZ 5 asubuhi - 6 mchana) 12 - 13 (TZ 6 mchana - 7 mchana)</t>
  </si>
  <si>
    <t>Electric kettle</t>
  </si>
  <si>
    <t>Not weekend</t>
  </si>
  <si>
    <t>3 per month</t>
  </si>
  <si>
    <t>Microscopio</t>
  </si>
  <si>
    <t>8 - 9 (TZ 2 asubuhi - 3 asubuhi) 9 - 10 (TZ 3 asubuhi - 4 asubuhi) 10 - 11 (TZ 4 asubuhi - 5 asubuhi) 11 - 12 (TZ 5 asubuhi - 6 mchana) 12 - 13 (TZ 6 mchana - 7 mchana)</t>
  </si>
  <si>
    <t>6</t>
  </si>
  <si>
    <t>No Sunday</t>
  </si>
  <si>
    <t>6 - 7 (TZ 12 asubuhi - 1 asubuhi) 7 - 8 (TZ 1 asubuhi - 2 asubuhi) 8 - 9 (TZ 2 asubuhi - 3 asubuhi)</t>
  </si>
  <si>
    <t>Sunday</t>
  </si>
  <si>
    <t>Piano</t>
  </si>
  <si>
    <t>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</t>
  </si>
  <si>
    <t>5</t>
  </si>
  <si>
    <t>Monday Friday</t>
  </si>
  <si>
    <t>24 - 5 (TZ 6 usiku - 11 usiku) 23 - 24 (TZ 5 usiku - 6 usiku) 22 - 23 (TZ 4 usiku - 5 usiku) 21 - 22 (TZ 3 usiku - 4 usiku) 20 - 21 (TZ 2 usiku - 3 usiku) 19 - 20 (TZ 1 usiku - 2 usiku) 18 - 19 (TZ 12 jioni - 1 usiku) 17 - 18 (TZ 11 jioni - 12 jioni) 16 - 17 (TZ 10 jioni - 11 jioni) 15 - 16 (TZ 9 jioni - 10 jioni) 14 - 15 (TZ 8 mchana - 9 jioni) 13 - 14 (TZ 7 mchana - 8 mchana) 12 - 13 (TZ 6 mchana - 7 mchana) 11 - 12 (TZ 5 asubuhi - 6 mchana) 10 - 11 (TZ 4 asubuhi - 5 asubuhi) 9 - 10 (TZ 3 asubuhi - 4 asubuhi) 8 - 9 (TZ 2 asubuhi - 3 asubuhi) 7 - 8 (TZ 1 asubuhi - 2 asubuhi) 6 - 7 (TZ 12 asubuhi - 1 asubuhi) 5 - 6 (TZ 11 usiku - 12 asubuhi)</t>
  </si>
  <si>
    <t>8 - 9 (TZ 2 asubuhi - 3 asubuhi) 9 - 10 (TZ 3 asubuhi - 4 asubuhi) 10 - 11 (TZ 4 asubuhi - 5 asubuhi) 11 - 12 (TZ 5 asubuhi - 6 mchana) 12 - 13 (TZ 6 mchana - 7 mchana) 13 - 14 (TZ 7 mchana - 8 mchana)</t>
  </si>
  <si>
    <t>Photocopy machine</t>
  </si>
  <si>
    <t>9 - 10 (TZ 3 asubuhi - 4 asubuhi) 10 - 11 (TZ 4 asubuhi - 5 asubuhi) 11 - 12 (TZ 5 asubuhi - 6 mchana)</t>
  </si>
  <si>
    <t>Every 3 months</t>
  </si>
  <si>
    <t>12 - 13 (TZ 6 mchana - 7 mchana)</t>
  </si>
  <si>
    <t>Printer</t>
  </si>
  <si>
    <t>8 - 9 (TZ 2 asubuhi - 3 asubuhi) 9 - 10 (TZ 3 asubuhi - 4 asubuhi) 10 - 11 (TZ 4 asubuhi - 5 asubuhi)</t>
  </si>
  <si>
    <t>8 - 9 (TZ 2 asubuhi - 3 asubuhi) 9 - 10 (TZ 3 asubuhi - 4 asubuhi)</t>
  </si>
  <si>
    <t>Hematology analizer</t>
  </si>
  <si>
    <t>HB machine</t>
  </si>
  <si>
    <t>19 - 20 (TZ 1 usiku - 2 usiku) 18 - 19 (TZ 12 jioni - 1 usiku) 21 - 22 (TZ 3 usiku - 4 usiku) 20 - 21 (TZ 2 usiku - 3 usiku) 22 - 23 (TZ 4 usiku - 5 usiku) 24 - 5 (TZ 6 usiku - 11 usiku) 23 - 24 (TZ 5 usiku - 6 usiku) 5 - 6 (TZ 11 usiku - 12 asubuhi)</t>
  </si>
  <si>
    <t>4 per year</t>
  </si>
  <si>
    <t>8 - 9 (TZ 2 asubuhi - 3 asubuhi) 9 - 10 (TZ 3 asubuhi - 4 asubuhi) 10 - 11 (TZ 4 asubuhi - 5 asubuhi) 11 - 12 (TZ 5 asubuhi - 6 mchana) 12 - 13 (TZ 6 mchana - 7 mchana) 14 - 15 (TZ 8 mchana - 9 jioni) 15 - 16 (TZ 9 jioni - 10 jioni) 16 - 17 (TZ 10 jioni - 11 jioni)</t>
  </si>
  <si>
    <t>7 - 8 (TZ 1 asubuhi - 2 asubuhi) 19 - 20 (TZ 1 usiku - 2 usiku)</t>
  </si>
  <si>
    <t>16 - 17 (TZ 10 jioni - 11 jioni)</t>
  </si>
  <si>
    <t>Jumanne ijumaa</t>
  </si>
  <si>
    <t>7 - 8 (TZ 1 asubuhi - 2 asubuhi) 8 - 9 (TZ 2 asubuhi - 3 asubuhi) 9 - 10 (TZ 3 asubuhi - 4 asubuhi)</t>
  </si>
  <si>
    <t>16 - 17 (TZ 10 jioni - 11 jioni) 17 - 18 (TZ 11 jioni - 12 jioni) 18 - 19 (TZ 12 jioni - 1 usiku) 19 - 20 (TZ 1 usiku - 2 usiku) 20 - 21 (TZ 2 usiku - 3 usiku)</t>
  </si>
  <si>
    <t>Emergency</t>
  </si>
  <si>
    <t>9 - 10 (TZ 3 asubuhi - 4 asubuhi) 10 - 11 (TZ 4 asubuhi - 5 asubuhi)</t>
  </si>
  <si>
    <t>Monday Saturday</t>
  </si>
  <si>
    <t>9 - 10 (TZ 3 asubuhi - 4 asubuhi)</t>
  </si>
  <si>
    <t>Financial services machine</t>
  </si>
  <si>
    <t>17 - 18 (TZ 11 jioni - 12 jioni)</t>
  </si>
  <si>
    <t>7 - 8 (TZ 1 asubuhi - 2 asubuhi) 8 - 9 (TZ 2 asubuhi - 3 asubuhi) 9 - 10 (TZ 3 asubuhi - 4 asubuhi) 10 - 11 (TZ 4 asubuhi - 5 asubuhi) 11 - 12 (TZ 5 asubuhi - 6 mchana)</t>
  </si>
  <si>
    <t>15 - 16 (TZ 9 jioni - 10 jioni)</t>
  </si>
  <si>
    <t>Etichette di riga</t>
  </si>
  <si>
    <t>Totale complessivo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</si>
  <si>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</si>
  <si>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</si>
  <si>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</si>
  <si>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</si>
  <si>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</si>
  <si>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</si>
  <si>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</si>
  <si>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</si>
  <si>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</si>
  <si>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</si>
  <si>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</si>
  <si>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</si>
  <si>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</si>
  <si>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</si>
  <si>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</si>
  <si>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</si>
  <si>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</si>
  <si>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</si>
  <si>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</si>
  <si>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24-5</t>
  </si>
  <si>
    <t>Friday/Saturday</t>
  </si>
  <si>
    <t>Saturday</t>
  </si>
  <si>
    <t>Tuesday Friday</t>
  </si>
  <si>
    <t>index appliances tot</t>
  </si>
  <si>
    <t>index interview number</t>
  </si>
  <si>
    <t>Somma di 5-6</t>
  </si>
  <si>
    <t>Somma di 6-7</t>
  </si>
  <si>
    <t>Somma di 7-8</t>
  </si>
  <si>
    <t>Somma di 8-9</t>
  </si>
  <si>
    <t>Somma di 9-10</t>
  </si>
  <si>
    <t>Somma di 10-11</t>
  </si>
  <si>
    <t>Somma di 11-12</t>
  </si>
  <si>
    <t>Somma di 12-13</t>
  </si>
  <si>
    <t>Somma di 13-14</t>
  </si>
  <si>
    <t>Somma di 14-15</t>
  </si>
  <si>
    <t>Somma di 15-16</t>
  </si>
  <si>
    <t>Somma di 16-17</t>
  </si>
  <si>
    <t>Somma di 17-18</t>
  </si>
  <si>
    <t>Somma di 18-19</t>
  </si>
  <si>
    <t>Somma di 19-20</t>
  </si>
  <si>
    <t>Somma di 20-21</t>
  </si>
  <si>
    <t>Somma di 21-22</t>
  </si>
  <si>
    <t>Somma di 22-23</t>
  </si>
  <si>
    <t>Somma di 23-24</t>
  </si>
  <si>
    <t>Somma di 24-5</t>
  </si>
  <si>
    <t>(Tutto)</t>
  </si>
  <si>
    <t>lighting</t>
  </si>
  <si>
    <t>entertainment &amp; communication</t>
  </si>
  <si>
    <t>space cooling &amp; heating</t>
  </si>
  <si>
    <t>refrigeration</t>
  </si>
  <si>
    <t>mechanical loads</t>
  </si>
  <si>
    <t>product heating</t>
  </si>
  <si>
    <t>cooking</t>
  </si>
  <si>
    <t>very low</t>
  </si>
  <si>
    <t>low</t>
  </si>
  <si>
    <t>medium</t>
  </si>
  <si>
    <t>high</t>
  </si>
  <si>
    <t>very high</t>
  </si>
  <si>
    <t>task lighting</t>
  </si>
  <si>
    <t>phone charging</t>
  </si>
  <si>
    <t>multipoint general lighting</t>
  </si>
  <si>
    <t>television, computer, printer</t>
  </si>
  <si>
    <t>fan</t>
  </si>
  <si>
    <t>air cooler</t>
  </si>
  <si>
    <t>refrigerator, freezer</t>
  </si>
  <si>
    <t>food processor, water pump</t>
  </si>
  <si>
    <t>rice cooker</t>
  </si>
  <si>
    <t>washing machine</t>
  </si>
  <si>
    <t>iron, hair dryer</t>
  </si>
  <si>
    <t>toaster, microwave</t>
  </si>
  <si>
    <t>air conditioner, space heater</t>
  </si>
  <si>
    <t>vacuum cleaner</t>
  </si>
  <si>
    <t>water heater</t>
  </si>
  <si>
    <t>electric cooker</t>
  </si>
  <si>
    <t>W</t>
  </si>
  <si>
    <t>Wh</t>
  </si>
  <si>
    <t>appliances che non ci sono nella lista?</t>
  </si>
  <si>
    <t>multipoint general lighting?</t>
  </si>
  <si>
    <t>guarda il resto del documento</t>
  </si>
  <si>
    <t>Appliances power</t>
  </si>
  <si>
    <t>-</t>
  </si>
  <si>
    <t>milling machine</t>
  </si>
  <si>
    <t>sewing machine</t>
  </si>
  <si>
    <t>stereo</t>
  </si>
  <si>
    <t>Etichette di colonna</t>
  </si>
  <si>
    <t>Somma di Number of appliances</t>
  </si>
  <si>
    <t>media</t>
  </si>
  <si>
    <t>LOW</t>
  </si>
  <si>
    <t>VERY LOW</t>
  </si>
  <si>
    <t>numero appliances</t>
  </si>
  <si>
    <t>MEDIUM</t>
  </si>
  <si>
    <t>HIGH</t>
  </si>
  <si>
    <t>VERY HIGH</t>
  </si>
  <si>
    <t>indice appliances</t>
  </si>
  <si>
    <t>oltre alle luci 4 o 5 appliances</t>
  </si>
  <si>
    <t>ad es. pub</t>
  </si>
  <si>
    <t>ad es. shop</t>
  </si>
  <si>
    <t>3 appliances oltre a frigo, luci indoor, luci outdoor</t>
  </si>
  <si>
    <t>ad es. restaurant</t>
  </si>
  <si>
    <t>3 appliances oltre indoor e outdoor lights</t>
  </si>
  <si>
    <t>TAILOR</t>
  </si>
  <si>
    <t>MILLING MACHINE</t>
  </si>
  <si>
    <t>tot</t>
  </si>
  <si>
    <t>CARPENTRY/GARAGE</t>
  </si>
  <si>
    <t>ad es. carpentry/garage + tailor</t>
  </si>
  <si>
    <t>DISPENSARIO</t>
  </si>
  <si>
    <t>SCHOOL</t>
  </si>
  <si>
    <t>VH</t>
  </si>
  <si>
    <t>VL</t>
  </si>
  <si>
    <t>H</t>
  </si>
  <si>
    <t>M</t>
  </si>
  <si>
    <t>L</t>
  </si>
  <si>
    <t>GENERICO</t>
  </si>
  <si>
    <t>1 vh</t>
  </si>
  <si>
    <t>1 m</t>
  </si>
  <si>
    <t>3 l</t>
  </si>
  <si>
    <t xml:space="preserve">Window 1 </t>
  </si>
  <si>
    <t>Window 2</t>
  </si>
  <si>
    <t>Window 3</t>
  </si>
  <si>
    <t>00-05</t>
  </si>
  <si>
    <t>05-06</t>
  </si>
  <si>
    <t>06-07</t>
  </si>
  <si>
    <t>07-08</t>
  </si>
  <si>
    <t>08-09</t>
  </si>
  <si>
    <t>09-10</t>
  </si>
  <si>
    <t>1080,1140</t>
  </si>
  <si>
    <t>1140,1200</t>
  </si>
  <si>
    <t>1200,1260</t>
  </si>
  <si>
    <t>1260,1320</t>
  </si>
  <si>
    <t>0,300</t>
  </si>
  <si>
    <t>300,360</t>
  </si>
  <si>
    <t>1320,1380</t>
  </si>
  <si>
    <t>1380,1440</t>
  </si>
  <si>
    <t>840,900</t>
  </si>
  <si>
    <t>900,960</t>
  </si>
  <si>
    <t>960,1020</t>
  </si>
  <si>
    <t>1020,1080</t>
  </si>
  <si>
    <t>480,540</t>
  </si>
  <si>
    <t>780,840</t>
  </si>
  <si>
    <t>360,420</t>
  </si>
  <si>
    <t>420,480</t>
  </si>
  <si>
    <t>540,600</t>
  </si>
  <si>
    <t>600,660</t>
  </si>
  <si>
    <t>660,720</t>
  </si>
  <si>
    <t>720,780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</si>
</sst>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77813"/>
        <bgColor indexed="64"/>
      </patternFill>
    </fill>
    <fill>
      <patternFill patternType="solid">
        <fgColor rgb="FFECE725"/>
        <bgColor indexed="64"/>
      </patternFill>
    </fill>
    <fill>
      <patternFill patternType="solid">
        <fgColor rgb="FFA6E50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" fontId="1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indent="2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1" fillId="0" borderId="0" xfId="0" applyFont="1"/>
    <xf numFmtId="0" fontId="0" fillId="3" borderId="0" xfId="0" applyFill="1"/>
    <xf numFmtId="0" fontId="1" fillId="0" borderId="0" xfId="0" applyFont="1" applyAlignment="1">
      <alignment vertical="center" wrapText="1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left"/>
    </xf>
    <xf numFmtId="0" fontId="1" fillId="4" borderId="0" xfId="0" applyFont="1" applyFill="1"/>
    <xf numFmtId="0" fontId="1" fillId="4" borderId="3" xfId="0" applyFont="1" applyFill="1" applyBorder="1"/>
    <xf numFmtId="0" fontId="2" fillId="0" borderId="0" xfId="0" applyFont="1"/>
    <xf numFmtId="0" fontId="0" fillId="5" borderId="0" xfId="0" applyFill="1"/>
    <xf numFmtId="0" fontId="1" fillId="6" borderId="0" xfId="0" applyFont="1" applyFill="1"/>
    <xf numFmtId="0" fontId="1" fillId="10" borderId="0" xfId="0" applyFont="1" applyFill="1"/>
    <xf numFmtId="0" fontId="1" fillId="9" borderId="0" xfId="0" applyFont="1" applyFill="1"/>
    <xf numFmtId="0" fontId="1" fillId="8" borderId="0" xfId="0" applyFont="1" applyFill="1"/>
    <xf numFmtId="0" fontId="1" fillId="7" borderId="0" xfId="0" applyFont="1" applyFill="1"/>
    <xf numFmtId="0" fontId="2" fillId="11" borderId="0" xfId="0" applyFont="1" applyFill="1"/>
    <xf numFmtId="0" fontId="0" fillId="0" borderId="4" xfId="0" applyBorder="1"/>
    <xf numFmtId="0" fontId="0" fillId="0" borderId="5" xfId="0" applyBorder="1"/>
    <xf numFmtId="0" fontId="1" fillId="4" borderId="6" xfId="0" applyFont="1" applyFill="1" applyBorder="1"/>
    <xf numFmtId="0" fontId="1" fillId="4" borderId="7" xfId="0" applyFont="1" applyFill="1" applyBorder="1"/>
    <xf numFmtId="0" fontId="0" fillId="0" borderId="6" xfId="0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2" fillId="11" borderId="10" xfId="0" applyFont="1" applyFill="1" applyBorder="1"/>
    <xf numFmtId="0" fontId="0" fillId="12" borderId="5" xfId="0" applyFill="1" applyBorder="1"/>
    <xf numFmtId="0" fontId="0" fillId="12" borderId="0" xfId="0" applyFill="1"/>
    <xf numFmtId="0" fontId="0" fillId="12" borderId="10" xfId="0" applyFill="1" applyBorder="1"/>
    <xf numFmtId="0" fontId="0" fillId="0" borderId="6" xfId="0" applyBorder="1"/>
    <xf numFmtId="0" fontId="1" fillId="4" borderId="3" xfId="0" applyFont="1" applyFill="1" applyBorder="1" applyAlignment="1">
      <alignment horizontal="center"/>
    </xf>
    <xf numFmtId="0" fontId="2" fillId="13" borderId="0" xfId="0" applyFont="1" applyFill="1"/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4" borderId="0" xfId="0" applyFill="1" applyAlignment="1">
      <alignment horizontal="right"/>
    </xf>
    <xf numFmtId="0" fontId="1" fillId="14" borderId="0" xfId="0" quotePrefix="1" applyFont="1" applyFill="1" applyAlignment="1">
      <alignment horizontal="right" vertical="center"/>
    </xf>
    <xf numFmtId="16" fontId="1" fillId="14" borderId="0" xfId="0" quotePrefix="1" applyNumberFormat="1" applyFont="1" applyFill="1" applyAlignment="1">
      <alignment horizontal="right" vertical="center"/>
    </xf>
    <xf numFmtId="0" fontId="1" fillId="14" borderId="0" xfId="0" applyFont="1" applyFill="1" applyAlignment="1">
      <alignment horizontal="right" vertical="center"/>
    </xf>
  </cellXfs>
  <cellStyles count="1">
    <cellStyle name="Normale" xfId="0" builtinId="0"/>
  </cellStyles>
  <dxfs count="4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A6E509"/>
      <color rgb="FFECE725"/>
      <color rgb="FFE778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525780</xdr:colOff>
      <xdr:row>10</xdr:row>
      <xdr:rowOff>68580</xdr:rowOff>
    </xdr:from>
    <xdr:to>
      <xdr:col>13</xdr:col>
      <xdr:colOff>145363</xdr:colOff>
      <xdr:row>29</xdr:row>
      <xdr:rowOff>76502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ADF88E0F-D3BE-4138-E97E-DC17D909A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4180" y="1897380"/>
          <a:ext cx="6729043" cy="34826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106680</xdr:rowOff>
    </xdr:from>
    <xdr:to>
      <xdr:col>4</xdr:col>
      <xdr:colOff>320609</xdr:colOff>
      <xdr:row>33</xdr:row>
      <xdr:rowOff>152768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25047278-49FB-9F50-7081-FCDE8EDA8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35480"/>
          <a:ext cx="6569009" cy="4252328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ilde" refreshedDate="44961.475111342595" createdVersion="8" refreshedVersion="8" minRefreshableVersion="3" recordCount="412" xr:uid="{620DDEB9-92C4-4658-B8C1-575557B7AC09}">
  <cacheSource type="worksheet">
    <worksheetSource ref="A1:AD413" sheet="dati appliances"/>
  </cacheSource>
  <cacheFields count="27">
    <cacheField name="Appliances" numFmtId="0">
      <sharedItems count="38">
        <s v="Indoor lights"/>
        <s v="Outdoor lights"/>
        <s v="Charger"/>
        <s v="TV"/>
        <s v="Radio"/>
        <s v="Electric iron"/>
        <s v="Water pump"/>
        <s v="Mixer"/>
        <s v="PC"/>
        <s v="Stereo"/>
        <s v="Power mixer"/>
        <s v="Fridge"/>
        <s v="Welding machine"/>
        <s v="Compressor"/>
        <s v="Electric drill"/>
        <s v="Grinder"/>
        <s v="Carpentry machineries"/>
        <s v="Sander polisher"/>
        <s v="Oven"/>
        <s v="Pop-corn machine"/>
        <s v="Car washing machine"/>
        <s v="Sewing machine"/>
        <s v="Electric razor"/>
        <s v="Machine for financial services"/>
        <s v="Milling machine"/>
        <s v="Hair dryer"/>
        <s v="Water heater"/>
        <s v="Rice cooker"/>
        <s v="Washing machine"/>
        <s v="Sterilizer"/>
        <s v="Electric kettle"/>
        <s v="Microscopio"/>
        <s v="Piano"/>
        <s v="Photocopy machine"/>
        <s v="Printer"/>
        <s v="Hematology analizer"/>
        <s v="HB machine"/>
        <s v="Financial services machine"/>
      </sharedItems>
    </cacheField>
    <cacheField name="Number of appliances" numFmtId="0">
      <sharedItems containsSemiMixedTypes="0" containsString="0" containsNumber="1" containsInteger="1" minValue="1" maxValue="70" count="17">
        <n v="2"/>
        <n v="1"/>
        <n v="6"/>
        <n v="3"/>
        <n v="4"/>
        <n v="5"/>
        <n v="8"/>
        <n v="16"/>
        <n v="10"/>
        <n v="12"/>
        <n v="11"/>
        <n v="9"/>
        <n v="7"/>
        <n v="14"/>
        <n v="63"/>
        <n v="70"/>
        <n v="23"/>
      </sharedItems>
    </cacheField>
    <cacheField name="Time of using" numFmtId="0">
      <sharedItems containsBlank="1" count="133" longText="1">
        <s v="18 - 19 (TZ 12 jioni - 1 usiku) 19 - 20 (TZ 1 usiku - 2 usiku) 20 - 21 (TZ 2 usiku - 3 usiku) 21 - 22 (TZ 3 usiku - 4 usiku)"/>
        <s v="18 - 19 (TZ 12 jioni - 1 usiku) 19 - 20 (TZ 1 usiku - 2 usiku) 20 - 21 (TZ 2 usiku - 3 usiku) 21 - 22 (TZ 3 usiku - 4 usiku) 22 - 23 (TZ 4 usiku - 5 usiku) 23 - 24 (TZ 5 usiku - 6 usiku) 24 - 5 (TZ 6 usiku - 11 usiku) 5 - 6 (TZ 11 usiku - 12 asubuhi)"/>
        <s v="21 - 22 (TZ 3 usiku - 4 usiku) 22 - 23 (TZ 4 usiku - 5 usiku)"/>
        <s v="19 - 20 (TZ 1 usiku - 2 usiku) 20 - 21 (TZ 2 usiku - 3 usiku) 21 - 22 (TZ 3 usiku - 4 usiku) 22 - 23 (TZ 4 usiku - 5 usiku) 23 - 24 (TZ 5 usiku - 6 usiku) 24 - 5 (TZ 6 usiku - 11 usiku) 5 - 6 (TZ 11 usiku - 12 asubuhi)"/>
        <s v="19 - 20 (TZ 1 usiku - 2 usiku)"/>
        <s v="19 - 20 (TZ 1 usiku - 2 usiku) 20 - 21 (TZ 2 usiku - 3 usiku) 21 - 22 (TZ 3 usiku - 4 usiku)"/>
        <s v="19 - 20 (TZ 1 usiku - 2 usiku) 20 - 21 (TZ 2 usiku - 3 usiku) 21 - 22 (TZ 3 usiku - 4 usiku) 22 - 23 (TZ 4 usiku - 5 usiku) 23 - 24 (TZ 5 usiku - 6 usiku)"/>
        <s v="21 - 22 (TZ 3 usiku - 4 usiku) 20 - 21 (TZ 2 usiku - 3 usiku) 19 - 20 (TZ 1 usiku - 2 usiku)"/>
        <s v="14 - 15 (TZ 8 mchana - 9 jioni) 15 - 16 (TZ 9 jioni - 10 jioni) 16 - 17 (TZ 10 jioni - 11 jioni) 17 - 18 (TZ 11 jioni - 12 jioni) 18 - 19 (TZ 12 jioni - 1 usiku) 19 - 20 (TZ 1 usiku - 2 usiku) 20 - 21 (TZ 2 usiku - 3 usiku) 21 - 22 (TZ 3 usiku - 4 usiku)"/>
        <s v="21 - 22 (TZ 3 usiku - 4 usiku)"/>
        <s v="8 - 9 (TZ 2 asubuhi - 3 asubuhi)"/>
        <s v="20 - 21 (TZ 2 usiku - 3 usiku) 19 - 20 (TZ 1 usiku - 2 usiku) 21 - 22 (TZ 3 usiku - 4 usiku)"/>
        <s v="19 - 20 (TZ 1 usiku - 2 usiku) 20 - 21 (TZ 2 usiku - 3 usiku) 21 - 22 (TZ 3 usiku - 4 usiku) 22 - 23 (TZ 4 usiku - 5 usiku)"/>
        <s v="13 - 14 (TZ 7 mchana - 8 mchana)"/>
        <s v="22 - 23 (TZ 4 usiku - 5 usiku) 21 - 22 (TZ 3 usiku - 4 usiku) 23 - 24 (TZ 5 usiku - 6 usiku) 24 - 5 (TZ 6 usiku - 11 usiku)"/>
        <s v="20 - 21 (TZ 2 usiku - 3 usiku)"/>
        <s v="19 - 20 (TZ 1 usiku - 2 usiku) 20 - 21 (TZ 2 usiku - 3 usiku)"/>
        <s v="19 - 20 (TZ 1 usiku - 2 usiku) 20 - 21 (TZ 2 usiku - 3 usiku) 21 - 22 (TZ 3 usiku - 4 usiku) 22 - 23 (TZ 4 usiku - 5 usiku) 23 - 24 (TZ 5 usiku - 6 usiku) 24 - 5 (TZ 6 usiku - 11 usiku) 5 - 6 (TZ 11 usiku - 12 asubuhi) 6 - 7 (TZ 12 asubuhi - 1 asubuhi)"/>
        <s v="7 - 8 (TZ 1 asubuhi - 2 asubuhi)"/>
        <s v="17 - 18 (TZ 11 jioni - 12 jioni) 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"/>
        <s v="21 - 22 (TZ 3 usiku - 4 usiku) 19 - 20 (TZ 1 usiku - 2 usiku) 20 - 21 (TZ 2 usiku - 3 usiku) 22 - 23 (TZ 4 usiku - 5 usiku)"/>
    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    <s v="19 - 20 (TZ 1 usiku - 2 usiku) 20 - 21 (TZ 2 usiku - 3 usiku) 21 - 22 (TZ 3 usiku - 4 usiku) 22 - 23 (TZ 4 usiku - 5 usiku) 23 - 24 (TZ 5 usiku - 6 usiku) 5 - 6 (TZ 11 usiku - 12 asubuhi)"/>
        <s v="7 - 8 (TZ 1 asubuhi - 2 asubuhi) 8 - 9 (TZ 2 asubuhi - 3 asubuhi)"/>
        <s v="8 - 9 (TZ 2 asubuhi - 3 asubuhi) 7 - 8 (TZ 1 asubuhi - 2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"/>
        <s v="18 - 19 (TZ 12 jioni - 1 usiku) 19 - 20 (TZ 1 usiku - 2 usiku) 20 - 21 (TZ 2 usiku - 3 usiku)"/>
        <s v="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"/>
    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"/>
    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20 - 21 (TZ 2 usiku - 3 usiku) 19 - 20 (TZ 1 usiku - 2 usiku)"/>
        <s v="19 - 20 (TZ 1 usiku - 2 usiku) 20 - 21 (TZ 2 usiku - 3 usiku) 21 - 22 (TZ 3 usiku - 4 usiku) 8 - 9 (TZ 2 asubuhi - 3 asubuhi) 9 - 10 (TZ 3 asubuhi - 4 asubuhi) 10 - 11 (TZ 4 asubuhi - 5 asubuhi) 11 - 12 (TZ 5 asubuhi - 6 mchana) 12 - 13 (TZ 6 mchana - 7 mchana) 13 - 14 (TZ 7 mchana - 8 mchana)"/>
        <s v="19 - 20 (TZ 1 usiku - 2 usiku) 20 - 21 (TZ 2 usiku - 3 usiku) 21 - 22 (TZ 3 usiku - 4 usiku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"/>
        <s v="14 - 15 (TZ 8 mchana - 9 jioni) 15 - 16 (TZ 9 jioni - 10 jioni) 16 - 17 (TZ 10 jioni - 11 jioni)"/>
        <s v="10 - 11 (TZ 4 asubuhi - 5 asubuhi) 11 - 12 (TZ 5 asubuhi - 6 mchana) 12 - 13 (TZ 6 mchana - 7 mchana) 13 - 14 (TZ 7 mchana - 8 mchana) 14 - 15 (TZ 8 mchana - 9 jioni) 15 - 16 (TZ 9 jioni - 10 jioni)"/>
        <s v="10 - 11 (TZ 4 asubuhi - 5 asubuhi) 11 - 12 (TZ 5 asubuhi - 6 mchana) 12 - 13 (TZ 6 mchana - 7 mchana) 13 - 14 (TZ 7 mchana - 8 mchana) 14 - 15 (TZ 8 mchana - 9 jioni) 15 - 16 (TZ 9 jioni - 10 jioni) 16 - 17 (TZ 10 jioni - 11 jioni)"/>
    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"/>
        <s v="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 7 - 8 (TZ 1 asubuhi - 2 asubuhi)"/>
        <s v="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 23 - 24 (TZ 5 usiku - 6 usiku) 24 - 5 (TZ 6 usiku - 11 usiku)"/>
        <s v="11 - 12 (TZ 5 asubuhi - 6 mchana) 12 - 13 (TZ 6 mchana - 7 mchana) 13 - 14 (TZ 7 mchana - 8 mchana)"/>
        <s v="16 - 17 (TZ 10 jioni - 11 jioni) 17 - 18 (TZ 11 jioni - 12 jioni)"/>
        <s v="10 - 11 (TZ 4 asubuhi - 5 asubuhi) 11 - 12 (TZ 5 asubuhi - 6 mchana) 12 - 13 (TZ 6 mchana - 7 mchana)"/>
        <s v="16 - 17 (TZ 10 jioni - 11 jioni) 17 - 18 (TZ 11 jioni - 12 jioni) 18 - 19 (TZ 12 jioni - 1 usiku) 19 - 20 (TZ 1 usiku - 2 usiku)"/>
        <s v="17 - 18 (TZ 11 jioni - 12 jioni) 18 - 19 (TZ 12 jioni - 1 usiku) 19 - 20 (TZ 1 usiku - 2 usiku) 20 - 21 (TZ 2 usiku - 3 usiku) 21 - 22 (TZ 3 usiku - 4 usiku) 22 - 23 (TZ 4 usiku - 5 usiku)"/>
        <s v="17 - 18 (TZ 11 jioni - 12 jioni) 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 7 - 8 (TZ 1 asubuhi - 2 asubuhi)"/>
    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"/>
        <s v="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"/>
    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"/>
    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"/>
        <s v="8 - 9 (TZ 2 asubuhi - 3 asubuhi) 9 - 10 (TZ 3 asubuhi - 4 asubuhi) 10 - 11 (TZ 4 asubuhi - 5 asubuhi) 11 - 12 (TZ 5 asubuhi - 6 mchana) 15 - 16 (TZ 9 jioni - 10 jioni) 16 - 17 (TZ 10 jioni - 11 jioni) 17 - 18 (TZ 11 jioni - 12 jioni) 18 - 19 (TZ 12 jioni - 1 usiku) 19 - 20 (TZ 1 usiku - 2 usiku)"/>
    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"/>
        <s v="9 - 10 (TZ 3 asubuhi - 4 asubuhi) 10 - 11 (TZ 4 asubuhi - 5 asubuhi) 11 - 12 (TZ 5 asubuhi - 6 mchana) 12 - 13 (TZ 6 mchana - 7 mchana) 15 - 16 (TZ 9 jioni - 10 jioni) 16 - 17 (TZ 10 jioni - 11 jioni) 17 - 18 (TZ 11 jioni - 12 jioni)"/>
        <s v="10 - 11 (TZ 4 asubuhi - 5 asubuhi) 8 - 9 (TZ 2 asubuhi - 3 asubuhi) 9 - 10 (TZ 3 asubuhi - 4 asubuhi) 11 - 12 (TZ 5 asubuhi - 6 mchana) 12 - 13 (TZ 6 mchana - 7 mchana) 13 - 14 (TZ 7 mchana - 8 mchana) 14 - 15 (TZ 8 mchana - 9 jioni) 15 - 16 (TZ 9 jioni - 10 jioni) 16 - 17 (TZ 10 jioni - 11 jioni)"/>
    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7 - 8 (TZ 1 asubuhi - 2 asubuhi) 18 - 19 (TZ 12 jioni - 1 usiku)"/>
        <s v="14 - 15 (TZ 8 mchana - 9 jioni) 15 - 16 (TZ 9 jioni - 10 jioni) 16 - 17 (TZ 10 jioni - 11 jioni) 17 - 18 (TZ 11 jioni - 12 jioni)"/>
        <s v="7 - 8 (TZ 1 asubuhi - 2 asubuhi) 8 - 9 (TZ 2 asubuhi - 3 asubuhi) 9 - 10 (TZ 3 asubuhi - 4 asubuhi) 10 - 11 (TZ 4 asubuhi - 5 asubuhi) 11 - 12 (TZ 5 asubuhi - 6 mchana) 12 - 13 (TZ 6 mchana - 7 mchana) 13 - 14 (TZ 7 mchana - 8 mchana) 21 - 22 (TZ 3 usiku - 4 usiku) 20 - 21 (TZ 2 usiku - 3 usiku) 19 - 20 (TZ 1 usiku - 2 usiku) 18 - 19 (TZ 12 jioni - 1 usiku) 17 - 18 (TZ 11 jioni - 12 jioni) 16 - 17 (TZ 10 jioni - 11 jioni) 15 - 16 (TZ 9 jioni - 10 jioni) 14 - 15 (TZ 8 mchana - 9 jioni)"/>
    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"/>
        <s v="10 - 11 (TZ 4 asubuhi - 5 asubuhi) 11 - 12 (TZ 5 asubuhi - 6 mchana) 9 - 10 (TZ 3 asubuhi - 4 asubuhi) 16 - 17 (TZ 10 jioni - 11 jioni) 17 - 18 (TZ 11 jioni - 12 jioni) 18 - 19 (TZ 12 jioni - 1 usiku)"/>
        <s v="9 - 10 (TZ 3 asubuhi - 4 asubuhi) 10 - 11 (TZ 4 asubuhi - 5 asubuhi) 11 - 12 (TZ 5 asubuhi - 6 mchana) 15 - 16 (TZ 9 jioni - 10 jioni) 16 - 17 (TZ 10 jioni - 11 jioni) 17 - 18 (TZ 11 jioni - 12 jioni) 18 - 19 (TZ 12 jioni - 1 usiku)"/>
        <s v="7 - 8 (TZ 1 asubuhi - 2 asubuhi) 8 - 9 (TZ 2 asubuhi - 3 asubuhi) 9 - 10 (TZ 3 asubuhi - 4 asubuhi) 10 - 11 (TZ 4 asubuhi - 5 asubuhi) 11 - 12 (TZ 5 asubuhi - 6 mchana) 12 - 13 (TZ 6 mchana - 7 mchana) 13 - 14 (TZ 7 mchana - 8 mchana) 15 - 16 (TZ 9 jioni - 10 jioni) 16 - 17 (TZ 10 jioni - 11 jioni) 14 - 15 (TZ 8 mchana - 9 jioni) 17 - 18 (TZ 11 jioni - 12 jioni) 18 - 19 (TZ 12 jioni - 1 usiku) 19 - 20 (TZ 1 usiku - 2 usiku) 20 - 21 (TZ 2 usiku - 3 usiku) 21 - 22 (TZ 3 usiku - 4 usiku)"/>
        <s v="19 - 20 (TZ 1 usiku - 2 usiku) 20 - 21 (TZ 2 usiku - 3 usiku) 21 - 22 (TZ 3 usiku - 4 usiku) 22 - 23 (TZ 4 usiku - 5 usiku) 23 - 24 (TZ 5 usiku - 6 usiku) 24 - 5 (TZ 6 usiku - 11 usiku) 6 - 7 (TZ 12 asubuhi - 1 asubuhi) 5 - 6 (TZ 11 usiku - 12 asubuhi)"/>
        <s v="8 - 9 (TZ 2 asubuhi - 3 asubuhi) 9 - 10 (TZ 3 asubuhi - 4 asubuhi) 10 - 11 (TZ 4 asubuhi - 5 asubuhi) 11 - 12 (TZ 5 asubuhi - 6 mchana) 12 - 13 (TZ 6 mchana - 7 mchana) 13 - 14 (TZ 7 mchana - 8 mchana) 15 - 16 (TZ 9 jioni - 10 jioni) 16 - 17 (TZ 10 jioni - 11 jioni) 14 - 15 (TZ 8 mchana - 9 jioni) 17 - 18 (TZ 11 jioni - 12 jioni) 18 - 19 (TZ 12 jioni - 1 usiku) 19 - 20 (TZ 1 usiku - 2 usiku) 20 - 21 (TZ 2 usiku - 3 usiku) 21 - 22 (TZ 3 usiku - 4 usiku)"/>
    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"/>
        <s v="18 - 19 (TZ 12 jioni - 1 usiku) 19 - 20 (TZ 1 usiku - 2 usiku)"/>
        <s v="19 - 20 (TZ 1 usiku - 2 usiku) 20 - 21 (TZ 2 usiku - 3 usiku) 21 - 22 (TZ 3 usiku - 4 usiku) 22 - 23 (TZ 4 usiku - 5 usiku) 23 - 24 (TZ 5 usiku - 6 usiku) 24 - 5 (TZ 6 usiku - 11 usiku) 5 - 6 (TZ 11 usiku - 12 asubuhi) 6 - 7 (TZ 12 asubuhi - 1 asubuhi) 7 - 8 (TZ 1 asubuhi - 2 asubuhi)"/>
        <s v="17 - 18 (TZ 11 jioni - 12 jioni) 18 - 19 (TZ 12 jioni - 1 usiku) 19 - 20 (TZ 1 usiku - 2 usiku) 20 - 21 (TZ 2 usiku - 3 usiku) 21 - 22 (TZ 3 usiku - 4 usiku)"/>
        <s v="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6 - 17 (TZ 10 jioni - 11 jioni) 15 - 16 (TZ 9 jioni - 10 jioni) 17 - 18 (TZ 11 jioni - 12 jioni) 18 - 19 (TZ 12 jioni - 1 usiku) 19 - 20 (TZ 1 usiku - 2 usiku) 20 - 21 (TZ 2 usiku - 3 usiku) 21 - 22 (TZ 3 usiku - 4 usiku) 22 - 23 (TZ 4 usiku - 5 usiku) 23 - 24 (TZ 5 usiku - 6 usiku) 24 - 5 (TZ 6 usiku - 11 usiku)"/>
        <s v="13 - 14 (TZ 7 mchana - 8 mchana) 14 - 15 (TZ 8 mchana - 9 jioni)"/>
        <s v="7 - 8 (TZ 1 asubuhi - 2 asubuhi) 8 - 9 (TZ 2 asubuhi - 3 asubuhi) 9 - 10 (TZ 3 asubuhi - 4 asubuhi) 10 - 11 (TZ 4 asubuhi - 5 asubuhi) 11 - 12 (TZ 5 asubuhi - 6 mchana) 12 - 13 (TZ 6 mchana - 7 mchana) 13 - 14 (TZ 7 mchana - 8 mchana) 14 - 15 (TZ 8 mchana - 9 jioni) 16 - 17 (TZ 10 jioni - 11 jioni) 17 - 18 (TZ 11 jioni - 12 jioni) 15 - 16 (TZ 9 jioni - 10 jioni) 18 - 19 (TZ 12 jioni - 1 usiku) 19 - 20 (TZ 1 usiku - 2 usiku) 20 - 21 (TZ 2 usiku - 3 usiku) 21 - 22 (TZ 3 usiku - 4 usiku)"/>
        <s v="8 - 9 (TZ 2 asubuhi - 3 asubuhi) 9 - 10 (TZ 3 asubuhi - 4 asubuhi) 10 - 11 (TZ 4 asubuhi - 5 asubuhi) 11 - 12 (TZ 5 asubuhi - 6 mchana) 12 - 13 (TZ 6 mchana - 7 mchana) 13 - 14 (TZ 7 mchana - 8 mchana) 14 - 15 (TZ 8 mchana - 9 jioni)"/>
        <s v="8 - 9 (TZ 2 asubuhi - 3 asubuhi) 9 - 10 (TZ 3 asubuhi - 4 asubuhi) 10 - 11 (TZ 4 asubuhi - 5 asubuhi) 11 - 12 (TZ 5 asubuhi - 6 mchana) 12 - 13 (TZ 6 mchana - 7 mchana) 13 - 14 (TZ 7 mchana - 8 mchana) 15 - 16 (TZ 9 jioni - 10 jioni) 14 - 15 (TZ 8 mchana - 9 jioni) 16 - 17 (TZ 10 jioni - 11 jioni) 17 - 18 (TZ 11 jioni - 12 jioni)"/>
        <s v="8 - 9 (TZ 2 asubuhi - 3 asubuhi) 9 - 10 (TZ 3 asubuhi - 4 asubuhi) 10 - 11 (TZ 4 asubuhi - 5 asubuhi) 11 - 12 (TZ 5 asubuhi - 6 mchana) 12 - 13 (TZ 6 mchana - 7 mchana) 13 - 14 (TZ 7 mchana - 8 mchana) 14 - 15 (TZ 8 mchana - 9 jioni) 16 - 17 (TZ 10 jioni - 11 jioni) 15 - 16 (TZ 9 jioni - 10 jioni) 17 - 18 (TZ 11 jioni - 12 jioni)"/>
        <s v="11 - 12 (TZ 5 asubuhi - 6 mchana) 9 - 10 (TZ 3 asubuhi - 4 asubuhi) 10 - 11 (TZ 4 asubuhi - 5 asubuhi) 8 - 9 (TZ 2 asubuhi - 3 asubuhi)"/>
        <s v="20 - 21 (TZ 2 usiku - 3 usiku) 19 - 20 (TZ 1 usiku - 2 usiku) 21 - 22 (TZ 3 usiku - 4 usiku) 22 - 23 (TZ 4 usiku - 5 usiku) 23 - 24 (TZ 5 usiku - 6 usiku) 24 - 5 (TZ 6 usiku - 11 usiku) 5 - 6 (TZ 11 usiku - 12 asubuhi) 6 - 7 (TZ 12 asubuhi - 1 asubuhi)"/>
        <s v="10 - 11 (TZ 4 asubuhi - 5 asubuhi) 11 - 12 (TZ 5 asubuhi - 6 mchana) 12 - 13 (TZ 6 mchana - 7 mchana) 13 - 14 (TZ 7 mchana - 8 mchana) 14 - 15 (TZ 8 mchana - 9 jioni) 15 - 16 (TZ 9 jioni - 10 jioni) 16 - 17 (TZ 10 jioni - 11 jioni) 17 - 18 (TZ 11 jioni - 12 jioni)"/>
        <s v="19 - 20 (TZ 1 usiku - 2 usiku) 20 - 21 (TZ 2 usiku - 3 usiku) 21 - 22 (TZ 3 usiku - 4 usiku) 22 - 23 (TZ 4 usiku - 5 usiku) 23 - 24 (TZ 5 usiku - 6 usiku) 24 - 5 (TZ 6 usiku - 11 usiku) 5 - 6 (TZ 11 usiku - 12 asubuhi) 6 - 7 (TZ 12 asubuhi - 1 asubuhi) 18 - 19 (TZ 12 jioni - 1 usiku)"/>
    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8 - 19 (TZ 12 jioni - 1 usiku) 19 - 20 (TZ 1 usiku - 2 usiku) 17 - 18 (TZ 11 jioni - 12 jioni) 20 - 21 (TZ 2 usiku - 3 usiku) 21 - 22 (TZ 3 usiku - 4 usiku) 22 - 23 (TZ 4 usiku - 5 usiku)"/>
        <s v="21 - 22 (TZ 3 usiku - 4 usiku) 22 - 23 (TZ 4 usiku - 5 usiku) 23 - 24 (TZ 5 usiku - 6 usiku) 24 - 5 (TZ 6 usiku - 11 usiku) 5 - 6 (TZ 11 usiku - 12 asubuhi) 6 - 7 (TZ 12 asubuhi - 1 asubuhi)"/>
        <s v="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"/>
        <s v="17 - 18 (TZ 11 jioni - 12 jioni) 18 - 19 (TZ 12 jioni - 1 usiku) 19 - 20 (TZ 1 usiku - 2 usiku) 20 - 21 (TZ 2 usiku - 3 usiku)"/>
        <s v="15 - 16 (TZ 9 jioni - 10 jioni) 16 - 17 (TZ 10 jioni - 11 jioni) 17 - 18 (TZ 11 jioni - 12 jioni)"/>
        <s v="8 - 9 (TZ 2 asubuhi - 3 asubuhi) 9 - 10 (TZ 3 asubuhi - 4 asubuhi) 10 - 11 (TZ 4 asubuhi - 5 asubuhi) 11 - 12 (TZ 5 asubuhi - 6 mchana)"/>
        <s v="9 - 10 (TZ 3 asubuhi - 4 asubuhi) 10 - 11 (TZ 4 asubuhi - 5 asubuhi) 15 - 16 (TZ 9 jioni - 10 jioni) 16 - 17 (TZ 10 jioni - 11 jioni)"/>
        <s v="9 - 10 (TZ 3 asubuhi - 4 asubuhi) 10 - 11 (TZ 4 asubuhi - 5 asubuhi) 17 - 18 (TZ 11 jioni - 12 jioni) 16 - 17 (TZ 10 jioni - 11 jioni)"/>
        <s v="19 - 20 (TZ 1 usiku - 2 usiku) 20 - 21 (TZ 2 usiku - 3 usiku) 22 - 23 (TZ 4 usiku - 5 usiku) 21 - 22 (TZ 3 usiku - 4 usiku)"/>
        <s v="19 - 20 (TZ 1 usiku - 2 usiku) 20 - 21 (TZ 2 usiku - 3 usiku) 22 - 23 (TZ 4 usiku - 5 usiku) 21 - 22 (TZ 3 usiku - 4 usiku) 23 - 24 (TZ 5 usiku - 6 usiku) 24 - 5 (TZ 6 usiku - 11 usiku) 5 - 6 (TZ 11 usiku - 12 asubuhi) 6 - 7 (TZ 12 asubuhi - 1 asubuhi)"/>
        <s v="20 - 21 (TZ 2 usiku - 3 usiku) 19 - 20 (TZ 1 usiku - 2 usiku) 21 - 22 (TZ 3 usiku - 4 usiku) 22 - 23 (TZ 4 usiku - 5 usiku)"/>
        <s v="8 - 9 (TZ 2 asubuhi - 3 asubuhi) 9 - 10 (TZ 3 asubuhi - 4 asubuhi) 7 - 8 (TZ 1 asubuhi - 2 asubuhi) 10 - 11 (TZ 4 asubuhi - 5 asubuhi) 19 - 20 (TZ 1 usiku - 2 usiku) 20 - 21 (TZ 2 usiku - 3 usiku) 21 - 22 (TZ 3 usiku - 4 usiku)"/>
        <s v="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7 - 18 (TZ 11 jioni - 12 jioni) 18 - 19 (TZ 12 jioni - 1 usiku) 16 - 17 (TZ 10 jioni - 11 jioni) 19 - 20 (TZ 1 usiku - 2 usiku) 20 - 21 (TZ 2 usiku - 3 usiku) 21 - 22 (TZ 3 usiku - 4 usiku) 22 - 23 (TZ 4 usiku - 5 usiku) 23 - 24 (TZ 5 usiku - 6 usiku) 24 - 5 (TZ 6 usiku - 11 usiku)"/>
        <s v="7 - 8 (TZ 1 asubuhi - 2 asubuhi) 8 - 9 (TZ 2 asubuhi - 3 asubuhi) 9 - 10 (TZ 3 asubuhi - 4 asubuhi) 10 - 11 (TZ 4 asubuhi - 5 asubuhi) 11 - 12 (TZ 5 asubuhi - 6 mchana) 12 - 13 (TZ 6 mchana - 7 mchana) 13 - 14 (TZ 7 mchana - 8 mchana) 14 - 15 (TZ 8 mchana - 9 jioni) 16 - 17 (TZ 10 jioni - 11 jioni) 17 - 18 (TZ 11 jioni - 12 jioni) 15 - 16 (TZ 9 jioni - 10 jioni) 18 - 19 (TZ 12 jioni - 1 usiku) 19 - 20 (TZ 1 usiku - 2 usiku) 20 - 21 (TZ 2 usiku - 3 usiku) 21 - 22 (TZ 3 usiku - 4 usiku) 22 - 23 (TZ 4 usiku - 5 usiku) 23 - 24 (TZ 5 usiku - 6 usiku)"/>
    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 23 - 24 (TZ 5 usiku - 6 usiku)"/>
        <s v="7 - 8 (TZ 1 asubuhi - 2 asubuhi) 8 - 9 (TZ 2 asubuhi - 3 asubuhi) 9 - 10 (TZ 3 asubuhi - 4 asubuhi) 10 - 11 (TZ 4 asubuhi - 5 asubuhi) 11 - 12 (TZ 5 asubuhi - 6 mchana) 19 - 20 (TZ 1 usiku - 2 usiku) 20 - 21 (TZ 2 usiku - 3 usiku) 21 - 22 (TZ 3 usiku - 4 usiku)"/>
        <s v="12 - 13 (TZ 6 mchana - 7 mchana) 13 - 14 (TZ 7 mchana - 8 mchana) 14 - 15 (TZ 8 mchana - 9 jioni) 19 - 20 (TZ 1 usiku - 2 usiku) 20 - 21 (TZ 2 usiku - 3 usiku) 21 - 22 (TZ 3 usiku - 4 usiku)"/>
        <s v="19 - 20 (TZ 1 usiku - 2 usiku) 20 - 21 (TZ 2 usiku - 3 usiku) 22 - 23 (TZ 4 usiku - 5 usiku) 23 - 24 (TZ 5 usiku - 6 usiku) 24 - 5 (TZ 6 usiku - 11 usiku) 21 - 22 (TZ 3 usiku - 4 usiku) 5 - 6 (TZ 11 usiku - 12 asubuhi) 6 - 7 (TZ 12 asubuhi - 1 asubuhi)"/>
        <s v="19 - 20 (TZ 1 usiku - 2 usiku) 21 - 22 (TZ 3 usiku - 4 usiku) 20 - 21 (TZ 2 usiku - 3 usiku) 22 - 23 (TZ 4 usiku - 5 usiku) 23 - 24 (TZ 5 usiku - 6 usiku) 24 - 5 (TZ 6 usiku - 11 usiku) 5 - 6 (TZ 11 usiku - 12 asubuhi)"/>
        <s v="12 - 13 (TZ 6 mchana - 7 mchana) 13 - 14 (TZ 7 mchana - 8 mchana)"/>
        <s v="8 - 9 (TZ 2 asubuhi - 3 asubuhi) 9 - 10 (TZ 3 asubuhi - 4 asubuhi) 10 - 11 (TZ 4 asubuhi - 5 asubuhi) 11 - 12 (TZ 5 asubuhi - 6 mchana) 16 - 17 (TZ 10 jioni - 11 jioni) 17 - 18 (TZ 11 jioni - 12 jioni) 18 - 19 (TZ 12 jioni - 1 usiku)"/>
        <s v="22 - 23 (TZ 4 usiku - 5 usiku) 23 - 24 (TZ 5 usiku - 6 usiku) 24 - 5 (TZ 6 usiku - 11 usiku) 5 - 6 (TZ 11 usiku - 12 asubuhi)"/>
        <s v="8 - 9 (TZ 2 asubuhi - 3 asubuhi) 9 - 10 (TZ 3 asubuhi - 4 asubuhi) 11 - 12 (TZ 5 asubuhi - 6 mchana) 12 - 13 (TZ 6 mchana - 7 mchana) 10 - 11 (TZ 4 asubuhi - 5 asubuhi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"/>
        <s v="20 - 21 (TZ 2 usiku - 3 usiku) 21 - 22 (TZ 3 usiku - 4 usiku)"/>
        <s v="23 - 24 (TZ 5 usiku - 6 usiku) 24 - 5 (TZ 6 usiku - 11 usiku) 5 - 6 (TZ 11 usiku - 12 asubuhi)"/>
        <s v="6 - 7 (TZ 12 asubuhi - 1 asubuhi)"/>
        <s v="19 - 20 (TZ 1 usiku - 2 usiku) 20 - 21 (TZ 2 usiku - 3 usiku) 21 - 22 (TZ 3 usiku - 4 usiku) 10 - 11 (TZ 4 asubuhi - 5 asubuhi) 9 - 10 (TZ 3 asubuhi - 4 asubuhi)"/>
        <s v="20 - 21 (TZ 2 usiku - 3 usiku) 21 - 22 (TZ 3 usiku - 4 usiku) 19 - 20 (TZ 1 usiku - 2 usiku)"/>
        <s v="14 - 15 (TZ 8 mchana - 9 jioni)"/>
        <s v="12 - 13 (TZ 6 mchana - 7 mchana) 13 - 14 (TZ 7 mchana - 8 mchana) 11 - 12 (TZ 5 asubuhi - 6 mchana)"/>
        <s v="18 - 19 (TZ 12 jioni - 1 usiku)"/>
        <s v="19 - 20 (TZ 1 usiku - 2 usiku) 20 - 21 (TZ 2 usiku - 3 usiku) 21 - 22 (TZ 3 usiku - 4 usiku) 6 - 7 (TZ 12 asubuhi - 1 asubuhi)"/>
        <s v="17 - 18 (TZ 11 jioni - 12 jioni) 18 - 19 (TZ 12 jioni - 1 usiku) 21 - 22 (TZ 3 usiku - 4 usiku) 22 - 23 (TZ 4 usiku - 5 usiku)"/>
        <s v="22 - 23 (TZ 4 usiku - 5 usiku)"/>
        <s v="13 - 14 (TZ 7 mchana - 8 mchana) 21 - 22 (TZ 3 usiku - 4 usiku)"/>
        <s v="19 - 20 (TZ 1 usiku - 2 usiku) 21 - 22 (TZ 3 usiku - 4 usiku) 20 - 21 (TZ 2 usiku - 3 usiku)"/>
        <m/>
        <s v="10 - 11 (TZ 4 asubuhi - 5 asubuhi) 11 - 12 (TZ 5 asubuhi - 6 mchana)"/>
        <s v="9 - 10 (TZ 3 asubuhi - 4 asubuhi) 10 - 11 (TZ 4 asubuhi - 5 asubuhi) 11 - 12 (TZ 5 asubuhi - 6 mchana) 12 - 13 (TZ 6 mchana - 7 mchana)"/>
        <s v="8 - 9 (TZ 2 asubuhi - 3 asubuhi) 9 - 10 (TZ 3 asubuhi - 4 asubuhi) 10 - 11 (TZ 4 asubuhi - 5 asubuhi) 11 - 12 (TZ 5 asubuhi - 6 mchana) 12 - 13 (TZ 6 mchana - 7 mchana)"/>
        <s v="6 - 7 (TZ 12 asubuhi - 1 asubuhi) 7 - 8 (TZ 1 asubuhi - 2 asubuhi) 8 - 9 (TZ 2 asubuhi - 3 asubuhi)"/>
        <s v="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"/>
        <s v="24 - 5 (TZ 6 usiku - 11 usiku) 23 - 24 (TZ 5 usiku - 6 usiku) 22 - 23 (TZ 4 usiku - 5 usiku) 21 - 22 (TZ 3 usiku - 4 usiku) 20 - 21 (TZ 2 usiku - 3 usiku) 19 - 20 (TZ 1 usiku - 2 usiku) 18 - 19 (TZ 12 jioni - 1 usiku) 17 - 18 (TZ 11 jioni - 12 jioni) 16 - 17 (TZ 10 jioni - 11 jioni) 15 - 16 (TZ 9 jioni - 10 jioni) 14 - 15 (TZ 8 mchana - 9 jioni) 13 - 14 (TZ 7 mchana - 8 mchana) 12 - 13 (TZ 6 mchana - 7 mchana) 11 - 12 (TZ 5 asubuhi - 6 mchana) 10 - 11 (TZ 4 asubuhi - 5 asubuhi) 9 - 10 (TZ 3 asubuhi - 4 asubuhi) 8 - 9 (TZ 2 asubuhi - 3 asubuhi) 7 - 8 (TZ 1 asubuhi - 2 asubuhi) 6 - 7 (TZ 12 asubuhi - 1 asubuhi) 5 - 6 (TZ 11 usiku - 12 asubuhi)"/>
        <s v="8 - 9 (TZ 2 asubuhi - 3 asubuhi) 9 - 10 (TZ 3 asubuhi - 4 asubuhi) 10 - 11 (TZ 4 asubuhi - 5 asubuhi) 11 - 12 (TZ 5 asubuhi - 6 mchana) 12 - 13 (TZ 6 mchana - 7 mchana) 13 - 14 (TZ 7 mchana - 8 mchana)"/>
        <s v="9 - 10 (TZ 3 asubuhi - 4 asubuhi) 10 - 11 (TZ 4 asubuhi - 5 asubuhi) 11 - 12 (TZ 5 asubuhi - 6 mchana)"/>
        <s v="12 - 13 (TZ 6 mchana - 7 mchana)"/>
        <s v="8 - 9 (TZ 2 asubuhi - 3 asubuhi) 9 - 10 (TZ 3 asubuhi - 4 asubuhi) 10 - 11 (TZ 4 asubuhi - 5 asubuhi)"/>
        <s v="8 - 9 (TZ 2 asubuhi - 3 asubuhi) 9 - 10 (TZ 3 asubuhi - 4 asubuhi)"/>
        <s v="19 - 20 (TZ 1 usiku - 2 usiku) 18 - 19 (TZ 12 jioni - 1 usiku) 21 - 22 (TZ 3 usiku - 4 usiku) 20 - 21 (TZ 2 usiku - 3 usiku) 22 - 23 (TZ 4 usiku - 5 usiku) 24 - 5 (TZ 6 usiku - 11 usiku) 23 - 24 (TZ 5 usiku - 6 usiku) 5 - 6 (TZ 11 usiku - 12 asubuhi)"/>
        <s v="8 - 9 (TZ 2 asubuhi - 3 asubuhi) 9 - 10 (TZ 3 asubuhi - 4 asubuhi) 10 - 11 (TZ 4 asubuhi - 5 asubuhi) 11 - 12 (TZ 5 asubuhi - 6 mchana) 12 - 13 (TZ 6 mchana - 7 mchana) 14 - 15 (TZ 8 mchana - 9 jioni) 15 - 16 (TZ 9 jioni - 10 jioni) 16 - 17 (TZ 10 jioni - 11 jioni)"/>
        <s v="7 - 8 (TZ 1 asubuhi - 2 asubuhi) 19 - 20 (TZ 1 usiku - 2 usiku)"/>
        <s v="16 - 17 (TZ 10 jioni - 11 jioni)"/>
        <s v="7 - 8 (TZ 1 asubuhi - 2 asubuhi) 8 - 9 (TZ 2 asubuhi - 3 asubuhi) 9 - 10 (TZ 3 asubuhi - 4 asubuhi)"/>
        <s v="16 - 17 (TZ 10 jioni - 11 jioni) 17 - 18 (TZ 11 jioni - 12 jioni) 18 - 19 (TZ 12 jioni - 1 usiku) 19 - 20 (TZ 1 usiku - 2 usiku) 20 - 21 (TZ 2 usiku - 3 usiku)"/>
        <s v="9 - 10 (TZ 3 asubuhi - 4 asubuhi) 10 - 11 (TZ 4 asubuhi - 5 asubuhi)"/>
        <s v="9 - 10 (TZ 3 asubuhi - 4 asubuhi)"/>
        <s v="17 - 18 (TZ 11 jioni - 12 jioni)"/>
        <s v="7 - 8 (TZ 1 asubuhi - 2 asubuhi) 8 - 9 (TZ 2 asubuhi - 3 asubuhi) 9 - 10 (TZ 3 asubuhi - 4 asubuhi) 10 - 11 (TZ 4 asubuhi - 5 asubuhi) 11 - 12 (TZ 5 asubuhi - 6 mchana)"/>
        <s v="15 - 16 (TZ 9 jioni - 10 jioni)"/>
      </sharedItems>
    </cacheField>
    <cacheField name="5-6" numFmtId="0">
      <sharedItems containsString="0" containsBlank="1" containsNumber="1" containsInteger="1" minValue="0" maxValue="1" count="3">
        <n v="0"/>
        <n v="1"/>
        <m/>
      </sharedItems>
    </cacheField>
    <cacheField name="6-7" numFmtId="0">
      <sharedItems containsString="0" containsBlank="1" containsNumber="1" containsInteger="1" minValue="0" maxValue="1" count="3">
        <n v="0"/>
        <n v="1"/>
        <m/>
      </sharedItems>
    </cacheField>
    <cacheField name="7-8" numFmtId="0">
      <sharedItems containsString="0" containsBlank="1" containsNumber="1" containsInteger="1" minValue="0" maxValue="1" count="3">
        <n v="0"/>
        <n v="1"/>
        <m/>
      </sharedItems>
    </cacheField>
    <cacheField name="8-9" numFmtId="0">
      <sharedItems containsString="0" containsBlank="1" containsNumber="1" containsInteger="1" minValue="0" maxValue="1" count="3">
        <n v="0"/>
        <n v="1"/>
        <m/>
      </sharedItems>
    </cacheField>
    <cacheField name="9-10" numFmtId="0">
      <sharedItems containsString="0" containsBlank="1" containsNumber="1" containsInteger="1" minValue="0" maxValue="1" count="3">
        <n v="0"/>
        <n v="1"/>
        <m/>
      </sharedItems>
    </cacheField>
    <cacheField name="10-11" numFmtId="0">
      <sharedItems containsString="0" containsBlank="1" containsNumber="1" containsInteger="1" minValue="0" maxValue="1" count="3">
        <n v="0"/>
        <n v="1"/>
        <m/>
      </sharedItems>
    </cacheField>
    <cacheField name="11-12" numFmtId="0">
      <sharedItems containsString="0" containsBlank="1" containsNumber="1" containsInteger="1" minValue="0" maxValue="1" count="3">
        <n v="0"/>
        <n v="1"/>
        <m/>
      </sharedItems>
    </cacheField>
    <cacheField name="12-13" numFmtId="0">
      <sharedItems containsString="0" containsBlank="1" containsNumber="1" containsInteger="1" minValue="0" maxValue="1" count="3">
        <n v="0"/>
        <n v="1"/>
        <m/>
      </sharedItems>
    </cacheField>
    <cacheField name="13-14" numFmtId="0">
      <sharedItems containsString="0" containsBlank="1" containsNumber="1" containsInteger="1" minValue="0" maxValue="1" count="3">
        <n v="0"/>
        <n v="1"/>
        <m/>
      </sharedItems>
    </cacheField>
    <cacheField name="14-15" numFmtId="0">
      <sharedItems containsString="0" containsBlank="1" containsNumber="1" containsInteger="1" minValue="0" maxValue="1" count="3">
        <n v="0"/>
        <n v="1"/>
        <m/>
      </sharedItems>
    </cacheField>
    <cacheField name="15-16" numFmtId="0">
      <sharedItems containsString="0" containsBlank="1" containsNumber="1" containsInteger="1" minValue="0" maxValue="1" count="3">
        <n v="0"/>
        <n v="1"/>
        <m/>
      </sharedItems>
    </cacheField>
    <cacheField name="16-17" numFmtId="0">
      <sharedItems containsString="0" containsBlank="1" containsNumber="1" containsInteger="1" minValue="0" maxValue="1" count="3">
        <n v="0"/>
        <n v="1"/>
        <m/>
      </sharedItems>
    </cacheField>
    <cacheField name="17-18" numFmtId="0">
      <sharedItems containsString="0" containsBlank="1" containsNumber="1" containsInteger="1" minValue="0" maxValue="1" count="3">
        <n v="0"/>
        <n v="1"/>
        <m/>
      </sharedItems>
    </cacheField>
    <cacheField name="18-19" numFmtId="0">
      <sharedItems containsString="0" containsBlank="1" containsNumber="1" containsInteger="1" minValue="0" maxValue="1" count="3">
        <n v="1"/>
        <n v="0"/>
        <m/>
      </sharedItems>
    </cacheField>
    <cacheField name="19-20" numFmtId="0">
      <sharedItems containsString="0" containsBlank="1" containsNumber="1" containsInteger="1" minValue="0" maxValue="1" count="3">
        <n v="1"/>
        <n v="0"/>
        <m/>
      </sharedItems>
    </cacheField>
    <cacheField name="20-21" numFmtId="0">
      <sharedItems containsString="0" containsBlank="1" containsNumber="1" containsInteger="1" minValue="0" maxValue="1" count="3">
        <n v="1"/>
        <n v="0"/>
        <m/>
      </sharedItems>
    </cacheField>
    <cacheField name="21-22" numFmtId="0">
      <sharedItems containsString="0" containsBlank="1" containsNumber="1" containsInteger="1" minValue="0" maxValue="1" count="3">
        <n v="1"/>
        <n v="0"/>
        <m/>
      </sharedItems>
    </cacheField>
    <cacheField name="22-23" numFmtId="0">
      <sharedItems containsString="0" containsBlank="1" containsNumber="1" containsInteger="1" minValue="0" maxValue="1" count="3">
        <n v="0"/>
        <n v="1"/>
        <m/>
      </sharedItems>
    </cacheField>
    <cacheField name="23-24" numFmtId="0">
      <sharedItems containsString="0" containsBlank="1" containsNumber="1" containsInteger="1" minValue="0" maxValue="1" count="3">
        <n v="0"/>
        <n v="1"/>
        <m/>
      </sharedItems>
    </cacheField>
    <cacheField name="24-5" numFmtId="0">
      <sharedItems containsString="0" containsBlank="1" containsNumber="1" containsInteger="1" minValue="0" maxValue="1" count="3">
        <n v="0"/>
        <n v="1"/>
        <m/>
      </sharedItems>
    </cacheField>
    <cacheField name="Times a week" numFmtId="0">
      <sharedItems containsBlank="1" count="18">
        <m/>
        <s v="1"/>
        <s v="3"/>
        <s v="quando serve"/>
        <s v="2"/>
        <s v="2/3"/>
        <s v="2 "/>
        <s v="3/4"/>
        <s v="1/2"/>
        <s v="2 per month"/>
        <s v="4"/>
        <s v="1 "/>
        <s v="3 per month"/>
        <s v="6"/>
        <s v="Sunday"/>
        <s v="5"/>
        <s v="Every 3 months"/>
        <s v="4 per year"/>
      </sharedItems>
    </cacheField>
    <cacheField name="Comments" numFmtId="0">
      <sharedItems containsBlank="1" count="12">
        <m/>
        <s v="quando serve"/>
        <s v="quando ci sono clienti"/>
        <s v="Friday/Saturday"/>
        <s v="Sunday"/>
        <s v="Saturday"/>
        <s v="Not weekend"/>
        <s v="No Sunday"/>
        <s v="Monday Friday"/>
        <s v="Tuesday Friday"/>
        <s v="Emergency"/>
        <s v="Monday Saturday"/>
      </sharedItems>
    </cacheField>
    <cacheField name="index appliances tot" numFmtId="0">
      <sharedItems containsSemiMixedTypes="0" containsString="0" containsNumber="1" containsInteger="1" minValue="1" maxValue="412"/>
    </cacheField>
    <cacheField name="index interview number" numFmtId="0">
      <sharedItems containsSemiMixedTypes="0" containsString="0" containsNumber="1" containsInteger="1" minValue="1" maxValue="91" count="9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ilde" refreshedDate="44968.787056944442" createdVersion="8" refreshedVersion="8" minRefreshableVersion="3" recordCount="412" xr:uid="{108D77D2-81D6-4CF3-A9E5-24763D2248B3}">
  <cacheSource type="worksheet">
    <worksheetSource ref="A1:AG413" sheet="dati appliances"/>
  </cacheSource>
  <cacheFields count="30">
    <cacheField name="Appliances" numFmtId="0">
      <sharedItems count="38">
        <s v="Indoor lights"/>
        <s v="Outdoor lights"/>
        <s v="Charger"/>
        <s v="TV"/>
        <s v="Radio"/>
        <s v="Electric iron"/>
        <s v="Water pump"/>
        <s v="Mixer"/>
        <s v="PC"/>
        <s v="Stereo"/>
        <s v="Power mixer"/>
        <s v="Fridge"/>
        <s v="Welding machine"/>
        <s v="Compressor"/>
        <s v="Electric drill"/>
        <s v="Grinder"/>
        <s v="Carpentry machineries"/>
        <s v="Sander polisher"/>
        <s v="Oven"/>
        <s v="Pop-corn machine"/>
        <s v="Car washing machine"/>
        <s v="Sewing machine"/>
        <s v="Electric razor"/>
        <s v="Machine for financial services"/>
        <s v="Milling machine"/>
        <s v="Hair dryer"/>
        <s v="Water heater"/>
        <s v="Rice cooker"/>
        <s v="Washing machine"/>
        <s v="Sterilizer"/>
        <s v="Electric kettle"/>
        <s v="Microscopio"/>
        <s v="Piano"/>
        <s v="Photocopy machine"/>
        <s v="Printer"/>
        <s v="Hematology analizer"/>
        <s v="HB machine"/>
        <s v="Financial services machine"/>
      </sharedItems>
    </cacheField>
    <cacheField name="Number of appliances" numFmtId="0">
      <sharedItems containsSemiMixedTypes="0" containsString="0" containsNumber="1" containsInteger="1" minValue="1" maxValue="70" count="17">
        <n v="2"/>
        <n v="1"/>
        <n v="6"/>
        <n v="3"/>
        <n v="4"/>
        <n v="5"/>
        <n v="8"/>
        <n v="16"/>
        <n v="10"/>
        <n v="12"/>
        <n v="11"/>
        <n v="9"/>
        <n v="7"/>
        <n v="14"/>
        <n v="63"/>
        <n v="70"/>
        <n v="23"/>
      </sharedItems>
    </cacheField>
    <cacheField name="Time of using" numFmtId="0">
      <sharedItems containsBlank="1" longText="1"/>
    </cacheField>
    <cacheField name="5-6" numFmtId="0">
      <sharedItems containsString="0" containsBlank="1" containsNumber="1" containsInteger="1" minValue="0" maxValue="1"/>
    </cacheField>
    <cacheField name="6-7" numFmtId="0">
      <sharedItems containsString="0" containsBlank="1" containsNumber="1" containsInteger="1" minValue="0" maxValue="1"/>
    </cacheField>
    <cacheField name="7-8" numFmtId="0">
      <sharedItems containsString="0" containsBlank="1" containsNumber="1" containsInteger="1" minValue="0" maxValue="1"/>
    </cacheField>
    <cacheField name="8-9" numFmtId="0">
      <sharedItems containsString="0" containsBlank="1" containsNumber="1" containsInteger="1" minValue="0" maxValue="1"/>
    </cacheField>
    <cacheField name="9-10" numFmtId="0">
      <sharedItems containsString="0" containsBlank="1" containsNumber="1" containsInteger="1" minValue="0" maxValue="1"/>
    </cacheField>
    <cacheField name="10-11" numFmtId="0">
      <sharedItems containsString="0" containsBlank="1" containsNumber="1" containsInteger="1" minValue="0" maxValue="1"/>
    </cacheField>
    <cacheField name="11-12" numFmtId="0">
      <sharedItems containsString="0" containsBlank="1" containsNumber="1" containsInteger="1" minValue="0" maxValue="1"/>
    </cacheField>
    <cacheField name="12-13" numFmtId="0">
      <sharedItems containsString="0" containsBlank="1" containsNumber="1" containsInteger="1" minValue="0" maxValue="1"/>
    </cacheField>
    <cacheField name="13-14" numFmtId="0">
      <sharedItems containsString="0" containsBlank="1" containsNumber="1" containsInteger="1" minValue="0" maxValue="1"/>
    </cacheField>
    <cacheField name="14-15" numFmtId="0">
      <sharedItems containsString="0" containsBlank="1" containsNumber="1" containsInteger="1" minValue="0" maxValue="1"/>
    </cacheField>
    <cacheField name="15-16" numFmtId="0">
      <sharedItems containsString="0" containsBlank="1" containsNumber="1" containsInteger="1" minValue="0" maxValue="1"/>
    </cacheField>
    <cacheField name="16-17" numFmtId="0">
      <sharedItems containsString="0" containsBlank="1" containsNumber="1" containsInteger="1" minValue="0" maxValue="1"/>
    </cacheField>
    <cacheField name="17-18" numFmtId="0">
      <sharedItems containsString="0" containsBlank="1" containsNumber="1" containsInteger="1" minValue="0" maxValue="1"/>
    </cacheField>
    <cacheField name="18-19" numFmtId="0">
      <sharedItems containsString="0" containsBlank="1" containsNumber="1" containsInteger="1" minValue="0" maxValue="1"/>
    </cacheField>
    <cacheField name="19-20" numFmtId="0">
      <sharedItems containsString="0" containsBlank="1" containsNumber="1" containsInteger="1" minValue="0" maxValue="1"/>
    </cacheField>
    <cacheField name="20-21" numFmtId="0">
      <sharedItems containsString="0" containsBlank="1" containsNumber="1" containsInteger="1" minValue="0" maxValue="1"/>
    </cacheField>
    <cacheField name="21-22" numFmtId="0">
      <sharedItems containsString="0" containsBlank="1" containsNumber="1" containsInteger="1" minValue="0" maxValue="1"/>
    </cacheField>
    <cacheField name="22-23" numFmtId="0">
      <sharedItems containsString="0" containsBlank="1" containsNumber="1" containsInteger="1" minValue="0" maxValue="1"/>
    </cacheField>
    <cacheField name="23-24" numFmtId="0">
      <sharedItems containsString="0" containsBlank="1" containsNumber="1" containsInteger="1" minValue="0" maxValue="1"/>
    </cacheField>
    <cacheField name="24-5" numFmtId="0">
      <sharedItems containsString="0" containsBlank="1" containsNumber="1" containsInteger="1" minValue="0" maxValue="1"/>
    </cacheField>
    <cacheField name="Times a week" numFmtId="0">
      <sharedItems count="18">
        <s v="-"/>
        <s v="1"/>
        <s v="3"/>
        <s v="quando serve"/>
        <s v="2"/>
        <s v="2/3"/>
        <s v="2 "/>
        <s v="3/4"/>
        <s v="1/2"/>
        <s v="2 per month"/>
        <s v="4"/>
        <s v="1 "/>
        <s v="3 per month"/>
        <s v="6"/>
        <s v="Sunday"/>
        <s v="5"/>
        <s v="Every 3 months"/>
        <s v="4 per year"/>
      </sharedItems>
    </cacheField>
    <cacheField name="Comments" numFmtId="0">
      <sharedItems count="12">
        <s v="-"/>
        <s v="quando serve"/>
        <s v="quando ci sono clienti"/>
        <s v="Friday/Saturday"/>
        <s v="Sunday"/>
        <s v="Saturday"/>
        <s v="Not weekend"/>
        <s v="No Sunday"/>
        <s v="Monday Friday"/>
        <s v="Tuesday Friday"/>
        <s v="Emergency"/>
        <s v="Monday Saturday"/>
      </sharedItems>
    </cacheField>
    <cacheField name="index appliances tot" numFmtId="0">
      <sharedItems containsSemiMixedTypes="0" containsString="0" containsNumber="1" containsInteger="1" minValue="1" maxValue="412"/>
    </cacheField>
    <cacheField name="index interview number" numFmtId="0">
      <sharedItems containsSemiMixedTypes="0" containsString="0" containsNumber="1" containsInteger="1" minValue="1" maxValue="91" count="9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</sharedItems>
    </cacheField>
    <cacheField name="Type of user" numFmtId="0">
      <sharedItems count="2">
        <s v="Household"/>
        <s v="Business"/>
      </sharedItems>
    </cacheField>
    <cacheField name="Appliances power" numFmtId="0">
      <sharedItems count="10">
        <s v="very low"/>
        <s v="low"/>
        <s v="high"/>
        <s v="medium"/>
        <s v="very high"/>
        <s v="very high?" u="1"/>
        <s v="low?" u="1"/>
        <s v="high?" u="1"/>
        <s v="medium?" u="1"/>
        <s v="very low?" u="1"/>
      </sharedItems>
    </cacheField>
    <cacheField name="Type of business" numFmtId="0">
      <sharedItems containsMixedTypes="1" containsNumber="1" containsInteger="1" minValue="0" maxValue="0" count="23">
        <n v="0"/>
        <s v="Bar/pub"/>
        <s v="Shop"/>
        <s v="Shop Tailor shop"/>
        <s v="Restaurant"/>
        <s v="Butcher"/>
        <s v="Garage"/>
        <s v="Carpentry workshop"/>
        <s v="Tailor shop"/>
        <s v="Other"/>
        <s v="Financial service Shop"/>
        <s v="Haircutting salon"/>
        <s v="Financial service"/>
        <s v="Milling machine"/>
        <s v="Guest house"/>
        <s v="Dispensario"/>
        <s v="Church"/>
        <s v="School"/>
        <s v="Dispensary"/>
        <s v="Boarding school"/>
        <s v="Ofisi ya kijiji"/>
        <s v="Ofisi ya Kata"/>
        <s v="Ofisi ya sacco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2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"/>
    <x v="0"/>
  </r>
  <r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n v="2"/>
    <x v="0"/>
  </r>
  <r>
    <x v="2"/>
    <x v="1"/>
    <x v="2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n v="3"/>
    <x v="0"/>
  </r>
  <r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4"/>
    <x v="1"/>
  </r>
  <r>
    <x v="2"/>
    <x v="0"/>
    <x v="4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n v="5"/>
    <x v="1"/>
  </r>
  <r>
    <x v="3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6"/>
    <x v="1"/>
  </r>
  <r>
    <x v="4"/>
    <x v="1"/>
    <x v="6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n v="7"/>
    <x v="1"/>
  </r>
  <r>
    <x v="0"/>
    <x v="0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8"/>
    <x v="2"/>
  </r>
  <r>
    <x v="1"/>
    <x v="1"/>
    <x v="7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9"/>
    <x v="2"/>
  </r>
  <r>
    <x v="4"/>
    <x v="1"/>
    <x v="8"/>
    <x v="0"/>
    <x v="0"/>
    <x v="0"/>
    <x v="0"/>
    <x v="0"/>
    <x v="0"/>
    <x v="0"/>
    <x v="0"/>
    <x v="0"/>
    <x v="1"/>
    <x v="1"/>
    <x v="1"/>
    <x v="1"/>
    <x v="0"/>
    <x v="0"/>
    <x v="0"/>
    <x v="0"/>
    <x v="0"/>
    <x v="0"/>
    <x v="0"/>
    <x v="0"/>
    <x v="0"/>
    <n v="10"/>
    <x v="2"/>
  </r>
  <r>
    <x v="0"/>
    <x v="2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11"/>
    <x v="3"/>
  </r>
  <r>
    <x v="1"/>
    <x v="3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12"/>
    <x v="3"/>
  </r>
  <r>
    <x v="2"/>
    <x v="3"/>
    <x v="4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n v="13"/>
    <x v="3"/>
  </r>
  <r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"/>
    <x v="3"/>
  </r>
  <r>
    <x v="5"/>
    <x v="1"/>
    <x v="9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n v="15"/>
    <x v="3"/>
  </r>
  <r>
    <x v="6"/>
    <x v="1"/>
    <x v="10"/>
    <x v="0"/>
    <x v="0"/>
    <x v="0"/>
    <x v="1"/>
    <x v="0"/>
    <x v="0"/>
    <x v="0"/>
    <x v="0"/>
    <x v="0"/>
    <x v="0"/>
    <x v="0"/>
    <x v="0"/>
    <x v="0"/>
    <x v="1"/>
    <x v="1"/>
    <x v="1"/>
    <x v="1"/>
    <x v="0"/>
    <x v="0"/>
    <x v="0"/>
    <x v="0"/>
    <x v="0"/>
    <n v="16"/>
    <x v="3"/>
  </r>
  <r>
    <x v="0"/>
    <x v="1"/>
    <x v="1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17"/>
    <x v="4"/>
  </r>
  <r>
    <x v="1"/>
    <x v="1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18"/>
    <x v="4"/>
  </r>
  <r>
    <x v="0"/>
    <x v="4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n v="19"/>
    <x v="5"/>
  </r>
  <r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n v="20"/>
    <x v="5"/>
  </r>
  <r>
    <x v="3"/>
    <x v="1"/>
    <x v="1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n v="21"/>
    <x v="5"/>
  </r>
  <r>
    <x v="2"/>
    <x v="0"/>
    <x v="13"/>
    <x v="0"/>
    <x v="0"/>
    <x v="0"/>
    <x v="0"/>
    <x v="0"/>
    <x v="0"/>
    <x v="0"/>
    <x v="0"/>
    <x v="1"/>
    <x v="0"/>
    <x v="0"/>
    <x v="0"/>
    <x v="0"/>
    <x v="1"/>
    <x v="1"/>
    <x v="1"/>
    <x v="1"/>
    <x v="0"/>
    <x v="0"/>
    <x v="0"/>
    <x v="0"/>
    <x v="0"/>
    <n v="22"/>
    <x v="5"/>
  </r>
  <r>
    <x v="2"/>
    <x v="0"/>
    <x v="4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n v="23"/>
    <x v="5"/>
  </r>
  <r>
    <x v="0"/>
    <x v="4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4"/>
    <x v="6"/>
  </r>
  <r>
    <x v="2"/>
    <x v="4"/>
    <x v="14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1"/>
    <x v="1"/>
    <x v="0"/>
    <x v="0"/>
    <n v="25"/>
    <x v="6"/>
  </r>
  <r>
    <x v="3"/>
    <x v="3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6"/>
    <x v="6"/>
  </r>
  <r>
    <x v="4"/>
    <x v="4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7"/>
    <x v="6"/>
  </r>
  <r>
    <x v="0"/>
    <x v="4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8"/>
    <x v="7"/>
  </r>
  <r>
    <x v="1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9"/>
    <x v="7"/>
  </r>
  <r>
    <x v="2"/>
    <x v="0"/>
    <x v="4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n v="30"/>
    <x v="7"/>
  </r>
  <r>
    <x v="3"/>
    <x v="1"/>
    <x v="15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n v="31"/>
    <x v="7"/>
  </r>
  <r>
    <x v="0"/>
    <x v="4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32"/>
    <x v="8"/>
  </r>
  <r>
    <x v="1"/>
    <x v="3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33"/>
    <x v="8"/>
  </r>
  <r>
    <x v="2"/>
    <x v="0"/>
    <x v="2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n v="34"/>
    <x v="8"/>
  </r>
  <r>
    <x v="3"/>
    <x v="1"/>
    <x v="15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n v="35"/>
    <x v="8"/>
  </r>
  <r>
    <x v="5"/>
    <x v="1"/>
    <x v="18"/>
    <x v="0"/>
    <x v="0"/>
    <x v="1"/>
    <x v="0"/>
    <x v="0"/>
    <x v="0"/>
    <x v="0"/>
    <x v="0"/>
    <x v="0"/>
    <x v="0"/>
    <x v="0"/>
    <x v="0"/>
    <x v="0"/>
    <x v="1"/>
    <x v="1"/>
    <x v="1"/>
    <x v="1"/>
    <x v="0"/>
    <x v="0"/>
    <x v="0"/>
    <x v="1"/>
    <x v="0"/>
    <n v="36"/>
    <x v="8"/>
  </r>
  <r>
    <x v="6"/>
    <x v="1"/>
    <x v="18"/>
    <x v="0"/>
    <x v="0"/>
    <x v="1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0"/>
    <n v="37"/>
    <x v="8"/>
  </r>
  <r>
    <x v="0"/>
    <x v="2"/>
    <x v="1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n v="38"/>
    <x v="9"/>
  </r>
  <r>
    <x v="1"/>
    <x v="0"/>
    <x v="19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1"/>
    <x v="1"/>
    <x v="0"/>
    <x v="0"/>
    <n v="39"/>
    <x v="9"/>
  </r>
  <r>
    <x v="2"/>
    <x v="1"/>
    <x v="18"/>
    <x v="0"/>
    <x v="0"/>
    <x v="1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0"/>
    <n v="40"/>
    <x v="9"/>
  </r>
  <r>
    <x v="4"/>
    <x v="1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41"/>
    <x v="9"/>
  </r>
  <r>
    <x v="0"/>
    <x v="0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42"/>
    <x v="10"/>
  </r>
  <r>
    <x v="1"/>
    <x v="1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43"/>
    <x v="10"/>
  </r>
  <r>
    <x v="2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44"/>
    <x v="10"/>
  </r>
  <r>
    <x v="0"/>
    <x v="3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45"/>
    <x v="11"/>
  </r>
  <r>
    <x v="1"/>
    <x v="0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46"/>
    <x v="11"/>
  </r>
  <r>
    <x v="2"/>
    <x v="0"/>
    <x v="2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n v="47"/>
    <x v="11"/>
  </r>
  <r>
    <x v="5"/>
    <x v="1"/>
    <x v="4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1"/>
    <x v="0"/>
    <n v="48"/>
    <x v="11"/>
  </r>
  <r>
    <x v="7"/>
    <x v="1"/>
    <x v="4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2"/>
    <x v="0"/>
    <n v="49"/>
    <x v="11"/>
  </r>
  <r>
    <x v="0"/>
    <x v="3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50"/>
    <x v="12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51"/>
    <x v="12"/>
  </r>
  <r>
    <x v="2"/>
    <x v="0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52"/>
    <x v="12"/>
  </r>
  <r>
    <x v="0"/>
    <x v="3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53"/>
    <x v="13"/>
  </r>
  <r>
    <x v="1"/>
    <x v="1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54"/>
    <x v="13"/>
  </r>
  <r>
    <x v="2"/>
    <x v="0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55"/>
    <x v="13"/>
  </r>
  <r>
    <x v="0"/>
    <x v="3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56"/>
    <x v="14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57"/>
    <x v="14"/>
  </r>
  <r>
    <x v="2"/>
    <x v="3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58"/>
    <x v="14"/>
  </r>
  <r>
    <x v="4"/>
    <x v="1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59"/>
    <x v="14"/>
  </r>
  <r>
    <x v="3"/>
    <x v="1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60"/>
    <x v="14"/>
  </r>
  <r>
    <x v="0"/>
    <x v="4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61"/>
    <x v="15"/>
  </r>
  <r>
    <x v="1"/>
    <x v="0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62"/>
    <x v="15"/>
  </r>
  <r>
    <x v="2"/>
    <x v="4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63"/>
    <x v="15"/>
  </r>
  <r>
    <x v="4"/>
    <x v="1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64"/>
    <x v="15"/>
  </r>
  <r>
    <x v="5"/>
    <x v="1"/>
    <x v="21"/>
    <x v="0"/>
    <x v="0"/>
    <x v="0"/>
    <x v="1"/>
    <x v="1"/>
    <x v="1"/>
    <x v="1"/>
    <x v="1"/>
    <x v="1"/>
    <x v="1"/>
    <x v="1"/>
    <x v="0"/>
    <x v="0"/>
    <x v="1"/>
    <x v="1"/>
    <x v="1"/>
    <x v="1"/>
    <x v="0"/>
    <x v="0"/>
    <x v="0"/>
    <x v="0"/>
    <x v="1"/>
    <n v="65"/>
    <x v="15"/>
  </r>
  <r>
    <x v="0"/>
    <x v="4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66"/>
    <x v="16"/>
  </r>
  <r>
    <x v="1"/>
    <x v="1"/>
    <x v="22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n v="67"/>
    <x v="16"/>
  </r>
  <r>
    <x v="2"/>
    <x v="4"/>
    <x v="23"/>
    <x v="0"/>
    <x v="0"/>
    <x v="1"/>
    <x v="1"/>
    <x v="0"/>
    <x v="0"/>
    <x v="0"/>
    <x v="0"/>
    <x v="0"/>
    <x v="0"/>
    <x v="0"/>
    <x v="0"/>
    <x v="0"/>
    <x v="1"/>
    <x v="1"/>
    <x v="1"/>
    <x v="1"/>
    <x v="0"/>
    <x v="0"/>
    <x v="0"/>
    <x v="0"/>
    <x v="0"/>
    <n v="68"/>
    <x v="16"/>
  </r>
  <r>
    <x v="3"/>
    <x v="1"/>
    <x v="4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n v="69"/>
    <x v="16"/>
  </r>
  <r>
    <x v="0"/>
    <x v="1"/>
    <x v="24"/>
    <x v="0"/>
    <x v="0"/>
    <x v="1"/>
    <x v="1"/>
    <x v="1"/>
    <x v="1"/>
    <x v="1"/>
    <x v="1"/>
    <x v="1"/>
    <x v="1"/>
    <x v="1"/>
    <x v="1"/>
    <x v="1"/>
    <x v="0"/>
    <x v="0"/>
    <x v="0"/>
    <x v="1"/>
    <x v="0"/>
    <x v="0"/>
    <x v="0"/>
    <x v="0"/>
    <x v="0"/>
    <n v="70"/>
    <x v="17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71"/>
    <x v="17"/>
  </r>
  <r>
    <x v="0"/>
    <x v="1"/>
    <x v="25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n v="72"/>
    <x v="18"/>
  </r>
  <r>
    <x v="1"/>
    <x v="1"/>
    <x v="26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n v="73"/>
    <x v="18"/>
  </r>
  <r>
    <x v="8"/>
    <x v="1"/>
    <x v="27"/>
    <x v="0"/>
    <x v="0"/>
    <x v="1"/>
    <x v="1"/>
    <x v="1"/>
    <x v="1"/>
    <x v="1"/>
    <x v="1"/>
    <x v="1"/>
    <x v="1"/>
    <x v="1"/>
    <x v="1"/>
    <x v="1"/>
    <x v="0"/>
    <x v="0"/>
    <x v="0"/>
    <x v="1"/>
    <x v="0"/>
    <x v="0"/>
    <x v="0"/>
    <x v="0"/>
    <x v="0"/>
    <n v="74"/>
    <x v="18"/>
  </r>
  <r>
    <x v="9"/>
    <x v="1"/>
    <x v="27"/>
    <x v="0"/>
    <x v="0"/>
    <x v="1"/>
    <x v="1"/>
    <x v="1"/>
    <x v="1"/>
    <x v="1"/>
    <x v="1"/>
    <x v="1"/>
    <x v="1"/>
    <x v="1"/>
    <x v="1"/>
    <x v="1"/>
    <x v="0"/>
    <x v="0"/>
    <x v="0"/>
    <x v="1"/>
    <x v="0"/>
    <x v="0"/>
    <x v="0"/>
    <x v="0"/>
    <x v="0"/>
    <n v="75"/>
    <x v="18"/>
  </r>
  <r>
    <x v="10"/>
    <x v="1"/>
    <x v="28"/>
    <x v="0"/>
    <x v="0"/>
    <x v="1"/>
    <x v="1"/>
    <x v="1"/>
    <x v="1"/>
    <x v="1"/>
    <x v="1"/>
    <x v="1"/>
    <x v="1"/>
    <x v="1"/>
    <x v="1"/>
    <x v="1"/>
    <x v="0"/>
    <x v="0"/>
    <x v="0"/>
    <x v="1"/>
    <x v="0"/>
    <x v="0"/>
    <x v="0"/>
    <x v="0"/>
    <x v="0"/>
    <n v="76"/>
    <x v="18"/>
  </r>
  <r>
    <x v="0"/>
    <x v="4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77"/>
    <x v="19"/>
  </r>
  <r>
    <x v="2"/>
    <x v="5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78"/>
    <x v="19"/>
  </r>
  <r>
    <x v="3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79"/>
    <x v="19"/>
  </r>
  <r>
    <x v="0"/>
    <x v="6"/>
    <x v="1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n v="80"/>
    <x v="20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81"/>
    <x v="20"/>
  </r>
  <r>
    <x v="2"/>
    <x v="4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82"/>
    <x v="20"/>
  </r>
  <r>
    <x v="4"/>
    <x v="4"/>
    <x v="29"/>
    <x v="0"/>
    <x v="0"/>
    <x v="0"/>
    <x v="1"/>
    <x v="1"/>
    <x v="1"/>
    <x v="1"/>
    <x v="1"/>
    <x v="1"/>
    <x v="0"/>
    <x v="0"/>
    <x v="0"/>
    <x v="0"/>
    <x v="1"/>
    <x v="0"/>
    <x v="0"/>
    <x v="0"/>
    <x v="0"/>
    <x v="0"/>
    <x v="0"/>
    <x v="0"/>
    <x v="0"/>
    <n v="83"/>
    <x v="20"/>
  </r>
  <r>
    <x v="3"/>
    <x v="0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84"/>
    <x v="20"/>
  </r>
  <r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85"/>
    <x v="21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86"/>
    <x v="21"/>
  </r>
  <r>
    <x v="3"/>
    <x v="1"/>
    <x v="30"/>
    <x v="0"/>
    <x v="0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n v="87"/>
    <x v="21"/>
  </r>
  <r>
    <x v="2"/>
    <x v="3"/>
    <x v="23"/>
    <x v="0"/>
    <x v="0"/>
    <x v="1"/>
    <x v="1"/>
    <x v="0"/>
    <x v="0"/>
    <x v="0"/>
    <x v="0"/>
    <x v="0"/>
    <x v="0"/>
    <x v="0"/>
    <x v="0"/>
    <x v="0"/>
    <x v="1"/>
    <x v="1"/>
    <x v="1"/>
    <x v="1"/>
    <x v="0"/>
    <x v="0"/>
    <x v="0"/>
    <x v="0"/>
    <x v="0"/>
    <n v="88"/>
    <x v="21"/>
  </r>
  <r>
    <x v="0"/>
    <x v="1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89"/>
    <x v="22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90"/>
    <x v="22"/>
  </r>
  <r>
    <x v="11"/>
    <x v="1"/>
    <x v="31"/>
    <x v="0"/>
    <x v="0"/>
    <x v="0"/>
    <x v="0"/>
    <x v="0"/>
    <x v="0"/>
    <x v="0"/>
    <x v="0"/>
    <x v="0"/>
    <x v="1"/>
    <x v="1"/>
    <x v="1"/>
    <x v="0"/>
    <x v="1"/>
    <x v="1"/>
    <x v="1"/>
    <x v="1"/>
    <x v="0"/>
    <x v="0"/>
    <x v="0"/>
    <x v="0"/>
    <x v="0"/>
    <n v="91"/>
    <x v="22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92"/>
    <x v="23"/>
  </r>
  <r>
    <x v="12"/>
    <x v="1"/>
    <x v="32"/>
    <x v="0"/>
    <x v="0"/>
    <x v="0"/>
    <x v="0"/>
    <x v="0"/>
    <x v="1"/>
    <x v="1"/>
    <x v="1"/>
    <x v="1"/>
    <x v="1"/>
    <x v="1"/>
    <x v="0"/>
    <x v="0"/>
    <x v="1"/>
    <x v="1"/>
    <x v="1"/>
    <x v="1"/>
    <x v="0"/>
    <x v="0"/>
    <x v="0"/>
    <x v="0"/>
    <x v="1"/>
    <n v="93"/>
    <x v="23"/>
  </r>
  <r>
    <x v="13"/>
    <x v="1"/>
    <x v="33"/>
    <x v="0"/>
    <x v="0"/>
    <x v="0"/>
    <x v="0"/>
    <x v="0"/>
    <x v="1"/>
    <x v="1"/>
    <x v="1"/>
    <x v="1"/>
    <x v="1"/>
    <x v="1"/>
    <x v="1"/>
    <x v="0"/>
    <x v="1"/>
    <x v="1"/>
    <x v="1"/>
    <x v="1"/>
    <x v="0"/>
    <x v="0"/>
    <x v="0"/>
    <x v="0"/>
    <x v="1"/>
    <n v="94"/>
    <x v="23"/>
  </r>
  <r>
    <x v="14"/>
    <x v="1"/>
    <x v="33"/>
    <x v="0"/>
    <x v="0"/>
    <x v="0"/>
    <x v="0"/>
    <x v="0"/>
    <x v="1"/>
    <x v="1"/>
    <x v="1"/>
    <x v="1"/>
    <x v="1"/>
    <x v="1"/>
    <x v="1"/>
    <x v="0"/>
    <x v="1"/>
    <x v="1"/>
    <x v="1"/>
    <x v="1"/>
    <x v="0"/>
    <x v="0"/>
    <x v="0"/>
    <x v="0"/>
    <x v="1"/>
    <n v="95"/>
    <x v="23"/>
  </r>
  <r>
    <x v="15"/>
    <x v="1"/>
    <x v="33"/>
    <x v="0"/>
    <x v="0"/>
    <x v="0"/>
    <x v="0"/>
    <x v="0"/>
    <x v="1"/>
    <x v="1"/>
    <x v="1"/>
    <x v="1"/>
    <x v="1"/>
    <x v="1"/>
    <x v="1"/>
    <x v="0"/>
    <x v="1"/>
    <x v="1"/>
    <x v="1"/>
    <x v="1"/>
    <x v="0"/>
    <x v="0"/>
    <x v="0"/>
    <x v="3"/>
    <x v="0"/>
    <n v="96"/>
    <x v="23"/>
  </r>
  <r>
    <x v="0"/>
    <x v="1"/>
    <x v="4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n v="97"/>
    <x v="24"/>
  </r>
  <r>
    <x v="1"/>
    <x v="0"/>
    <x v="19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1"/>
    <x v="1"/>
    <x v="0"/>
    <x v="0"/>
    <n v="98"/>
    <x v="24"/>
  </r>
  <r>
    <x v="16"/>
    <x v="1"/>
    <x v="21"/>
    <x v="0"/>
    <x v="0"/>
    <x v="0"/>
    <x v="1"/>
    <x v="1"/>
    <x v="1"/>
    <x v="1"/>
    <x v="1"/>
    <x v="1"/>
    <x v="1"/>
    <x v="1"/>
    <x v="0"/>
    <x v="0"/>
    <x v="1"/>
    <x v="1"/>
    <x v="1"/>
    <x v="1"/>
    <x v="0"/>
    <x v="0"/>
    <x v="0"/>
    <x v="0"/>
    <x v="1"/>
    <n v="99"/>
    <x v="24"/>
  </r>
  <r>
    <x v="17"/>
    <x v="1"/>
    <x v="34"/>
    <x v="0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1"/>
    <n v="100"/>
    <x v="24"/>
  </r>
  <r>
    <x v="0"/>
    <x v="3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101"/>
    <x v="25"/>
  </r>
  <r>
    <x v="1"/>
    <x v="1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102"/>
    <x v="25"/>
  </r>
  <r>
    <x v="4"/>
    <x v="1"/>
    <x v="1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103"/>
    <x v="25"/>
  </r>
  <r>
    <x v="2"/>
    <x v="0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104"/>
    <x v="25"/>
  </r>
  <r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5"/>
    <x v="26"/>
  </r>
  <r>
    <x v="1"/>
    <x v="1"/>
    <x v="35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n v="106"/>
    <x v="26"/>
  </r>
  <r>
    <x v="11"/>
    <x v="1"/>
    <x v="36"/>
    <x v="1"/>
    <x v="1"/>
    <x v="1"/>
    <x v="1"/>
    <x v="1"/>
    <x v="1"/>
    <x v="1"/>
    <x v="1"/>
    <x v="1"/>
    <x v="1"/>
    <x v="1"/>
    <x v="1"/>
    <x v="1"/>
    <x v="0"/>
    <x v="0"/>
    <x v="0"/>
    <x v="0"/>
    <x v="1"/>
    <x v="1"/>
    <x v="1"/>
    <x v="0"/>
    <x v="0"/>
    <n v="107"/>
    <x v="26"/>
  </r>
  <r>
    <x v="18"/>
    <x v="1"/>
    <x v="37"/>
    <x v="0"/>
    <x v="0"/>
    <x v="0"/>
    <x v="0"/>
    <x v="0"/>
    <x v="0"/>
    <x v="1"/>
    <x v="1"/>
    <x v="1"/>
    <x v="0"/>
    <x v="0"/>
    <x v="0"/>
    <x v="0"/>
    <x v="1"/>
    <x v="1"/>
    <x v="1"/>
    <x v="1"/>
    <x v="0"/>
    <x v="0"/>
    <x v="0"/>
    <x v="4"/>
    <x v="0"/>
    <n v="108"/>
    <x v="26"/>
  </r>
  <r>
    <x v="19"/>
    <x v="1"/>
    <x v="38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4"/>
    <x v="0"/>
    <n v="109"/>
    <x v="26"/>
  </r>
  <r>
    <x v="7"/>
    <x v="1"/>
    <x v="39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4"/>
    <x v="0"/>
    <n v="110"/>
    <x v="26"/>
  </r>
  <r>
    <x v="0"/>
    <x v="1"/>
    <x v="40"/>
    <x v="0"/>
    <x v="0"/>
    <x v="0"/>
    <x v="0"/>
    <x v="0"/>
    <x v="0"/>
    <x v="0"/>
    <x v="0"/>
    <x v="0"/>
    <x v="0"/>
    <x v="0"/>
    <x v="1"/>
    <x v="1"/>
    <x v="0"/>
    <x v="0"/>
    <x v="1"/>
    <x v="1"/>
    <x v="0"/>
    <x v="0"/>
    <x v="0"/>
    <x v="0"/>
    <x v="0"/>
    <n v="111"/>
    <x v="27"/>
  </r>
  <r>
    <x v="1"/>
    <x v="1"/>
    <x v="40"/>
    <x v="0"/>
    <x v="0"/>
    <x v="0"/>
    <x v="0"/>
    <x v="0"/>
    <x v="0"/>
    <x v="0"/>
    <x v="0"/>
    <x v="0"/>
    <x v="0"/>
    <x v="0"/>
    <x v="1"/>
    <x v="1"/>
    <x v="0"/>
    <x v="0"/>
    <x v="1"/>
    <x v="1"/>
    <x v="0"/>
    <x v="0"/>
    <x v="0"/>
    <x v="0"/>
    <x v="0"/>
    <n v="112"/>
    <x v="27"/>
  </r>
  <r>
    <x v="0"/>
    <x v="1"/>
    <x v="4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n v="113"/>
    <x v="28"/>
  </r>
  <r>
    <x v="1"/>
    <x v="1"/>
    <x v="42"/>
    <x v="1"/>
    <x v="1"/>
    <x v="1"/>
    <x v="0"/>
    <x v="0"/>
    <x v="0"/>
    <x v="0"/>
    <x v="0"/>
    <x v="0"/>
    <x v="0"/>
    <x v="0"/>
    <x v="0"/>
    <x v="1"/>
    <x v="0"/>
    <x v="0"/>
    <x v="0"/>
    <x v="0"/>
    <x v="1"/>
    <x v="1"/>
    <x v="1"/>
    <x v="0"/>
    <x v="0"/>
    <n v="114"/>
    <x v="28"/>
  </r>
  <r>
    <x v="11"/>
    <x v="0"/>
    <x v="36"/>
    <x v="1"/>
    <x v="1"/>
    <x v="1"/>
    <x v="1"/>
    <x v="1"/>
    <x v="1"/>
    <x v="1"/>
    <x v="1"/>
    <x v="1"/>
    <x v="1"/>
    <x v="1"/>
    <x v="1"/>
    <x v="1"/>
    <x v="0"/>
    <x v="0"/>
    <x v="0"/>
    <x v="0"/>
    <x v="1"/>
    <x v="1"/>
    <x v="1"/>
    <x v="0"/>
    <x v="0"/>
    <n v="115"/>
    <x v="28"/>
  </r>
  <r>
    <x v="3"/>
    <x v="1"/>
    <x v="43"/>
    <x v="0"/>
    <x v="0"/>
    <x v="0"/>
    <x v="1"/>
    <x v="1"/>
    <x v="1"/>
    <x v="1"/>
    <x v="1"/>
    <x v="1"/>
    <x v="1"/>
    <x v="1"/>
    <x v="1"/>
    <x v="1"/>
    <x v="0"/>
    <x v="0"/>
    <x v="0"/>
    <x v="0"/>
    <x v="1"/>
    <x v="0"/>
    <x v="0"/>
    <x v="0"/>
    <x v="0"/>
    <n v="116"/>
    <x v="28"/>
  </r>
  <r>
    <x v="4"/>
    <x v="1"/>
    <x v="44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0"/>
    <x v="0"/>
    <x v="0"/>
    <x v="0"/>
    <n v="117"/>
    <x v="28"/>
  </r>
  <r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n v="118"/>
    <x v="29"/>
  </r>
  <r>
    <x v="20"/>
    <x v="1"/>
    <x v="45"/>
    <x v="0"/>
    <x v="0"/>
    <x v="1"/>
    <x v="1"/>
    <x v="1"/>
    <x v="1"/>
    <x v="1"/>
    <x v="1"/>
    <x v="1"/>
    <x v="1"/>
    <x v="1"/>
    <x v="1"/>
    <x v="1"/>
    <x v="0"/>
    <x v="1"/>
    <x v="1"/>
    <x v="1"/>
    <x v="0"/>
    <x v="0"/>
    <x v="0"/>
    <x v="0"/>
    <x v="1"/>
    <n v="119"/>
    <x v="29"/>
  </r>
  <r>
    <x v="6"/>
    <x v="1"/>
    <x v="18"/>
    <x v="0"/>
    <x v="0"/>
    <x v="1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0"/>
    <n v="120"/>
    <x v="29"/>
  </r>
  <r>
    <x v="0"/>
    <x v="0"/>
    <x v="46"/>
    <x v="0"/>
    <x v="0"/>
    <x v="0"/>
    <x v="1"/>
    <x v="1"/>
    <x v="1"/>
    <x v="1"/>
    <x v="1"/>
    <x v="1"/>
    <x v="1"/>
    <x v="1"/>
    <x v="1"/>
    <x v="1"/>
    <x v="0"/>
    <x v="0"/>
    <x v="1"/>
    <x v="1"/>
    <x v="0"/>
    <x v="0"/>
    <x v="0"/>
    <x v="0"/>
    <x v="0"/>
    <n v="121"/>
    <x v="30"/>
  </r>
  <r>
    <x v="1"/>
    <x v="1"/>
    <x v="35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n v="122"/>
    <x v="30"/>
  </r>
  <r>
    <x v="2"/>
    <x v="1"/>
    <x v="47"/>
    <x v="0"/>
    <x v="0"/>
    <x v="0"/>
    <x v="1"/>
    <x v="1"/>
    <x v="1"/>
    <x v="1"/>
    <x v="0"/>
    <x v="0"/>
    <x v="0"/>
    <x v="1"/>
    <x v="1"/>
    <x v="1"/>
    <x v="0"/>
    <x v="0"/>
    <x v="1"/>
    <x v="1"/>
    <x v="0"/>
    <x v="0"/>
    <x v="0"/>
    <x v="0"/>
    <x v="0"/>
    <n v="123"/>
    <x v="30"/>
  </r>
  <r>
    <x v="0"/>
    <x v="1"/>
    <x v="48"/>
    <x v="0"/>
    <x v="0"/>
    <x v="0"/>
    <x v="1"/>
    <x v="1"/>
    <x v="1"/>
    <x v="1"/>
    <x v="1"/>
    <x v="1"/>
    <x v="1"/>
    <x v="1"/>
    <x v="1"/>
    <x v="1"/>
    <x v="0"/>
    <x v="1"/>
    <x v="1"/>
    <x v="1"/>
    <x v="0"/>
    <x v="0"/>
    <x v="0"/>
    <x v="0"/>
    <x v="0"/>
    <n v="124"/>
    <x v="31"/>
  </r>
  <r>
    <x v="1"/>
    <x v="1"/>
    <x v="26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n v="125"/>
    <x v="31"/>
  </r>
  <r>
    <x v="5"/>
    <x v="1"/>
    <x v="49"/>
    <x v="0"/>
    <x v="0"/>
    <x v="0"/>
    <x v="0"/>
    <x v="1"/>
    <x v="1"/>
    <x v="1"/>
    <x v="1"/>
    <x v="0"/>
    <x v="0"/>
    <x v="1"/>
    <x v="1"/>
    <x v="1"/>
    <x v="1"/>
    <x v="1"/>
    <x v="1"/>
    <x v="1"/>
    <x v="0"/>
    <x v="0"/>
    <x v="0"/>
    <x v="0"/>
    <x v="1"/>
    <n v="126"/>
    <x v="31"/>
  </r>
  <r>
    <x v="8"/>
    <x v="1"/>
    <x v="50"/>
    <x v="0"/>
    <x v="0"/>
    <x v="0"/>
    <x v="1"/>
    <x v="1"/>
    <x v="1"/>
    <x v="1"/>
    <x v="1"/>
    <x v="1"/>
    <x v="1"/>
    <x v="1"/>
    <x v="1"/>
    <x v="0"/>
    <x v="1"/>
    <x v="1"/>
    <x v="1"/>
    <x v="1"/>
    <x v="0"/>
    <x v="0"/>
    <x v="0"/>
    <x v="0"/>
    <x v="0"/>
    <n v="127"/>
    <x v="32"/>
  </r>
  <r>
    <x v="0"/>
    <x v="1"/>
    <x v="51"/>
    <x v="0"/>
    <x v="0"/>
    <x v="1"/>
    <x v="1"/>
    <x v="1"/>
    <x v="1"/>
    <x v="1"/>
    <x v="1"/>
    <x v="1"/>
    <x v="1"/>
    <x v="1"/>
    <x v="1"/>
    <x v="1"/>
    <x v="0"/>
    <x v="1"/>
    <x v="1"/>
    <x v="1"/>
    <x v="0"/>
    <x v="0"/>
    <x v="0"/>
    <x v="0"/>
    <x v="0"/>
    <n v="128"/>
    <x v="33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129"/>
    <x v="33"/>
  </r>
  <r>
    <x v="2"/>
    <x v="1"/>
    <x v="52"/>
    <x v="0"/>
    <x v="0"/>
    <x v="0"/>
    <x v="0"/>
    <x v="0"/>
    <x v="0"/>
    <x v="0"/>
    <x v="0"/>
    <x v="0"/>
    <x v="1"/>
    <x v="1"/>
    <x v="1"/>
    <x v="1"/>
    <x v="1"/>
    <x v="1"/>
    <x v="1"/>
    <x v="1"/>
    <x v="0"/>
    <x v="0"/>
    <x v="0"/>
    <x v="0"/>
    <x v="0"/>
    <n v="130"/>
    <x v="33"/>
  </r>
  <r>
    <x v="0"/>
    <x v="3"/>
    <x v="53"/>
    <x v="0"/>
    <x v="0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n v="131"/>
    <x v="34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132"/>
    <x v="34"/>
  </r>
  <r>
    <x v="5"/>
    <x v="1"/>
    <x v="54"/>
    <x v="0"/>
    <x v="0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1"/>
    <n v="133"/>
    <x v="34"/>
  </r>
  <r>
    <x v="2"/>
    <x v="1"/>
    <x v="55"/>
    <x v="0"/>
    <x v="0"/>
    <x v="0"/>
    <x v="0"/>
    <x v="1"/>
    <x v="1"/>
    <x v="1"/>
    <x v="0"/>
    <x v="0"/>
    <x v="0"/>
    <x v="0"/>
    <x v="1"/>
    <x v="1"/>
    <x v="0"/>
    <x v="1"/>
    <x v="1"/>
    <x v="1"/>
    <x v="0"/>
    <x v="0"/>
    <x v="0"/>
    <x v="0"/>
    <x v="0"/>
    <n v="134"/>
    <x v="34"/>
  </r>
  <r>
    <x v="21"/>
    <x v="1"/>
    <x v="56"/>
    <x v="0"/>
    <x v="0"/>
    <x v="0"/>
    <x v="0"/>
    <x v="1"/>
    <x v="1"/>
    <x v="1"/>
    <x v="0"/>
    <x v="0"/>
    <x v="0"/>
    <x v="1"/>
    <x v="1"/>
    <x v="1"/>
    <x v="0"/>
    <x v="1"/>
    <x v="1"/>
    <x v="1"/>
    <x v="0"/>
    <x v="0"/>
    <x v="0"/>
    <x v="0"/>
    <x v="1"/>
    <n v="135"/>
    <x v="34"/>
  </r>
  <r>
    <x v="0"/>
    <x v="0"/>
    <x v="57"/>
    <x v="0"/>
    <x v="0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n v="136"/>
    <x v="35"/>
  </r>
  <r>
    <x v="1"/>
    <x v="1"/>
    <x v="58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137"/>
    <x v="35"/>
  </r>
  <r>
    <x v="22"/>
    <x v="0"/>
    <x v="59"/>
    <x v="0"/>
    <x v="0"/>
    <x v="0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1"/>
    <n v="138"/>
    <x v="35"/>
  </r>
  <r>
    <x v="2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139"/>
    <x v="35"/>
  </r>
  <r>
    <x v="4"/>
    <x v="1"/>
    <x v="60"/>
    <x v="0"/>
    <x v="0"/>
    <x v="0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n v="140"/>
    <x v="35"/>
  </r>
  <r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1"/>
    <x v="35"/>
  </r>
  <r>
    <x v="0"/>
    <x v="0"/>
    <x v="6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n v="142"/>
    <x v="36"/>
  </r>
  <r>
    <x v="1"/>
    <x v="0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143"/>
    <x v="36"/>
  </r>
  <r>
    <x v="23"/>
    <x v="3"/>
    <x v="46"/>
    <x v="0"/>
    <x v="0"/>
    <x v="0"/>
    <x v="1"/>
    <x v="1"/>
    <x v="1"/>
    <x v="1"/>
    <x v="1"/>
    <x v="1"/>
    <x v="1"/>
    <x v="1"/>
    <x v="1"/>
    <x v="1"/>
    <x v="0"/>
    <x v="0"/>
    <x v="1"/>
    <x v="1"/>
    <x v="0"/>
    <x v="0"/>
    <x v="0"/>
    <x v="3"/>
    <x v="0"/>
    <n v="144"/>
    <x v="36"/>
  </r>
  <r>
    <x v="0"/>
    <x v="1"/>
    <x v="4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n v="145"/>
    <x v="37"/>
  </r>
  <r>
    <x v="1"/>
    <x v="1"/>
    <x v="62"/>
    <x v="1"/>
    <x v="1"/>
    <x v="1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146"/>
    <x v="37"/>
  </r>
  <r>
    <x v="24"/>
    <x v="1"/>
    <x v="48"/>
    <x v="0"/>
    <x v="0"/>
    <x v="0"/>
    <x v="1"/>
    <x v="1"/>
    <x v="1"/>
    <x v="1"/>
    <x v="1"/>
    <x v="1"/>
    <x v="1"/>
    <x v="1"/>
    <x v="1"/>
    <x v="1"/>
    <x v="0"/>
    <x v="1"/>
    <x v="1"/>
    <x v="1"/>
    <x v="0"/>
    <x v="0"/>
    <x v="0"/>
    <x v="0"/>
    <x v="0"/>
    <n v="147"/>
    <x v="37"/>
  </r>
  <r>
    <x v="0"/>
    <x v="0"/>
    <x v="63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n v="148"/>
    <x v="38"/>
  </r>
  <r>
    <x v="1"/>
    <x v="0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149"/>
    <x v="38"/>
  </r>
  <r>
    <x v="11"/>
    <x v="1"/>
    <x v="64"/>
    <x v="1"/>
    <x v="1"/>
    <x v="1"/>
    <x v="1"/>
    <x v="1"/>
    <x v="1"/>
    <x v="1"/>
    <x v="1"/>
    <x v="1"/>
    <x v="1"/>
    <x v="1"/>
    <x v="1"/>
    <x v="1"/>
    <x v="0"/>
    <x v="0"/>
    <x v="0"/>
    <x v="0"/>
    <x v="1"/>
    <x v="1"/>
    <x v="1"/>
    <x v="0"/>
    <x v="0"/>
    <n v="150"/>
    <x v="38"/>
  </r>
  <r>
    <x v="11"/>
    <x v="1"/>
    <x v="65"/>
    <x v="0"/>
    <x v="0"/>
    <x v="0"/>
    <x v="0"/>
    <x v="0"/>
    <x v="0"/>
    <x v="0"/>
    <x v="0"/>
    <x v="1"/>
    <x v="1"/>
    <x v="0"/>
    <x v="0"/>
    <x v="0"/>
    <x v="1"/>
    <x v="1"/>
    <x v="1"/>
    <x v="1"/>
    <x v="0"/>
    <x v="0"/>
    <x v="0"/>
    <x v="5"/>
    <x v="0"/>
    <n v="151"/>
    <x v="38"/>
  </r>
  <r>
    <x v="3"/>
    <x v="1"/>
    <x v="66"/>
    <x v="0"/>
    <x v="0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n v="152"/>
    <x v="38"/>
  </r>
  <r>
    <x v="2"/>
    <x v="3"/>
    <x v="67"/>
    <x v="0"/>
    <x v="0"/>
    <x v="0"/>
    <x v="1"/>
    <x v="1"/>
    <x v="1"/>
    <x v="1"/>
    <x v="1"/>
    <x v="1"/>
    <x v="1"/>
    <x v="0"/>
    <x v="0"/>
    <x v="0"/>
    <x v="1"/>
    <x v="1"/>
    <x v="1"/>
    <x v="1"/>
    <x v="0"/>
    <x v="0"/>
    <x v="0"/>
    <x v="0"/>
    <x v="0"/>
    <n v="153"/>
    <x v="38"/>
  </r>
  <r>
    <x v="0"/>
    <x v="0"/>
    <x v="26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n v="154"/>
    <x v="39"/>
  </r>
  <r>
    <x v="1"/>
    <x v="3"/>
    <x v="26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n v="155"/>
    <x v="39"/>
  </r>
  <r>
    <x v="13"/>
    <x v="1"/>
    <x v="68"/>
    <x v="0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1"/>
    <n v="156"/>
    <x v="39"/>
  </r>
  <r>
    <x v="12"/>
    <x v="1"/>
    <x v="69"/>
    <x v="0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1"/>
    <n v="157"/>
    <x v="39"/>
  </r>
  <r>
    <x v="15"/>
    <x v="1"/>
    <x v="69"/>
    <x v="0"/>
    <x v="0"/>
    <x v="0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1"/>
    <n v="158"/>
    <x v="39"/>
  </r>
  <r>
    <x v="14"/>
    <x v="1"/>
    <x v="70"/>
    <x v="0"/>
    <x v="0"/>
    <x v="0"/>
    <x v="1"/>
    <x v="1"/>
    <x v="1"/>
    <x v="1"/>
    <x v="0"/>
    <x v="0"/>
    <x v="0"/>
    <x v="0"/>
    <x v="0"/>
    <x v="0"/>
    <x v="1"/>
    <x v="1"/>
    <x v="1"/>
    <x v="1"/>
    <x v="0"/>
    <x v="0"/>
    <x v="0"/>
    <x v="2"/>
    <x v="1"/>
    <n v="159"/>
    <x v="39"/>
  </r>
  <r>
    <x v="0"/>
    <x v="1"/>
    <x v="4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n v="160"/>
    <x v="40"/>
  </r>
  <r>
    <x v="1"/>
    <x v="1"/>
    <x v="71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161"/>
    <x v="40"/>
  </r>
  <r>
    <x v="0"/>
    <x v="1"/>
    <x v="72"/>
    <x v="0"/>
    <x v="0"/>
    <x v="0"/>
    <x v="0"/>
    <x v="0"/>
    <x v="1"/>
    <x v="1"/>
    <x v="1"/>
    <x v="1"/>
    <x v="1"/>
    <x v="1"/>
    <x v="1"/>
    <x v="1"/>
    <x v="1"/>
    <x v="1"/>
    <x v="1"/>
    <x v="1"/>
    <x v="0"/>
    <x v="0"/>
    <x v="0"/>
    <x v="0"/>
    <x v="0"/>
    <n v="162"/>
    <x v="41"/>
  </r>
  <r>
    <x v="2"/>
    <x v="1"/>
    <x v="52"/>
    <x v="0"/>
    <x v="0"/>
    <x v="0"/>
    <x v="0"/>
    <x v="0"/>
    <x v="0"/>
    <x v="0"/>
    <x v="0"/>
    <x v="0"/>
    <x v="1"/>
    <x v="1"/>
    <x v="1"/>
    <x v="1"/>
    <x v="1"/>
    <x v="1"/>
    <x v="1"/>
    <x v="1"/>
    <x v="0"/>
    <x v="0"/>
    <x v="0"/>
    <x v="0"/>
    <x v="0"/>
    <n v="163"/>
    <x v="41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164"/>
    <x v="41"/>
  </r>
  <r>
    <x v="0"/>
    <x v="7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2"/>
    <n v="165"/>
    <x v="42"/>
  </r>
  <r>
    <x v="0"/>
    <x v="4"/>
    <x v="73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n v="166"/>
    <x v="42"/>
  </r>
  <r>
    <x v="3"/>
    <x v="1"/>
    <x v="74"/>
    <x v="0"/>
    <x v="0"/>
    <x v="1"/>
    <x v="1"/>
    <x v="1"/>
    <x v="1"/>
    <x v="1"/>
    <x v="1"/>
    <x v="1"/>
    <x v="1"/>
    <x v="1"/>
    <x v="1"/>
    <x v="1"/>
    <x v="0"/>
    <x v="0"/>
    <x v="0"/>
    <x v="0"/>
    <x v="1"/>
    <x v="0"/>
    <x v="0"/>
    <x v="0"/>
    <x v="0"/>
    <n v="167"/>
    <x v="42"/>
  </r>
  <r>
    <x v="2"/>
    <x v="6"/>
    <x v="75"/>
    <x v="1"/>
    <x v="1"/>
    <x v="0"/>
    <x v="0"/>
    <x v="0"/>
    <x v="0"/>
    <x v="0"/>
    <x v="0"/>
    <x v="0"/>
    <x v="0"/>
    <x v="0"/>
    <x v="0"/>
    <x v="0"/>
    <x v="1"/>
    <x v="1"/>
    <x v="1"/>
    <x v="0"/>
    <x v="1"/>
    <x v="1"/>
    <x v="1"/>
    <x v="1"/>
    <x v="2"/>
    <n v="168"/>
    <x v="42"/>
  </r>
  <r>
    <x v="1"/>
    <x v="3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169"/>
    <x v="42"/>
  </r>
  <r>
    <x v="0"/>
    <x v="0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170"/>
    <x v="43"/>
  </r>
  <r>
    <x v="3"/>
    <x v="1"/>
    <x v="76"/>
    <x v="0"/>
    <x v="0"/>
    <x v="0"/>
    <x v="0"/>
    <x v="0"/>
    <x v="1"/>
    <x v="1"/>
    <x v="1"/>
    <x v="1"/>
    <x v="1"/>
    <x v="1"/>
    <x v="1"/>
    <x v="1"/>
    <x v="0"/>
    <x v="0"/>
    <x v="0"/>
    <x v="0"/>
    <x v="0"/>
    <x v="0"/>
    <x v="0"/>
    <x v="0"/>
    <x v="0"/>
    <n v="171"/>
    <x v="43"/>
  </r>
  <r>
    <x v="18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172"/>
    <x v="43"/>
  </r>
  <r>
    <x v="0"/>
    <x v="1"/>
    <x v="77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n v="173"/>
    <x v="44"/>
  </r>
  <r>
    <x v="25"/>
    <x v="1"/>
    <x v="52"/>
    <x v="0"/>
    <x v="0"/>
    <x v="0"/>
    <x v="0"/>
    <x v="0"/>
    <x v="0"/>
    <x v="0"/>
    <x v="0"/>
    <x v="0"/>
    <x v="1"/>
    <x v="1"/>
    <x v="1"/>
    <x v="1"/>
    <x v="1"/>
    <x v="1"/>
    <x v="1"/>
    <x v="1"/>
    <x v="0"/>
    <x v="0"/>
    <x v="0"/>
    <x v="0"/>
    <x v="0"/>
    <n v="174"/>
    <x v="44"/>
  </r>
  <r>
    <x v="25"/>
    <x v="1"/>
    <x v="78"/>
    <x v="0"/>
    <x v="0"/>
    <x v="0"/>
    <x v="0"/>
    <x v="0"/>
    <x v="0"/>
    <x v="0"/>
    <x v="0"/>
    <x v="0"/>
    <x v="0"/>
    <x v="1"/>
    <x v="1"/>
    <x v="1"/>
    <x v="1"/>
    <x v="1"/>
    <x v="1"/>
    <x v="1"/>
    <x v="0"/>
    <x v="0"/>
    <x v="0"/>
    <x v="1"/>
    <x v="0"/>
    <n v="175"/>
    <x v="44"/>
  </r>
  <r>
    <x v="2"/>
    <x v="0"/>
    <x v="79"/>
    <x v="0"/>
    <x v="0"/>
    <x v="0"/>
    <x v="1"/>
    <x v="1"/>
    <x v="1"/>
    <x v="1"/>
    <x v="0"/>
    <x v="0"/>
    <x v="0"/>
    <x v="0"/>
    <x v="0"/>
    <x v="0"/>
    <x v="1"/>
    <x v="1"/>
    <x v="1"/>
    <x v="1"/>
    <x v="0"/>
    <x v="0"/>
    <x v="0"/>
    <x v="0"/>
    <x v="0"/>
    <n v="176"/>
    <x v="44"/>
  </r>
  <r>
    <x v="0"/>
    <x v="1"/>
    <x v="4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n v="177"/>
    <x v="45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178"/>
    <x v="45"/>
  </r>
  <r>
    <x v="16"/>
    <x v="1"/>
    <x v="46"/>
    <x v="0"/>
    <x v="0"/>
    <x v="0"/>
    <x v="1"/>
    <x v="1"/>
    <x v="1"/>
    <x v="1"/>
    <x v="1"/>
    <x v="1"/>
    <x v="1"/>
    <x v="1"/>
    <x v="1"/>
    <x v="1"/>
    <x v="0"/>
    <x v="0"/>
    <x v="1"/>
    <x v="1"/>
    <x v="0"/>
    <x v="0"/>
    <x v="0"/>
    <x v="0"/>
    <x v="0"/>
    <n v="179"/>
    <x v="45"/>
  </r>
  <r>
    <x v="17"/>
    <x v="1"/>
    <x v="80"/>
    <x v="0"/>
    <x v="0"/>
    <x v="0"/>
    <x v="0"/>
    <x v="1"/>
    <x v="1"/>
    <x v="0"/>
    <x v="0"/>
    <x v="0"/>
    <x v="0"/>
    <x v="1"/>
    <x v="1"/>
    <x v="0"/>
    <x v="1"/>
    <x v="1"/>
    <x v="1"/>
    <x v="1"/>
    <x v="0"/>
    <x v="0"/>
    <x v="0"/>
    <x v="0"/>
    <x v="0"/>
    <n v="180"/>
    <x v="45"/>
  </r>
  <r>
    <x v="14"/>
    <x v="1"/>
    <x v="81"/>
    <x v="0"/>
    <x v="0"/>
    <x v="0"/>
    <x v="0"/>
    <x v="1"/>
    <x v="1"/>
    <x v="0"/>
    <x v="0"/>
    <x v="0"/>
    <x v="0"/>
    <x v="0"/>
    <x v="1"/>
    <x v="1"/>
    <x v="1"/>
    <x v="1"/>
    <x v="1"/>
    <x v="1"/>
    <x v="0"/>
    <x v="0"/>
    <x v="0"/>
    <x v="6"/>
    <x v="0"/>
    <n v="181"/>
    <x v="45"/>
  </r>
  <r>
    <x v="0"/>
    <x v="3"/>
    <x v="8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n v="182"/>
    <x v="46"/>
  </r>
  <r>
    <x v="1"/>
    <x v="1"/>
    <x v="1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n v="183"/>
    <x v="46"/>
  </r>
  <r>
    <x v="3"/>
    <x v="1"/>
    <x v="1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n v="184"/>
    <x v="46"/>
  </r>
  <r>
    <x v="4"/>
    <x v="1"/>
    <x v="1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n v="185"/>
    <x v="46"/>
  </r>
  <r>
    <x v="2"/>
    <x v="0"/>
    <x v="1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n v="186"/>
    <x v="46"/>
  </r>
  <r>
    <x v="0"/>
    <x v="8"/>
    <x v="1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n v="187"/>
    <x v="47"/>
  </r>
  <r>
    <x v="1"/>
    <x v="0"/>
    <x v="83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188"/>
    <x v="47"/>
  </r>
  <r>
    <x v="2"/>
    <x v="3"/>
    <x v="84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n v="189"/>
    <x v="47"/>
  </r>
  <r>
    <x v="4"/>
    <x v="1"/>
    <x v="43"/>
    <x v="0"/>
    <x v="0"/>
    <x v="0"/>
    <x v="1"/>
    <x v="1"/>
    <x v="1"/>
    <x v="1"/>
    <x v="1"/>
    <x v="1"/>
    <x v="1"/>
    <x v="1"/>
    <x v="1"/>
    <x v="1"/>
    <x v="0"/>
    <x v="0"/>
    <x v="0"/>
    <x v="0"/>
    <x v="1"/>
    <x v="0"/>
    <x v="0"/>
    <x v="1"/>
    <x v="0"/>
    <n v="190"/>
    <x v="47"/>
  </r>
  <r>
    <x v="0"/>
    <x v="4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191"/>
    <x v="48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192"/>
    <x v="48"/>
  </r>
  <r>
    <x v="4"/>
    <x v="1"/>
    <x v="85"/>
    <x v="0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n v="193"/>
    <x v="48"/>
  </r>
  <r>
    <x v="2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194"/>
    <x v="48"/>
  </r>
  <r>
    <x v="0"/>
    <x v="2"/>
    <x v="6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n v="195"/>
    <x v="49"/>
  </r>
  <r>
    <x v="1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n v="196"/>
    <x v="49"/>
  </r>
  <r>
    <x v="11"/>
    <x v="0"/>
    <x v="86"/>
    <x v="1"/>
    <x v="1"/>
    <x v="1"/>
    <x v="1"/>
    <x v="1"/>
    <x v="1"/>
    <x v="1"/>
    <x v="1"/>
    <x v="1"/>
    <x v="1"/>
    <x v="1"/>
    <x v="1"/>
    <x v="1"/>
    <x v="0"/>
    <x v="0"/>
    <x v="0"/>
    <x v="0"/>
    <x v="1"/>
    <x v="1"/>
    <x v="1"/>
    <x v="0"/>
    <x v="0"/>
    <n v="197"/>
    <x v="49"/>
  </r>
  <r>
    <x v="3"/>
    <x v="1"/>
    <x v="87"/>
    <x v="0"/>
    <x v="0"/>
    <x v="1"/>
    <x v="1"/>
    <x v="1"/>
    <x v="1"/>
    <x v="1"/>
    <x v="1"/>
    <x v="1"/>
    <x v="1"/>
    <x v="1"/>
    <x v="1"/>
    <x v="1"/>
    <x v="0"/>
    <x v="0"/>
    <x v="0"/>
    <x v="0"/>
    <x v="1"/>
    <x v="1"/>
    <x v="0"/>
    <x v="0"/>
    <x v="0"/>
    <n v="198"/>
    <x v="49"/>
  </r>
  <r>
    <x v="4"/>
    <x v="1"/>
    <x v="88"/>
    <x v="0"/>
    <x v="0"/>
    <x v="1"/>
    <x v="1"/>
    <x v="1"/>
    <x v="1"/>
    <x v="1"/>
    <x v="1"/>
    <x v="1"/>
    <x v="1"/>
    <x v="1"/>
    <x v="1"/>
    <x v="1"/>
    <x v="0"/>
    <x v="0"/>
    <x v="0"/>
    <x v="0"/>
    <x v="1"/>
    <x v="1"/>
    <x v="0"/>
    <x v="0"/>
    <x v="0"/>
    <n v="199"/>
    <x v="49"/>
  </r>
  <r>
    <x v="6"/>
    <x v="1"/>
    <x v="18"/>
    <x v="0"/>
    <x v="0"/>
    <x v="1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0"/>
    <n v="200"/>
    <x v="49"/>
  </r>
  <r>
    <x v="2"/>
    <x v="3"/>
    <x v="6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n v="201"/>
    <x v="49"/>
  </r>
  <r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2"/>
    <x v="50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03"/>
    <x v="50"/>
  </r>
  <r>
    <x v="4"/>
    <x v="1"/>
    <x v="89"/>
    <x v="0"/>
    <x v="0"/>
    <x v="1"/>
    <x v="1"/>
    <x v="1"/>
    <x v="1"/>
    <x v="1"/>
    <x v="0"/>
    <x v="0"/>
    <x v="0"/>
    <x v="0"/>
    <x v="0"/>
    <x v="0"/>
    <x v="1"/>
    <x v="0"/>
    <x v="0"/>
    <x v="0"/>
    <x v="0"/>
    <x v="0"/>
    <x v="0"/>
    <x v="0"/>
    <x v="0"/>
    <n v="204"/>
    <x v="50"/>
  </r>
  <r>
    <x v="2"/>
    <x v="0"/>
    <x v="90"/>
    <x v="0"/>
    <x v="0"/>
    <x v="0"/>
    <x v="0"/>
    <x v="0"/>
    <x v="0"/>
    <x v="0"/>
    <x v="1"/>
    <x v="1"/>
    <x v="1"/>
    <x v="0"/>
    <x v="0"/>
    <x v="0"/>
    <x v="1"/>
    <x v="0"/>
    <x v="0"/>
    <x v="0"/>
    <x v="0"/>
    <x v="0"/>
    <x v="0"/>
    <x v="0"/>
    <x v="0"/>
    <n v="205"/>
    <x v="50"/>
  </r>
  <r>
    <x v="0"/>
    <x v="3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06"/>
    <x v="51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07"/>
    <x v="51"/>
  </r>
  <r>
    <x v="3"/>
    <x v="1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208"/>
    <x v="51"/>
  </r>
  <r>
    <x v="2"/>
    <x v="0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209"/>
    <x v="51"/>
  </r>
  <r>
    <x v="0"/>
    <x v="1"/>
    <x v="4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n v="210"/>
    <x v="52"/>
  </r>
  <r>
    <x v="1"/>
    <x v="1"/>
    <x v="91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11"/>
    <x v="52"/>
  </r>
  <r>
    <x v="0"/>
    <x v="4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12"/>
    <x v="53"/>
  </r>
  <r>
    <x v="1"/>
    <x v="3"/>
    <x v="92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13"/>
    <x v="53"/>
  </r>
  <r>
    <x v="3"/>
    <x v="1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214"/>
    <x v="53"/>
  </r>
  <r>
    <x v="4"/>
    <x v="1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215"/>
    <x v="53"/>
  </r>
  <r>
    <x v="2"/>
    <x v="1"/>
    <x v="93"/>
    <x v="0"/>
    <x v="0"/>
    <x v="0"/>
    <x v="0"/>
    <x v="0"/>
    <x v="0"/>
    <x v="0"/>
    <x v="1"/>
    <x v="1"/>
    <x v="0"/>
    <x v="0"/>
    <x v="0"/>
    <x v="0"/>
    <x v="1"/>
    <x v="1"/>
    <x v="1"/>
    <x v="1"/>
    <x v="0"/>
    <x v="0"/>
    <x v="0"/>
    <x v="0"/>
    <x v="0"/>
    <n v="216"/>
    <x v="53"/>
  </r>
  <r>
    <x v="5"/>
    <x v="1"/>
    <x v="18"/>
    <x v="0"/>
    <x v="0"/>
    <x v="1"/>
    <x v="0"/>
    <x v="0"/>
    <x v="0"/>
    <x v="0"/>
    <x v="0"/>
    <x v="0"/>
    <x v="0"/>
    <x v="0"/>
    <x v="0"/>
    <x v="0"/>
    <x v="1"/>
    <x v="1"/>
    <x v="1"/>
    <x v="1"/>
    <x v="0"/>
    <x v="0"/>
    <x v="0"/>
    <x v="1"/>
    <x v="0"/>
    <n v="217"/>
    <x v="53"/>
  </r>
  <r>
    <x v="26"/>
    <x v="1"/>
    <x v="18"/>
    <x v="0"/>
    <x v="0"/>
    <x v="1"/>
    <x v="0"/>
    <x v="0"/>
    <x v="0"/>
    <x v="0"/>
    <x v="0"/>
    <x v="0"/>
    <x v="0"/>
    <x v="0"/>
    <x v="0"/>
    <x v="0"/>
    <x v="1"/>
    <x v="1"/>
    <x v="1"/>
    <x v="1"/>
    <x v="0"/>
    <x v="0"/>
    <x v="0"/>
    <x v="4"/>
    <x v="0"/>
    <n v="218"/>
    <x v="53"/>
  </r>
  <r>
    <x v="27"/>
    <x v="1"/>
    <x v="4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4"/>
    <x v="0"/>
    <n v="219"/>
    <x v="53"/>
  </r>
  <r>
    <x v="0"/>
    <x v="0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220"/>
    <x v="54"/>
  </r>
  <r>
    <x v="1"/>
    <x v="0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21"/>
    <x v="54"/>
  </r>
  <r>
    <x v="2"/>
    <x v="1"/>
    <x v="93"/>
    <x v="0"/>
    <x v="0"/>
    <x v="0"/>
    <x v="0"/>
    <x v="0"/>
    <x v="0"/>
    <x v="0"/>
    <x v="1"/>
    <x v="1"/>
    <x v="0"/>
    <x v="0"/>
    <x v="0"/>
    <x v="0"/>
    <x v="1"/>
    <x v="1"/>
    <x v="1"/>
    <x v="1"/>
    <x v="0"/>
    <x v="0"/>
    <x v="0"/>
    <x v="0"/>
    <x v="0"/>
    <n v="222"/>
    <x v="54"/>
  </r>
  <r>
    <x v="4"/>
    <x v="1"/>
    <x v="25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n v="223"/>
    <x v="54"/>
  </r>
  <r>
    <x v="0"/>
    <x v="2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24"/>
    <x v="55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25"/>
    <x v="55"/>
  </r>
  <r>
    <x v="2"/>
    <x v="5"/>
    <x v="93"/>
    <x v="0"/>
    <x v="0"/>
    <x v="0"/>
    <x v="0"/>
    <x v="0"/>
    <x v="0"/>
    <x v="0"/>
    <x v="1"/>
    <x v="1"/>
    <x v="0"/>
    <x v="0"/>
    <x v="0"/>
    <x v="0"/>
    <x v="1"/>
    <x v="1"/>
    <x v="1"/>
    <x v="1"/>
    <x v="0"/>
    <x v="0"/>
    <x v="0"/>
    <x v="0"/>
    <x v="0"/>
    <n v="226"/>
    <x v="55"/>
  </r>
  <r>
    <x v="3"/>
    <x v="1"/>
    <x v="15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n v="227"/>
    <x v="55"/>
  </r>
  <r>
    <x v="4"/>
    <x v="1"/>
    <x v="15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n v="228"/>
    <x v="55"/>
  </r>
  <r>
    <x v="0"/>
    <x v="1"/>
    <x v="4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n v="229"/>
    <x v="56"/>
  </r>
  <r>
    <x v="1"/>
    <x v="3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30"/>
    <x v="56"/>
  </r>
  <r>
    <x v="24"/>
    <x v="1"/>
    <x v="94"/>
    <x v="0"/>
    <x v="0"/>
    <x v="0"/>
    <x v="1"/>
    <x v="1"/>
    <x v="1"/>
    <x v="1"/>
    <x v="0"/>
    <x v="0"/>
    <x v="0"/>
    <x v="0"/>
    <x v="1"/>
    <x v="1"/>
    <x v="0"/>
    <x v="1"/>
    <x v="1"/>
    <x v="1"/>
    <x v="0"/>
    <x v="0"/>
    <x v="0"/>
    <x v="0"/>
    <x v="0"/>
    <n v="231"/>
    <x v="56"/>
  </r>
  <r>
    <x v="0"/>
    <x v="4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32"/>
    <x v="57"/>
  </r>
  <r>
    <x v="1"/>
    <x v="3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33"/>
    <x v="57"/>
  </r>
  <r>
    <x v="3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34"/>
    <x v="57"/>
  </r>
  <r>
    <x v="4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35"/>
    <x v="57"/>
  </r>
  <r>
    <x v="2"/>
    <x v="0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36"/>
    <x v="57"/>
  </r>
  <r>
    <x v="0"/>
    <x v="4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37"/>
    <x v="58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38"/>
    <x v="58"/>
  </r>
  <r>
    <x v="2"/>
    <x v="0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39"/>
    <x v="58"/>
  </r>
  <r>
    <x v="3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40"/>
    <x v="58"/>
  </r>
  <r>
    <x v="0"/>
    <x v="0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41"/>
    <x v="59"/>
  </r>
  <r>
    <x v="1"/>
    <x v="1"/>
    <x v="71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42"/>
    <x v="59"/>
  </r>
  <r>
    <x v="2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43"/>
    <x v="59"/>
  </r>
  <r>
    <x v="0"/>
    <x v="3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44"/>
    <x v="60"/>
  </r>
  <r>
    <x v="2"/>
    <x v="0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45"/>
    <x v="60"/>
  </r>
  <r>
    <x v="3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46"/>
    <x v="60"/>
  </r>
  <r>
    <x v="0"/>
    <x v="9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47"/>
    <x v="61"/>
  </r>
  <r>
    <x v="1"/>
    <x v="0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48"/>
    <x v="61"/>
  </r>
  <r>
    <x v="2"/>
    <x v="0"/>
    <x v="95"/>
    <x v="1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0"/>
    <x v="0"/>
    <n v="249"/>
    <x v="61"/>
  </r>
  <r>
    <x v="3"/>
    <x v="1"/>
    <x v="96"/>
    <x v="0"/>
    <x v="0"/>
    <x v="0"/>
    <x v="1"/>
    <x v="1"/>
    <x v="1"/>
    <x v="1"/>
    <x v="1"/>
    <x v="1"/>
    <x v="1"/>
    <x v="1"/>
    <x v="1"/>
    <x v="1"/>
    <x v="0"/>
    <x v="0"/>
    <x v="0"/>
    <x v="0"/>
    <x v="0"/>
    <x v="0"/>
    <x v="0"/>
    <x v="1"/>
    <x v="0"/>
    <n v="250"/>
    <x v="61"/>
  </r>
  <r>
    <x v="3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51"/>
    <x v="61"/>
  </r>
  <r>
    <x v="5"/>
    <x v="1"/>
    <x v="4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1"/>
    <x v="0"/>
    <n v="252"/>
    <x v="61"/>
  </r>
  <r>
    <x v="0"/>
    <x v="2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53"/>
    <x v="62"/>
  </r>
  <r>
    <x v="1"/>
    <x v="0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54"/>
    <x v="62"/>
  </r>
  <r>
    <x v="4"/>
    <x v="0"/>
    <x v="18"/>
    <x v="0"/>
    <x v="0"/>
    <x v="1"/>
    <x v="0"/>
    <x v="0"/>
    <x v="0"/>
    <x v="0"/>
    <x v="0"/>
    <x v="0"/>
    <x v="0"/>
    <x v="0"/>
    <x v="0"/>
    <x v="0"/>
    <x v="1"/>
    <x v="1"/>
    <x v="1"/>
    <x v="1"/>
    <x v="0"/>
    <x v="0"/>
    <x v="0"/>
    <x v="1"/>
    <x v="0"/>
    <n v="255"/>
    <x v="62"/>
  </r>
  <r>
    <x v="2"/>
    <x v="4"/>
    <x v="97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n v="256"/>
    <x v="62"/>
  </r>
  <r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7"/>
    <x v="63"/>
  </r>
  <r>
    <x v="1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58"/>
    <x v="63"/>
  </r>
  <r>
    <x v="2"/>
    <x v="4"/>
    <x v="98"/>
    <x v="1"/>
    <x v="0"/>
    <x v="0"/>
    <x v="0"/>
    <x v="0"/>
    <x v="0"/>
    <x v="0"/>
    <x v="0"/>
    <x v="0"/>
    <x v="0"/>
    <x v="0"/>
    <x v="0"/>
    <x v="0"/>
    <x v="1"/>
    <x v="1"/>
    <x v="1"/>
    <x v="1"/>
    <x v="0"/>
    <x v="1"/>
    <x v="1"/>
    <x v="0"/>
    <x v="0"/>
    <n v="259"/>
    <x v="63"/>
  </r>
  <r>
    <x v="3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60"/>
    <x v="63"/>
  </r>
  <r>
    <x v="4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61"/>
    <x v="63"/>
  </r>
  <r>
    <x v="5"/>
    <x v="1"/>
    <x v="99"/>
    <x v="0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1"/>
    <x v="0"/>
    <n v="262"/>
    <x v="63"/>
  </r>
  <r>
    <x v="6"/>
    <x v="1"/>
    <x v="99"/>
    <x v="0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4"/>
    <x v="0"/>
    <n v="263"/>
    <x v="63"/>
  </r>
  <r>
    <x v="7"/>
    <x v="1"/>
    <x v="15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4"/>
    <x v="0"/>
    <n v="264"/>
    <x v="63"/>
  </r>
  <r>
    <x v="11"/>
    <x v="1"/>
    <x v="36"/>
    <x v="1"/>
    <x v="1"/>
    <x v="1"/>
    <x v="1"/>
    <x v="1"/>
    <x v="1"/>
    <x v="1"/>
    <x v="1"/>
    <x v="1"/>
    <x v="1"/>
    <x v="1"/>
    <x v="1"/>
    <x v="1"/>
    <x v="0"/>
    <x v="0"/>
    <x v="0"/>
    <x v="0"/>
    <x v="1"/>
    <x v="1"/>
    <x v="1"/>
    <x v="2"/>
    <x v="0"/>
    <n v="265"/>
    <x v="63"/>
  </r>
  <r>
    <x v="0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66"/>
    <x v="64"/>
  </r>
  <r>
    <x v="1"/>
    <x v="0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67"/>
    <x v="64"/>
  </r>
  <r>
    <x v="2"/>
    <x v="0"/>
    <x v="97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n v="268"/>
    <x v="64"/>
  </r>
  <r>
    <x v="3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69"/>
    <x v="64"/>
  </r>
  <r>
    <x v="6"/>
    <x v="1"/>
    <x v="18"/>
    <x v="0"/>
    <x v="0"/>
    <x v="1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0"/>
    <n v="270"/>
    <x v="64"/>
  </r>
  <r>
    <x v="0"/>
    <x v="4"/>
    <x v="1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71"/>
    <x v="65"/>
  </r>
  <r>
    <x v="1"/>
    <x v="0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72"/>
    <x v="65"/>
  </r>
  <r>
    <x v="2"/>
    <x v="3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73"/>
    <x v="65"/>
  </r>
  <r>
    <x v="5"/>
    <x v="1"/>
    <x v="10"/>
    <x v="0"/>
    <x v="0"/>
    <x v="0"/>
    <x v="1"/>
    <x v="0"/>
    <x v="0"/>
    <x v="0"/>
    <x v="0"/>
    <x v="0"/>
    <x v="0"/>
    <x v="0"/>
    <x v="0"/>
    <x v="0"/>
    <x v="1"/>
    <x v="1"/>
    <x v="1"/>
    <x v="1"/>
    <x v="0"/>
    <x v="0"/>
    <x v="0"/>
    <x v="1"/>
    <x v="0"/>
    <n v="274"/>
    <x v="65"/>
  </r>
  <r>
    <x v="3"/>
    <x v="1"/>
    <x v="15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n v="275"/>
    <x v="65"/>
  </r>
  <r>
    <x v="6"/>
    <x v="1"/>
    <x v="18"/>
    <x v="0"/>
    <x v="0"/>
    <x v="1"/>
    <x v="0"/>
    <x v="0"/>
    <x v="0"/>
    <x v="0"/>
    <x v="0"/>
    <x v="0"/>
    <x v="0"/>
    <x v="0"/>
    <x v="0"/>
    <x v="0"/>
    <x v="1"/>
    <x v="1"/>
    <x v="1"/>
    <x v="1"/>
    <x v="0"/>
    <x v="0"/>
    <x v="0"/>
    <x v="2"/>
    <x v="0"/>
    <n v="276"/>
    <x v="65"/>
  </r>
  <r>
    <x v="0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77"/>
    <x v="66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78"/>
    <x v="66"/>
  </r>
  <r>
    <x v="2"/>
    <x v="3"/>
    <x v="13"/>
    <x v="0"/>
    <x v="0"/>
    <x v="0"/>
    <x v="0"/>
    <x v="0"/>
    <x v="0"/>
    <x v="0"/>
    <x v="0"/>
    <x v="1"/>
    <x v="0"/>
    <x v="0"/>
    <x v="0"/>
    <x v="0"/>
    <x v="1"/>
    <x v="1"/>
    <x v="1"/>
    <x v="1"/>
    <x v="0"/>
    <x v="0"/>
    <x v="0"/>
    <x v="0"/>
    <x v="0"/>
    <n v="279"/>
    <x v="66"/>
  </r>
  <r>
    <x v="3"/>
    <x v="1"/>
    <x v="10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n v="280"/>
    <x v="66"/>
  </r>
  <r>
    <x v="0"/>
    <x v="5"/>
    <x v="10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81"/>
    <x v="67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82"/>
    <x v="67"/>
  </r>
  <r>
    <x v="2"/>
    <x v="0"/>
    <x v="102"/>
    <x v="0"/>
    <x v="0"/>
    <x v="0"/>
    <x v="0"/>
    <x v="0"/>
    <x v="0"/>
    <x v="0"/>
    <x v="0"/>
    <x v="0"/>
    <x v="1"/>
    <x v="0"/>
    <x v="0"/>
    <x v="0"/>
    <x v="1"/>
    <x v="1"/>
    <x v="1"/>
    <x v="1"/>
    <x v="0"/>
    <x v="0"/>
    <x v="0"/>
    <x v="0"/>
    <x v="0"/>
    <n v="283"/>
    <x v="67"/>
  </r>
  <r>
    <x v="3"/>
    <x v="1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284"/>
    <x v="67"/>
  </r>
  <r>
    <x v="4"/>
    <x v="1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285"/>
    <x v="67"/>
  </r>
  <r>
    <x v="5"/>
    <x v="1"/>
    <x v="18"/>
    <x v="0"/>
    <x v="0"/>
    <x v="1"/>
    <x v="0"/>
    <x v="0"/>
    <x v="0"/>
    <x v="0"/>
    <x v="0"/>
    <x v="0"/>
    <x v="0"/>
    <x v="0"/>
    <x v="0"/>
    <x v="0"/>
    <x v="1"/>
    <x v="1"/>
    <x v="1"/>
    <x v="1"/>
    <x v="0"/>
    <x v="0"/>
    <x v="0"/>
    <x v="4"/>
    <x v="3"/>
    <n v="286"/>
    <x v="67"/>
  </r>
  <r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7"/>
    <x v="68"/>
  </r>
  <r>
    <x v="1"/>
    <x v="0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88"/>
    <x v="68"/>
  </r>
  <r>
    <x v="2"/>
    <x v="3"/>
    <x v="97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n v="289"/>
    <x v="68"/>
  </r>
  <r>
    <x v="3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290"/>
    <x v="68"/>
  </r>
  <r>
    <x v="5"/>
    <x v="1"/>
    <x v="99"/>
    <x v="0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1"/>
    <x v="4"/>
    <n v="291"/>
    <x v="68"/>
  </r>
  <r>
    <x v="0"/>
    <x v="10"/>
    <x v="12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n v="292"/>
    <x v="69"/>
  </r>
  <r>
    <x v="1"/>
    <x v="0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293"/>
    <x v="69"/>
  </r>
  <r>
    <x v="2"/>
    <x v="0"/>
    <x v="95"/>
    <x v="1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0"/>
    <x v="0"/>
    <n v="294"/>
    <x v="69"/>
  </r>
  <r>
    <x v="3"/>
    <x v="1"/>
    <x v="103"/>
    <x v="0"/>
    <x v="0"/>
    <x v="0"/>
    <x v="0"/>
    <x v="0"/>
    <x v="0"/>
    <x v="1"/>
    <x v="1"/>
    <x v="1"/>
    <x v="0"/>
    <x v="0"/>
    <x v="0"/>
    <x v="0"/>
    <x v="1"/>
    <x v="1"/>
    <x v="1"/>
    <x v="1"/>
    <x v="0"/>
    <x v="0"/>
    <x v="0"/>
    <x v="0"/>
    <x v="0"/>
    <n v="295"/>
    <x v="69"/>
  </r>
  <r>
    <x v="4"/>
    <x v="1"/>
    <x v="99"/>
    <x v="0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0"/>
    <n v="296"/>
    <x v="69"/>
  </r>
  <r>
    <x v="5"/>
    <x v="1"/>
    <x v="99"/>
    <x v="0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1"/>
    <x v="4"/>
    <n v="297"/>
    <x v="69"/>
  </r>
  <r>
    <x v="6"/>
    <x v="1"/>
    <x v="104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7"/>
    <x v="0"/>
    <n v="298"/>
    <x v="69"/>
  </r>
  <r>
    <x v="0"/>
    <x v="3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299"/>
    <x v="70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300"/>
    <x v="70"/>
  </r>
  <r>
    <x v="0"/>
    <x v="3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301"/>
    <x v="71"/>
  </r>
  <r>
    <x v="2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302"/>
    <x v="71"/>
  </r>
  <r>
    <x v="4"/>
    <x v="1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n v="303"/>
    <x v="71"/>
  </r>
  <r>
    <x v="0"/>
    <x v="1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304"/>
    <x v="72"/>
  </r>
  <r>
    <x v="1"/>
    <x v="0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305"/>
    <x v="72"/>
  </r>
  <r>
    <x v="2"/>
    <x v="0"/>
    <x v="97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n v="306"/>
    <x v="72"/>
  </r>
  <r>
    <x v="3"/>
    <x v="1"/>
    <x v="97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8"/>
    <x v="0"/>
    <n v="307"/>
    <x v="72"/>
  </r>
  <r>
    <x v="0"/>
    <x v="4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308"/>
    <x v="73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309"/>
    <x v="73"/>
  </r>
  <r>
    <x v="2"/>
    <x v="0"/>
    <x v="15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n v="310"/>
    <x v="73"/>
  </r>
  <r>
    <x v="4"/>
    <x v="1"/>
    <x v="105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311"/>
    <x v="73"/>
  </r>
  <r>
    <x v="0"/>
    <x v="2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312"/>
    <x v="74"/>
  </r>
  <r>
    <x v="1"/>
    <x v="0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313"/>
    <x v="74"/>
  </r>
  <r>
    <x v="2"/>
    <x v="5"/>
    <x v="106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n v="314"/>
    <x v="74"/>
  </r>
  <r>
    <x v="3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315"/>
    <x v="74"/>
  </r>
  <r>
    <x v="5"/>
    <x v="1"/>
    <x v="107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9"/>
    <x v="0"/>
    <n v="316"/>
    <x v="74"/>
  </r>
  <r>
    <x v="0"/>
    <x v="4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317"/>
    <x v="75"/>
  </r>
  <r>
    <x v="1"/>
    <x v="0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318"/>
    <x v="75"/>
  </r>
  <r>
    <x v="2"/>
    <x v="0"/>
    <x v="13"/>
    <x v="0"/>
    <x v="0"/>
    <x v="0"/>
    <x v="0"/>
    <x v="0"/>
    <x v="0"/>
    <x v="0"/>
    <x v="0"/>
    <x v="1"/>
    <x v="0"/>
    <x v="0"/>
    <x v="0"/>
    <x v="0"/>
    <x v="1"/>
    <x v="1"/>
    <x v="1"/>
    <x v="1"/>
    <x v="0"/>
    <x v="0"/>
    <x v="0"/>
    <x v="0"/>
    <x v="0"/>
    <n v="319"/>
    <x v="75"/>
  </r>
  <r>
    <x v="3"/>
    <x v="1"/>
    <x v="16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0"/>
    <x v="0"/>
    <n v="320"/>
    <x v="75"/>
  </r>
  <r>
    <x v="5"/>
    <x v="1"/>
    <x v="107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9"/>
    <x v="0"/>
    <n v="321"/>
    <x v="75"/>
  </r>
  <r>
    <x v="0"/>
    <x v="12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322"/>
    <x v="76"/>
  </r>
  <r>
    <x v="1"/>
    <x v="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323"/>
    <x v="76"/>
  </r>
  <r>
    <x v="2"/>
    <x v="2"/>
    <x v="108"/>
    <x v="0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0"/>
    <n v="324"/>
    <x v="76"/>
  </r>
  <r>
    <x v="3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325"/>
    <x v="76"/>
  </r>
  <r>
    <x v="4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6"/>
    <x v="76"/>
  </r>
  <r>
    <x v="5"/>
    <x v="1"/>
    <x v="18"/>
    <x v="0"/>
    <x v="0"/>
    <x v="1"/>
    <x v="0"/>
    <x v="0"/>
    <x v="0"/>
    <x v="0"/>
    <x v="0"/>
    <x v="0"/>
    <x v="0"/>
    <x v="0"/>
    <x v="0"/>
    <x v="0"/>
    <x v="1"/>
    <x v="1"/>
    <x v="1"/>
    <x v="1"/>
    <x v="0"/>
    <x v="0"/>
    <x v="0"/>
    <x v="4"/>
    <x v="0"/>
    <n v="327"/>
    <x v="76"/>
  </r>
  <r>
    <x v="0"/>
    <x v="13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328"/>
    <x v="77"/>
  </r>
  <r>
    <x v="1"/>
    <x v="3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329"/>
    <x v="77"/>
  </r>
  <r>
    <x v="2"/>
    <x v="5"/>
    <x v="109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330"/>
    <x v="77"/>
  </r>
  <r>
    <x v="3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331"/>
    <x v="77"/>
  </r>
  <r>
    <x v="5"/>
    <x v="1"/>
    <x v="15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11"/>
    <x v="5"/>
    <n v="332"/>
    <x v="77"/>
  </r>
  <r>
    <x v="6"/>
    <x v="1"/>
    <x v="18"/>
    <x v="0"/>
    <x v="0"/>
    <x v="1"/>
    <x v="0"/>
    <x v="0"/>
    <x v="0"/>
    <x v="0"/>
    <x v="0"/>
    <x v="0"/>
    <x v="0"/>
    <x v="0"/>
    <x v="0"/>
    <x v="0"/>
    <x v="1"/>
    <x v="1"/>
    <x v="1"/>
    <x v="1"/>
    <x v="0"/>
    <x v="0"/>
    <x v="0"/>
    <x v="1"/>
    <x v="0"/>
    <n v="333"/>
    <x v="77"/>
  </r>
  <r>
    <x v="0"/>
    <x v="4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334"/>
    <x v="78"/>
  </r>
  <r>
    <x v="1"/>
    <x v="0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335"/>
    <x v="78"/>
  </r>
  <r>
    <x v="2"/>
    <x v="0"/>
    <x v="109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336"/>
    <x v="78"/>
  </r>
  <r>
    <x v="3"/>
    <x v="1"/>
    <x v="97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n v="337"/>
    <x v="78"/>
  </r>
  <r>
    <x v="6"/>
    <x v="1"/>
    <x v="18"/>
    <x v="0"/>
    <x v="0"/>
    <x v="1"/>
    <x v="0"/>
    <x v="0"/>
    <x v="0"/>
    <x v="0"/>
    <x v="0"/>
    <x v="0"/>
    <x v="0"/>
    <x v="0"/>
    <x v="0"/>
    <x v="0"/>
    <x v="1"/>
    <x v="1"/>
    <x v="1"/>
    <x v="1"/>
    <x v="0"/>
    <x v="0"/>
    <x v="0"/>
    <x v="2"/>
    <x v="0"/>
    <n v="338"/>
    <x v="78"/>
  </r>
  <r>
    <x v="0"/>
    <x v="5"/>
    <x v="109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339"/>
    <x v="79"/>
  </r>
  <r>
    <x v="1"/>
    <x v="0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340"/>
    <x v="79"/>
  </r>
  <r>
    <x v="2"/>
    <x v="3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n v="341"/>
    <x v="79"/>
  </r>
  <r>
    <x v="4"/>
    <x v="1"/>
    <x v="25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n v="342"/>
    <x v="79"/>
  </r>
  <r>
    <x v="3"/>
    <x v="1"/>
    <x v="25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n v="343"/>
    <x v="79"/>
  </r>
  <r>
    <x v="0"/>
    <x v="5"/>
    <x v="4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n v="344"/>
    <x v="80"/>
  </r>
  <r>
    <x v="1"/>
    <x v="0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345"/>
    <x v="80"/>
  </r>
  <r>
    <x v="2"/>
    <x v="0"/>
    <x v="4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n v="346"/>
    <x v="80"/>
  </r>
  <r>
    <x v="5"/>
    <x v="1"/>
    <x v="13"/>
    <x v="0"/>
    <x v="0"/>
    <x v="0"/>
    <x v="0"/>
    <x v="0"/>
    <x v="0"/>
    <x v="0"/>
    <x v="0"/>
    <x v="1"/>
    <x v="0"/>
    <x v="0"/>
    <x v="0"/>
    <x v="0"/>
    <x v="1"/>
    <x v="1"/>
    <x v="1"/>
    <x v="1"/>
    <x v="0"/>
    <x v="0"/>
    <x v="0"/>
    <x v="1"/>
    <x v="5"/>
    <n v="347"/>
    <x v="80"/>
  </r>
  <r>
    <x v="0"/>
    <x v="1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n v="348"/>
    <x v="81"/>
  </r>
  <r>
    <x v="0"/>
    <x v="8"/>
    <x v="11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n v="349"/>
    <x v="81"/>
  </r>
  <r>
    <x v="1"/>
    <x v="11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350"/>
    <x v="81"/>
  </r>
  <r>
    <x v="28"/>
    <x v="1"/>
    <x v="111"/>
    <x v="0"/>
    <x v="0"/>
    <x v="0"/>
    <x v="0"/>
    <x v="0"/>
    <x v="1"/>
    <x v="1"/>
    <x v="0"/>
    <x v="0"/>
    <x v="0"/>
    <x v="0"/>
    <x v="0"/>
    <x v="0"/>
    <x v="1"/>
    <x v="1"/>
    <x v="1"/>
    <x v="1"/>
    <x v="0"/>
    <x v="0"/>
    <x v="0"/>
    <x v="4"/>
    <x v="0"/>
    <n v="351"/>
    <x v="81"/>
  </r>
  <r>
    <x v="29"/>
    <x v="1"/>
    <x v="112"/>
    <x v="0"/>
    <x v="0"/>
    <x v="0"/>
    <x v="0"/>
    <x v="1"/>
    <x v="1"/>
    <x v="1"/>
    <x v="1"/>
    <x v="0"/>
    <x v="0"/>
    <x v="0"/>
    <x v="0"/>
    <x v="0"/>
    <x v="1"/>
    <x v="1"/>
    <x v="1"/>
    <x v="1"/>
    <x v="0"/>
    <x v="0"/>
    <x v="0"/>
    <x v="7"/>
    <x v="0"/>
    <n v="352"/>
    <x v="81"/>
  </r>
  <r>
    <x v="11"/>
    <x v="1"/>
    <x v="36"/>
    <x v="1"/>
    <x v="1"/>
    <x v="1"/>
    <x v="1"/>
    <x v="1"/>
    <x v="1"/>
    <x v="1"/>
    <x v="1"/>
    <x v="1"/>
    <x v="1"/>
    <x v="1"/>
    <x v="1"/>
    <x v="1"/>
    <x v="0"/>
    <x v="0"/>
    <x v="0"/>
    <x v="0"/>
    <x v="1"/>
    <x v="1"/>
    <x v="1"/>
    <x v="0"/>
    <x v="0"/>
    <n v="353"/>
    <x v="81"/>
  </r>
  <r>
    <x v="30"/>
    <x v="1"/>
    <x v="111"/>
    <x v="0"/>
    <x v="0"/>
    <x v="0"/>
    <x v="0"/>
    <x v="0"/>
    <x v="1"/>
    <x v="1"/>
    <x v="0"/>
    <x v="0"/>
    <x v="0"/>
    <x v="0"/>
    <x v="0"/>
    <x v="0"/>
    <x v="1"/>
    <x v="1"/>
    <x v="1"/>
    <x v="1"/>
    <x v="0"/>
    <x v="0"/>
    <x v="0"/>
    <x v="0"/>
    <x v="6"/>
    <n v="354"/>
    <x v="81"/>
  </r>
  <r>
    <x v="5"/>
    <x v="1"/>
    <x v="111"/>
    <x v="0"/>
    <x v="0"/>
    <x v="0"/>
    <x v="0"/>
    <x v="0"/>
    <x v="1"/>
    <x v="1"/>
    <x v="0"/>
    <x v="0"/>
    <x v="0"/>
    <x v="0"/>
    <x v="0"/>
    <x v="0"/>
    <x v="1"/>
    <x v="1"/>
    <x v="1"/>
    <x v="1"/>
    <x v="0"/>
    <x v="0"/>
    <x v="0"/>
    <x v="12"/>
    <x v="0"/>
    <n v="355"/>
    <x v="81"/>
  </r>
  <r>
    <x v="31"/>
    <x v="1"/>
    <x v="113"/>
    <x v="0"/>
    <x v="0"/>
    <x v="0"/>
    <x v="1"/>
    <x v="1"/>
    <x v="1"/>
    <x v="1"/>
    <x v="1"/>
    <x v="0"/>
    <x v="0"/>
    <x v="0"/>
    <x v="0"/>
    <x v="0"/>
    <x v="1"/>
    <x v="1"/>
    <x v="1"/>
    <x v="1"/>
    <x v="0"/>
    <x v="0"/>
    <x v="0"/>
    <x v="13"/>
    <x v="7"/>
    <n v="356"/>
    <x v="81"/>
  </r>
  <r>
    <x v="0"/>
    <x v="2"/>
    <x v="99"/>
    <x v="0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0"/>
    <n v="357"/>
    <x v="82"/>
  </r>
  <r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n v="358"/>
    <x v="82"/>
  </r>
  <r>
    <x v="0"/>
    <x v="2"/>
    <x v="114"/>
    <x v="0"/>
    <x v="1"/>
    <x v="1"/>
    <x v="1"/>
    <x v="0"/>
    <x v="0"/>
    <x v="0"/>
    <x v="0"/>
    <x v="0"/>
    <x v="0"/>
    <x v="0"/>
    <x v="0"/>
    <x v="0"/>
    <x v="1"/>
    <x v="1"/>
    <x v="1"/>
    <x v="1"/>
    <x v="0"/>
    <x v="0"/>
    <x v="0"/>
    <x v="14"/>
    <x v="0"/>
    <n v="359"/>
    <x v="82"/>
  </r>
  <r>
    <x v="32"/>
    <x v="1"/>
    <x v="23"/>
    <x v="0"/>
    <x v="0"/>
    <x v="1"/>
    <x v="1"/>
    <x v="0"/>
    <x v="0"/>
    <x v="0"/>
    <x v="0"/>
    <x v="0"/>
    <x v="0"/>
    <x v="0"/>
    <x v="0"/>
    <x v="0"/>
    <x v="1"/>
    <x v="1"/>
    <x v="1"/>
    <x v="1"/>
    <x v="0"/>
    <x v="0"/>
    <x v="0"/>
    <x v="14"/>
    <x v="0"/>
    <n v="360"/>
    <x v="82"/>
  </r>
  <r>
    <x v="9"/>
    <x v="1"/>
    <x v="23"/>
    <x v="0"/>
    <x v="0"/>
    <x v="1"/>
    <x v="1"/>
    <x v="0"/>
    <x v="0"/>
    <x v="0"/>
    <x v="0"/>
    <x v="0"/>
    <x v="0"/>
    <x v="0"/>
    <x v="0"/>
    <x v="0"/>
    <x v="1"/>
    <x v="1"/>
    <x v="1"/>
    <x v="1"/>
    <x v="0"/>
    <x v="0"/>
    <x v="0"/>
    <x v="14"/>
    <x v="0"/>
    <n v="361"/>
    <x v="82"/>
  </r>
  <r>
    <x v="0"/>
    <x v="11"/>
    <x v="115"/>
    <x v="0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0"/>
    <x v="15"/>
    <x v="8"/>
    <n v="362"/>
    <x v="83"/>
  </r>
  <r>
    <x v="1"/>
    <x v="0"/>
    <x v="116"/>
    <x v="1"/>
    <x v="1"/>
    <x v="1"/>
    <x v="1"/>
    <x v="1"/>
    <x v="1"/>
    <x v="1"/>
    <x v="1"/>
    <x v="1"/>
    <x v="1"/>
    <x v="1"/>
    <x v="1"/>
    <x v="1"/>
    <x v="0"/>
    <x v="0"/>
    <x v="0"/>
    <x v="0"/>
    <x v="1"/>
    <x v="1"/>
    <x v="1"/>
    <x v="0"/>
    <x v="0"/>
    <n v="363"/>
    <x v="83"/>
  </r>
  <r>
    <x v="2"/>
    <x v="2"/>
    <x v="117"/>
    <x v="0"/>
    <x v="0"/>
    <x v="0"/>
    <x v="1"/>
    <x v="1"/>
    <x v="1"/>
    <x v="1"/>
    <x v="1"/>
    <x v="1"/>
    <x v="0"/>
    <x v="0"/>
    <x v="0"/>
    <x v="0"/>
    <x v="1"/>
    <x v="1"/>
    <x v="1"/>
    <x v="1"/>
    <x v="0"/>
    <x v="0"/>
    <x v="0"/>
    <x v="15"/>
    <x v="8"/>
    <n v="364"/>
    <x v="83"/>
  </r>
  <r>
    <x v="33"/>
    <x v="1"/>
    <x v="118"/>
    <x v="0"/>
    <x v="0"/>
    <x v="0"/>
    <x v="0"/>
    <x v="1"/>
    <x v="1"/>
    <x v="1"/>
    <x v="0"/>
    <x v="0"/>
    <x v="0"/>
    <x v="0"/>
    <x v="0"/>
    <x v="0"/>
    <x v="1"/>
    <x v="1"/>
    <x v="1"/>
    <x v="1"/>
    <x v="0"/>
    <x v="0"/>
    <x v="0"/>
    <x v="16"/>
    <x v="0"/>
    <n v="365"/>
    <x v="83"/>
  </r>
  <r>
    <x v="6"/>
    <x v="1"/>
    <x v="18"/>
    <x v="0"/>
    <x v="0"/>
    <x v="1"/>
    <x v="0"/>
    <x v="0"/>
    <x v="0"/>
    <x v="0"/>
    <x v="0"/>
    <x v="0"/>
    <x v="0"/>
    <x v="0"/>
    <x v="0"/>
    <x v="0"/>
    <x v="1"/>
    <x v="1"/>
    <x v="1"/>
    <x v="1"/>
    <x v="0"/>
    <x v="0"/>
    <x v="0"/>
    <x v="2"/>
    <x v="0"/>
    <n v="366"/>
    <x v="83"/>
  </r>
  <r>
    <x v="0"/>
    <x v="6"/>
    <x v="99"/>
    <x v="0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15"/>
    <x v="8"/>
    <n v="367"/>
    <x v="84"/>
  </r>
  <r>
    <x v="1"/>
    <x v="4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5"/>
    <x v="8"/>
    <n v="368"/>
    <x v="84"/>
  </r>
  <r>
    <x v="33"/>
    <x v="1"/>
    <x v="119"/>
    <x v="0"/>
    <x v="0"/>
    <x v="0"/>
    <x v="0"/>
    <x v="0"/>
    <x v="0"/>
    <x v="0"/>
    <x v="1"/>
    <x v="0"/>
    <x v="0"/>
    <x v="0"/>
    <x v="0"/>
    <x v="0"/>
    <x v="1"/>
    <x v="1"/>
    <x v="1"/>
    <x v="1"/>
    <x v="0"/>
    <x v="0"/>
    <x v="0"/>
    <x v="1"/>
    <x v="0"/>
    <n v="369"/>
    <x v="84"/>
  </r>
  <r>
    <x v="34"/>
    <x v="1"/>
    <x v="11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n v="370"/>
    <x v="84"/>
  </r>
  <r>
    <x v="8"/>
    <x v="1"/>
    <x v="13"/>
    <x v="0"/>
    <x v="0"/>
    <x v="0"/>
    <x v="0"/>
    <x v="0"/>
    <x v="0"/>
    <x v="0"/>
    <x v="0"/>
    <x v="1"/>
    <x v="0"/>
    <x v="0"/>
    <x v="0"/>
    <x v="0"/>
    <x v="1"/>
    <x v="1"/>
    <x v="1"/>
    <x v="1"/>
    <x v="0"/>
    <x v="0"/>
    <x v="0"/>
    <x v="1"/>
    <x v="0"/>
    <n v="371"/>
    <x v="84"/>
  </r>
  <r>
    <x v="2"/>
    <x v="3"/>
    <x v="120"/>
    <x v="0"/>
    <x v="0"/>
    <x v="0"/>
    <x v="1"/>
    <x v="1"/>
    <x v="1"/>
    <x v="0"/>
    <x v="0"/>
    <x v="0"/>
    <x v="0"/>
    <x v="0"/>
    <x v="0"/>
    <x v="0"/>
    <x v="1"/>
    <x v="1"/>
    <x v="1"/>
    <x v="1"/>
    <x v="0"/>
    <x v="0"/>
    <x v="0"/>
    <x v="15"/>
    <x v="8"/>
    <n v="372"/>
    <x v="84"/>
  </r>
  <r>
    <x v="0"/>
    <x v="6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4"/>
    <x v="0"/>
    <n v="373"/>
    <x v="85"/>
  </r>
  <r>
    <x v="1"/>
    <x v="1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n v="374"/>
    <x v="85"/>
  </r>
  <r>
    <x v="8"/>
    <x v="0"/>
    <x v="21"/>
    <x v="0"/>
    <x v="0"/>
    <x v="0"/>
    <x v="1"/>
    <x v="1"/>
    <x v="1"/>
    <x v="1"/>
    <x v="1"/>
    <x v="1"/>
    <x v="1"/>
    <x v="1"/>
    <x v="0"/>
    <x v="0"/>
    <x v="1"/>
    <x v="1"/>
    <x v="1"/>
    <x v="1"/>
    <x v="0"/>
    <x v="0"/>
    <x v="0"/>
    <x v="15"/>
    <x v="8"/>
    <n v="375"/>
    <x v="85"/>
  </r>
  <r>
    <x v="8"/>
    <x v="1"/>
    <x v="121"/>
    <x v="0"/>
    <x v="0"/>
    <x v="0"/>
    <x v="1"/>
    <x v="1"/>
    <x v="0"/>
    <x v="0"/>
    <x v="0"/>
    <x v="0"/>
    <x v="0"/>
    <x v="0"/>
    <x v="0"/>
    <x v="0"/>
    <x v="1"/>
    <x v="1"/>
    <x v="1"/>
    <x v="1"/>
    <x v="0"/>
    <x v="0"/>
    <x v="0"/>
    <x v="15"/>
    <x v="8"/>
    <n v="376"/>
    <x v="85"/>
  </r>
  <r>
    <x v="34"/>
    <x v="3"/>
    <x v="21"/>
    <x v="0"/>
    <x v="0"/>
    <x v="0"/>
    <x v="1"/>
    <x v="1"/>
    <x v="1"/>
    <x v="1"/>
    <x v="1"/>
    <x v="1"/>
    <x v="1"/>
    <x v="1"/>
    <x v="0"/>
    <x v="0"/>
    <x v="1"/>
    <x v="1"/>
    <x v="1"/>
    <x v="1"/>
    <x v="0"/>
    <x v="0"/>
    <x v="0"/>
    <x v="15"/>
    <x v="8"/>
    <n v="377"/>
    <x v="85"/>
  </r>
  <r>
    <x v="28"/>
    <x v="1"/>
    <x v="78"/>
    <x v="0"/>
    <x v="0"/>
    <x v="0"/>
    <x v="0"/>
    <x v="0"/>
    <x v="0"/>
    <x v="0"/>
    <x v="0"/>
    <x v="0"/>
    <x v="0"/>
    <x v="1"/>
    <x v="1"/>
    <x v="1"/>
    <x v="1"/>
    <x v="1"/>
    <x v="1"/>
    <x v="1"/>
    <x v="0"/>
    <x v="0"/>
    <x v="0"/>
    <x v="2"/>
    <x v="0"/>
    <n v="378"/>
    <x v="85"/>
  </r>
  <r>
    <x v="35"/>
    <x v="1"/>
    <x v="21"/>
    <x v="0"/>
    <x v="0"/>
    <x v="0"/>
    <x v="1"/>
    <x v="1"/>
    <x v="1"/>
    <x v="1"/>
    <x v="1"/>
    <x v="1"/>
    <x v="1"/>
    <x v="1"/>
    <x v="0"/>
    <x v="0"/>
    <x v="1"/>
    <x v="1"/>
    <x v="1"/>
    <x v="1"/>
    <x v="0"/>
    <x v="0"/>
    <x v="0"/>
    <x v="15"/>
    <x v="8"/>
    <n v="379"/>
    <x v="85"/>
  </r>
  <r>
    <x v="31"/>
    <x v="1"/>
    <x v="21"/>
    <x v="0"/>
    <x v="0"/>
    <x v="0"/>
    <x v="1"/>
    <x v="1"/>
    <x v="1"/>
    <x v="1"/>
    <x v="1"/>
    <x v="1"/>
    <x v="1"/>
    <x v="1"/>
    <x v="0"/>
    <x v="0"/>
    <x v="1"/>
    <x v="1"/>
    <x v="1"/>
    <x v="1"/>
    <x v="0"/>
    <x v="0"/>
    <x v="0"/>
    <x v="15"/>
    <x v="8"/>
    <n v="380"/>
    <x v="85"/>
  </r>
  <r>
    <x v="36"/>
    <x v="1"/>
    <x v="21"/>
    <x v="0"/>
    <x v="0"/>
    <x v="0"/>
    <x v="1"/>
    <x v="1"/>
    <x v="1"/>
    <x v="1"/>
    <x v="1"/>
    <x v="1"/>
    <x v="1"/>
    <x v="1"/>
    <x v="0"/>
    <x v="0"/>
    <x v="1"/>
    <x v="1"/>
    <x v="1"/>
    <x v="1"/>
    <x v="0"/>
    <x v="0"/>
    <x v="0"/>
    <x v="15"/>
    <x v="8"/>
    <n v="381"/>
    <x v="85"/>
  </r>
  <r>
    <x v="29"/>
    <x v="1"/>
    <x v="21"/>
    <x v="0"/>
    <x v="0"/>
    <x v="0"/>
    <x v="1"/>
    <x v="1"/>
    <x v="1"/>
    <x v="1"/>
    <x v="1"/>
    <x v="1"/>
    <x v="1"/>
    <x v="1"/>
    <x v="0"/>
    <x v="0"/>
    <x v="1"/>
    <x v="1"/>
    <x v="1"/>
    <x v="1"/>
    <x v="0"/>
    <x v="0"/>
    <x v="0"/>
    <x v="2"/>
    <x v="0"/>
    <n v="382"/>
    <x v="85"/>
  </r>
  <r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3"/>
    <x v="86"/>
  </r>
  <r>
    <x v="0"/>
    <x v="15"/>
    <x v="17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n v="384"/>
    <x v="86"/>
  </r>
  <r>
    <x v="1"/>
    <x v="16"/>
    <x v="122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n v="385"/>
    <x v="86"/>
  </r>
  <r>
    <x v="33"/>
    <x v="1"/>
    <x v="79"/>
    <x v="0"/>
    <x v="0"/>
    <x v="0"/>
    <x v="1"/>
    <x v="1"/>
    <x v="1"/>
    <x v="1"/>
    <x v="0"/>
    <x v="0"/>
    <x v="0"/>
    <x v="0"/>
    <x v="0"/>
    <x v="0"/>
    <x v="1"/>
    <x v="1"/>
    <x v="1"/>
    <x v="1"/>
    <x v="0"/>
    <x v="0"/>
    <x v="0"/>
    <x v="17"/>
    <x v="0"/>
    <n v="386"/>
    <x v="86"/>
  </r>
  <r>
    <x v="8"/>
    <x v="1"/>
    <x v="79"/>
    <x v="0"/>
    <x v="0"/>
    <x v="0"/>
    <x v="1"/>
    <x v="1"/>
    <x v="1"/>
    <x v="1"/>
    <x v="0"/>
    <x v="0"/>
    <x v="0"/>
    <x v="0"/>
    <x v="0"/>
    <x v="0"/>
    <x v="1"/>
    <x v="1"/>
    <x v="1"/>
    <x v="1"/>
    <x v="0"/>
    <x v="0"/>
    <x v="0"/>
    <x v="4"/>
    <x v="0"/>
    <n v="387"/>
    <x v="86"/>
  </r>
  <r>
    <x v="24"/>
    <x v="1"/>
    <x v="123"/>
    <x v="0"/>
    <x v="0"/>
    <x v="0"/>
    <x v="1"/>
    <x v="1"/>
    <x v="1"/>
    <x v="1"/>
    <x v="1"/>
    <x v="0"/>
    <x v="1"/>
    <x v="1"/>
    <x v="1"/>
    <x v="0"/>
    <x v="1"/>
    <x v="1"/>
    <x v="1"/>
    <x v="1"/>
    <x v="0"/>
    <x v="0"/>
    <x v="0"/>
    <x v="1"/>
    <x v="0"/>
    <n v="388"/>
    <x v="86"/>
  </r>
  <r>
    <x v="6"/>
    <x v="1"/>
    <x v="124"/>
    <x v="0"/>
    <x v="0"/>
    <x v="1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n v="389"/>
    <x v="86"/>
  </r>
  <r>
    <x v="2"/>
    <x v="4"/>
    <x v="120"/>
    <x v="0"/>
    <x v="0"/>
    <x v="0"/>
    <x v="1"/>
    <x v="1"/>
    <x v="1"/>
    <x v="0"/>
    <x v="0"/>
    <x v="0"/>
    <x v="0"/>
    <x v="0"/>
    <x v="0"/>
    <x v="0"/>
    <x v="1"/>
    <x v="1"/>
    <x v="1"/>
    <x v="1"/>
    <x v="0"/>
    <x v="0"/>
    <x v="0"/>
    <x v="0"/>
    <x v="0"/>
    <n v="390"/>
    <x v="86"/>
  </r>
  <r>
    <x v="9"/>
    <x v="1"/>
    <x v="125"/>
    <x v="0"/>
    <x v="0"/>
    <x v="0"/>
    <x v="0"/>
    <x v="0"/>
    <x v="0"/>
    <x v="0"/>
    <x v="0"/>
    <x v="0"/>
    <x v="0"/>
    <x v="0"/>
    <x v="1"/>
    <x v="0"/>
    <x v="1"/>
    <x v="1"/>
    <x v="1"/>
    <x v="1"/>
    <x v="0"/>
    <x v="0"/>
    <x v="0"/>
    <x v="4"/>
    <x v="9"/>
    <n v="391"/>
    <x v="86"/>
  </r>
  <r>
    <x v="9"/>
    <x v="1"/>
    <x v="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5"/>
    <n v="392"/>
    <x v="86"/>
  </r>
  <r>
    <x v="9"/>
    <x v="1"/>
    <x v="126"/>
    <x v="0"/>
    <x v="0"/>
    <x v="1"/>
    <x v="1"/>
    <x v="1"/>
    <x v="0"/>
    <x v="0"/>
    <x v="0"/>
    <x v="0"/>
    <x v="0"/>
    <x v="0"/>
    <x v="0"/>
    <x v="0"/>
    <x v="1"/>
    <x v="1"/>
    <x v="1"/>
    <x v="1"/>
    <x v="0"/>
    <x v="0"/>
    <x v="0"/>
    <x v="1"/>
    <x v="4"/>
    <n v="393"/>
    <x v="86"/>
  </r>
  <r>
    <x v="0"/>
    <x v="1"/>
    <x v="25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9"/>
    <x v="0"/>
    <n v="394"/>
    <x v="87"/>
  </r>
  <r>
    <x v="2"/>
    <x v="1"/>
    <x v="121"/>
    <x v="0"/>
    <x v="0"/>
    <x v="0"/>
    <x v="1"/>
    <x v="1"/>
    <x v="0"/>
    <x v="0"/>
    <x v="0"/>
    <x v="0"/>
    <x v="0"/>
    <x v="0"/>
    <x v="0"/>
    <x v="0"/>
    <x v="1"/>
    <x v="1"/>
    <x v="1"/>
    <x v="1"/>
    <x v="0"/>
    <x v="0"/>
    <x v="0"/>
    <x v="4"/>
    <x v="0"/>
    <n v="395"/>
    <x v="87"/>
  </r>
  <r>
    <x v="0"/>
    <x v="1"/>
    <x v="127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1"/>
    <x v="10"/>
    <n v="396"/>
    <x v="88"/>
  </r>
  <r>
    <x v="2"/>
    <x v="1"/>
    <x v="128"/>
    <x v="0"/>
    <x v="0"/>
    <x v="0"/>
    <x v="0"/>
    <x v="1"/>
    <x v="1"/>
    <x v="0"/>
    <x v="0"/>
    <x v="0"/>
    <x v="0"/>
    <x v="0"/>
    <x v="0"/>
    <x v="0"/>
    <x v="1"/>
    <x v="1"/>
    <x v="1"/>
    <x v="1"/>
    <x v="0"/>
    <x v="0"/>
    <x v="0"/>
    <x v="4"/>
    <x v="0"/>
    <n v="397"/>
    <x v="88"/>
  </r>
  <r>
    <x v="0"/>
    <x v="1"/>
    <x v="21"/>
    <x v="0"/>
    <x v="0"/>
    <x v="0"/>
    <x v="1"/>
    <x v="1"/>
    <x v="1"/>
    <x v="1"/>
    <x v="1"/>
    <x v="1"/>
    <x v="1"/>
    <x v="1"/>
    <x v="0"/>
    <x v="0"/>
    <x v="1"/>
    <x v="1"/>
    <x v="1"/>
    <x v="1"/>
    <x v="0"/>
    <x v="0"/>
    <x v="0"/>
    <x v="13"/>
    <x v="11"/>
    <n v="398"/>
    <x v="89"/>
  </r>
  <r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n v="399"/>
    <x v="89"/>
  </r>
  <r>
    <x v="8"/>
    <x v="1"/>
    <x v="21"/>
    <x v="0"/>
    <x v="0"/>
    <x v="0"/>
    <x v="1"/>
    <x v="1"/>
    <x v="1"/>
    <x v="1"/>
    <x v="1"/>
    <x v="1"/>
    <x v="1"/>
    <x v="1"/>
    <x v="0"/>
    <x v="0"/>
    <x v="1"/>
    <x v="1"/>
    <x v="1"/>
    <x v="1"/>
    <x v="0"/>
    <x v="0"/>
    <x v="0"/>
    <x v="13"/>
    <x v="0"/>
    <n v="400"/>
    <x v="89"/>
  </r>
  <r>
    <x v="8"/>
    <x v="1"/>
    <x v="121"/>
    <x v="0"/>
    <x v="0"/>
    <x v="0"/>
    <x v="1"/>
    <x v="1"/>
    <x v="0"/>
    <x v="0"/>
    <x v="0"/>
    <x v="0"/>
    <x v="0"/>
    <x v="0"/>
    <x v="0"/>
    <x v="0"/>
    <x v="1"/>
    <x v="1"/>
    <x v="1"/>
    <x v="1"/>
    <x v="0"/>
    <x v="0"/>
    <x v="0"/>
    <x v="4"/>
    <x v="0"/>
    <n v="401"/>
    <x v="89"/>
  </r>
  <r>
    <x v="34"/>
    <x v="1"/>
    <x v="129"/>
    <x v="0"/>
    <x v="0"/>
    <x v="0"/>
    <x v="0"/>
    <x v="1"/>
    <x v="0"/>
    <x v="0"/>
    <x v="0"/>
    <x v="0"/>
    <x v="0"/>
    <x v="0"/>
    <x v="0"/>
    <x v="0"/>
    <x v="1"/>
    <x v="1"/>
    <x v="1"/>
    <x v="1"/>
    <x v="0"/>
    <x v="0"/>
    <x v="0"/>
    <x v="1"/>
    <x v="0"/>
    <n v="402"/>
    <x v="89"/>
  </r>
  <r>
    <x v="2"/>
    <x v="1"/>
    <x v="121"/>
    <x v="0"/>
    <x v="0"/>
    <x v="0"/>
    <x v="1"/>
    <x v="1"/>
    <x v="0"/>
    <x v="0"/>
    <x v="0"/>
    <x v="0"/>
    <x v="0"/>
    <x v="0"/>
    <x v="0"/>
    <x v="0"/>
    <x v="1"/>
    <x v="1"/>
    <x v="1"/>
    <x v="1"/>
    <x v="0"/>
    <x v="0"/>
    <x v="0"/>
    <x v="5"/>
    <x v="0"/>
    <n v="403"/>
    <x v="89"/>
  </r>
  <r>
    <x v="37"/>
    <x v="1"/>
    <x v="128"/>
    <x v="0"/>
    <x v="0"/>
    <x v="0"/>
    <x v="0"/>
    <x v="1"/>
    <x v="1"/>
    <x v="0"/>
    <x v="0"/>
    <x v="0"/>
    <x v="0"/>
    <x v="0"/>
    <x v="0"/>
    <x v="0"/>
    <x v="1"/>
    <x v="1"/>
    <x v="1"/>
    <x v="1"/>
    <x v="0"/>
    <x v="0"/>
    <x v="0"/>
    <x v="2"/>
    <x v="0"/>
    <n v="404"/>
    <x v="89"/>
  </r>
  <r>
    <x v="0"/>
    <x v="6"/>
    <x v="13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0"/>
    <x v="11"/>
    <n v="405"/>
    <x v="90"/>
  </r>
  <r>
    <x v="0"/>
    <x v="6"/>
    <x v="131"/>
    <x v="0"/>
    <x v="0"/>
    <x v="1"/>
    <x v="1"/>
    <x v="1"/>
    <x v="1"/>
    <x v="1"/>
    <x v="0"/>
    <x v="0"/>
    <x v="0"/>
    <x v="0"/>
    <x v="0"/>
    <x v="0"/>
    <x v="1"/>
    <x v="1"/>
    <x v="1"/>
    <x v="1"/>
    <x v="0"/>
    <x v="0"/>
    <x v="0"/>
    <x v="1"/>
    <x v="4"/>
    <n v="406"/>
    <x v="90"/>
  </r>
  <r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n v="407"/>
    <x v="90"/>
  </r>
  <r>
    <x v="32"/>
    <x v="1"/>
    <x v="13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0"/>
    <x v="11"/>
    <n v="408"/>
    <x v="90"/>
  </r>
  <r>
    <x v="32"/>
    <x v="1"/>
    <x v="131"/>
    <x v="0"/>
    <x v="0"/>
    <x v="1"/>
    <x v="1"/>
    <x v="1"/>
    <x v="1"/>
    <x v="1"/>
    <x v="0"/>
    <x v="0"/>
    <x v="0"/>
    <x v="0"/>
    <x v="0"/>
    <x v="0"/>
    <x v="1"/>
    <x v="1"/>
    <x v="1"/>
    <x v="1"/>
    <x v="0"/>
    <x v="0"/>
    <x v="0"/>
    <x v="1"/>
    <x v="4"/>
    <n v="409"/>
    <x v="90"/>
  </r>
  <r>
    <x v="9"/>
    <x v="1"/>
    <x v="13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0"/>
    <x v="11"/>
    <n v="410"/>
    <x v="90"/>
  </r>
  <r>
    <x v="9"/>
    <x v="1"/>
    <x v="131"/>
    <x v="0"/>
    <x v="0"/>
    <x v="1"/>
    <x v="1"/>
    <x v="1"/>
    <x v="1"/>
    <x v="1"/>
    <x v="0"/>
    <x v="0"/>
    <x v="0"/>
    <x v="0"/>
    <x v="0"/>
    <x v="0"/>
    <x v="1"/>
    <x v="1"/>
    <x v="1"/>
    <x v="1"/>
    <x v="0"/>
    <x v="0"/>
    <x v="0"/>
    <x v="1"/>
    <x v="4"/>
    <n v="411"/>
    <x v="90"/>
  </r>
  <r>
    <x v="6"/>
    <x v="1"/>
    <x v="132"/>
    <x v="0"/>
    <x v="0"/>
    <x v="0"/>
    <x v="0"/>
    <x v="0"/>
    <x v="0"/>
    <x v="0"/>
    <x v="0"/>
    <x v="0"/>
    <x v="0"/>
    <x v="1"/>
    <x v="0"/>
    <x v="0"/>
    <x v="1"/>
    <x v="1"/>
    <x v="1"/>
    <x v="1"/>
    <x v="0"/>
    <x v="0"/>
    <x v="0"/>
    <x v="1"/>
    <x v="0"/>
    <n v="412"/>
    <x v="9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2">
  <r>
    <x v="0"/>
    <x v="0"/>
    <s v="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x v="0"/>
    <x v="0"/>
    <n v="1"/>
    <x v="0"/>
    <x v="0"/>
    <x v="0"/>
    <x v="0"/>
  </r>
  <r>
    <x v="1"/>
    <x v="1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2"/>
    <x v="0"/>
    <x v="0"/>
    <x v="0"/>
    <x v="0"/>
  </r>
  <r>
    <x v="2"/>
    <x v="1"/>
    <s v="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x v="0"/>
    <x v="0"/>
    <n v="3"/>
    <x v="0"/>
    <x v="0"/>
    <x v="0"/>
    <x v="0"/>
  </r>
  <r>
    <x v="0"/>
    <x v="0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4"/>
    <x v="1"/>
    <x v="0"/>
    <x v="1"/>
    <x v="0"/>
  </r>
  <r>
    <x v="2"/>
    <x v="0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5"/>
    <x v="1"/>
    <x v="0"/>
    <x v="1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6"/>
    <x v="1"/>
    <x v="0"/>
    <x v="1"/>
    <x v="0"/>
  </r>
  <r>
    <x v="4"/>
    <x v="1"/>
    <s v="19 - 20 (TZ 1 usiku - 2 usiku) 20 - 21 (TZ 2 usiku - 3 usiku) 21 - 22 (TZ 3 usiku - 4 usiku) 22 - 23 (TZ 4 usiku - 5 usiku) 23 - 24 (TZ 5 usiku - 6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x v="0"/>
    <x v="0"/>
    <n v="7"/>
    <x v="1"/>
    <x v="0"/>
    <x v="1"/>
    <x v="0"/>
  </r>
  <r>
    <x v="0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8"/>
    <x v="2"/>
    <x v="1"/>
    <x v="0"/>
    <x v="1"/>
  </r>
  <r>
    <x v="1"/>
    <x v="1"/>
    <s v="21 - 22 (TZ 3 usiku - 4 usiku) 20 - 21 (TZ 2 usiku - 3 usiku) 19 - 20 (TZ 1 usiku - 2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9"/>
    <x v="2"/>
    <x v="1"/>
    <x v="0"/>
    <x v="1"/>
  </r>
  <r>
    <x v="4"/>
    <x v="1"/>
    <s v="14 - 15 (TZ 8 mchana - 9 jioni) 15 - 16 (TZ 9 jioni - 10 jioni) 16 - 17 (TZ 10 jioni - 11 jioni) 17 - 18 (TZ 11 jioni - 12 jioni) 18 - 19 (TZ 12 jioni - 1 usiku) 19 - 20 (TZ 1 usiku - 2 usiku) 20 - 21 (TZ 2 usiku - 3 usiku) 21 - 22 (TZ 3 usiku - 4 usiku)"/>
    <n v="0"/>
    <n v="0"/>
    <n v="0"/>
    <n v="0"/>
    <n v="0"/>
    <n v="0"/>
    <n v="0"/>
    <n v="0"/>
    <n v="0"/>
    <n v="1"/>
    <n v="1"/>
    <n v="1"/>
    <n v="1"/>
    <n v="1"/>
    <n v="1"/>
    <n v="1"/>
    <n v="1"/>
    <n v="0"/>
    <n v="0"/>
    <n v="0"/>
    <x v="0"/>
    <x v="0"/>
    <n v="10"/>
    <x v="2"/>
    <x v="1"/>
    <x v="0"/>
    <x v="1"/>
  </r>
  <r>
    <x v="0"/>
    <x v="2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11"/>
    <x v="3"/>
    <x v="0"/>
    <x v="2"/>
    <x v="0"/>
  </r>
  <r>
    <x v="1"/>
    <x v="3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2"/>
    <x v="3"/>
    <x v="0"/>
    <x v="2"/>
    <x v="0"/>
  </r>
  <r>
    <x v="2"/>
    <x v="3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13"/>
    <x v="3"/>
    <x v="0"/>
    <x v="2"/>
    <x v="0"/>
  </r>
  <r>
    <x v="3"/>
    <x v="1"/>
    <s v="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x v="0"/>
    <x v="0"/>
    <n v="14"/>
    <x v="3"/>
    <x v="0"/>
    <x v="2"/>
    <x v="0"/>
  </r>
  <r>
    <x v="5"/>
    <x v="1"/>
    <s v="21 - 22 (TZ 3 usiku - 4 usiku)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x v="1"/>
    <x v="0"/>
    <n v="15"/>
    <x v="3"/>
    <x v="0"/>
    <x v="2"/>
    <x v="0"/>
  </r>
  <r>
    <x v="6"/>
    <x v="1"/>
    <s v="8 - 9 (TZ 2 asubuhi - 3 asubuhi)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16"/>
    <x v="3"/>
    <x v="0"/>
    <x v="2"/>
    <x v="0"/>
  </r>
  <r>
    <x v="0"/>
    <x v="1"/>
    <s v="20 - 21 (TZ 2 usiku - 3 usiku) 19 - 20 (TZ 1 usiku - 2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17"/>
    <x v="4"/>
    <x v="0"/>
    <x v="0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8"/>
    <x v="4"/>
    <x v="0"/>
    <x v="0"/>
    <x v="0"/>
  </r>
  <r>
    <x v="0"/>
    <x v="4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19"/>
    <x v="5"/>
    <x v="0"/>
    <x v="1"/>
    <x v="0"/>
  </r>
  <r>
    <x v="1"/>
    <x v="1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20"/>
    <x v="5"/>
    <x v="0"/>
    <x v="1"/>
    <x v="0"/>
  </r>
  <r>
    <x v="3"/>
    <x v="1"/>
    <s v="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21"/>
    <x v="5"/>
    <x v="0"/>
    <x v="1"/>
    <x v="0"/>
  </r>
  <r>
    <x v="2"/>
    <x v="0"/>
    <s v="13 - 14 (TZ 7 mchana - 8 mchana)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0"/>
    <x v="0"/>
    <n v="22"/>
    <x v="5"/>
    <x v="0"/>
    <x v="1"/>
    <x v="0"/>
  </r>
  <r>
    <x v="2"/>
    <x v="0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23"/>
    <x v="5"/>
    <x v="0"/>
    <x v="1"/>
    <x v="0"/>
  </r>
  <r>
    <x v="0"/>
    <x v="4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4"/>
    <x v="6"/>
    <x v="0"/>
    <x v="1"/>
    <x v="0"/>
  </r>
  <r>
    <x v="2"/>
    <x v="4"/>
    <s v="22 - 23 (TZ 4 usiku - 5 usiku) 21 - 22 (TZ 3 usiku - 4 usiku) 23 - 24 (TZ 5 usiku - 6 usiku) 24 - 5 (TZ 6 usiku - 11 usiku)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x v="0"/>
    <x v="0"/>
    <n v="25"/>
    <x v="6"/>
    <x v="0"/>
    <x v="1"/>
    <x v="0"/>
  </r>
  <r>
    <x v="3"/>
    <x v="3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6"/>
    <x v="6"/>
    <x v="0"/>
    <x v="1"/>
    <x v="0"/>
  </r>
  <r>
    <x v="4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7"/>
    <x v="6"/>
    <x v="0"/>
    <x v="1"/>
    <x v="0"/>
  </r>
  <r>
    <x v="0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8"/>
    <x v="7"/>
    <x v="0"/>
    <x v="1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9"/>
    <x v="7"/>
    <x v="0"/>
    <x v="1"/>
    <x v="0"/>
  </r>
  <r>
    <x v="2"/>
    <x v="0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30"/>
    <x v="7"/>
    <x v="0"/>
    <x v="1"/>
    <x v="0"/>
  </r>
  <r>
    <x v="3"/>
    <x v="1"/>
    <s v="20 - 21 (TZ 2 usiku - 3 usiku)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0"/>
    <x v="0"/>
    <n v="31"/>
    <x v="7"/>
    <x v="0"/>
    <x v="1"/>
    <x v="0"/>
  </r>
  <r>
    <x v="0"/>
    <x v="4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32"/>
    <x v="8"/>
    <x v="0"/>
    <x v="2"/>
    <x v="0"/>
  </r>
  <r>
    <x v="1"/>
    <x v="3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3"/>
    <x v="8"/>
    <x v="0"/>
    <x v="2"/>
    <x v="0"/>
  </r>
  <r>
    <x v="2"/>
    <x v="0"/>
    <s v="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x v="0"/>
    <x v="0"/>
    <n v="34"/>
    <x v="8"/>
    <x v="0"/>
    <x v="2"/>
    <x v="0"/>
  </r>
  <r>
    <x v="3"/>
    <x v="1"/>
    <s v="20 - 21 (TZ 2 usiku - 3 usiku)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0"/>
    <x v="0"/>
    <n v="35"/>
    <x v="8"/>
    <x v="0"/>
    <x v="2"/>
    <x v="0"/>
  </r>
  <r>
    <x v="5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0"/>
    <n v="36"/>
    <x v="8"/>
    <x v="0"/>
    <x v="2"/>
    <x v="0"/>
  </r>
  <r>
    <x v="6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37"/>
    <x v="8"/>
    <x v="0"/>
    <x v="2"/>
    <x v="0"/>
  </r>
  <r>
    <x v="0"/>
    <x v="2"/>
    <s v="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38"/>
    <x v="9"/>
    <x v="0"/>
    <x v="1"/>
    <x v="0"/>
  </r>
  <r>
    <x v="1"/>
    <x v="0"/>
    <s v="17 - 18 (TZ 11 jioni - 12 jioni) 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1"/>
    <n v="1"/>
    <n v="1"/>
    <n v="1"/>
    <n v="1"/>
    <n v="1"/>
    <n v="1"/>
    <n v="1"/>
    <x v="0"/>
    <x v="0"/>
    <n v="39"/>
    <x v="9"/>
    <x v="0"/>
    <x v="1"/>
    <x v="0"/>
  </r>
  <r>
    <x v="2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40"/>
    <x v="9"/>
    <x v="0"/>
    <x v="1"/>
    <x v="0"/>
  </r>
  <r>
    <x v="4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41"/>
    <x v="9"/>
    <x v="0"/>
    <x v="1"/>
    <x v="0"/>
  </r>
  <r>
    <x v="0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42"/>
    <x v="10"/>
    <x v="0"/>
    <x v="0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43"/>
    <x v="10"/>
    <x v="0"/>
    <x v="0"/>
    <x v="0"/>
  </r>
  <r>
    <x v="2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44"/>
    <x v="10"/>
    <x v="0"/>
    <x v="0"/>
    <x v="0"/>
  </r>
  <r>
    <x v="0"/>
    <x v="3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45"/>
    <x v="11"/>
    <x v="0"/>
    <x v="2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46"/>
    <x v="11"/>
    <x v="0"/>
    <x v="2"/>
    <x v="0"/>
  </r>
  <r>
    <x v="2"/>
    <x v="0"/>
    <s v="21 - 22 (TZ 3 usiku - 4 usiku) 19 - 20 (TZ 1 usiku - 2 usiku) 20 - 21 (TZ 2 usiku - 3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47"/>
    <x v="11"/>
    <x v="0"/>
    <x v="2"/>
    <x v="0"/>
  </r>
  <r>
    <x v="5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1"/>
    <x v="0"/>
    <n v="48"/>
    <x v="11"/>
    <x v="0"/>
    <x v="2"/>
    <x v="0"/>
  </r>
  <r>
    <x v="7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2"/>
    <x v="0"/>
    <n v="49"/>
    <x v="11"/>
    <x v="0"/>
    <x v="2"/>
    <x v="0"/>
  </r>
  <r>
    <x v="0"/>
    <x v="3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50"/>
    <x v="12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51"/>
    <x v="12"/>
    <x v="0"/>
    <x v="1"/>
    <x v="0"/>
  </r>
  <r>
    <x v="2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52"/>
    <x v="12"/>
    <x v="0"/>
    <x v="1"/>
    <x v="0"/>
  </r>
  <r>
    <x v="0"/>
    <x v="3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53"/>
    <x v="13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54"/>
    <x v="13"/>
    <x v="0"/>
    <x v="1"/>
    <x v="0"/>
  </r>
  <r>
    <x v="2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55"/>
    <x v="13"/>
    <x v="0"/>
    <x v="1"/>
    <x v="0"/>
  </r>
  <r>
    <x v="0"/>
    <x v="3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56"/>
    <x v="14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57"/>
    <x v="14"/>
    <x v="0"/>
    <x v="1"/>
    <x v="0"/>
  </r>
  <r>
    <x v="2"/>
    <x v="3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58"/>
    <x v="14"/>
    <x v="0"/>
    <x v="1"/>
    <x v="0"/>
  </r>
  <r>
    <x v="4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59"/>
    <x v="14"/>
    <x v="0"/>
    <x v="1"/>
    <x v="0"/>
  </r>
  <r>
    <x v="3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60"/>
    <x v="14"/>
    <x v="0"/>
    <x v="1"/>
    <x v="0"/>
  </r>
  <r>
    <x v="0"/>
    <x v="4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61"/>
    <x v="15"/>
    <x v="0"/>
    <x v="2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62"/>
    <x v="15"/>
    <x v="0"/>
    <x v="2"/>
    <x v="0"/>
  </r>
  <r>
    <x v="2"/>
    <x v="4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63"/>
    <x v="15"/>
    <x v="0"/>
    <x v="2"/>
    <x v="0"/>
  </r>
  <r>
    <x v="4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64"/>
    <x v="15"/>
    <x v="0"/>
    <x v="2"/>
    <x v="0"/>
  </r>
  <r>
    <x v="5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0"/>
    <x v="1"/>
    <n v="65"/>
    <x v="15"/>
    <x v="0"/>
    <x v="2"/>
    <x v="0"/>
  </r>
  <r>
    <x v="0"/>
    <x v="4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66"/>
    <x v="16"/>
    <x v="0"/>
    <x v="1"/>
    <x v="0"/>
  </r>
  <r>
    <x v="1"/>
    <x v="1"/>
    <s v="19 - 20 (TZ 1 usiku - 2 usiku) 20 - 21 (TZ 2 usiku - 3 usiku) 21 - 22 (TZ 3 usiku - 4 usiku) 22 - 23 (TZ 4 usiku - 5 usiku) 23 - 24 (TZ 5 usiku - 6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x v="0"/>
    <x v="0"/>
    <n v="67"/>
    <x v="16"/>
    <x v="0"/>
    <x v="1"/>
    <x v="0"/>
  </r>
  <r>
    <x v="2"/>
    <x v="4"/>
    <s v="7 - 8 (TZ 1 asubuhi - 2 asubuhi) 8 - 9 (TZ 2 asubuhi - 3 asubuhi)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68"/>
    <x v="16"/>
    <x v="0"/>
    <x v="1"/>
    <x v="0"/>
  </r>
  <r>
    <x v="3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69"/>
    <x v="16"/>
    <x v="0"/>
    <x v="1"/>
    <x v="0"/>
  </r>
  <r>
    <x v="0"/>
    <x v="1"/>
    <s v="8 - 9 (TZ 2 asubuhi - 3 asubuhi) 7 - 8 (TZ 1 asubuhi - 2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x v="0"/>
    <x v="0"/>
    <n v="70"/>
    <x v="17"/>
    <x v="1"/>
    <x v="0"/>
    <x v="2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71"/>
    <x v="17"/>
    <x v="1"/>
    <x v="0"/>
    <x v="2"/>
  </r>
  <r>
    <x v="0"/>
    <x v="1"/>
    <s v="18 - 19 (TZ 12 jioni - 1 usiku) 19 - 20 (TZ 1 usiku - 2 usiku) 20 - 21 (TZ 2 usiku - 3 usiku)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x v="0"/>
    <x v="0"/>
    <n v="72"/>
    <x v="18"/>
    <x v="1"/>
    <x v="3"/>
    <x v="3"/>
  </r>
  <r>
    <x v="1"/>
    <x v="1"/>
    <s v="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73"/>
    <x v="18"/>
    <x v="1"/>
    <x v="3"/>
    <x v="3"/>
  </r>
  <r>
    <x v="8"/>
    <x v="1"/>
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x v="0"/>
    <x v="0"/>
    <n v="74"/>
    <x v="18"/>
    <x v="1"/>
    <x v="3"/>
    <x v="3"/>
  </r>
  <r>
    <x v="9"/>
    <x v="1"/>
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x v="0"/>
    <x v="0"/>
    <n v="75"/>
    <x v="18"/>
    <x v="1"/>
    <x v="3"/>
    <x v="3"/>
  </r>
  <r>
    <x v="10"/>
    <x v="1"/>
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20 - 21 (TZ 2 usiku - 3 usiku) 19 - 20 (TZ 1 usiku - 2 usiku)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x v="0"/>
    <x v="0"/>
    <n v="76"/>
    <x v="18"/>
    <x v="1"/>
    <x v="3"/>
    <x v="3"/>
  </r>
  <r>
    <x v="0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77"/>
    <x v="19"/>
    <x v="0"/>
    <x v="1"/>
    <x v="0"/>
  </r>
  <r>
    <x v="2"/>
    <x v="5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78"/>
    <x v="19"/>
    <x v="0"/>
    <x v="1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79"/>
    <x v="19"/>
    <x v="0"/>
    <x v="1"/>
    <x v="0"/>
  </r>
  <r>
    <x v="0"/>
    <x v="6"/>
    <s v="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80"/>
    <x v="20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81"/>
    <x v="20"/>
    <x v="0"/>
    <x v="1"/>
    <x v="0"/>
  </r>
  <r>
    <x v="2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82"/>
    <x v="20"/>
    <x v="0"/>
    <x v="1"/>
    <x v="0"/>
  </r>
  <r>
    <x v="4"/>
    <x v="4"/>
    <s v="19 - 20 (TZ 1 usiku - 2 usiku) 20 - 21 (TZ 2 usiku - 3 usiku) 21 - 22 (TZ 3 usiku - 4 usiku) 8 - 9 (TZ 2 asubuhi - 3 asubuhi) 9 - 10 (TZ 3 asubuhi - 4 asubuhi) 10 - 11 (TZ 4 asubuhi - 5 asubuhi) 11 - 12 (TZ 5 asubuhi - 6 mchana) 12 - 13 (TZ 6 mchana - 7 mchana) 13 - 14 (TZ 7 mchana - 8 mchana)"/>
    <n v="0"/>
    <n v="0"/>
    <n v="0"/>
    <n v="1"/>
    <n v="1"/>
    <n v="1"/>
    <n v="1"/>
    <n v="1"/>
    <n v="1"/>
    <n v="0"/>
    <n v="0"/>
    <n v="0"/>
    <n v="0"/>
    <n v="0"/>
    <n v="1"/>
    <n v="1"/>
    <n v="1"/>
    <n v="0"/>
    <n v="0"/>
    <n v="0"/>
    <x v="0"/>
    <x v="0"/>
    <n v="83"/>
    <x v="20"/>
    <x v="0"/>
    <x v="1"/>
    <x v="0"/>
  </r>
  <r>
    <x v="3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84"/>
    <x v="20"/>
    <x v="0"/>
    <x v="1"/>
    <x v="0"/>
  </r>
  <r>
    <x v="0"/>
    <x v="0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85"/>
    <x v="21"/>
    <x v="1"/>
    <x v="1"/>
    <x v="4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86"/>
    <x v="21"/>
    <x v="1"/>
    <x v="1"/>
    <x v="4"/>
  </r>
  <r>
    <x v="3"/>
    <x v="1"/>
    <s v="19 - 20 (TZ 1 usiku - 2 usiku) 20 - 21 (TZ 2 usiku - 3 usiku) 21 - 22 (TZ 3 usiku - 4 usiku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x v="0"/>
    <x v="0"/>
    <n v="87"/>
    <x v="21"/>
    <x v="1"/>
    <x v="1"/>
    <x v="4"/>
  </r>
  <r>
    <x v="2"/>
    <x v="3"/>
    <s v="7 - 8 (TZ 1 asubuhi - 2 asubuhi) 8 - 9 (TZ 2 asubuhi - 3 asubuhi)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88"/>
    <x v="21"/>
    <x v="1"/>
    <x v="1"/>
    <x v="4"/>
  </r>
  <r>
    <x v="0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89"/>
    <x v="22"/>
    <x v="1"/>
    <x v="3"/>
    <x v="5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90"/>
    <x v="22"/>
    <x v="1"/>
    <x v="3"/>
    <x v="5"/>
  </r>
  <r>
    <x v="11"/>
    <x v="1"/>
    <s v="14 - 15 (TZ 8 mchana - 9 jioni) 15 - 16 (TZ 9 jioni - 10 jioni) 16 - 17 (TZ 10 jioni - 11 jioni)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x v="0"/>
    <x v="0"/>
    <n v="91"/>
    <x v="22"/>
    <x v="1"/>
    <x v="3"/>
    <x v="5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92"/>
    <x v="23"/>
    <x v="1"/>
    <x v="2"/>
    <x v="6"/>
  </r>
  <r>
    <x v="12"/>
    <x v="1"/>
    <s v="10 - 11 (TZ 4 asubuhi - 5 asubuhi) 11 - 12 (TZ 5 asubuhi - 6 mchana) 12 - 13 (TZ 6 mchana - 7 mchana) 13 - 14 (TZ 7 mchana - 8 mchana) 14 - 15 (TZ 8 mchana - 9 jioni) 15 - 16 (TZ 9 jioni - 10 jioni)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x v="0"/>
    <x v="1"/>
    <n v="93"/>
    <x v="23"/>
    <x v="1"/>
    <x v="2"/>
    <x v="6"/>
  </r>
  <r>
    <x v="13"/>
    <x v="1"/>
    <s v="10 - 11 (TZ 4 asubuhi - 5 asubuhi) 11 - 12 (TZ 5 asubuhi - 6 mchana) 12 - 13 (TZ 6 mchana - 7 mchana) 13 - 14 (TZ 7 mchana - 8 mchana) 14 - 15 (TZ 8 mchana - 9 jioni) 15 - 16 (TZ 9 jioni - 10 jioni) 16 - 17 (TZ 10 jioni - 11 jioni)"/>
    <n v="0"/>
    <n v="0"/>
    <n v="0"/>
    <n v="0"/>
    <n v="0"/>
    <n v="1"/>
    <n v="1"/>
    <n v="1"/>
    <n v="1"/>
    <n v="1"/>
    <n v="1"/>
    <n v="1"/>
    <n v="0"/>
    <n v="0"/>
    <n v="0"/>
    <n v="0"/>
    <n v="0"/>
    <n v="0"/>
    <n v="0"/>
    <n v="0"/>
    <x v="0"/>
    <x v="1"/>
    <n v="94"/>
    <x v="23"/>
    <x v="1"/>
    <x v="2"/>
    <x v="6"/>
  </r>
  <r>
    <x v="14"/>
    <x v="1"/>
    <s v="10 - 11 (TZ 4 asubuhi - 5 asubuhi) 11 - 12 (TZ 5 asubuhi - 6 mchana) 12 - 13 (TZ 6 mchana - 7 mchana) 13 - 14 (TZ 7 mchana - 8 mchana) 14 - 15 (TZ 8 mchana - 9 jioni) 15 - 16 (TZ 9 jioni - 10 jioni) 16 - 17 (TZ 10 jioni - 11 jioni)"/>
    <n v="0"/>
    <n v="0"/>
    <n v="0"/>
    <n v="0"/>
    <n v="0"/>
    <n v="1"/>
    <n v="1"/>
    <n v="1"/>
    <n v="1"/>
    <n v="1"/>
    <n v="1"/>
    <n v="1"/>
    <n v="0"/>
    <n v="0"/>
    <n v="0"/>
    <n v="0"/>
    <n v="0"/>
    <n v="0"/>
    <n v="0"/>
    <n v="0"/>
    <x v="0"/>
    <x v="1"/>
    <n v="95"/>
    <x v="23"/>
    <x v="1"/>
    <x v="2"/>
    <x v="6"/>
  </r>
  <r>
    <x v="15"/>
    <x v="1"/>
    <s v="10 - 11 (TZ 4 asubuhi - 5 asubuhi) 11 - 12 (TZ 5 asubuhi - 6 mchana) 12 - 13 (TZ 6 mchana - 7 mchana) 13 - 14 (TZ 7 mchana - 8 mchana) 14 - 15 (TZ 8 mchana - 9 jioni) 15 - 16 (TZ 9 jioni - 10 jioni) 16 - 17 (TZ 10 jioni - 11 jioni)"/>
    <n v="0"/>
    <n v="0"/>
    <n v="0"/>
    <n v="0"/>
    <n v="0"/>
    <n v="1"/>
    <n v="1"/>
    <n v="1"/>
    <n v="1"/>
    <n v="1"/>
    <n v="1"/>
    <n v="1"/>
    <n v="0"/>
    <n v="0"/>
    <n v="0"/>
    <n v="0"/>
    <n v="0"/>
    <n v="0"/>
    <n v="0"/>
    <n v="0"/>
    <x v="3"/>
    <x v="0"/>
    <n v="96"/>
    <x v="23"/>
    <x v="1"/>
    <x v="2"/>
    <x v="6"/>
  </r>
  <r>
    <x v="0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97"/>
    <x v="24"/>
    <x v="1"/>
    <x v="2"/>
    <x v="7"/>
  </r>
  <r>
    <x v="1"/>
    <x v="0"/>
    <s v="17 - 18 (TZ 11 jioni - 12 jioni) 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1"/>
    <n v="1"/>
    <n v="1"/>
    <n v="1"/>
    <n v="1"/>
    <n v="1"/>
    <n v="1"/>
    <n v="1"/>
    <x v="0"/>
    <x v="0"/>
    <n v="98"/>
    <x v="24"/>
    <x v="1"/>
    <x v="2"/>
    <x v="7"/>
  </r>
  <r>
    <x v="16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0"/>
    <x v="1"/>
    <n v="99"/>
    <x v="24"/>
    <x v="1"/>
    <x v="2"/>
    <x v="7"/>
  </r>
  <r>
    <x v="17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x v="0"/>
    <x v="1"/>
    <n v="100"/>
    <x v="24"/>
    <x v="1"/>
    <x v="2"/>
    <x v="7"/>
  </r>
  <r>
    <x v="0"/>
    <x v="3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101"/>
    <x v="25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02"/>
    <x v="25"/>
    <x v="0"/>
    <x v="1"/>
    <x v="0"/>
  </r>
  <r>
    <x v="4"/>
    <x v="1"/>
    <s v="20 - 21 (TZ 2 usiku - 3 usiku) 19 - 20 (TZ 1 usiku - 2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103"/>
    <x v="25"/>
    <x v="0"/>
    <x v="1"/>
    <x v="0"/>
  </r>
  <r>
    <x v="2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104"/>
    <x v="25"/>
    <x v="0"/>
    <x v="1"/>
    <x v="0"/>
  </r>
  <r>
    <x v="0"/>
    <x v="1"/>
    <s v="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x v="0"/>
    <x v="0"/>
    <n v="105"/>
    <x v="26"/>
    <x v="1"/>
    <x v="2"/>
    <x v="2"/>
  </r>
  <r>
    <x v="1"/>
    <x v="1"/>
    <s v="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 7 - 8 (TZ 1 asubuhi - 2 asubuhi)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106"/>
    <x v="26"/>
    <x v="1"/>
    <x v="2"/>
    <x v="2"/>
  </r>
  <r>
    <x v="11"/>
    <x v="1"/>
    <s v="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 23 - 24 (TZ 5 usiku - 6 usiku) 24 - 5 (TZ 6 usiku - 11 usiku)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n v="107"/>
    <x v="26"/>
    <x v="1"/>
    <x v="2"/>
    <x v="2"/>
  </r>
  <r>
    <x v="18"/>
    <x v="1"/>
    <s v="11 - 12 (TZ 5 asubuhi - 6 mchana) 12 - 13 (TZ 6 mchana - 7 mchana) 13 - 14 (TZ 7 mchana - 8 mchana)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x v="4"/>
    <x v="0"/>
    <n v="108"/>
    <x v="26"/>
    <x v="1"/>
    <x v="2"/>
    <x v="2"/>
  </r>
  <r>
    <x v="19"/>
    <x v="1"/>
    <s v="16 - 17 (TZ 10 jioni - 11 jioni) 17 - 18 (TZ 11 jioni - 12 jioni)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x v="4"/>
    <x v="0"/>
    <n v="109"/>
    <x v="26"/>
    <x v="1"/>
    <x v="2"/>
    <x v="2"/>
  </r>
  <r>
    <x v="7"/>
    <x v="1"/>
    <s v="10 - 11 (TZ 4 asubuhi - 5 asubuhi) 11 - 12 (TZ 5 asubuhi - 6 mchana) 12 - 13 (TZ 6 mchana - 7 mchana)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x v="4"/>
    <x v="0"/>
    <n v="110"/>
    <x v="26"/>
    <x v="1"/>
    <x v="2"/>
    <x v="2"/>
  </r>
  <r>
    <x v="0"/>
    <x v="1"/>
    <s v="16 - 17 (TZ 10 jioni - 11 jioni) 17 - 18 (TZ 11 jioni - 12 jioni) 18 - 19 (TZ 12 jioni - 1 usiku) 19 - 20 (TZ 1 usiku - 2 usiku)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x v="0"/>
    <x v="0"/>
    <n v="111"/>
    <x v="27"/>
    <x v="1"/>
    <x v="0"/>
    <x v="8"/>
  </r>
  <r>
    <x v="1"/>
    <x v="1"/>
    <s v="16 - 17 (TZ 10 jioni - 11 jioni) 17 - 18 (TZ 11 jioni - 12 jioni) 18 - 19 (TZ 12 jioni - 1 usiku) 19 - 20 (TZ 1 usiku - 2 usiku)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x v="0"/>
    <x v="0"/>
    <n v="112"/>
    <x v="27"/>
    <x v="1"/>
    <x v="0"/>
    <x v="8"/>
  </r>
  <r>
    <x v="0"/>
    <x v="1"/>
    <s v="17 - 18 (TZ 11 jioni - 12 jioni) 18 - 19 (TZ 12 jioni - 1 usiku) 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0"/>
    <x v="0"/>
    <x v="0"/>
    <n v="113"/>
    <x v="28"/>
    <x v="1"/>
    <x v="3"/>
    <x v="1"/>
  </r>
  <r>
    <x v="1"/>
    <x v="1"/>
    <s v="17 - 18 (TZ 11 jioni - 12 jioni) 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 7 - 8 (TZ 1 asubuhi - 2 asubuhi)"/>
    <n v="1"/>
    <n v="1"/>
    <n v="1"/>
    <n v="0"/>
    <n v="0"/>
    <n v="0"/>
    <n v="0"/>
    <n v="0"/>
    <n v="0"/>
    <n v="0"/>
    <n v="0"/>
    <n v="0"/>
    <n v="1"/>
    <n v="1"/>
    <n v="1"/>
    <n v="1"/>
    <n v="1"/>
    <n v="1"/>
    <n v="1"/>
    <n v="1"/>
    <x v="0"/>
    <x v="0"/>
    <n v="114"/>
    <x v="28"/>
    <x v="1"/>
    <x v="3"/>
    <x v="1"/>
  </r>
  <r>
    <x v="11"/>
    <x v="0"/>
    <s v="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 23 - 24 (TZ 5 usiku - 6 usiku) 24 - 5 (TZ 6 usiku - 11 usiku)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n v="115"/>
    <x v="28"/>
    <x v="1"/>
    <x v="3"/>
    <x v="1"/>
  </r>
  <r>
    <x v="3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x v="0"/>
    <x v="0"/>
    <n v="116"/>
    <x v="28"/>
    <x v="1"/>
    <x v="3"/>
    <x v="1"/>
  </r>
  <r>
    <x v="4"/>
    <x v="1"/>
    <s v="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x v="0"/>
    <x v="0"/>
    <n v="117"/>
    <x v="28"/>
    <x v="1"/>
    <x v="3"/>
    <x v="1"/>
  </r>
  <r>
    <x v="1"/>
    <x v="0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118"/>
    <x v="29"/>
    <x v="1"/>
    <x v="4"/>
    <x v="9"/>
  </r>
  <r>
    <x v="20"/>
    <x v="1"/>
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x v="0"/>
    <x v="1"/>
    <n v="119"/>
    <x v="29"/>
    <x v="1"/>
    <x v="4"/>
    <x v="9"/>
  </r>
  <r>
    <x v="6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120"/>
    <x v="29"/>
    <x v="1"/>
    <x v="4"/>
    <x v="9"/>
  </r>
  <r>
    <x v="0"/>
    <x v="0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x v="0"/>
    <x v="0"/>
    <n v="121"/>
    <x v="30"/>
    <x v="1"/>
    <x v="0"/>
    <x v="10"/>
  </r>
  <r>
    <x v="1"/>
    <x v="1"/>
    <s v="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 7 - 8 (TZ 1 asubuhi - 2 asubuhi)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122"/>
    <x v="30"/>
    <x v="1"/>
    <x v="0"/>
    <x v="10"/>
  </r>
  <r>
    <x v="2"/>
    <x v="1"/>
    <s v="8 - 9 (TZ 2 asubuhi - 3 asubuhi) 9 - 10 (TZ 3 asubuhi - 4 asubuhi) 10 - 11 (TZ 4 asubuhi - 5 asubuhi) 11 - 12 (TZ 5 asubuhi - 6 mchana) 15 - 16 (TZ 9 jioni - 10 jioni) 16 - 17 (TZ 10 jioni - 11 jioni) 17 - 18 (TZ 11 jioni - 12 jioni) 18 - 19 (TZ 12 jioni - 1 usiku) 19 - 20 (TZ 1 usiku - 2 usiku)"/>
    <n v="0"/>
    <n v="0"/>
    <n v="0"/>
    <n v="1"/>
    <n v="1"/>
    <n v="1"/>
    <n v="1"/>
    <n v="0"/>
    <n v="0"/>
    <n v="0"/>
    <n v="1"/>
    <n v="1"/>
    <n v="1"/>
    <n v="1"/>
    <n v="1"/>
    <n v="0"/>
    <n v="0"/>
    <n v="0"/>
    <n v="0"/>
    <n v="0"/>
    <x v="0"/>
    <x v="0"/>
    <n v="123"/>
    <x v="30"/>
    <x v="1"/>
    <x v="0"/>
    <x v="10"/>
  </r>
  <r>
    <x v="0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x v="0"/>
    <x v="0"/>
    <n v="124"/>
    <x v="31"/>
    <x v="1"/>
    <x v="2"/>
    <x v="8"/>
  </r>
  <r>
    <x v="1"/>
    <x v="1"/>
    <s v="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125"/>
    <x v="31"/>
    <x v="1"/>
    <x v="2"/>
    <x v="8"/>
  </r>
  <r>
    <x v="5"/>
    <x v="1"/>
    <s v="9 - 10 (TZ 3 asubuhi - 4 asubuhi) 10 - 11 (TZ 4 asubuhi - 5 asubuhi) 11 - 12 (TZ 5 asubuhi - 6 mchana) 12 - 13 (TZ 6 mchana - 7 mchana) 15 - 16 (TZ 9 jioni - 10 jioni) 16 - 17 (TZ 10 jioni - 11 jioni) 17 - 18 (TZ 11 jioni - 12 jioni)"/>
    <n v="0"/>
    <n v="0"/>
    <n v="0"/>
    <n v="0"/>
    <n v="1"/>
    <n v="1"/>
    <n v="1"/>
    <n v="1"/>
    <n v="0"/>
    <n v="0"/>
    <n v="1"/>
    <n v="1"/>
    <n v="1"/>
    <n v="0"/>
    <n v="0"/>
    <n v="0"/>
    <n v="0"/>
    <n v="0"/>
    <n v="0"/>
    <n v="0"/>
    <x v="0"/>
    <x v="1"/>
    <n v="126"/>
    <x v="31"/>
    <x v="1"/>
    <x v="2"/>
    <x v="8"/>
  </r>
  <r>
    <x v="8"/>
    <x v="1"/>
    <s v="10 - 11 (TZ 4 asubuhi - 5 asubuhi) 8 - 9 (TZ 2 asubuhi - 3 asubuhi) 9 - 10 (TZ 3 asubuhi - 4 asubuhi) 11 - 12 (TZ 5 asubuhi - 6 mchana) 12 - 13 (TZ 6 mchana - 7 mchana) 13 - 14 (TZ 7 mchana - 8 mchana) 14 - 15 (TZ 8 mchana - 9 jioni) 15 - 16 (TZ 9 jioni - 10 jioni) 16 - 17 (TZ 10 jioni - 11 jioni)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x v="0"/>
    <x v="0"/>
    <n v="127"/>
    <x v="32"/>
    <x v="1"/>
    <x v="1"/>
    <x v="10"/>
  </r>
  <r>
    <x v="0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7 - 8 (TZ 1 asubuhi - 2 asubuhi) 18 - 19 (TZ 12 jioni - 1 usiku)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x v="0"/>
    <x v="0"/>
    <n v="128"/>
    <x v="33"/>
    <x v="1"/>
    <x v="0"/>
    <x v="2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29"/>
    <x v="33"/>
    <x v="1"/>
    <x v="0"/>
    <x v="2"/>
  </r>
  <r>
    <x v="2"/>
    <x v="1"/>
    <s v="14 - 15 (TZ 8 mchana - 9 jioni) 15 - 16 (TZ 9 jioni - 10 jioni) 16 - 17 (TZ 10 jioni - 11 jioni) 17 - 18 (TZ 11 jioni - 12 jioni)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x v="0"/>
    <x v="0"/>
    <n v="130"/>
    <x v="33"/>
    <x v="1"/>
    <x v="0"/>
    <x v="2"/>
  </r>
  <r>
    <x v="0"/>
    <x v="3"/>
    <s v="7 - 8 (TZ 1 asubuhi - 2 asubuhi) 8 - 9 (TZ 2 asubuhi - 3 asubuhi) 9 - 10 (TZ 3 asubuhi - 4 asubuhi) 10 - 11 (TZ 4 asubuhi - 5 asubuhi) 11 - 12 (TZ 5 asubuhi - 6 mchana) 12 - 13 (TZ 6 mchana - 7 mchana) 13 - 14 (TZ 7 mchana - 8 mchana) 21 - 22 (TZ 3 usiku - 4 usiku) 20 - 21 (TZ 2 usiku - 3 usiku) 19 - 20 (TZ 1 usiku - 2 usiku) 18 - 19 (TZ 12 jioni - 1 usiku) 17 - 18 (TZ 11 jioni - 12 jioni) 16 - 17 (TZ 10 jioni - 11 jioni) 15 - 16 (TZ 9 jioni - 10 jioni) 14 - 15 (TZ 8 mchana - 9 jioni)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x v="0"/>
    <x v="0"/>
    <n v="131"/>
    <x v="34"/>
    <x v="1"/>
    <x v="2"/>
    <x v="8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32"/>
    <x v="34"/>
    <x v="1"/>
    <x v="2"/>
    <x v="8"/>
  </r>
  <r>
    <x v="5"/>
    <x v="1"/>
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x v="0"/>
    <x v="1"/>
    <n v="133"/>
    <x v="34"/>
    <x v="1"/>
    <x v="2"/>
    <x v="8"/>
  </r>
  <r>
    <x v="2"/>
    <x v="1"/>
    <s v="10 - 11 (TZ 4 asubuhi - 5 asubuhi) 11 - 12 (TZ 5 asubuhi - 6 mchana) 9 - 10 (TZ 3 asubuhi - 4 asubuhi) 16 - 17 (TZ 10 jioni - 11 jioni) 17 - 18 (TZ 11 jioni - 12 jioni) 18 - 19 (TZ 12 jioni - 1 usiku)"/>
    <n v="0"/>
    <n v="0"/>
    <n v="0"/>
    <n v="0"/>
    <n v="1"/>
    <n v="1"/>
    <n v="1"/>
    <n v="0"/>
    <n v="0"/>
    <n v="0"/>
    <n v="0"/>
    <n v="1"/>
    <n v="1"/>
    <n v="1"/>
    <n v="0"/>
    <n v="0"/>
    <n v="0"/>
    <n v="0"/>
    <n v="0"/>
    <n v="0"/>
    <x v="0"/>
    <x v="0"/>
    <n v="134"/>
    <x v="34"/>
    <x v="1"/>
    <x v="2"/>
    <x v="8"/>
  </r>
  <r>
    <x v="21"/>
    <x v="1"/>
    <s v="9 - 10 (TZ 3 asubuhi - 4 asubuhi) 10 - 11 (TZ 4 asubuhi - 5 asubuhi) 11 - 12 (TZ 5 asubuhi - 6 mchana) 15 - 16 (TZ 9 jioni - 10 jioni) 16 - 17 (TZ 10 jioni - 11 jioni) 17 - 18 (TZ 11 jioni - 12 jioni) 18 - 19 (TZ 12 jioni - 1 usiku)"/>
    <n v="0"/>
    <n v="0"/>
    <n v="0"/>
    <n v="0"/>
    <n v="1"/>
    <n v="1"/>
    <n v="1"/>
    <n v="0"/>
    <n v="0"/>
    <n v="0"/>
    <n v="1"/>
    <n v="1"/>
    <n v="1"/>
    <n v="1"/>
    <n v="0"/>
    <n v="0"/>
    <n v="0"/>
    <n v="0"/>
    <n v="0"/>
    <n v="0"/>
    <x v="0"/>
    <x v="1"/>
    <n v="135"/>
    <x v="34"/>
    <x v="1"/>
    <x v="2"/>
    <x v="8"/>
  </r>
  <r>
    <x v="0"/>
    <x v="0"/>
    <s v="7 - 8 (TZ 1 asubuhi - 2 asubuhi) 8 - 9 (TZ 2 asubuhi - 3 asubuhi) 9 - 10 (TZ 3 asubuhi - 4 asubuhi) 10 - 11 (TZ 4 asubuhi - 5 asubuhi) 11 - 12 (TZ 5 asubuhi - 6 mchana) 12 - 13 (TZ 6 mchana - 7 mchana) 13 - 14 (TZ 7 mchana - 8 mchana) 15 - 16 (TZ 9 jioni - 10 jioni) 16 - 17 (TZ 10 jioni - 11 jioni) 14 - 15 (TZ 8 mchana - 9 jioni) 17 - 18 (TZ 11 jioni - 12 jioni) 18 - 19 (TZ 12 jioni - 1 usiku) 19 - 20 (TZ 1 usiku - 2 usiku) 20 - 21 (TZ 2 usiku - 3 usiku) 21 - 22 (TZ 3 usiku - 4 usiku)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x v="0"/>
    <x v="0"/>
    <n v="136"/>
    <x v="35"/>
    <x v="1"/>
    <x v="1"/>
    <x v="11"/>
  </r>
  <r>
    <x v="1"/>
    <x v="1"/>
    <s v="19 - 20 (TZ 1 usiku - 2 usiku) 20 - 21 (TZ 2 usiku - 3 usiku) 21 - 22 (TZ 3 usiku - 4 usiku) 22 - 23 (TZ 4 usiku - 5 usiku) 23 - 24 (TZ 5 usiku - 6 usiku) 24 - 5 (TZ 6 usiku - 11 usiku) 6 - 7 (TZ 12 asubuhi - 1 asubuhi) 5 - 6 (TZ 11 usiku - 12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37"/>
    <x v="35"/>
    <x v="1"/>
    <x v="1"/>
    <x v="11"/>
  </r>
  <r>
    <x v="22"/>
    <x v="0"/>
    <s v="8 - 9 (TZ 2 asubuhi - 3 asubuhi) 9 - 10 (TZ 3 asubuhi - 4 asubuhi) 10 - 11 (TZ 4 asubuhi - 5 asubuhi) 11 - 12 (TZ 5 asubuhi - 6 mchana) 12 - 13 (TZ 6 mchana - 7 mchana) 13 - 14 (TZ 7 mchana - 8 mchana) 15 - 16 (TZ 9 jioni - 10 jioni) 16 - 17 (TZ 10 jioni - 11 jioni) 14 - 15 (TZ 8 mchana - 9 jioni) 17 - 18 (TZ 11 jioni - 12 jioni) 18 - 19 (TZ 12 jioni - 1 usiku) 19 - 20 (TZ 1 usiku - 2 usiku) 20 - 21 (TZ 2 usiku - 3 usiku) 21 - 22 (TZ 3 usiku - 4 usiku)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x v="0"/>
    <x v="1"/>
    <n v="138"/>
    <x v="35"/>
    <x v="1"/>
    <x v="1"/>
    <x v="11"/>
  </r>
  <r>
    <x v="2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139"/>
    <x v="35"/>
    <x v="1"/>
    <x v="1"/>
    <x v="11"/>
  </r>
  <r>
    <x v="4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x v="0"/>
    <x v="0"/>
    <n v="140"/>
    <x v="35"/>
    <x v="1"/>
    <x v="1"/>
    <x v="11"/>
  </r>
  <r>
    <x v="3"/>
    <x v="1"/>
    <s v="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x v="0"/>
    <x v="0"/>
    <n v="141"/>
    <x v="35"/>
    <x v="1"/>
    <x v="1"/>
    <x v="11"/>
  </r>
  <r>
    <x v="0"/>
    <x v="0"/>
    <s v="18 - 19 (TZ 12 jioni - 1 usiku) 19 - 20 (TZ 1 usiku - 2 usiku)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x v="0"/>
    <x v="0"/>
    <n v="142"/>
    <x v="36"/>
    <x v="1"/>
    <x v="1"/>
    <x v="12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43"/>
    <x v="36"/>
    <x v="1"/>
    <x v="1"/>
    <x v="12"/>
  </r>
  <r>
    <x v="23"/>
    <x v="3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x v="3"/>
    <x v="0"/>
    <n v="144"/>
    <x v="36"/>
    <x v="1"/>
    <x v="1"/>
    <x v="12"/>
  </r>
  <r>
    <x v="0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145"/>
    <x v="37"/>
    <x v="1"/>
    <x v="4"/>
    <x v="13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 7 - 8 (TZ 1 asubuhi - 2 asubuhi)"/>
    <n v="1"/>
    <n v="1"/>
    <n v="1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46"/>
    <x v="37"/>
    <x v="1"/>
    <x v="4"/>
    <x v="13"/>
  </r>
  <r>
    <x v="24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x v="0"/>
    <x v="0"/>
    <n v="147"/>
    <x v="37"/>
    <x v="1"/>
    <x v="4"/>
    <x v="13"/>
  </r>
  <r>
    <x v="0"/>
    <x v="0"/>
    <s v="17 - 18 (TZ 11 jioni - 12 jioni) 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1"/>
    <n v="1"/>
    <n v="1"/>
    <n v="1"/>
    <n v="1"/>
    <n v="0"/>
    <n v="0"/>
    <n v="0"/>
    <x v="0"/>
    <x v="0"/>
    <n v="148"/>
    <x v="38"/>
    <x v="1"/>
    <x v="3"/>
    <x v="4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49"/>
    <x v="38"/>
    <x v="1"/>
    <x v="3"/>
    <x v="4"/>
  </r>
  <r>
    <x v="11"/>
    <x v="1"/>
    <s v="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6 - 17 (TZ 10 jioni - 11 jioni) 15 - 16 (TZ 9 jioni - 10 jioni) 17 - 18 (TZ 11 jioni - 12 jioni) 18 - 19 (TZ 12 jioni - 1 usiku) 19 - 20 (TZ 1 usiku - 2 usiku) 20 - 21 (TZ 2 usiku - 3 usiku) 21 - 22 (TZ 3 usiku - 4 usiku) 22 - 23 (TZ 4 usiku - 5 usiku) 23 - 24 (TZ 5 usiku - 6 usiku) 24 - 5 (TZ 6 usiku - 11 usiku)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n v="150"/>
    <x v="38"/>
    <x v="1"/>
    <x v="3"/>
    <x v="4"/>
  </r>
  <r>
    <x v="11"/>
    <x v="1"/>
    <s v="13 - 14 (TZ 7 mchana - 8 mchana) 14 - 15 (TZ 8 mchana - 9 jioni)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x v="5"/>
    <x v="0"/>
    <n v="151"/>
    <x v="38"/>
    <x v="1"/>
    <x v="3"/>
    <x v="4"/>
  </r>
  <r>
    <x v="3"/>
    <x v="1"/>
    <s v="7 - 8 (TZ 1 asubuhi - 2 asubuhi) 8 - 9 (TZ 2 asubuhi - 3 asubuhi) 9 - 10 (TZ 3 asubuhi - 4 asubuhi) 10 - 11 (TZ 4 asubuhi - 5 asubuhi) 11 - 12 (TZ 5 asubuhi - 6 mchana) 12 - 13 (TZ 6 mchana - 7 mchana) 13 - 14 (TZ 7 mchana - 8 mchana) 14 - 15 (TZ 8 mchana - 9 jioni) 16 - 17 (TZ 10 jioni - 11 jioni) 17 - 18 (TZ 11 jioni - 12 jioni) 15 - 16 (TZ 9 jioni - 10 jioni) 18 - 19 (TZ 12 jioni - 1 usiku) 19 - 20 (TZ 1 usiku - 2 usiku) 20 - 21 (TZ 2 usiku - 3 usiku) 21 - 22 (TZ 3 usiku - 4 usiku)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x v="0"/>
    <x v="0"/>
    <n v="152"/>
    <x v="38"/>
    <x v="1"/>
    <x v="3"/>
    <x v="4"/>
  </r>
  <r>
    <x v="2"/>
    <x v="3"/>
    <s v="8 - 9 (TZ 2 asubuhi - 3 asubuhi) 9 - 10 (TZ 3 asubuhi - 4 asubuhi) 10 - 11 (TZ 4 asubuhi - 5 asubuhi) 11 - 12 (TZ 5 asubuhi - 6 mchana) 12 - 13 (TZ 6 mchana - 7 mchana) 13 - 14 (TZ 7 mchana - 8 mchana) 14 - 15 (TZ 8 mchana - 9 jioni)"/>
    <n v="0"/>
    <n v="0"/>
    <n v="0"/>
    <n v="1"/>
    <n v="1"/>
    <n v="1"/>
    <n v="1"/>
    <n v="1"/>
    <n v="1"/>
    <n v="1"/>
    <n v="0"/>
    <n v="0"/>
    <n v="0"/>
    <n v="0"/>
    <n v="0"/>
    <n v="0"/>
    <n v="0"/>
    <n v="0"/>
    <n v="0"/>
    <n v="0"/>
    <x v="0"/>
    <x v="0"/>
    <n v="153"/>
    <x v="38"/>
    <x v="1"/>
    <x v="3"/>
    <x v="4"/>
  </r>
  <r>
    <x v="0"/>
    <x v="0"/>
    <s v="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154"/>
    <x v="39"/>
    <x v="1"/>
    <x v="2"/>
    <x v="6"/>
  </r>
  <r>
    <x v="1"/>
    <x v="3"/>
    <s v="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155"/>
    <x v="39"/>
    <x v="1"/>
    <x v="2"/>
    <x v="6"/>
  </r>
  <r>
    <x v="13"/>
    <x v="1"/>
    <s v="8 - 9 (TZ 2 asubuhi - 3 asubuhi) 9 - 10 (TZ 3 asubuhi - 4 asubuhi) 10 - 11 (TZ 4 asubuhi - 5 asubuhi) 11 - 12 (TZ 5 asubuhi - 6 mchana) 12 - 13 (TZ 6 mchana - 7 mchana) 13 - 14 (TZ 7 mchana - 8 mchana) 15 - 16 (TZ 9 jioni - 10 jioni) 14 - 15 (TZ 8 mchana - 9 jioni) 16 - 17 (TZ 10 jioni - 11 jioni) 17 - 18 (TZ 11 jioni - 12 jioni)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x v="0"/>
    <x v="1"/>
    <n v="156"/>
    <x v="39"/>
    <x v="1"/>
    <x v="2"/>
    <x v="6"/>
  </r>
  <r>
    <x v="12"/>
    <x v="1"/>
    <s v="8 - 9 (TZ 2 asubuhi - 3 asubuhi) 9 - 10 (TZ 3 asubuhi - 4 asubuhi) 10 - 11 (TZ 4 asubuhi - 5 asubuhi) 11 - 12 (TZ 5 asubuhi - 6 mchana) 12 - 13 (TZ 6 mchana - 7 mchana) 13 - 14 (TZ 7 mchana - 8 mchana) 14 - 15 (TZ 8 mchana - 9 jioni) 16 - 17 (TZ 10 jioni - 11 jioni) 15 - 16 (TZ 9 jioni - 10 jioni) 17 - 18 (TZ 11 jioni - 12 jioni)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x v="0"/>
    <x v="1"/>
    <n v="157"/>
    <x v="39"/>
    <x v="1"/>
    <x v="2"/>
    <x v="6"/>
  </r>
  <r>
    <x v="15"/>
    <x v="1"/>
    <s v="8 - 9 (TZ 2 asubuhi - 3 asubuhi) 9 - 10 (TZ 3 asubuhi - 4 asubuhi) 10 - 11 (TZ 4 asubuhi - 5 asubuhi) 11 - 12 (TZ 5 asubuhi - 6 mchana) 12 - 13 (TZ 6 mchana - 7 mchana) 13 - 14 (TZ 7 mchana - 8 mchana) 14 - 15 (TZ 8 mchana - 9 jioni) 16 - 17 (TZ 10 jioni - 11 jioni) 15 - 16 (TZ 9 jioni - 10 jioni) 17 - 18 (TZ 11 jioni - 12 jioni)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x v="0"/>
    <x v="1"/>
    <n v="158"/>
    <x v="39"/>
    <x v="1"/>
    <x v="2"/>
    <x v="6"/>
  </r>
  <r>
    <x v="14"/>
    <x v="1"/>
    <s v="11 - 12 (TZ 5 asubuhi - 6 mchana) 9 - 10 (TZ 3 asubuhi - 4 asubuhi) 10 - 11 (TZ 4 asubuhi - 5 asubuhi) 8 - 9 (TZ 2 asubuhi - 3 asubuhi)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x v="2"/>
    <x v="1"/>
    <n v="159"/>
    <x v="39"/>
    <x v="1"/>
    <x v="2"/>
    <x v="6"/>
  </r>
  <r>
    <x v="0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160"/>
    <x v="40"/>
    <x v="1"/>
    <x v="0"/>
    <x v="2"/>
  </r>
  <r>
    <x v="1"/>
    <x v="1"/>
    <s v="20 - 21 (TZ 2 usiku - 3 usiku) 19 - 20 (TZ 1 usiku - 2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61"/>
    <x v="40"/>
    <x v="1"/>
    <x v="0"/>
    <x v="2"/>
  </r>
  <r>
    <x v="0"/>
    <x v="1"/>
    <s v="10 - 11 (TZ 4 asubuhi - 5 asubuhi) 11 - 12 (TZ 5 asubuhi - 6 mchana) 12 - 13 (TZ 6 mchana - 7 mchana) 13 - 14 (TZ 7 mchana - 8 mchana) 14 - 15 (TZ 8 mchana - 9 jioni) 15 - 16 (TZ 9 jioni - 10 jioni) 16 - 17 (TZ 10 jioni - 11 jioni) 17 - 18 (TZ 11 jioni - 12 jioni)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x v="0"/>
    <x v="0"/>
    <n v="162"/>
    <x v="41"/>
    <x v="1"/>
    <x v="0"/>
    <x v="11"/>
  </r>
  <r>
    <x v="2"/>
    <x v="1"/>
    <s v="14 - 15 (TZ 8 mchana - 9 jioni) 15 - 16 (TZ 9 jioni - 10 jioni) 16 - 17 (TZ 10 jioni - 11 jioni) 17 - 18 (TZ 11 jioni - 12 jioni)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x v="0"/>
    <x v="0"/>
    <n v="163"/>
    <x v="41"/>
    <x v="1"/>
    <x v="0"/>
    <x v="11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64"/>
    <x v="41"/>
    <x v="1"/>
    <x v="0"/>
    <x v="11"/>
  </r>
  <r>
    <x v="0"/>
    <x v="7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1"/>
    <x v="2"/>
    <n v="165"/>
    <x v="42"/>
    <x v="1"/>
    <x v="1"/>
    <x v="14"/>
  </r>
  <r>
    <x v="0"/>
    <x v="4"/>
    <s v="19 - 20 (TZ 1 usiku - 2 usiku) 20 - 21 (TZ 2 usiku - 3 usiku) 21 - 22 (TZ 3 usiku - 4 usiku) 22 - 23 (TZ 4 usiku - 5 usiku) 23 - 24 (TZ 5 usiku - 6 usiku) 24 - 5 (TZ 6 usiku - 11 usiku) 5 - 6 (TZ 11 usiku - 12 asubuhi) 6 - 7 (TZ 12 asubuhi - 1 asubuhi) 18 - 19 (TZ 12 jioni - 1 usiku)"/>
    <n v="1"/>
    <n v="1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166"/>
    <x v="42"/>
    <x v="1"/>
    <x v="1"/>
    <x v="14"/>
  </r>
  <r>
    <x v="3"/>
    <x v="1"/>
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8 - 19 (TZ 12 jioni - 1 usiku) 19 - 20 (TZ 1 usiku - 2 usiku) 17 - 18 (TZ 11 jioni - 12 jioni) 20 - 21 (TZ 2 usiku - 3 usiku) 21 - 22 (TZ 3 usiku - 4 usiku) 22 - 23 (TZ 4 usiku - 5 usiku)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x v="0"/>
    <x v="0"/>
    <n v="167"/>
    <x v="42"/>
    <x v="1"/>
    <x v="1"/>
    <x v="14"/>
  </r>
  <r>
    <x v="2"/>
    <x v="6"/>
    <s v="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1"/>
    <x v="1"/>
    <x v="2"/>
    <n v="168"/>
    <x v="42"/>
    <x v="1"/>
    <x v="1"/>
    <x v="14"/>
  </r>
  <r>
    <x v="1"/>
    <x v="3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69"/>
    <x v="42"/>
    <x v="1"/>
    <x v="1"/>
    <x v="14"/>
  </r>
  <r>
    <x v="0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170"/>
    <x v="43"/>
    <x v="1"/>
    <x v="2"/>
    <x v="4"/>
  </r>
  <r>
    <x v="3"/>
    <x v="1"/>
    <s v="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x v="0"/>
    <x v="0"/>
    <n v="171"/>
    <x v="43"/>
    <x v="1"/>
    <x v="2"/>
    <x v="4"/>
  </r>
  <r>
    <x v="18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172"/>
    <x v="43"/>
    <x v="1"/>
    <x v="2"/>
    <x v="4"/>
  </r>
  <r>
    <x v="0"/>
    <x v="1"/>
    <s v="17 - 18 (TZ 11 jioni - 12 jioni) 18 - 19 (TZ 12 jioni - 1 usiku) 19 - 20 (TZ 1 usiku - 2 usiku) 20 - 21 (TZ 2 usiku - 3 usiku)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x v="0"/>
    <x v="0"/>
    <n v="173"/>
    <x v="44"/>
    <x v="1"/>
    <x v="2"/>
    <x v="11"/>
  </r>
  <r>
    <x v="25"/>
    <x v="1"/>
    <s v="14 - 15 (TZ 8 mchana - 9 jioni) 15 - 16 (TZ 9 jioni - 10 jioni) 16 - 17 (TZ 10 jioni - 11 jioni) 17 - 18 (TZ 11 jioni - 12 jioni)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x v="0"/>
    <x v="0"/>
    <n v="174"/>
    <x v="44"/>
    <x v="1"/>
    <x v="2"/>
    <x v="11"/>
  </r>
  <r>
    <x v="25"/>
    <x v="1"/>
    <s v="15 - 16 (TZ 9 jioni - 10 jioni) 16 - 17 (TZ 10 jioni - 11 jioni) 17 - 18 (TZ 11 jioni - 12 jioni)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x v="1"/>
    <x v="0"/>
    <n v="175"/>
    <x v="44"/>
    <x v="1"/>
    <x v="2"/>
    <x v="11"/>
  </r>
  <r>
    <x v="2"/>
    <x v="0"/>
    <s v="8 - 9 (TZ 2 asubuhi - 3 asubuhi) 9 - 10 (TZ 3 asubuhi - 4 asubuhi) 10 - 11 (TZ 4 asubuhi - 5 asubuhi) 11 - 12 (TZ 5 asubuhi - 6 mchana)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x v="0"/>
    <x v="0"/>
    <n v="176"/>
    <x v="44"/>
    <x v="1"/>
    <x v="2"/>
    <x v="11"/>
  </r>
  <r>
    <x v="0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177"/>
    <x v="45"/>
    <x v="1"/>
    <x v="2"/>
    <x v="7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78"/>
    <x v="45"/>
    <x v="1"/>
    <x v="2"/>
    <x v="7"/>
  </r>
  <r>
    <x v="16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x v="0"/>
    <x v="0"/>
    <n v="179"/>
    <x v="45"/>
    <x v="1"/>
    <x v="2"/>
    <x v="7"/>
  </r>
  <r>
    <x v="17"/>
    <x v="1"/>
    <s v="9 - 10 (TZ 3 asubuhi - 4 asubuhi) 10 - 11 (TZ 4 asubuhi - 5 asubuhi) 15 - 16 (TZ 9 jioni - 10 jioni) 16 - 17 (TZ 10 jioni - 11 jioni)"/>
    <n v="0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x v="0"/>
    <x v="0"/>
    <n v="180"/>
    <x v="45"/>
    <x v="1"/>
    <x v="2"/>
    <x v="7"/>
  </r>
  <r>
    <x v="14"/>
    <x v="1"/>
    <s v="9 - 10 (TZ 3 asubuhi - 4 asubuhi) 10 - 11 (TZ 4 asubuhi - 5 asubuhi) 17 - 18 (TZ 11 jioni - 12 jioni) 16 - 17 (TZ 10 jioni - 11 jioni)"/>
    <n v="0"/>
    <n v="0"/>
    <n v="0"/>
    <n v="0"/>
    <n v="1"/>
    <n v="1"/>
    <n v="0"/>
    <n v="0"/>
    <n v="0"/>
    <n v="0"/>
    <n v="0"/>
    <n v="1"/>
    <n v="1"/>
    <n v="0"/>
    <n v="0"/>
    <n v="0"/>
    <n v="0"/>
    <n v="0"/>
    <n v="0"/>
    <n v="0"/>
    <x v="6"/>
    <x v="0"/>
    <n v="181"/>
    <x v="45"/>
    <x v="1"/>
    <x v="2"/>
    <x v="7"/>
  </r>
  <r>
    <x v="0"/>
    <x v="3"/>
    <s v="19 - 20 (TZ 1 usiku - 2 usiku) 20 - 21 (TZ 2 usiku - 3 usiku) 22 - 23 (TZ 4 usiku - 5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182"/>
    <x v="46"/>
    <x v="0"/>
    <x v="1"/>
    <x v="0"/>
  </r>
  <r>
    <x v="1"/>
    <x v="1"/>
    <s v="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183"/>
    <x v="46"/>
    <x v="0"/>
    <x v="1"/>
    <x v="0"/>
  </r>
  <r>
    <x v="3"/>
    <x v="1"/>
    <s v="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184"/>
    <x v="46"/>
    <x v="0"/>
    <x v="1"/>
    <x v="0"/>
  </r>
  <r>
    <x v="4"/>
    <x v="1"/>
    <s v="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185"/>
    <x v="46"/>
    <x v="0"/>
    <x v="1"/>
    <x v="0"/>
  </r>
  <r>
    <x v="2"/>
    <x v="0"/>
    <s v="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186"/>
    <x v="46"/>
    <x v="0"/>
    <x v="1"/>
    <x v="0"/>
  </r>
  <r>
    <x v="0"/>
    <x v="8"/>
    <s v="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187"/>
    <x v="47"/>
    <x v="0"/>
    <x v="1"/>
    <x v="0"/>
  </r>
  <r>
    <x v="1"/>
    <x v="0"/>
    <s v="19 - 20 (TZ 1 usiku - 2 usiku) 20 - 21 (TZ 2 usiku - 3 usiku) 22 - 23 (TZ 4 usiku - 5 usiku) 21 - 22 (TZ 3 usiku - 4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88"/>
    <x v="47"/>
    <x v="0"/>
    <x v="1"/>
    <x v="0"/>
  </r>
  <r>
    <x v="2"/>
    <x v="3"/>
    <s v="20 - 21 (TZ 2 usiku - 3 usiku) 19 - 20 (TZ 1 usiku - 2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189"/>
    <x v="47"/>
    <x v="0"/>
    <x v="1"/>
    <x v="0"/>
  </r>
  <r>
    <x v="4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x v="1"/>
    <x v="0"/>
    <n v="190"/>
    <x v="47"/>
    <x v="0"/>
    <x v="1"/>
    <x v="0"/>
  </r>
  <r>
    <x v="0"/>
    <x v="4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91"/>
    <x v="48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92"/>
    <x v="48"/>
    <x v="0"/>
    <x v="1"/>
    <x v="0"/>
  </r>
  <r>
    <x v="4"/>
    <x v="1"/>
    <s v="8 - 9 (TZ 2 asubuhi - 3 asubuhi) 9 - 10 (TZ 3 asubuhi - 4 asubuhi) 7 - 8 (TZ 1 asubuhi - 2 asubuhi) 10 - 11 (TZ 4 asubuhi - 5 asubuhi) 19 - 20 (TZ 1 usiku - 2 usiku) 20 - 21 (TZ 2 usiku - 3 usiku) 21 - 22 (TZ 3 usiku - 4 usiku)"/>
    <n v="0"/>
    <n v="0"/>
    <n v="1"/>
    <n v="1"/>
    <n v="1"/>
    <n v="1"/>
    <n v="0"/>
    <n v="0"/>
    <n v="0"/>
    <n v="0"/>
    <n v="0"/>
    <n v="0"/>
    <n v="0"/>
    <n v="0"/>
    <n v="1"/>
    <n v="1"/>
    <n v="1"/>
    <n v="0"/>
    <n v="0"/>
    <n v="0"/>
    <x v="0"/>
    <x v="0"/>
    <n v="193"/>
    <x v="48"/>
    <x v="0"/>
    <x v="1"/>
    <x v="0"/>
  </r>
  <r>
    <x v="2"/>
    <x v="5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194"/>
    <x v="48"/>
    <x v="0"/>
    <x v="1"/>
    <x v="0"/>
  </r>
  <r>
    <x v="0"/>
    <x v="2"/>
    <s v="19 - 20 (TZ 1 usiku - 2 usiku) 20 - 21 (TZ 2 usiku - 3 usiku) 21 - 22 (TZ 3 usiku - 4 usiku) 22 - 23 (TZ 4 usiku - 5 usiku) 23 - 24 (TZ 5 usiku - 6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x v="0"/>
    <x v="0"/>
    <n v="195"/>
    <x v="49"/>
    <x v="1"/>
    <x v="3"/>
    <x v="1"/>
  </r>
  <r>
    <x v="1"/>
    <x v="6"/>
    <s v="19 - 20 (TZ 1 usiku - 2 usiku) 20 - 21 (TZ 2 usiku - 3 usiku) 21 - 22 (TZ 3 usiku - 4 usiku) 22 - 23 (TZ 4 usiku - 5 usiku) 23 - 24 (TZ 5 usiku - 6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x v="0"/>
    <x v="0"/>
    <n v="196"/>
    <x v="49"/>
    <x v="1"/>
    <x v="3"/>
    <x v="1"/>
  </r>
  <r>
    <x v="11"/>
    <x v="0"/>
    <s v="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7 - 18 (TZ 11 jioni - 12 jioni) 18 - 19 (TZ 12 jioni - 1 usiku) 16 - 17 (TZ 10 jioni - 11 jioni) 19 - 20 (TZ 1 usiku - 2 usiku) 20 - 21 (TZ 2 usiku - 3 usiku) 21 - 22 (TZ 3 usiku - 4 usiku) 22 - 23 (TZ 4 usiku - 5 usiku) 23 - 24 (TZ 5 usiku - 6 usiku) 24 - 5 (TZ 6 usiku - 11 usiku)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n v="197"/>
    <x v="49"/>
    <x v="1"/>
    <x v="3"/>
    <x v="1"/>
  </r>
  <r>
    <x v="3"/>
    <x v="1"/>
    <s v="7 - 8 (TZ 1 asubuhi - 2 asubuhi) 8 - 9 (TZ 2 asubuhi - 3 asubuhi) 9 - 10 (TZ 3 asubuhi - 4 asubuhi) 10 - 11 (TZ 4 asubuhi - 5 asubuhi) 11 - 12 (TZ 5 asubuhi - 6 mchana) 12 - 13 (TZ 6 mchana - 7 mchana) 13 - 14 (TZ 7 mchana - 8 mchana) 14 - 15 (TZ 8 mchana - 9 jioni) 16 - 17 (TZ 10 jioni - 11 jioni) 17 - 18 (TZ 11 jioni - 12 jioni) 15 - 16 (TZ 9 jioni - 10 jioni) 18 - 19 (TZ 12 jioni - 1 usiku) 19 - 20 (TZ 1 usiku - 2 usiku) 20 - 21 (TZ 2 usiku - 3 usiku) 21 - 22 (TZ 3 usiku - 4 usiku) 22 - 23 (TZ 4 usiku - 5 usiku) 23 - 24 (TZ 5 usiku - 6 usiku)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x v="0"/>
    <x v="0"/>
    <n v="198"/>
    <x v="49"/>
    <x v="1"/>
    <x v="3"/>
    <x v="1"/>
  </r>
  <r>
    <x v="4"/>
    <x v="1"/>
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 23 - 24 (TZ 5 usiku - 6 usiku)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x v="0"/>
    <x v="0"/>
    <n v="199"/>
    <x v="49"/>
    <x v="1"/>
    <x v="3"/>
    <x v="1"/>
  </r>
  <r>
    <x v="6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200"/>
    <x v="49"/>
    <x v="1"/>
    <x v="3"/>
    <x v="1"/>
  </r>
  <r>
    <x v="2"/>
    <x v="3"/>
    <s v="19 - 20 (TZ 1 usiku - 2 usiku) 20 - 21 (TZ 2 usiku - 3 usiku) 21 - 22 (TZ 3 usiku - 4 usiku) 22 - 23 (TZ 4 usiku - 5 usiku) 23 - 24 (TZ 5 usiku - 6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x v="0"/>
    <x v="0"/>
    <n v="201"/>
    <x v="49"/>
    <x v="1"/>
    <x v="3"/>
    <x v="1"/>
  </r>
  <r>
    <x v="0"/>
    <x v="1"/>
    <s v="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x v="0"/>
    <x v="0"/>
    <n v="202"/>
    <x v="50"/>
    <x v="1"/>
    <x v="1"/>
    <x v="4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03"/>
    <x v="50"/>
    <x v="1"/>
    <x v="1"/>
    <x v="4"/>
  </r>
  <r>
    <x v="4"/>
    <x v="1"/>
    <s v="7 - 8 (TZ 1 asubuhi - 2 asubuhi) 8 - 9 (TZ 2 asubuhi - 3 asubuhi) 9 - 10 (TZ 3 asubuhi - 4 asubuhi) 10 - 11 (TZ 4 asubuhi - 5 asubuhi) 11 - 12 (TZ 5 asubuhi - 6 mchana) 19 - 20 (TZ 1 usiku - 2 usiku) 20 - 21 (TZ 2 usiku - 3 usiku) 21 - 22 (TZ 3 usiku - 4 usiku)"/>
    <n v="0"/>
    <n v="0"/>
    <n v="1"/>
    <n v="1"/>
    <n v="1"/>
    <n v="1"/>
    <n v="1"/>
    <n v="0"/>
    <n v="0"/>
    <n v="0"/>
    <n v="0"/>
    <n v="0"/>
    <n v="0"/>
    <n v="0"/>
    <n v="1"/>
    <n v="1"/>
    <n v="1"/>
    <n v="0"/>
    <n v="0"/>
    <n v="0"/>
    <x v="0"/>
    <x v="0"/>
    <n v="204"/>
    <x v="50"/>
    <x v="1"/>
    <x v="1"/>
    <x v="4"/>
  </r>
  <r>
    <x v="2"/>
    <x v="0"/>
    <s v="12 - 13 (TZ 6 mchana - 7 mchana) 13 - 14 (TZ 7 mchana - 8 mchana) 14 - 15 (TZ 8 mchana - 9 jioni) 19 - 20 (TZ 1 usiku - 2 usiku) 20 - 21 (TZ 2 usiku - 3 usiku) 21 - 22 (TZ 3 usiku - 4 usiku)"/>
    <n v="0"/>
    <n v="0"/>
    <n v="0"/>
    <n v="0"/>
    <n v="0"/>
    <n v="0"/>
    <n v="0"/>
    <n v="1"/>
    <n v="1"/>
    <n v="1"/>
    <n v="0"/>
    <n v="0"/>
    <n v="0"/>
    <n v="0"/>
    <n v="1"/>
    <n v="1"/>
    <n v="1"/>
    <n v="0"/>
    <n v="0"/>
    <n v="0"/>
    <x v="0"/>
    <x v="0"/>
    <n v="205"/>
    <x v="50"/>
    <x v="1"/>
    <x v="1"/>
    <x v="4"/>
  </r>
  <r>
    <x v="0"/>
    <x v="3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06"/>
    <x v="51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07"/>
    <x v="51"/>
    <x v="0"/>
    <x v="1"/>
    <x v="0"/>
  </r>
  <r>
    <x v="3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208"/>
    <x v="51"/>
    <x v="0"/>
    <x v="1"/>
    <x v="0"/>
  </r>
  <r>
    <x v="2"/>
    <x v="0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209"/>
    <x v="51"/>
    <x v="0"/>
    <x v="1"/>
    <x v="0"/>
  </r>
  <r>
    <x v="0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210"/>
    <x v="52"/>
    <x v="1"/>
    <x v="0"/>
    <x v="5"/>
  </r>
  <r>
    <x v="1"/>
    <x v="1"/>
    <s v="19 - 20 (TZ 1 usiku - 2 usiku) 20 - 21 (TZ 2 usiku - 3 usiku) 22 - 23 (TZ 4 usiku - 5 usiku) 23 - 24 (TZ 5 usiku - 6 usiku) 24 - 5 (TZ 6 usiku - 11 usiku) 21 - 22 (TZ 3 usiku - 4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11"/>
    <x v="52"/>
    <x v="1"/>
    <x v="0"/>
    <x v="5"/>
  </r>
  <r>
    <x v="0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12"/>
    <x v="53"/>
    <x v="0"/>
    <x v="4"/>
    <x v="0"/>
  </r>
  <r>
    <x v="1"/>
    <x v="3"/>
    <s v="19 - 20 (TZ 1 usiku - 2 usiku) 21 - 22 (TZ 3 usiku - 4 usiku) 20 - 21 (TZ 2 usiku - 3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13"/>
    <x v="53"/>
    <x v="0"/>
    <x v="4"/>
    <x v="0"/>
  </r>
  <r>
    <x v="3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214"/>
    <x v="53"/>
    <x v="0"/>
    <x v="4"/>
    <x v="0"/>
  </r>
  <r>
    <x v="4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215"/>
    <x v="53"/>
    <x v="0"/>
    <x v="4"/>
    <x v="0"/>
  </r>
  <r>
    <x v="2"/>
    <x v="1"/>
    <s v="12 - 13 (TZ 6 mchana - 7 mchana) 13 - 14 (TZ 7 mchana - 8 mchana)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x v="0"/>
    <x v="0"/>
    <n v="216"/>
    <x v="53"/>
    <x v="0"/>
    <x v="4"/>
    <x v="0"/>
  </r>
  <r>
    <x v="5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0"/>
    <n v="217"/>
    <x v="53"/>
    <x v="0"/>
    <x v="4"/>
    <x v="0"/>
  </r>
  <r>
    <x v="26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4"/>
    <x v="0"/>
    <n v="218"/>
    <x v="53"/>
    <x v="0"/>
    <x v="4"/>
    <x v="0"/>
  </r>
  <r>
    <x v="27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4"/>
    <x v="0"/>
    <n v="219"/>
    <x v="53"/>
    <x v="0"/>
    <x v="4"/>
    <x v="0"/>
  </r>
  <r>
    <x v="0"/>
    <x v="0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220"/>
    <x v="54"/>
    <x v="0"/>
    <x v="1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21"/>
    <x v="54"/>
    <x v="0"/>
    <x v="1"/>
    <x v="0"/>
  </r>
  <r>
    <x v="2"/>
    <x v="1"/>
    <s v="12 - 13 (TZ 6 mchana - 7 mchana) 13 - 14 (TZ 7 mchana - 8 mchana)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x v="0"/>
    <x v="0"/>
    <n v="222"/>
    <x v="54"/>
    <x v="0"/>
    <x v="1"/>
    <x v="0"/>
  </r>
  <r>
    <x v="4"/>
    <x v="1"/>
    <s v="18 - 19 (TZ 12 jioni - 1 usiku) 19 - 20 (TZ 1 usiku - 2 usiku) 20 - 21 (TZ 2 usiku - 3 usiku)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x v="0"/>
    <x v="0"/>
    <n v="223"/>
    <x v="54"/>
    <x v="0"/>
    <x v="1"/>
    <x v="0"/>
  </r>
  <r>
    <x v="0"/>
    <x v="2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24"/>
    <x v="55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25"/>
    <x v="55"/>
    <x v="0"/>
    <x v="1"/>
    <x v="0"/>
  </r>
  <r>
    <x v="2"/>
    <x v="5"/>
    <s v="12 - 13 (TZ 6 mchana - 7 mchana) 13 - 14 (TZ 7 mchana - 8 mchana)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x v="0"/>
    <x v="0"/>
    <n v="226"/>
    <x v="55"/>
    <x v="0"/>
    <x v="1"/>
    <x v="0"/>
  </r>
  <r>
    <x v="3"/>
    <x v="1"/>
    <s v="20 - 21 (TZ 2 usiku - 3 usiku)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0"/>
    <x v="0"/>
    <n v="227"/>
    <x v="55"/>
    <x v="0"/>
    <x v="1"/>
    <x v="0"/>
  </r>
  <r>
    <x v="4"/>
    <x v="1"/>
    <s v="20 - 21 (TZ 2 usiku - 3 usiku)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0"/>
    <x v="0"/>
    <n v="228"/>
    <x v="55"/>
    <x v="0"/>
    <x v="1"/>
    <x v="0"/>
  </r>
  <r>
    <x v="0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229"/>
    <x v="56"/>
    <x v="1"/>
    <x v="4"/>
    <x v="13"/>
  </r>
  <r>
    <x v="1"/>
    <x v="3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30"/>
    <x v="56"/>
    <x v="1"/>
    <x v="4"/>
    <x v="13"/>
  </r>
  <r>
    <x v="24"/>
    <x v="1"/>
    <s v="8 - 9 (TZ 2 asubuhi - 3 asubuhi) 9 - 10 (TZ 3 asubuhi - 4 asubuhi) 10 - 11 (TZ 4 asubuhi - 5 asubuhi) 11 - 12 (TZ 5 asubuhi - 6 mchana) 16 - 17 (TZ 10 jioni - 11 jioni) 17 - 18 (TZ 11 jioni - 12 jioni) 18 - 19 (TZ 12 jioni - 1 usiku)"/>
    <n v="0"/>
    <n v="0"/>
    <n v="0"/>
    <n v="1"/>
    <n v="1"/>
    <n v="1"/>
    <n v="1"/>
    <n v="0"/>
    <n v="0"/>
    <n v="0"/>
    <n v="0"/>
    <n v="1"/>
    <n v="1"/>
    <n v="1"/>
    <n v="0"/>
    <n v="0"/>
    <n v="0"/>
    <n v="0"/>
    <n v="0"/>
    <n v="0"/>
    <x v="0"/>
    <x v="0"/>
    <n v="231"/>
    <x v="56"/>
    <x v="1"/>
    <x v="4"/>
    <x v="13"/>
  </r>
  <r>
    <x v="0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32"/>
    <x v="57"/>
    <x v="0"/>
    <x v="1"/>
    <x v="0"/>
  </r>
  <r>
    <x v="1"/>
    <x v="3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33"/>
    <x v="57"/>
    <x v="0"/>
    <x v="1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34"/>
    <x v="57"/>
    <x v="0"/>
    <x v="1"/>
    <x v="0"/>
  </r>
  <r>
    <x v="4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35"/>
    <x v="57"/>
    <x v="0"/>
    <x v="1"/>
    <x v="0"/>
  </r>
  <r>
    <x v="2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36"/>
    <x v="57"/>
    <x v="0"/>
    <x v="1"/>
    <x v="0"/>
  </r>
  <r>
    <x v="0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37"/>
    <x v="58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38"/>
    <x v="58"/>
    <x v="0"/>
    <x v="1"/>
    <x v="0"/>
  </r>
  <r>
    <x v="2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39"/>
    <x v="58"/>
    <x v="0"/>
    <x v="1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40"/>
    <x v="58"/>
    <x v="0"/>
    <x v="1"/>
    <x v="0"/>
  </r>
  <r>
    <x v="0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41"/>
    <x v="59"/>
    <x v="0"/>
    <x v="0"/>
    <x v="0"/>
  </r>
  <r>
    <x v="1"/>
    <x v="1"/>
    <s v="20 - 21 (TZ 2 usiku - 3 usiku) 19 - 20 (TZ 1 usiku - 2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42"/>
    <x v="59"/>
    <x v="0"/>
    <x v="0"/>
    <x v="0"/>
  </r>
  <r>
    <x v="2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43"/>
    <x v="59"/>
    <x v="0"/>
    <x v="0"/>
    <x v="0"/>
  </r>
  <r>
    <x v="0"/>
    <x v="3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44"/>
    <x v="60"/>
    <x v="0"/>
    <x v="1"/>
    <x v="0"/>
  </r>
  <r>
    <x v="2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45"/>
    <x v="60"/>
    <x v="0"/>
    <x v="1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46"/>
    <x v="60"/>
    <x v="0"/>
    <x v="1"/>
    <x v="0"/>
  </r>
  <r>
    <x v="0"/>
    <x v="9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47"/>
    <x v="61"/>
    <x v="0"/>
    <x v="2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48"/>
    <x v="61"/>
    <x v="0"/>
    <x v="2"/>
    <x v="0"/>
  </r>
  <r>
    <x v="2"/>
    <x v="0"/>
    <s v="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x v="0"/>
    <x v="0"/>
    <n v="249"/>
    <x v="61"/>
    <x v="0"/>
    <x v="2"/>
    <x v="0"/>
  </r>
  <r>
    <x v="3"/>
    <x v="1"/>
    <s v="8 - 9 (TZ 2 asubuhi - 3 asubuhi) 9 - 10 (TZ 3 asubuhi - 4 asubuhi) 11 - 12 (TZ 5 asubuhi - 6 mchana) 12 - 13 (TZ 6 mchana - 7 mchana) 10 - 11 (TZ 4 asubuhi - 5 asubuhi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x v="1"/>
    <x v="0"/>
    <n v="250"/>
    <x v="61"/>
    <x v="0"/>
    <x v="2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51"/>
    <x v="61"/>
    <x v="0"/>
    <x v="2"/>
    <x v="0"/>
  </r>
  <r>
    <x v="5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1"/>
    <x v="0"/>
    <n v="252"/>
    <x v="61"/>
    <x v="0"/>
    <x v="2"/>
    <x v="0"/>
  </r>
  <r>
    <x v="0"/>
    <x v="2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53"/>
    <x v="62"/>
    <x v="0"/>
    <x v="1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54"/>
    <x v="62"/>
    <x v="0"/>
    <x v="1"/>
    <x v="0"/>
  </r>
  <r>
    <x v="4"/>
    <x v="0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0"/>
    <n v="255"/>
    <x v="62"/>
    <x v="0"/>
    <x v="1"/>
    <x v="0"/>
  </r>
  <r>
    <x v="2"/>
    <x v="4"/>
    <s v="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x v="0"/>
    <x v="0"/>
    <n v="256"/>
    <x v="62"/>
    <x v="0"/>
    <x v="1"/>
    <x v="0"/>
  </r>
  <r>
    <x v="0"/>
    <x v="2"/>
    <s v="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x v="0"/>
    <x v="0"/>
    <n v="257"/>
    <x v="63"/>
    <x v="0"/>
    <x v="2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58"/>
    <x v="63"/>
    <x v="0"/>
    <x v="2"/>
    <x v="0"/>
  </r>
  <r>
    <x v="2"/>
    <x v="4"/>
    <s v="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x v="0"/>
    <x v="0"/>
    <n v="259"/>
    <x v="63"/>
    <x v="0"/>
    <x v="2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60"/>
    <x v="63"/>
    <x v="0"/>
    <x v="2"/>
    <x v="0"/>
  </r>
  <r>
    <x v="4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61"/>
    <x v="63"/>
    <x v="0"/>
    <x v="2"/>
    <x v="0"/>
  </r>
  <r>
    <x v="5"/>
    <x v="1"/>
    <s v="6 - 7 (TZ 12 asubuhi - 1 asubuhi)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0"/>
    <n v="262"/>
    <x v="63"/>
    <x v="0"/>
    <x v="2"/>
    <x v="0"/>
  </r>
  <r>
    <x v="6"/>
    <x v="1"/>
    <s v="6 - 7 (TZ 12 asubuhi - 1 asubuhi)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x v="0"/>
    <n v="263"/>
    <x v="63"/>
    <x v="0"/>
    <x v="2"/>
    <x v="0"/>
  </r>
  <r>
    <x v="7"/>
    <x v="1"/>
    <s v="20 - 21 (TZ 2 usiku - 3 usiku)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4"/>
    <x v="0"/>
    <n v="264"/>
    <x v="63"/>
    <x v="0"/>
    <x v="2"/>
    <x v="0"/>
  </r>
  <r>
    <x v="11"/>
    <x v="1"/>
    <s v="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 23 - 24 (TZ 5 usiku - 6 usiku) 24 - 5 (TZ 6 usiku - 11 usiku)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2"/>
    <x v="0"/>
    <n v="265"/>
    <x v="63"/>
    <x v="0"/>
    <x v="2"/>
    <x v="0"/>
  </r>
  <r>
    <x v="0"/>
    <x v="5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66"/>
    <x v="64"/>
    <x v="0"/>
    <x v="3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67"/>
    <x v="64"/>
    <x v="0"/>
    <x v="3"/>
    <x v="0"/>
  </r>
  <r>
    <x v="2"/>
    <x v="0"/>
    <s v="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x v="0"/>
    <x v="0"/>
    <n v="268"/>
    <x v="64"/>
    <x v="0"/>
    <x v="3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69"/>
    <x v="64"/>
    <x v="0"/>
    <x v="3"/>
    <x v="0"/>
  </r>
  <r>
    <x v="6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270"/>
    <x v="64"/>
    <x v="0"/>
    <x v="3"/>
    <x v="0"/>
  </r>
  <r>
    <x v="0"/>
    <x v="4"/>
    <s v="20 - 21 (TZ 2 usiku - 3 usiku) 19 - 20 (TZ 1 usiku - 2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71"/>
    <x v="65"/>
    <x v="0"/>
    <x v="2"/>
    <x v="0"/>
  </r>
  <r>
    <x v="1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72"/>
    <x v="65"/>
    <x v="0"/>
    <x v="2"/>
    <x v="0"/>
  </r>
  <r>
    <x v="2"/>
    <x v="3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73"/>
    <x v="65"/>
    <x v="0"/>
    <x v="2"/>
    <x v="0"/>
  </r>
  <r>
    <x v="5"/>
    <x v="1"/>
    <s v="8 - 9 (TZ 2 asubuhi - 3 asubuhi)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1"/>
    <x v="0"/>
    <n v="274"/>
    <x v="65"/>
    <x v="0"/>
    <x v="2"/>
    <x v="0"/>
  </r>
  <r>
    <x v="3"/>
    <x v="1"/>
    <s v="20 - 21 (TZ 2 usiku - 3 usiku)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0"/>
    <x v="0"/>
    <n v="275"/>
    <x v="65"/>
    <x v="0"/>
    <x v="2"/>
    <x v="0"/>
  </r>
  <r>
    <x v="6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n v="276"/>
    <x v="65"/>
    <x v="0"/>
    <x v="2"/>
    <x v="0"/>
  </r>
  <r>
    <x v="0"/>
    <x v="5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77"/>
    <x v="66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78"/>
    <x v="66"/>
    <x v="0"/>
    <x v="1"/>
    <x v="0"/>
  </r>
  <r>
    <x v="2"/>
    <x v="3"/>
    <s v="13 - 14 (TZ 7 mchana - 8 mchana)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0"/>
    <x v="0"/>
    <n v="279"/>
    <x v="66"/>
    <x v="0"/>
    <x v="1"/>
    <x v="0"/>
  </r>
  <r>
    <x v="3"/>
    <x v="1"/>
    <s v="19 - 20 (TZ 1 usiku - 2 usiku) 20 - 21 (TZ 2 usiku - 3 usiku) 21 - 22 (TZ 3 usiku - 4 usiku) 10 - 11 (TZ 4 asubuhi - 5 asubuhi) 9 - 10 (TZ 3 asubuhi - 4 asubuhi)"/>
    <n v="0"/>
    <n v="0"/>
    <n v="0"/>
    <n v="0"/>
    <n v="1"/>
    <n v="1"/>
    <n v="0"/>
    <n v="0"/>
    <n v="0"/>
    <n v="0"/>
    <n v="0"/>
    <n v="0"/>
    <n v="0"/>
    <n v="0"/>
    <n v="1"/>
    <n v="1"/>
    <n v="1"/>
    <n v="0"/>
    <n v="0"/>
    <n v="0"/>
    <x v="0"/>
    <x v="0"/>
    <n v="280"/>
    <x v="66"/>
    <x v="0"/>
    <x v="1"/>
    <x v="0"/>
  </r>
  <r>
    <x v="0"/>
    <x v="5"/>
    <s v="20 - 21 (TZ 2 usiku - 3 usiku) 21 - 22 (TZ 3 usiku - 4 usiku) 19 - 20 (TZ 1 usiku - 2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81"/>
    <x v="67"/>
    <x v="0"/>
    <x v="2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82"/>
    <x v="67"/>
    <x v="0"/>
    <x v="2"/>
    <x v="0"/>
  </r>
  <r>
    <x v="2"/>
    <x v="0"/>
    <s v="14 - 15 (TZ 8 mchana - 9 jioni)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0"/>
    <x v="0"/>
    <n v="283"/>
    <x v="67"/>
    <x v="0"/>
    <x v="2"/>
    <x v="0"/>
  </r>
  <r>
    <x v="3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284"/>
    <x v="67"/>
    <x v="0"/>
    <x v="2"/>
    <x v="0"/>
  </r>
  <r>
    <x v="4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285"/>
    <x v="67"/>
    <x v="0"/>
    <x v="2"/>
    <x v="0"/>
  </r>
  <r>
    <x v="5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4"/>
    <x v="3"/>
    <n v="286"/>
    <x v="67"/>
    <x v="0"/>
    <x v="2"/>
    <x v="0"/>
  </r>
  <r>
    <x v="0"/>
    <x v="6"/>
    <s v="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x v="0"/>
    <x v="0"/>
    <n v="287"/>
    <x v="68"/>
    <x v="0"/>
    <x v="2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88"/>
    <x v="68"/>
    <x v="0"/>
    <x v="2"/>
    <x v="0"/>
  </r>
  <r>
    <x v="2"/>
    <x v="3"/>
    <s v="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x v="0"/>
    <x v="0"/>
    <n v="289"/>
    <x v="68"/>
    <x v="0"/>
    <x v="2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90"/>
    <x v="68"/>
    <x v="0"/>
    <x v="2"/>
    <x v="0"/>
  </r>
  <r>
    <x v="5"/>
    <x v="1"/>
    <s v="6 - 7 (TZ 12 asubuhi - 1 asubuhi)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4"/>
    <n v="291"/>
    <x v="68"/>
    <x v="0"/>
    <x v="2"/>
    <x v="0"/>
  </r>
  <r>
    <x v="0"/>
    <x v="10"/>
    <s v="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292"/>
    <x v="69"/>
    <x v="0"/>
    <x v="2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93"/>
    <x v="69"/>
    <x v="0"/>
    <x v="2"/>
    <x v="0"/>
  </r>
  <r>
    <x v="2"/>
    <x v="0"/>
    <s v="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x v="0"/>
    <x v="0"/>
    <n v="294"/>
    <x v="69"/>
    <x v="0"/>
    <x v="2"/>
    <x v="0"/>
  </r>
  <r>
    <x v="3"/>
    <x v="1"/>
    <s v="12 - 13 (TZ 6 mchana - 7 mchana) 13 - 14 (TZ 7 mchana - 8 mchana) 11 - 12 (TZ 5 asubuhi - 6 mchana)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x v="0"/>
    <x v="0"/>
    <n v="295"/>
    <x v="69"/>
    <x v="0"/>
    <x v="2"/>
    <x v="0"/>
  </r>
  <r>
    <x v="4"/>
    <x v="1"/>
    <s v="6 - 7 (TZ 12 asubuhi - 1 asubuhi)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296"/>
    <x v="69"/>
    <x v="0"/>
    <x v="2"/>
    <x v="0"/>
  </r>
  <r>
    <x v="5"/>
    <x v="1"/>
    <s v="6 - 7 (TZ 12 asubuhi - 1 asubuhi)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4"/>
    <n v="297"/>
    <x v="69"/>
    <x v="0"/>
    <x v="2"/>
    <x v="0"/>
  </r>
  <r>
    <x v="6"/>
    <x v="1"/>
    <s v="18 - 19 (TZ 12 jioni - 1 usiku)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x v="7"/>
    <x v="0"/>
    <n v="298"/>
    <x v="69"/>
    <x v="0"/>
    <x v="2"/>
    <x v="0"/>
  </r>
  <r>
    <x v="0"/>
    <x v="3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299"/>
    <x v="70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00"/>
    <x v="70"/>
    <x v="0"/>
    <x v="1"/>
    <x v="0"/>
  </r>
  <r>
    <x v="0"/>
    <x v="3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301"/>
    <x v="71"/>
    <x v="0"/>
    <x v="1"/>
    <x v="0"/>
  </r>
  <r>
    <x v="2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02"/>
    <x v="71"/>
    <x v="0"/>
    <x v="1"/>
    <x v="0"/>
  </r>
  <r>
    <x v="4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303"/>
    <x v="71"/>
    <x v="0"/>
    <x v="1"/>
    <x v="0"/>
  </r>
  <r>
    <x v="0"/>
    <x v="1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04"/>
    <x v="72"/>
    <x v="0"/>
    <x v="1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05"/>
    <x v="72"/>
    <x v="0"/>
    <x v="1"/>
    <x v="0"/>
  </r>
  <r>
    <x v="2"/>
    <x v="0"/>
    <s v="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x v="0"/>
    <x v="0"/>
    <n v="306"/>
    <x v="72"/>
    <x v="0"/>
    <x v="1"/>
    <x v="0"/>
  </r>
  <r>
    <x v="3"/>
    <x v="1"/>
    <s v="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x v="8"/>
    <x v="0"/>
    <n v="307"/>
    <x v="72"/>
    <x v="0"/>
    <x v="1"/>
    <x v="0"/>
  </r>
  <r>
    <x v="0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08"/>
    <x v="73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09"/>
    <x v="73"/>
    <x v="0"/>
    <x v="1"/>
    <x v="0"/>
  </r>
  <r>
    <x v="2"/>
    <x v="0"/>
    <s v="20 - 21 (TZ 2 usiku - 3 usiku)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0"/>
    <x v="0"/>
    <n v="310"/>
    <x v="73"/>
    <x v="0"/>
    <x v="1"/>
    <x v="0"/>
  </r>
  <r>
    <x v="4"/>
    <x v="1"/>
    <s v="19 - 20 (TZ 1 usiku - 2 usiku) 20 - 21 (TZ 2 usiku - 3 usiku) 21 - 22 (TZ 3 usiku - 4 usiku) 6 - 7 (TZ 12 asubuhi - 1 asubuhi)"/>
    <n v="0"/>
    <n v="1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11"/>
    <x v="73"/>
    <x v="0"/>
    <x v="1"/>
    <x v="0"/>
  </r>
  <r>
    <x v="0"/>
    <x v="2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12"/>
    <x v="74"/>
    <x v="0"/>
    <x v="2"/>
    <x v="0"/>
  </r>
  <r>
    <x v="1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13"/>
    <x v="74"/>
    <x v="0"/>
    <x v="2"/>
    <x v="0"/>
  </r>
  <r>
    <x v="2"/>
    <x v="5"/>
    <s v="17 - 18 (TZ 11 jioni - 12 jioni) 18 - 19 (TZ 12 jioni - 1 usiku) 21 - 22 (TZ 3 usiku - 4 usiku) 22 - 23 (TZ 4 usiku - 5 usiku)"/>
    <n v="0"/>
    <n v="0"/>
    <n v="0"/>
    <n v="0"/>
    <n v="0"/>
    <n v="0"/>
    <n v="0"/>
    <n v="0"/>
    <n v="0"/>
    <n v="0"/>
    <n v="0"/>
    <n v="0"/>
    <n v="1"/>
    <n v="1"/>
    <n v="0"/>
    <n v="0"/>
    <n v="1"/>
    <n v="1"/>
    <n v="0"/>
    <n v="0"/>
    <x v="0"/>
    <x v="0"/>
    <n v="314"/>
    <x v="74"/>
    <x v="0"/>
    <x v="2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15"/>
    <x v="74"/>
    <x v="0"/>
    <x v="2"/>
    <x v="0"/>
  </r>
  <r>
    <x v="5"/>
    <x v="1"/>
    <s v="22 - 23 (TZ 4 usiku - 5 usiku)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x v="9"/>
    <x v="0"/>
    <n v="316"/>
    <x v="74"/>
    <x v="0"/>
    <x v="2"/>
    <x v="0"/>
  </r>
  <r>
    <x v="0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17"/>
    <x v="75"/>
    <x v="0"/>
    <x v="2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18"/>
    <x v="75"/>
    <x v="0"/>
    <x v="2"/>
    <x v="0"/>
  </r>
  <r>
    <x v="2"/>
    <x v="0"/>
    <s v="13 - 14 (TZ 7 mchana - 8 mchana)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0"/>
    <x v="0"/>
    <n v="319"/>
    <x v="75"/>
    <x v="0"/>
    <x v="2"/>
    <x v="0"/>
  </r>
  <r>
    <x v="3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10"/>
    <x v="0"/>
    <n v="320"/>
    <x v="75"/>
    <x v="0"/>
    <x v="2"/>
    <x v="0"/>
  </r>
  <r>
    <x v="5"/>
    <x v="1"/>
    <s v="22 - 23 (TZ 4 usiku - 5 usiku)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x v="9"/>
    <x v="0"/>
    <n v="321"/>
    <x v="75"/>
    <x v="0"/>
    <x v="2"/>
    <x v="0"/>
  </r>
  <r>
    <x v="0"/>
    <x v="12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22"/>
    <x v="76"/>
    <x v="0"/>
    <x v="2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23"/>
    <x v="76"/>
    <x v="0"/>
    <x v="2"/>
    <x v="0"/>
  </r>
  <r>
    <x v="2"/>
    <x v="2"/>
    <s v="13 - 14 (TZ 7 mchana - 8 mchana) 21 - 22 (TZ 3 usiku - 4 usiku)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x v="0"/>
    <x v="0"/>
    <n v="324"/>
    <x v="76"/>
    <x v="0"/>
    <x v="2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25"/>
    <x v="76"/>
    <x v="0"/>
    <x v="2"/>
    <x v="0"/>
  </r>
  <r>
    <x v="4"/>
    <x v="1"/>
    <s v="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x v="0"/>
    <x v="0"/>
    <n v="326"/>
    <x v="76"/>
    <x v="0"/>
    <x v="2"/>
    <x v="0"/>
  </r>
  <r>
    <x v="5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4"/>
    <x v="0"/>
    <n v="327"/>
    <x v="76"/>
    <x v="0"/>
    <x v="2"/>
    <x v="0"/>
  </r>
  <r>
    <x v="0"/>
    <x v="13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28"/>
    <x v="77"/>
    <x v="0"/>
    <x v="2"/>
    <x v="0"/>
  </r>
  <r>
    <x v="1"/>
    <x v="3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29"/>
    <x v="77"/>
    <x v="0"/>
    <x v="2"/>
    <x v="0"/>
  </r>
  <r>
    <x v="2"/>
    <x v="5"/>
    <s v="19 - 20 (TZ 1 usiku - 2 usiku) 21 - 22 (TZ 3 usiku - 4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30"/>
    <x v="77"/>
    <x v="0"/>
    <x v="2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31"/>
    <x v="77"/>
    <x v="0"/>
    <x v="2"/>
    <x v="0"/>
  </r>
  <r>
    <x v="5"/>
    <x v="1"/>
    <s v="20 - 21 (TZ 2 usiku - 3 usiku)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11"/>
    <x v="5"/>
    <n v="332"/>
    <x v="77"/>
    <x v="0"/>
    <x v="2"/>
    <x v="0"/>
  </r>
  <r>
    <x v="6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0"/>
    <n v="333"/>
    <x v="77"/>
    <x v="0"/>
    <x v="2"/>
    <x v="0"/>
  </r>
  <r>
    <x v="0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34"/>
    <x v="78"/>
    <x v="0"/>
    <x v="3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35"/>
    <x v="78"/>
    <x v="0"/>
    <x v="3"/>
    <x v="0"/>
  </r>
  <r>
    <x v="2"/>
    <x v="0"/>
    <s v="19 - 20 (TZ 1 usiku - 2 usiku) 21 - 22 (TZ 3 usiku - 4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36"/>
    <x v="78"/>
    <x v="0"/>
    <x v="3"/>
    <x v="0"/>
  </r>
  <r>
    <x v="3"/>
    <x v="1"/>
    <s v="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x v="0"/>
    <x v="0"/>
    <n v="337"/>
    <x v="78"/>
    <x v="0"/>
    <x v="3"/>
    <x v="0"/>
  </r>
  <r>
    <x v="6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n v="338"/>
    <x v="78"/>
    <x v="0"/>
    <x v="3"/>
    <x v="0"/>
  </r>
  <r>
    <x v="0"/>
    <x v="5"/>
    <s v="19 - 20 (TZ 1 usiku - 2 usiku) 21 - 22 (TZ 3 usiku - 4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39"/>
    <x v="79"/>
    <x v="0"/>
    <x v="1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40"/>
    <x v="79"/>
    <x v="0"/>
    <x v="1"/>
    <x v="0"/>
  </r>
  <r>
    <x v="2"/>
    <x v="3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41"/>
    <x v="79"/>
    <x v="0"/>
    <x v="1"/>
    <x v="0"/>
  </r>
  <r>
    <x v="4"/>
    <x v="1"/>
    <s v="18 - 19 (TZ 12 jioni - 1 usiku) 19 - 20 (TZ 1 usiku - 2 usiku) 20 - 21 (TZ 2 usiku - 3 usiku)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x v="0"/>
    <x v="0"/>
    <n v="342"/>
    <x v="79"/>
    <x v="0"/>
    <x v="1"/>
    <x v="0"/>
  </r>
  <r>
    <x v="3"/>
    <x v="1"/>
    <s v="18 - 19 (TZ 12 jioni - 1 usiku) 19 - 20 (TZ 1 usiku - 2 usiku) 20 - 21 (TZ 2 usiku - 3 usiku)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x v="0"/>
    <x v="0"/>
    <n v="343"/>
    <x v="79"/>
    <x v="0"/>
    <x v="1"/>
    <x v="0"/>
  </r>
  <r>
    <x v="0"/>
    <x v="5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344"/>
    <x v="80"/>
    <x v="0"/>
    <x v="2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45"/>
    <x v="80"/>
    <x v="0"/>
    <x v="2"/>
    <x v="0"/>
  </r>
  <r>
    <x v="2"/>
    <x v="0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346"/>
    <x v="80"/>
    <x v="0"/>
    <x v="2"/>
    <x v="0"/>
  </r>
  <r>
    <x v="5"/>
    <x v="1"/>
    <s v="13 - 14 (TZ 7 mchana - 8 mchana)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1"/>
    <x v="5"/>
    <n v="347"/>
    <x v="80"/>
    <x v="0"/>
    <x v="2"/>
    <x v="0"/>
  </r>
  <r>
    <x v="0"/>
    <x v="12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348"/>
    <x v="81"/>
    <x v="1"/>
    <x v="4"/>
    <x v="15"/>
  </r>
  <r>
    <x v="0"/>
    <x v="8"/>
    <m/>
    <m/>
    <m/>
    <m/>
    <m/>
    <m/>
    <m/>
    <m/>
    <m/>
    <m/>
    <m/>
    <m/>
    <m/>
    <m/>
    <m/>
    <m/>
    <m/>
    <m/>
    <m/>
    <m/>
    <m/>
    <x v="0"/>
    <x v="0"/>
    <n v="349"/>
    <x v="81"/>
    <x v="1"/>
    <x v="4"/>
    <x v="15"/>
  </r>
  <r>
    <x v="1"/>
    <x v="1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50"/>
    <x v="81"/>
    <x v="1"/>
    <x v="4"/>
    <x v="15"/>
  </r>
  <r>
    <x v="28"/>
    <x v="1"/>
    <s v="10 - 11 (TZ 4 asubuhi - 5 asubuhi) 11 - 12 (TZ 5 asubuhi - 6 mchana)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x v="4"/>
    <x v="0"/>
    <n v="351"/>
    <x v="81"/>
    <x v="1"/>
    <x v="4"/>
    <x v="15"/>
  </r>
  <r>
    <x v="29"/>
    <x v="1"/>
    <s v="9 - 10 (TZ 3 asubuhi - 4 asubuhi) 10 - 11 (TZ 4 asubuhi - 5 asubuhi) 11 - 12 (TZ 5 asubuhi - 6 mchana) 12 - 13 (TZ 6 mchana - 7 mchana)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x v="7"/>
    <x v="0"/>
    <n v="352"/>
    <x v="81"/>
    <x v="1"/>
    <x v="4"/>
    <x v="15"/>
  </r>
  <r>
    <x v="11"/>
    <x v="1"/>
    <s v="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 23 - 24 (TZ 5 usiku - 6 usiku) 24 - 5 (TZ 6 usiku - 11 usiku)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n v="353"/>
    <x v="81"/>
    <x v="1"/>
    <x v="4"/>
    <x v="15"/>
  </r>
  <r>
    <x v="30"/>
    <x v="1"/>
    <s v="10 - 11 (TZ 4 asubuhi - 5 asubuhi) 11 - 12 (TZ 5 asubuhi - 6 mchana)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x v="0"/>
    <x v="6"/>
    <n v="354"/>
    <x v="81"/>
    <x v="1"/>
    <x v="4"/>
    <x v="15"/>
  </r>
  <r>
    <x v="5"/>
    <x v="1"/>
    <s v="10 - 11 (TZ 4 asubuhi - 5 asubuhi) 11 - 12 (TZ 5 asubuhi - 6 mchana)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x v="12"/>
    <x v="0"/>
    <n v="355"/>
    <x v="81"/>
    <x v="1"/>
    <x v="4"/>
    <x v="15"/>
  </r>
  <r>
    <x v="31"/>
    <x v="1"/>
    <s v="8 - 9 (TZ 2 asubuhi - 3 asubuhi) 9 - 10 (TZ 3 asubuhi - 4 asubuhi) 10 - 11 (TZ 4 asubuhi - 5 asubuhi) 11 - 12 (TZ 5 asubuhi - 6 mchana) 12 - 13 (TZ 6 mchana - 7 mchana)"/>
    <n v="0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x v="13"/>
    <x v="7"/>
    <n v="356"/>
    <x v="81"/>
    <x v="1"/>
    <x v="4"/>
    <x v="15"/>
  </r>
  <r>
    <x v="0"/>
    <x v="2"/>
    <s v="6 - 7 (TZ 12 asubuhi - 1 asubuhi)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357"/>
    <x v="82"/>
    <x v="1"/>
    <x v="3"/>
    <x v="16"/>
  </r>
  <r>
    <x v="1"/>
    <x v="0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358"/>
    <x v="82"/>
    <x v="1"/>
    <x v="3"/>
    <x v="16"/>
  </r>
  <r>
    <x v="0"/>
    <x v="2"/>
    <s v="6 - 7 (TZ 12 asubuhi - 1 asubuhi) 7 - 8 (TZ 1 asubuhi - 2 asubuhi) 8 - 9 (TZ 2 asubuhi - 3 asubuhi)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x v="14"/>
    <x v="0"/>
    <n v="359"/>
    <x v="82"/>
    <x v="1"/>
    <x v="3"/>
    <x v="16"/>
  </r>
  <r>
    <x v="32"/>
    <x v="1"/>
    <s v="7 - 8 (TZ 1 asubuhi - 2 asubuhi) 8 - 9 (TZ 2 asubuhi - 3 asubuhi)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x v="14"/>
    <x v="0"/>
    <n v="360"/>
    <x v="82"/>
    <x v="1"/>
    <x v="3"/>
    <x v="16"/>
  </r>
  <r>
    <x v="9"/>
    <x v="1"/>
    <s v="7 - 8 (TZ 1 asubuhi - 2 asubuhi) 8 - 9 (TZ 2 asubuhi - 3 asubuhi)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x v="14"/>
    <x v="0"/>
    <n v="361"/>
    <x v="82"/>
    <x v="1"/>
    <x v="3"/>
    <x v="16"/>
  </r>
  <r>
    <x v="0"/>
    <x v="11"/>
    <s v="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x v="15"/>
    <x v="8"/>
    <n v="362"/>
    <x v="83"/>
    <x v="1"/>
    <x v="4"/>
    <x v="17"/>
  </r>
  <r>
    <x v="1"/>
    <x v="0"/>
    <s v="24 - 5 (TZ 6 usiku - 11 usiku) 23 - 24 (TZ 5 usiku - 6 usiku) 22 - 23 (TZ 4 usiku - 5 usiku) 21 - 22 (TZ 3 usiku - 4 usiku) 20 - 21 (TZ 2 usiku - 3 usiku) 19 - 20 (TZ 1 usiku - 2 usiku) 18 - 19 (TZ 12 jioni - 1 usiku) 17 - 18 (TZ 11 jioni - 12 jioni) 16 - 17 (TZ 10 jioni - 11 jioni) 15 - 16 (TZ 9 jioni - 10 jioni) 14 - 15 (TZ 8 mchana - 9 jioni) 13 - 14 (TZ 7 mchana - 8 mchana) 12 - 13 (TZ 6 mchana - 7 mchana) 11 - 12 (TZ 5 asubuhi - 6 mchana) 10 - 11 (TZ 4 asubuhi - 5 asubuhi) 9 - 10 (TZ 3 asubuhi - 4 asubuhi) 8 - 9 (TZ 2 asubuhi - 3 asubuhi) 7 - 8 (TZ 1 asubuhi - 2 asubuhi) 6 - 7 (TZ 12 asubuhi - 1 asubuhi) 5 - 6 (TZ 11 usiku - 12 asubuhi)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n v="363"/>
    <x v="83"/>
    <x v="1"/>
    <x v="4"/>
    <x v="17"/>
  </r>
  <r>
    <x v="2"/>
    <x v="2"/>
    <s v="8 - 9 (TZ 2 asubuhi - 3 asubuhi) 9 - 10 (TZ 3 asubuhi - 4 asubuhi) 10 - 11 (TZ 4 asubuhi - 5 asubuhi) 11 - 12 (TZ 5 asubuhi - 6 mchana) 12 - 13 (TZ 6 mchana - 7 mchana) 13 - 14 (TZ 7 mchana - 8 mchana)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  <x v="15"/>
    <x v="8"/>
    <n v="364"/>
    <x v="83"/>
    <x v="1"/>
    <x v="4"/>
    <x v="17"/>
  </r>
  <r>
    <x v="33"/>
    <x v="1"/>
    <s v="9 - 10 (TZ 3 asubuhi - 4 asubuhi) 10 - 11 (TZ 4 asubuhi - 5 asubuhi) 11 - 12 (TZ 5 asubuhi - 6 mchana)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x v="16"/>
    <x v="0"/>
    <n v="365"/>
    <x v="83"/>
    <x v="1"/>
    <x v="4"/>
    <x v="17"/>
  </r>
  <r>
    <x v="6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n v="366"/>
    <x v="83"/>
    <x v="1"/>
    <x v="4"/>
    <x v="17"/>
  </r>
  <r>
    <x v="0"/>
    <x v="6"/>
    <s v="6 - 7 (TZ 12 asubuhi - 1 asubuhi)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  <x v="8"/>
    <n v="367"/>
    <x v="84"/>
    <x v="1"/>
    <x v="4"/>
    <x v="17"/>
  </r>
  <r>
    <x v="1"/>
    <x v="4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15"/>
    <x v="8"/>
    <n v="368"/>
    <x v="84"/>
    <x v="1"/>
    <x v="4"/>
    <x v="17"/>
  </r>
  <r>
    <x v="33"/>
    <x v="1"/>
    <s v="12 - 13 (TZ 6 mchana - 7 mchana)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x v="1"/>
    <x v="0"/>
    <n v="369"/>
    <x v="84"/>
    <x v="1"/>
    <x v="4"/>
    <x v="17"/>
  </r>
  <r>
    <x v="34"/>
    <x v="1"/>
    <m/>
    <m/>
    <m/>
    <m/>
    <m/>
    <m/>
    <m/>
    <m/>
    <m/>
    <m/>
    <m/>
    <m/>
    <m/>
    <m/>
    <m/>
    <m/>
    <m/>
    <m/>
    <m/>
    <m/>
    <m/>
    <x v="0"/>
    <x v="0"/>
    <n v="370"/>
    <x v="84"/>
    <x v="1"/>
    <x v="4"/>
    <x v="17"/>
  </r>
  <r>
    <x v="8"/>
    <x v="1"/>
    <s v="13 - 14 (TZ 7 mchana - 8 mchana)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1"/>
    <x v="0"/>
    <n v="371"/>
    <x v="84"/>
    <x v="1"/>
    <x v="4"/>
    <x v="17"/>
  </r>
  <r>
    <x v="2"/>
    <x v="3"/>
    <s v="8 - 9 (TZ 2 asubuhi - 3 asubuhi) 9 - 10 (TZ 3 asubuhi - 4 asubuhi) 10 - 11 (TZ 4 asubuhi - 5 asubuhi)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x v="15"/>
    <x v="8"/>
    <n v="372"/>
    <x v="84"/>
    <x v="1"/>
    <x v="4"/>
    <x v="17"/>
  </r>
  <r>
    <x v="0"/>
    <x v="6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4"/>
    <x v="0"/>
    <n v="373"/>
    <x v="85"/>
    <x v="1"/>
    <x v="4"/>
    <x v="18"/>
  </r>
  <r>
    <x v="1"/>
    <x v="11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374"/>
    <x v="85"/>
    <x v="1"/>
    <x v="4"/>
    <x v="18"/>
  </r>
  <r>
    <x v="8"/>
    <x v="0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15"/>
    <x v="8"/>
    <n v="375"/>
    <x v="85"/>
    <x v="1"/>
    <x v="4"/>
    <x v="18"/>
  </r>
  <r>
    <x v="8"/>
    <x v="1"/>
    <s v="8 - 9 (TZ 2 asubuhi - 3 asubuhi) 9 - 10 (TZ 3 asubuhi - 4 asubuhi)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x v="15"/>
    <x v="8"/>
    <n v="376"/>
    <x v="85"/>
    <x v="1"/>
    <x v="4"/>
    <x v="18"/>
  </r>
  <r>
    <x v="34"/>
    <x v="3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15"/>
    <x v="8"/>
    <n v="377"/>
    <x v="85"/>
    <x v="1"/>
    <x v="4"/>
    <x v="18"/>
  </r>
  <r>
    <x v="28"/>
    <x v="1"/>
    <s v="15 - 16 (TZ 9 jioni - 10 jioni) 16 - 17 (TZ 10 jioni - 11 jioni) 17 - 18 (TZ 11 jioni - 12 jioni)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x v="2"/>
    <x v="0"/>
    <n v="378"/>
    <x v="85"/>
    <x v="1"/>
    <x v="4"/>
    <x v="18"/>
  </r>
  <r>
    <x v="35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15"/>
    <x v="8"/>
    <n v="379"/>
    <x v="85"/>
    <x v="1"/>
    <x v="4"/>
    <x v="18"/>
  </r>
  <r>
    <x v="31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15"/>
    <x v="8"/>
    <n v="380"/>
    <x v="85"/>
    <x v="1"/>
    <x v="4"/>
    <x v="18"/>
  </r>
  <r>
    <x v="36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15"/>
    <x v="8"/>
    <n v="381"/>
    <x v="85"/>
    <x v="1"/>
    <x v="4"/>
    <x v="18"/>
  </r>
  <r>
    <x v="29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2"/>
    <x v="0"/>
    <n v="382"/>
    <x v="85"/>
    <x v="1"/>
    <x v="4"/>
    <x v="18"/>
  </r>
  <r>
    <x v="0"/>
    <x v="14"/>
    <s v="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x v="0"/>
    <x v="0"/>
    <n v="383"/>
    <x v="86"/>
    <x v="1"/>
    <x v="4"/>
    <x v="19"/>
  </r>
  <r>
    <x v="0"/>
    <x v="15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84"/>
    <x v="86"/>
    <x v="1"/>
    <x v="4"/>
    <x v="19"/>
  </r>
  <r>
    <x v="1"/>
    <x v="16"/>
    <s v="19 - 20 (TZ 1 usiku - 2 usiku) 18 - 19 (TZ 12 jioni - 1 usiku) 21 - 22 (TZ 3 usiku - 4 usiku) 20 - 21 (TZ 2 usiku - 3 usiku) 22 - 23 (TZ 4 usiku - 5 usiku) 24 - 5 (TZ 6 usiku - 11 usiku) 23 - 24 (TZ 5 usiku - 6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385"/>
    <x v="86"/>
    <x v="1"/>
    <x v="4"/>
    <x v="19"/>
  </r>
  <r>
    <x v="33"/>
    <x v="1"/>
    <s v="8 - 9 (TZ 2 asubuhi - 3 asubuhi) 9 - 10 (TZ 3 asubuhi - 4 asubuhi) 10 - 11 (TZ 4 asubuhi - 5 asubuhi) 11 - 12 (TZ 5 asubuhi - 6 mchana)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x v="17"/>
    <x v="0"/>
    <n v="386"/>
    <x v="86"/>
    <x v="1"/>
    <x v="4"/>
    <x v="19"/>
  </r>
  <r>
    <x v="8"/>
    <x v="1"/>
    <s v="8 - 9 (TZ 2 asubuhi - 3 asubuhi) 9 - 10 (TZ 3 asubuhi - 4 asubuhi) 10 - 11 (TZ 4 asubuhi - 5 asubuhi) 11 - 12 (TZ 5 asubuhi - 6 mchana)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x v="4"/>
    <x v="0"/>
    <n v="387"/>
    <x v="86"/>
    <x v="1"/>
    <x v="4"/>
    <x v="19"/>
  </r>
  <r>
    <x v="24"/>
    <x v="1"/>
    <s v="8 - 9 (TZ 2 asubuhi - 3 asubuhi) 9 - 10 (TZ 3 asubuhi - 4 asubuhi) 10 - 11 (TZ 4 asubuhi - 5 asubuhi) 11 - 12 (TZ 5 asubuhi - 6 mchana) 12 - 13 (TZ 6 mchana - 7 mchana) 14 - 15 (TZ 8 mchana - 9 jioni) 15 - 16 (TZ 9 jioni - 10 jioni) 16 - 17 (TZ 10 jioni - 11 jioni)"/>
    <n v="0"/>
    <n v="0"/>
    <n v="0"/>
    <n v="1"/>
    <n v="1"/>
    <n v="1"/>
    <n v="1"/>
    <n v="1"/>
    <n v="0"/>
    <n v="1"/>
    <n v="1"/>
    <n v="1"/>
    <n v="0"/>
    <n v="0"/>
    <n v="0"/>
    <n v="0"/>
    <n v="0"/>
    <n v="0"/>
    <n v="0"/>
    <n v="0"/>
    <x v="1"/>
    <x v="0"/>
    <n v="388"/>
    <x v="86"/>
    <x v="1"/>
    <x v="4"/>
    <x v="19"/>
  </r>
  <r>
    <x v="6"/>
    <x v="1"/>
    <s v="7 - 8 (TZ 1 asubuhi - 2 asubuhi) 19 - 20 (TZ 1 usiku - 2 usiku)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389"/>
    <x v="86"/>
    <x v="1"/>
    <x v="4"/>
    <x v="19"/>
  </r>
  <r>
    <x v="2"/>
    <x v="4"/>
    <s v="8 - 9 (TZ 2 asubuhi - 3 asubuhi) 9 - 10 (TZ 3 asubuhi - 4 asubuhi) 10 - 11 (TZ 4 asubuhi - 5 asubuhi)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x v="0"/>
    <x v="0"/>
    <n v="390"/>
    <x v="86"/>
    <x v="1"/>
    <x v="4"/>
    <x v="19"/>
  </r>
  <r>
    <x v="9"/>
    <x v="1"/>
    <s v="16 - 17 (TZ 10 jioni - 11 jioni)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4"/>
    <x v="9"/>
    <n v="391"/>
    <x v="86"/>
    <x v="1"/>
    <x v="4"/>
    <x v="19"/>
  </r>
  <r>
    <x v="9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1"/>
    <x v="5"/>
    <n v="392"/>
    <x v="86"/>
    <x v="1"/>
    <x v="4"/>
    <x v="19"/>
  </r>
  <r>
    <x v="9"/>
    <x v="1"/>
    <s v="7 - 8 (TZ 1 asubuhi - 2 asubuhi) 8 - 9 (TZ 2 asubuhi - 3 asubuhi) 9 - 10 (TZ 3 asubuhi - 4 asubuhi)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x v="1"/>
    <x v="4"/>
    <n v="393"/>
    <x v="86"/>
    <x v="1"/>
    <x v="4"/>
    <x v="19"/>
  </r>
  <r>
    <x v="0"/>
    <x v="1"/>
    <s v="18 - 19 (TZ 12 jioni - 1 usiku) 19 - 20 (TZ 1 usiku - 2 usiku) 20 - 21 (TZ 2 usiku - 3 usiku)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x v="9"/>
    <x v="0"/>
    <n v="394"/>
    <x v="87"/>
    <x v="1"/>
    <x v="0"/>
    <x v="20"/>
  </r>
  <r>
    <x v="2"/>
    <x v="1"/>
    <s v="8 - 9 (TZ 2 asubuhi - 3 asubuhi) 9 - 10 (TZ 3 asubuhi - 4 asubuhi)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x v="4"/>
    <x v="0"/>
    <n v="395"/>
    <x v="87"/>
    <x v="1"/>
    <x v="0"/>
    <x v="20"/>
  </r>
  <r>
    <x v="0"/>
    <x v="1"/>
    <s v="16 - 17 (TZ 10 jioni - 11 jioni) 17 - 18 (TZ 11 jioni - 12 jioni) 18 - 19 (TZ 12 jioni - 1 usiku) 19 - 20 (TZ 1 usiku - 2 usiku) 20 - 21 (TZ 2 usiku - 3 usiku)"/>
    <n v="0"/>
    <n v="0"/>
    <n v="0"/>
    <n v="0"/>
    <n v="0"/>
    <n v="0"/>
    <n v="0"/>
    <n v="0"/>
    <n v="0"/>
    <n v="0"/>
    <n v="0"/>
    <n v="1"/>
    <n v="1"/>
    <n v="1"/>
    <n v="1"/>
    <n v="1"/>
    <n v="0"/>
    <n v="0"/>
    <n v="0"/>
    <n v="0"/>
    <x v="1"/>
    <x v="10"/>
    <n v="396"/>
    <x v="88"/>
    <x v="1"/>
    <x v="0"/>
    <x v="21"/>
  </r>
  <r>
    <x v="2"/>
    <x v="1"/>
    <s v="9 - 10 (TZ 3 asubuhi - 4 asubuhi) 10 - 11 (TZ 4 asubuhi - 5 asubuhi)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x v="4"/>
    <x v="0"/>
    <n v="397"/>
    <x v="88"/>
    <x v="1"/>
    <x v="0"/>
    <x v="21"/>
  </r>
  <r>
    <x v="0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13"/>
    <x v="11"/>
    <n v="398"/>
    <x v="89"/>
    <x v="1"/>
    <x v="1"/>
    <x v="22"/>
  </r>
  <r>
    <x v="1"/>
    <x v="1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399"/>
    <x v="89"/>
    <x v="1"/>
    <x v="1"/>
    <x v="22"/>
  </r>
  <r>
    <x v="8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13"/>
    <x v="0"/>
    <n v="400"/>
    <x v="89"/>
    <x v="1"/>
    <x v="1"/>
    <x v="22"/>
  </r>
  <r>
    <x v="8"/>
    <x v="1"/>
    <s v="8 - 9 (TZ 2 asubuhi - 3 asubuhi) 9 - 10 (TZ 3 asubuhi - 4 asubuhi)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x v="4"/>
    <x v="0"/>
    <n v="401"/>
    <x v="89"/>
    <x v="1"/>
    <x v="1"/>
    <x v="22"/>
  </r>
  <r>
    <x v="34"/>
    <x v="1"/>
    <s v="9 - 10 (TZ 3 asubuhi - 4 asubuhi)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1"/>
    <x v="0"/>
    <n v="402"/>
    <x v="89"/>
    <x v="1"/>
    <x v="1"/>
    <x v="22"/>
  </r>
  <r>
    <x v="2"/>
    <x v="1"/>
    <s v="8 - 9 (TZ 2 asubuhi - 3 asubuhi) 9 - 10 (TZ 3 asubuhi - 4 asubuhi)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x v="5"/>
    <x v="0"/>
    <n v="403"/>
    <x v="89"/>
    <x v="1"/>
    <x v="1"/>
    <x v="22"/>
  </r>
  <r>
    <x v="37"/>
    <x v="1"/>
    <s v="9 - 10 (TZ 3 asubuhi - 4 asubuhi) 10 - 11 (TZ 4 asubuhi - 5 asubuhi)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x v="2"/>
    <x v="0"/>
    <n v="404"/>
    <x v="89"/>
    <x v="1"/>
    <x v="1"/>
    <x v="22"/>
  </r>
  <r>
    <x v="0"/>
    <x v="6"/>
    <s v="17 - 18 (TZ 11 jioni - 12 jioni)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0"/>
    <x v="11"/>
    <n v="405"/>
    <x v="90"/>
    <x v="1"/>
    <x v="3"/>
    <x v="16"/>
  </r>
  <r>
    <x v="0"/>
    <x v="6"/>
    <s v="7 - 8 (TZ 1 asubuhi - 2 asubuhi) 8 - 9 (TZ 2 asubuhi - 3 asubuhi) 9 - 10 (TZ 3 asubuhi - 4 asubuhi) 10 - 11 (TZ 4 asubuhi - 5 asubuhi) 11 - 12 (TZ 5 asubuhi - 6 mchana)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x v="1"/>
    <x v="4"/>
    <n v="406"/>
    <x v="90"/>
    <x v="1"/>
    <x v="3"/>
    <x v="16"/>
  </r>
  <r>
    <x v="1"/>
    <x v="0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407"/>
    <x v="90"/>
    <x v="1"/>
    <x v="3"/>
    <x v="16"/>
  </r>
  <r>
    <x v="32"/>
    <x v="1"/>
    <s v="17 - 18 (TZ 11 jioni - 12 jioni)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0"/>
    <x v="11"/>
    <n v="408"/>
    <x v="90"/>
    <x v="1"/>
    <x v="3"/>
    <x v="16"/>
  </r>
  <r>
    <x v="32"/>
    <x v="1"/>
    <s v="7 - 8 (TZ 1 asubuhi - 2 asubuhi) 8 - 9 (TZ 2 asubuhi - 3 asubuhi) 9 - 10 (TZ 3 asubuhi - 4 asubuhi) 10 - 11 (TZ 4 asubuhi - 5 asubuhi) 11 - 12 (TZ 5 asubuhi - 6 mchana)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x v="1"/>
    <x v="4"/>
    <n v="409"/>
    <x v="90"/>
    <x v="1"/>
    <x v="3"/>
    <x v="16"/>
  </r>
  <r>
    <x v="9"/>
    <x v="1"/>
    <s v="17 - 18 (TZ 11 jioni - 12 jioni)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0"/>
    <x v="11"/>
    <n v="410"/>
    <x v="90"/>
    <x v="1"/>
    <x v="3"/>
    <x v="16"/>
  </r>
  <r>
    <x v="9"/>
    <x v="1"/>
    <s v="7 - 8 (TZ 1 asubuhi - 2 asubuhi) 8 - 9 (TZ 2 asubuhi - 3 asubuhi) 9 - 10 (TZ 3 asubuhi - 4 asubuhi) 10 - 11 (TZ 4 asubuhi - 5 asubuhi) 11 - 12 (TZ 5 asubuhi - 6 mchana)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x v="1"/>
    <x v="4"/>
    <n v="411"/>
    <x v="90"/>
    <x v="1"/>
    <x v="3"/>
    <x v="16"/>
  </r>
  <r>
    <x v="6"/>
    <x v="1"/>
    <s v="15 - 16 (TZ 9 jioni - 10 jioni)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x v="1"/>
    <x v="0"/>
    <n v="412"/>
    <x v="90"/>
    <x v="1"/>
    <x v="3"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5CC5BF-CC3F-4400-947A-A987C04DAA8B}" name="Tabella pivot4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D4:X894" firstHeaderRow="0" firstDataRow="1" firstDataCol="1" rowPageCount="2" colPageCount="1"/>
  <pivotFields count="27">
    <pivotField axis="axisRow" showAll="0">
      <items count="39">
        <item x="20"/>
        <item x="16"/>
        <item x="2"/>
        <item x="13"/>
        <item x="14"/>
        <item x="5"/>
        <item x="30"/>
        <item x="22"/>
        <item x="37"/>
        <item x="11"/>
        <item x="15"/>
        <item x="25"/>
        <item x="36"/>
        <item x="35"/>
        <item x="0"/>
        <item x="23"/>
        <item x="31"/>
        <item x="24"/>
        <item x="7"/>
        <item x="1"/>
        <item x="18"/>
        <item x="8"/>
        <item x="33"/>
        <item x="32"/>
        <item x="19"/>
        <item x="10"/>
        <item x="34"/>
        <item x="4"/>
        <item x="27"/>
        <item x="17"/>
        <item x="21"/>
        <item x="9"/>
        <item x="29"/>
        <item x="3"/>
        <item x="28"/>
        <item x="26"/>
        <item x="6"/>
        <item x="12"/>
        <item t="default"/>
      </items>
    </pivotField>
    <pivotField axis="axisRow" showAll="0">
      <items count="18">
        <item x="1"/>
        <item x="0"/>
        <item x="3"/>
        <item x="4"/>
        <item x="5"/>
        <item x="2"/>
        <item x="12"/>
        <item x="6"/>
        <item x="11"/>
        <item x="8"/>
        <item x="10"/>
        <item x="9"/>
        <item x="13"/>
        <item x="7"/>
        <item x="16"/>
        <item x="14"/>
        <item x="15"/>
        <item t="default"/>
      </items>
    </pivotField>
    <pivotField showAll="0">
      <items count="134">
        <item x="111"/>
        <item x="39"/>
        <item x="32"/>
        <item x="33"/>
        <item x="72"/>
        <item x="76"/>
        <item x="55"/>
        <item x="50"/>
        <item x="37"/>
        <item x="70"/>
        <item x="119"/>
        <item x="93"/>
        <item x="103"/>
        <item x="90"/>
        <item x="13"/>
        <item x="65"/>
        <item x="108"/>
        <item x="102"/>
        <item x="31"/>
        <item x="52"/>
        <item x="8"/>
        <item x="44"/>
        <item x="132"/>
        <item x="78"/>
        <item x="125"/>
        <item x="38"/>
        <item x="40"/>
        <item x="127"/>
        <item x="130"/>
        <item x="77"/>
        <item x="63"/>
        <item x="41"/>
        <item x="19"/>
        <item x="42"/>
        <item x="106"/>
        <item x="104"/>
        <item x="61"/>
        <item x="25"/>
        <item x="0"/>
        <item x="1"/>
        <item x="26"/>
        <item x="35"/>
        <item x="4"/>
        <item x="122"/>
        <item x="16"/>
        <item x="5"/>
        <item x="100"/>
        <item x="12"/>
        <item x="6"/>
        <item x="3"/>
        <item x="17"/>
        <item x="73"/>
        <item x="62"/>
        <item x="58"/>
        <item x="22"/>
        <item x="105"/>
        <item x="30"/>
        <item x="29"/>
        <item x="82"/>
        <item x="83"/>
        <item x="91"/>
        <item x="109"/>
        <item x="92"/>
        <item x="15"/>
        <item x="11"/>
        <item x="84"/>
        <item x="71"/>
        <item x="97"/>
        <item x="101"/>
        <item x="9"/>
        <item x="20"/>
        <item x="7"/>
        <item x="2"/>
        <item x="75"/>
        <item x="107"/>
        <item x="14"/>
        <item x="95"/>
        <item x="98"/>
        <item x="116"/>
        <item x="36"/>
        <item x="86"/>
        <item x="64"/>
        <item x="99"/>
        <item x="114"/>
        <item x="115"/>
        <item x="18"/>
        <item x="124"/>
        <item x="23"/>
        <item x="126"/>
        <item x="131"/>
        <item x="45"/>
        <item x="27"/>
        <item x="54"/>
        <item x="88"/>
        <item x="28"/>
        <item x="74"/>
        <item x="66"/>
        <item x="87"/>
        <item x="57"/>
        <item x="53"/>
        <item x="89"/>
        <item x="10"/>
        <item x="24"/>
        <item x="121"/>
        <item x="120"/>
        <item x="79"/>
        <item x="113"/>
        <item x="117"/>
        <item x="67"/>
        <item x="21"/>
        <item x="34"/>
        <item x="48"/>
        <item x="46"/>
        <item x="60"/>
        <item x="43"/>
        <item x="51"/>
        <item x="69"/>
        <item x="68"/>
        <item x="59"/>
        <item x="123"/>
        <item x="47"/>
        <item x="94"/>
        <item x="96"/>
        <item x="85"/>
        <item x="129"/>
        <item x="128"/>
        <item x="118"/>
        <item x="112"/>
        <item x="49"/>
        <item x="56"/>
        <item x="80"/>
        <item x="81"/>
        <item x="110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1"/>
        <item x="0"/>
        <item x="2"/>
        <item t="default"/>
      </items>
    </pivotField>
    <pivotField dataField="1" showAll="0">
      <items count="4">
        <item x="1"/>
        <item x="0"/>
        <item x="2"/>
        <item t="default"/>
      </items>
    </pivotField>
    <pivotField dataField="1" showAll="0">
      <items count="4">
        <item x="1"/>
        <item x="0"/>
        <item x="2"/>
        <item t="default"/>
      </items>
    </pivotField>
    <pivotField dataField="1" showAll="0">
      <items count="4">
        <item x="1"/>
        <item x="0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axis="axisPage" showAll="0">
      <items count="19">
        <item x="1"/>
        <item x="11"/>
        <item x="8"/>
        <item x="4"/>
        <item x="6"/>
        <item x="9"/>
        <item x="5"/>
        <item x="2"/>
        <item x="12"/>
        <item x="7"/>
        <item x="10"/>
        <item x="17"/>
        <item x="15"/>
        <item x="13"/>
        <item x="16"/>
        <item x="3"/>
        <item x="14"/>
        <item x="0"/>
        <item t="default"/>
      </items>
    </pivotField>
    <pivotField axis="axisPage" showAll="0">
      <items count="13">
        <item x="10"/>
        <item x="3"/>
        <item x="8"/>
        <item x="11"/>
        <item x="7"/>
        <item x="6"/>
        <item x="2"/>
        <item x="1"/>
        <item x="5"/>
        <item x="4"/>
        <item x="9"/>
        <item x="0"/>
        <item t="default"/>
      </items>
    </pivotField>
    <pivotField showAll="0"/>
    <pivotField axis="axisRow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</pivotFields>
  <rowFields count="3">
    <field x="26"/>
    <field x="0"/>
    <field x="1"/>
  </rowFields>
  <rowItems count="890">
    <i>
      <x/>
    </i>
    <i r="1">
      <x v="2"/>
    </i>
    <i r="2">
      <x/>
    </i>
    <i r="1">
      <x v="14"/>
    </i>
    <i r="2">
      <x v="1"/>
    </i>
    <i r="1">
      <x v="19"/>
    </i>
    <i r="2">
      <x/>
    </i>
    <i>
      <x v="1"/>
    </i>
    <i r="1">
      <x v="2"/>
    </i>
    <i r="2">
      <x v="1"/>
    </i>
    <i r="1">
      <x v="14"/>
    </i>
    <i r="2">
      <x v="1"/>
    </i>
    <i r="1">
      <x v="27"/>
    </i>
    <i r="2">
      <x/>
    </i>
    <i r="1">
      <x v="33"/>
    </i>
    <i r="2">
      <x/>
    </i>
    <i>
      <x v="2"/>
    </i>
    <i r="1">
      <x v="14"/>
    </i>
    <i r="2">
      <x v="1"/>
    </i>
    <i r="1">
      <x v="19"/>
    </i>
    <i r="2">
      <x/>
    </i>
    <i r="1">
      <x v="27"/>
    </i>
    <i r="2">
      <x/>
    </i>
    <i>
      <x v="3"/>
    </i>
    <i r="1">
      <x v="2"/>
    </i>
    <i r="2">
      <x v="2"/>
    </i>
    <i r="1">
      <x v="5"/>
    </i>
    <i r="2">
      <x/>
    </i>
    <i r="1">
      <x v="14"/>
    </i>
    <i r="2">
      <x v="5"/>
    </i>
    <i r="1">
      <x v="19"/>
    </i>
    <i r="2">
      <x v="2"/>
    </i>
    <i r="1">
      <x v="33"/>
    </i>
    <i r="2">
      <x/>
    </i>
    <i r="1">
      <x v="36"/>
    </i>
    <i r="2">
      <x/>
    </i>
    <i>
      <x v="4"/>
    </i>
    <i r="1">
      <x v="14"/>
    </i>
    <i r="2">
      <x/>
    </i>
    <i r="1">
      <x v="19"/>
    </i>
    <i r="2">
      <x/>
    </i>
    <i>
      <x v="5"/>
    </i>
    <i r="1">
      <x v="2"/>
    </i>
    <i r="2">
      <x v="1"/>
    </i>
    <i r="1">
      <x v="14"/>
    </i>
    <i r="2">
      <x v="3"/>
    </i>
    <i r="1">
      <x v="19"/>
    </i>
    <i r="2">
      <x/>
    </i>
    <i r="1">
      <x v="33"/>
    </i>
    <i r="2">
      <x/>
    </i>
    <i>
      <x v="6"/>
    </i>
    <i r="1">
      <x v="2"/>
    </i>
    <i r="2">
      <x v="3"/>
    </i>
    <i r="1">
      <x v="14"/>
    </i>
    <i r="2">
      <x v="3"/>
    </i>
    <i r="1">
      <x v="27"/>
    </i>
    <i r="2">
      <x v="3"/>
    </i>
    <i r="1">
      <x v="33"/>
    </i>
    <i r="2">
      <x v="2"/>
    </i>
    <i>
      <x v="7"/>
    </i>
    <i r="1">
      <x v="2"/>
    </i>
    <i r="2">
      <x v="1"/>
    </i>
    <i r="1">
      <x v="14"/>
    </i>
    <i r="2">
      <x v="3"/>
    </i>
    <i r="1">
      <x v="19"/>
    </i>
    <i r="2">
      <x v="1"/>
    </i>
    <i r="1">
      <x v="33"/>
    </i>
    <i r="2">
      <x/>
    </i>
    <i>
      <x v="8"/>
    </i>
    <i r="1">
      <x v="2"/>
    </i>
    <i r="2">
      <x v="1"/>
    </i>
    <i r="1">
      <x v="5"/>
    </i>
    <i r="2">
      <x/>
    </i>
    <i r="1">
      <x v="14"/>
    </i>
    <i r="2">
      <x v="3"/>
    </i>
    <i r="1">
      <x v="19"/>
    </i>
    <i r="2">
      <x v="2"/>
    </i>
    <i r="1">
      <x v="33"/>
    </i>
    <i r="2">
      <x/>
    </i>
    <i r="1">
      <x v="36"/>
    </i>
    <i r="2">
      <x/>
    </i>
    <i>
      <x v="9"/>
    </i>
    <i r="1">
      <x v="2"/>
    </i>
    <i r="2">
      <x/>
    </i>
    <i r="1">
      <x v="14"/>
    </i>
    <i r="2">
      <x v="5"/>
    </i>
    <i r="1">
      <x v="19"/>
    </i>
    <i r="2">
      <x v="1"/>
    </i>
    <i r="1">
      <x v="27"/>
    </i>
    <i r="2">
      <x/>
    </i>
    <i>
      <x v="10"/>
    </i>
    <i r="1">
      <x v="2"/>
    </i>
    <i r="2">
      <x/>
    </i>
    <i r="1">
      <x v="14"/>
    </i>
    <i r="2">
      <x v="1"/>
    </i>
    <i r="1">
      <x v="19"/>
    </i>
    <i r="2">
      <x/>
    </i>
    <i>
      <x v="11"/>
    </i>
    <i r="1">
      <x v="2"/>
    </i>
    <i r="2">
      <x v="1"/>
    </i>
    <i r="1">
      <x v="5"/>
    </i>
    <i r="2">
      <x/>
    </i>
    <i r="1">
      <x v="14"/>
    </i>
    <i r="2">
      <x v="2"/>
    </i>
    <i r="1">
      <x v="18"/>
    </i>
    <i r="2">
      <x/>
    </i>
    <i r="1">
      <x v="19"/>
    </i>
    <i r="2">
      <x v="1"/>
    </i>
    <i>
      <x v="12"/>
    </i>
    <i r="1">
      <x v="2"/>
    </i>
    <i r="2">
      <x v="1"/>
    </i>
    <i r="1">
      <x v="14"/>
    </i>
    <i r="2">
      <x v="2"/>
    </i>
    <i r="1">
      <x v="19"/>
    </i>
    <i r="2">
      <x/>
    </i>
    <i>
      <x v="13"/>
    </i>
    <i r="1">
      <x v="2"/>
    </i>
    <i r="2">
      <x v="1"/>
    </i>
    <i r="1">
      <x v="14"/>
    </i>
    <i r="2">
      <x v="2"/>
    </i>
    <i r="1">
      <x v="19"/>
    </i>
    <i r="2">
      <x/>
    </i>
    <i>
      <x v="14"/>
    </i>
    <i r="1">
      <x v="2"/>
    </i>
    <i r="2">
      <x v="2"/>
    </i>
    <i r="1">
      <x v="14"/>
    </i>
    <i r="2">
      <x v="2"/>
    </i>
    <i r="1">
      <x v="19"/>
    </i>
    <i r="2">
      <x/>
    </i>
    <i r="1">
      <x v="27"/>
    </i>
    <i r="2">
      <x/>
    </i>
    <i r="1">
      <x v="33"/>
    </i>
    <i r="2">
      <x/>
    </i>
    <i>
      <x v="15"/>
    </i>
    <i r="1">
      <x v="2"/>
    </i>
    <i r="2">
      <x v="3"/>
    </i>
    <i r="1">
      <x v="5"/>
    </i>
    <i r="2">
      <x/>
    </i>
    <i r="1">
      <x v="14"/>
    </i>
    <i r="2">
      <x v="3"/>
    </i>
    <i r="1">
      <x v="19"/>
    </i>
    <i r="2">
      <x v="1"/>
    </i>
    <i r="1">
      <x v="27"/>
    </i>
    <i r="2">
      <x/>
    </i>
    <i>
      <x v="16"/>
    </i>
    <i r="1">
      <x v="2"/>
    </i>
    <i r="2">
      <x v="3"/>
    </i>
    <i r="1">
      <x v="14"/>
    </i>
    <i r="2">
      <x v="3"/>
    </i>
    <i r="1">
      <x v="19"/>
    </i>
    <i r="2">
      <x/>
    </i>
    <i r="1">
      <x v="33"/>
    </i>
    <i r="2">
      <x/>
    </i>
    <i>
      <x v="17"/>
    </i>
    <i r="1">
      <x v="14"/>
    </i>
    <i r="2">
      <x/>
    </i>
    <i r="1">
      <x v="19"/>
    </i>
    <i r="2">
      <x/>
    </i>
    <i>
      <x v="18"/>
    </i>
    <i r="1">
      <x v="14"/>
    </i>
    <i r="2">
      <x/>
    </i>
    <i r="1">
      <x v="19"/>
    </i>
    <i r="2">
      <x/>
    </i>
    <i r="1">
      <x v="21"/>
    </i>
    <i r="2">
      <x/>
    </i>
    <i r="1">
      <x v="25"/>
    </i>
    <i r="2">
      <x/>
    </i>
    <i r="1">
      <x v="31"/>
    </i>
    <i r="2">
      <x/>
    </i>
    <i>
      <x v="19"/>
    </i>
    <i r="1">
      <x v="2"/>
    </i>
    <i r="2">
      <x v="4"/>
    </i>
    <i r="1">
      <x v="14"/>
    </i>
    <i r="2">
      <x v="3"/>
    </i>
    <i r="1">
      <x v="33"/>
    </i>
    <i r="2">
      <x/>
    </i>
    <i>
      <x v="20"/>
    </i>
    <i r="1">
      <x v="2"/>
    </i>
    <i r="2">
      <x v="3"/>
    </i>
    <i r="1">
      <x v="14"/>
    </i>
    <i r="2">
      <x v="7"/>
    </i>
    <i r="1">
      <x v="19"/>
    </i>
    <i r="2">
      <x/>
    </i>
    <i r="1">
      <x v="27"/>
    </i>
    <i r="2">
      <x v="3"/>
    </i>
    <i r="1">
      <x v="33"/>
    </i>
    <i r="2">
      <x v="1"/>
    </i>
    <i>
      <x v="21"/>
    </i>
    <i r="1">
      <x v="2"/>
    </i>
    <i r="2">
      <x v="2"/>
    </i>
    <i r="1">
      <x v="14"/>
    </i>
    <i r="2">
      <x v="1"/>
    </i>
    <i r="1">
      <x v="19"/>
    </i>
    <i r="2">
      <x/>
    </i>
    <i r="1">
      <x v="33"/>
    </i>
    <i r="2">
      <x/>
    </i>
    <i>
      <x v="22"/>
    </i>
    <i r="1">
      <x v="9"/>
    </i>
    <i r="2">
      <x/>
    </i>
    <i r="1">
      <x v="14"/>
    </i>
    <i r="2">
      <x/>
    </i>
    <i r="1">
      <x v="19"/>
    </i>
    <i r="2">
      <x/>
    </i>
    <i>
      <x v="23"/>
    </i>
    <i r="1">
      <x v="3"/>
    </i>
    <i r="2">
      <x/>
    </i>
    <i r="1">
      <x v="4"/>
    </i>
    <i r="2">
      <x/>
    </i>
    <i r="1">
      <x v="10"/>
    </i>
    <i r="2">
      <x/>
    </i>
    <i r="1">
      <x v="19"/>
    </i>
    <i r="2">
      <x/>
    </i>
    <i r="1">
      <x v="37"/>
    </i>
    <i r="2">
      <x/>
    </i>
    <i>
      <x v="24"/>
    </i>
    <i r="1">
      <x v="1"/>
    </i>
    <i r="2">
      <x/>
    </i>
    <i r="1">
      <x v="14"/>
    </i>
    <i r="2">
      <x/>
    </i>
    <i r="1">
      <x v="19"/>
    </i>
    <i r="2">
      <x v="1"/>
    </i>
    <i r="1">
      <x v="29"/>
    </i>
    <i r="2">
      <x/>
    </i>
    <i>
      <x v="25"/>
    </i>
    <i r="1">
      <x v="2"/>
    </i>
    <i r="2">
      <x v="1"/>
    </i>
    <i r="1">
      <x v="14"/>
    </i>
    <i r="2">
      <x v="2"/>
    </i>
    <i r="1">
      <x v="19"/>
    </i>
    <i r="2">
      <x/>
    </i>
    <i r="1">
      <x v="27"/>
    </i>
    <i r="2">
      <x/>
    </i>
    <i>
      <x v="26"/>
    </i>
    <i r="1">
      <x v="9"/>
    </i>
    <i r="2">
      <x/>
    </i>
    <i r="1">
      <x v="14"/>
    </i>
    <i r="2">
      <x/>
    </i>
    <i r="1">
      <x v="18"/>
    </i>
    <i r="2">
      <x/>
    </i>
    <i r="1">
      <x v="19"/>
    </i>
    <i r="2">
      <x/>
    </i>
    <i r="1">
      <x v="20"/>
    </i>
    <i r="2">
      <x/>
    </i>
    <i r="1">
      <x v="24"/>
    </i>
    <i r="2">
      <x/>
    </i>
    <i>
      <x v="27"/>
    </i>
    <i r="1">
      <x v="14"/>
    </i>
    <i r="2">
      <x/>
    </i>
    <i r="1">
      <x v="19"/>
    </i>
    <i r="2">
      <x/>
    </i>
    <i>
      <x v="28"/>
    </i>
    <i r="1">
      <x v="9"/>
    </i>
    <i r="2">
      <x v="1"/>
    </i>
    <i r="1">
      <x v="14"/>
    </i>
    <i r="2">
      <x/>
    </i>
    <i r="1">
      <x v="19"/>
    </i>
    <i r="2">
      <x/>
    </i>
    <i r="1">
      <x v="27"/>
    </i>
    <i r="2">
      <x/>
    </i>
    <i r="1">
      <x v="33"/>
    </i>
    <i r="2">
      <x/>
    </i>
    <i>
      <x v="29"/>
    </i>
    <i r="1">
      <x/>
    </i>
    <i r="2">
      <x/>
    </i>
    <i r="1">
      <x v="19"/>
    </i>
    <i r="2">
      <x v="1"/>
    </i>
    <i r="1">
      <x v="36"/>
    </i>
    <i r="2">
      <x/>
    </i>
    <i>
      <x v="30"/>
    </i>
    <i r="1">
      <x v="2"/>
    </i>
    <i r="2">
      <x/>
    </i>
    <i r="1">
      <x v="14"/>
    </i>
    <i r="2">
      <x v="1"/>
    </i>
    <i r="1">
      <x v="19"/>
    </i>
    <i r="2">
      <x/>
    </i>
    <i>
      <x v="31"/>
    </i>
    <i r="1">
      <x v="5"/>
    </i>
    <i r="2">
      <x/>
    </i>
    <i r="1">
      <x v="14"/>
    </i>
    <i r="2">
      <x/>
    </i>
    <i r="1">
      <x v="19"/>
    </i>
    <i r="2">
      <x/>
    </i>
    <i>
      <x v="32"/>
    </i>
    <i r="1">
      <x v="21"/>
    </i>
    <i r="2">
      <x/>
    </i>
    <i>
      <x v="33"/>
    </i>
    <i r="1">
      <x v="2"/>
    </i>
    <i r="2">
      <x/>
    </i>
    <i r="1">
      <x v="14"/>
    </i>
    <i r="2">
      <x/>
    </i>
    <i r="1">
      <x v="19"/>
    </i>
    <i r="2">
      <x/>
    </i>
    <i>
      <x v="34"/>
    </i>
    <i r="1">
      <x v="2"/>
    </i>
    <i r="2">
      <x/>
    </i>
    <i r="1">
      <x v="5"/>
    </i>
    <i r="2">
      <x/>
    </i>
    <i r="1">
      <x v="14"/>
    </i>
    <i r="2">
      <x v="2"/>
    </i>
    <i r="1">
      <x v="19"/>
    </i>
    <i r="2">
      <x/>
    </i>
    <i r="1">
      <x v="30"/>
    </i>
    <i r="2">
      <x/>
    </i>
    <i>
      <x v="35"/>
    </i>
    <i r="1">
      <x v="2"/>
    </i>
    <i r="2">
      <x/>
    </i>
    <i r="1">
      <x v="7"/>
    </i>
    <i r="2">
      <x v="1"/>
    </i>
    <i r="1">
      <x v="14"/>
    </i>
    <i r="2">
      <x v="1"/>
    </i>
    <i r="1">
      <x v="19"/>
    </i>
    <i r="2">
      <x/>
    </i>
    <i r="1">
      <x v="27"/>
    </i>
    <i r="2">
      <x/>
    </i>
    <i r="1">
      <x v="33"/>
    </i>
    <i r="2">
      <x/>
    </i>
    <i>
      <x v="36"/>
    </i>
    <i r="1">
      <x v="14"/>
    </i>
    <i r="2">
      <x v="1"/>
    </i>
    <i r="1">
      <x v="15"/>
    </i>
    <i r="2">
      <x v="2"/>
    </i>
    <i r="1">
      <x v="19"/>
    </i>
    <i r="2">
      <x v="1"/>
    </i>
    <i>
      <x v="37"/>
    </i>
    <i r="1">
      <x v="14"/>
    </i>
    <i r="2">
      <x/>
    </i>
    <i r="1">
      <x v="17"/>
    </i>
    <i r="2">
      <x/>
    </i>
    <i r="1">
      <x v="19"/>
    </i>
    <i r="2">
      <x/>
    </i>
    <i>
      <x v="38"/>
    </i>
    <i r="1">
      <x v="2"/>
    </i>
    <i r="2">
      <x v="2"/>
    </i>
    <i r="1">
      <x v="9"/>
    </i>
    <i r="2">
      <x/>
    </i>
    <i r="1">
      <x v="14"/>
    </i>
    <i r="2">
      <x v="1"/>
    </i>
    <i r="1">
      <x v="19"/>
    </i>
    <i r="2">
      <x v="1"/>
    </i>
    <i r="1">
      <x v="33"/>
    </i>
    <i r="2">
      <x/>
    </i>
    <i>
      <x v="39"/>
    </i>
    <i r="1">
      <x v="3"/>
    </i>
    <i r="2">
      <x/>
    </i>
    <i r="1">
      <x v="4"/>
    </i>
    <i r="2">
      <x/>
    </i>
    <i r="1">
      <x v="10"/>
    </i>
    <i r="2">
      <x/>
    </i>
    <i r="1">
      <x v="14"/>
    </i>
    <i r="2">
      <x v="1"/>
    </i>
    <i r="1">
      <x v="19"/>
    </i>
    <i r="2">
      <x v="2"/>
    </i>
    <i r="1">
      <x v="37"/>
    </i>
    <i r="2">
      <x/>
    </i>
    <i>
      <x v="40"/>
    </i>
    <i r="1">
      <x v="14"/>
    </i>
    <i r="2">
      <x/>
    </i>
    <i r="1">
      <x v="19"/>
    </i>
    <i r="2">
      <x/>
    </i>
    <i>
      <x v="41"/>
    </i>
    <i r="1">
      <x v="2"/>
    </i>
    <i r="2">
      <x/>
    </i>
    <i r="1">
      <x v="14"/>
    </i>
    <i r="2">
      <x/>
    </i>
    <i r="1">
      <x v="19"/>
    </i>
    <i r="2">
      <x/>
    </i>
    <i>
      <x v="42"/>
    </i>
    <i r="1">
      <x v="2"/>
    </i>
    <i r="2">
      <x v="7"/>
    </i>
    <i r="1">
      <x v="14"/>
    </i>
    <i r="2">
      <x v="3"/>
    </i>
    <i r="2">
      <x v="13"/>
    </i>
    <i r="1">
      <x v="19"/>
    </i>
    <i r="2">
      <x v="2"/>
    </i>
    <i r="1">
      <x v="33"/>
    </i>
    <i r="2">
      <x/>
    </i>
    <i>
      <x v="43"/>
    </i>
    <i r="1">
      <x v="14"/>
    </i>
    <i r="2">
      <x v="1"/>
    </i>
    <i r="1">
      <x v="20"/>
    </i>
    <i r="2">
      <x/>
    </i>
    <i r="1">
      <x v="33"/>
    </i>
    <i r="2">
      <x/>
    </i>
    <i>
      <x v="44"/>
    </i>
    <i r="1">
      <x v="2"/>
    </i>
    <i r="2">
      <x v="1"/>
    </i>
    <i r="1">
      <x v="11"/>
    </i>
    <i r="2">
      <x/>
    </i>
    <i r="1">
      <x v="14"/>
    </i>
    <i r="2">
      <x/>
    </i>
    <i>
      <x v="45"/>
    </i>
    <i r="1">
      <x v="1"/>
    </i>
    <i r="2">
      <x/>
    </i>
    <i r="1">
      <x v="4"/>
    </i>
    <i r="2">
      <x/>
    </i>
    <i r="1">
      <x v="14"/>
    </i>
    <i r="2">
      <x/>
    </i>
    <i r="1">
      <x v="19"/>
    </i>
    <i r="2">
      <x/>
    </i>
    <i r="1">
      <x v="29"/>
    </i>
    <i r="2">
      <x/>
    </i>
    <i>
      <x v="46"/>
    </i>
    <i r="1">
      <x v="2"/>
    </i>
    <i r="2">
      <x v="1"/>
    </i>
    <i r="1">
      <x v="14"/>
    </i>
    <i r="2">
      <x v="2"/>
    </i>
    <i r="1">
      <x v="19"/>
    </i>
    <i r="2">
      <x/>
    </i>
    <i r="1">
      <x v="27"/>
    </i>
    <i r="2">
      <x/>
    </i>
    <i r="1">
      <x v="33"/>
    </i>
    <i r="2">
      <x/>
    </i>
    <i>
      <x v="47"/>
    </i>
    <i r="1">
      <x v="2"/>
    </i>
    <i r="2">
      <x v="2"/>
    </i>
    <i r="1">
      <x v="14"/>
    </i>
    <i r="2">
      <x v="9"/>
    </i>
    <i r="1">
      <x v="19"/>
    </i>
    <i r="2">
      <x v="1"/>
    </i>
    <i r="1">
      <x v="27"/>
    </i>
    <i r="2">
      <x/>
    </i>
    <i>
      <x v="48"/>
    </i>
    <i r="1">
      <x v="2"/>
    </i>
    <i r="2">
      <x v="4"/>
    </i>
    <i r="1">
      <x v="14"/>
    </i>
    <i r="2">
      <x v="3"/>
    </i>
    <i r="1">
      <x v="19"/>
    </i>
    <i r="2">
      <x/>
    </i>
    <i r="1">
      <x v="27"/>
    </i>
    <i r="2">
      <x/>
    </i>
    <i>
      <x v="49"/>
    </i>
    <i r="1">
      <x v="2"/>
    </i>
    <i r="2">
      <x v="2"/>
    </i>
    <i r="1">
      <x v="9"/>
    </i>
    <i r="2">
      <x v="1"/>
    </i>
    <i r="1">
      <x v="14"/>
    </i>
    <i r="2">
      <x v="5"/>
    </i>
    <i r="1">
      <x v="19"/>
    </i>
    <i r="2">
      <x v="7"/>
    </i>
    <i r="1">
      <x v="27"/>
    </i>
    <i r="2">
      <x/>
    </i>
    <i r="1">
      <x v="33"/>
    </i>
    <i r="2">
      <x/>
    </i>
    <i r="1">
      <x v="36"/>
    </i>
    <i r="2">
      <x/>
    </i>
    <i>
      <x v="50"/>
    </i>
    <i r="1">
      <x v="2"/>
    </i>
    <i r="2">
      <x v="1"/>
    </i>
    <i r="1">
      <x v="14"/>
    </i>
    <i r="2">
      <x/>
    </i>
    <i r="1">
      <x v="19"/>
    </i>
    <i r="2">
      <x/>
    </i>
    <i r="1">
      <x v="27"/>
    </i>
    <i r="2">
      <x/>
    </i>
    <i>
      <x v="51"/>
    </i>
    <i r="1">
      <x v="2"/>
    </i>
    <i r="2">
      <x v="1"/>
    </i>
    <i r="1">
      <x v="14"/>
    </i>
    <i r="2">
      <x v="2"/>
    </i>
    <i r="1">
      <x v="19"/>
    </i>
    <i r="2">
      <x/>
    </i>
    <i r="1">
      <x v="33"/>
    </i>
    <i r="2">
      <x/>
    </i>
    <i>
      <x v="52"/>
    </i>
    <i r="1">
      <x v="14"/>
    </i>
    <i r="2">
      <x/>
    </i>
    <i r="1">
      <x v="19"/>
    </i>
    <i r="2">
      <x/>
    </i>
    <i>
      <x v="53"/>
    </i>
    <i r="1">
      <x v="2"/>
    </i>
    <i r="2">
      <x/>
    </i>
    <i r="1">
      <x v="5"/>
    </i>
    <i r="2">
      <x/>
    </i>
    <i r="1">
      <x v="14"/>
    </i>
    <i r="2">
      <x v="3"/>
    </i>
    <i r="1">
      <x v="19"/>
    </i>
    <i r="2">
      <x v="2"/>
    </i>
    <i r="1">
      <x v="27"/>
    </i>
    <i r="2">
      <x/>
    </i>
    <i r="1">
      <x v="28"/>
    </i>
    <i r="2">
      <x/>
    </i>
    <i r="1">
      <x v="33"/>
    </i>
    <i r="2">
      <x/>
    </i>
    <i r="1">
      <x v="35"/>
    </i>
    <i r="2">
      <x/>
    </i>
    <i>
      <x v="54"/>
    </i>
    <i r="1">
      <x v="2"/>
    </i>
    <i r="2">
      <x/>
    </i>
    <i r="1">
      <x v="14"/>
    </i>
    <i r="2">
      <x v="1"/>
    </i>
    <i r="1">
      <x v="19"/>
    </i>
    <i r="2">
      <x v="1"/>
    </i>
    <i r="1">
      <x v="27"/>
    </i>
    <i r="2">
      <x/>
    </i>
    <i>
      <x v="55"/>
    </i>
    <i r="1">
      <x v="2"/>
    </i>
    <i r="2">
      <x v="4"/>
    </i>
    <i r="1">
      <x v="14"/>
    </i>
    <i r="2">
      <x v="5"/>
    </i>
    <i r="1">
      <x v="19"/>
    </i>
    <i r="2">
      <x/>
    </i>
    <i r="1">
      <x v="27"/>
    </i>
    <i r="2">
      <x/>
    </i>
    <i r="1">
      <x v="33"/>
    </i>
    <i r="2">
      <x/>
    </i>
    <i>
      <x v="56"/>
    </i>
    <i r="1">
      <x v="14"/>
    </i>
    <i r="2">
      <x/>
    </i>
    <i r="1">
      <x v="17"/>
    </i>
    <i r="2">
      <x/>
    </i>
    <i r="1">
      <x v="19"/>
    </i>
    <i r="2">
      <x v="2"/>
    </i>
    <i>
      <x v="57"/>
    </i>
    <i r="1">
      <x v="2"/>
    </i>
    <i r="2">
      <x v="1"/>
    </i>
    <i r="1">
      <x v="14"/>
    </i>
    <i r="2">
      <x v="3"/>
    </i>
    <i r="1">
      <x v="19"/>
    </i>
    <i r="2">
      <x v="2"/>
    </i>
    <i r="1">
      <x v="27"/>
    </i>
    <i r="2">
      <x/>
    </i>
    <i r="1">
      <x v="33"/>
    </i>
    <i r="2">
      <x/>
    </i>
    <i>
      <x v="58"/>
    </i>
    <i r="1">
      <x v="2"/>
    </i>
    <i r="2">
      <x v="1"/>
    </i>
    <i r="1">
      <x v="14"/>
    </i>
    <i r="2">
      <x v="3"/>
    </i>
    <i r="1">
      <x v="19"/>
    </i>
    <i r="2">
      <x/>
    </i>
    <i r="1">
      <x v="33"/>
    </i>
    <i r="2">
      <x/>
    </i>
    <i>
      <x v="59"/>
    </i>
    <i r="1">
      <x v="2"/>
    </i>
    <i r="2">
      <x/>
    </i>
    <i r="1">
      <x v="14"/>
    </i>
    <i r="2">
      <x v="1"/>
    </i>
    <i r="1">
      <x v="19"/>
    </i>
    <i r="2">
      <x/>
    </i>
    <i>
      <x v="60"/>
    </i>
    <i r="1">
      <x v="2"/>
    </i>
    <i r="2">
      <x v="1"/>
    </i>
    <i r="1">
      <x v="14"/>
    </i>
    <i r="2">
      <x v="2"/>
    </i>
    <i r="1">
      <x v="33"/>
    </i>
    <i r="2">
      <x/>
    </i>
    <i>
      <x v="61"/>
    </i>
    <i r="1">
      <x v="2"/>
    </i>
    <i r="2">
      <x v="1"/>
    </i>
    <i r="1">
      <x v="5"/>
    </i>
    <i r="2">
      <x/>
    </i>
    <i r="1">
      <x v="14"/>
    </i>
    <i r="2">
      <x v="11"/>
    </i>
    <i r="1">
      <x v="19"/>
    </i>
    <i r="2">
      <x v="1"/>
    </i>
    <i r="1">
      <x v="33"/>
    </i>
    <i r="2">
      <x/>
    </i>
    <i>
      <x v="62"/>
    </i>
    <i r="1">
      <x v="2"/>
    </i>
    <i r="2">
      <x v="3"/>
    </i>
    <i r="1">
      <x v="14"/>
    </i>
    <i r="2">
      <x v="5"/>
    </i>
    <i r="1">
      <x v="19"/>
    </i>
    <i r="2">
      <x v="1"/>
    </i>
    <i r="1">
      <x v="27"/>
    </i>
    <i r="2">
      <x v="1"/>
    </i>
    <i>
      <x v="63"/>
    </i>
    <i r="1">
      <x v="2"/>
    </i>
    <i r="2">
      <x v="3"/>
    </i>
    <i r="1">
      <x v="5"/>
    </i>
    <i r="2">
      <x/>
    </i>
    <i r="1">
      <x v="9"/>
    </i>
    <i r="2">
      <x/>
    </i>
    <i r="1">
      <x v="14"/>
    </i>
    <i r="2">
      <x v="5"/>
    </i>
    <i r="1">
      <x v="18"/>
    </i>
    <i r="2">
      <x/>
    </i>
    <i r="1">
      <x v="19"/>
    </i>
    <i r="2">
      <x v="1"/>
    </i>
    <i r="1">
      <x v="27"/>
    </i>
    <i r="2">
      <x/>
    </i>
    <i r="1">
      <x v="33"/>
    </i>
    <i r="2">
      <x/>
    </i>
    <i r="1">
      <x v="36"/>
    </i>
    <i r="2">
      <x/>
    </i>
    <i>
      <x v="64"/>
    </i>
    <i r="1">
      <x v="2"/>
    </i>
    <i r="2">
      <x v="1"/>
    </i>
    <i r="1">
      <x v="14"/>
    </i>
    <i r="2">
      <x v="4"/>
    </i>
    <i r="1">
      <x v="19"/>
    </i>
    <i r="2">
      <x v="1"/>
    </i>
    <i r="1">
      <x v="33"/>
    </i>
    <i r="2">
      <x/>
    </i>
    <i r="1">
      <x v="36"/>
    </i>
    <i r="2">
      <x/>
    </i>
    <i>
      <x v="65"/>
    </i>
    <i r="1">
      <x v="2"/>
    </i>
    <i r="2">
      <x v="2"/>
    </i>
    <i r="1">
      <x v="5"/>
    </i>
    <i r="2">
      <x/>
    </i>
    <i r="1">
      <x v="14"/>
    </i>
    <i r="2">
      <x v="3"/>
    </i>
    <i r="1">
      <x v="19"/>
    </i>
    <i r="2">
      <x v="1"/>
    </i>
    <i r="1">
      <x v="33"/>
    </i>
    <i r="2">
      <x/>
    </i>
    <i r="1">
      <x v="36"/>
    </i>
    <i r="2">
      <x/>
    </i>
    <i>
      <x v="66"/>
    </i>
    <i r="1">
      <x v="2"/>
    </i>
    <i r="2">
      <x v="2"/>
    </i>
    <i r="1">
      <x v="14"/>
    </i>
    <i r="2">
      <x v="4"/>
    </i>
    <i r="1">
      <x v="19"/>
    </i>
    <i r="2">
      <x/>
    </i>
    <i r="1">
      <x v="33"/>
    </i>
    <i r="2">
      <x/>
    </i>
    <i>
      <x v="67"/>
    </i>
    <i r="1">
      <x v="2"/>
    </i>
    <i r="2">
      <x v="1"/>
    </i>
    <i r="1">
      <x v="5"/>
    </i>
    <i r="2">
      <x/>
    </i>
    <i r="1">
      <x v="14"/>
    </i>
    <i r="2">
      <x v="4"/>
    </i>
    <i r="1">
      <x v="19"/>
    </i>
    <i r="2">
      <x/>
    </i>
    <i r="1">
      <x v="27"/>
    </i>
    <i r="2">
      <x/>
    </i>
    <i r="1">
      <x v="33"/>
    </i>
    <i r="2">
      <x/>
    </i>
    <i>
      <x v="68"/>
    </i>
    <i r="1">
      <x v="2"/>
    </i>
    <i r="2">
      <x v="2"/>
    </i>
    <i r="1">
      <x v="5"/>
    </i>
    <i r="2">
      <x/>
    </i>
    <i r="1">
      <x v="14"/>
    </i>
    <i r="2">
      <x v="7"/>
    </i>
    <i r="1">
      <x v="19"/>
    </i>
    <i r="2">
      <x v="1"/>
    </i>
    <i r="1">
      <x v="33"/>
    </i>
    <i r="2">
      <x/>
    </i>
    <i>
      <x v="69"/>
    </i>
    <i r="1">
      <x v="2"/>
    </i>
    <i r="2">
      <x v="1"/>
    </i>
    <i r="1">
      <x v="5"/>
    </i>
    <i r="2">
      <x/>
    </i>
    <i r="1">
      <x v="14"/>
    </i>
    <i r="2">
      <x v="10"/>
    </i>
    <i r="1">
      <x v="19"/>
    </i>
    <i r="2">
      <x v="1"/>
    </i>
    <i r="1">
      <x v="27"/>
    </i>
    <i r="2">
      <x/>
    </i>
    <i r="1">
      <x v="33"/>
    </i>
    <i r="2">
      <x/>
    </i>
    <i r="1">
      <x v="36"/>
    </i>
    <i r="2">
      <x/>
    </i>
    <i>
      <x v="70"/>
    </i>
    <i r="1">
      <x v="14"/>
    </i>
    <i r="2">
      <x v="2"/>
    </i>
    <i r="1">
      <x v="19"/>
    </i>
    <i r="2">
      <x/>
    </i>
    <i>
      <x v="71"/>
    </i>
    <i r="1">
      <x v="2"/>
    </i>
    <i r="2">
      <x/>
    </i>
    <i r="1">
      <x v="14"/>
    </i>
    <i r="2">
      <x v="2"/>
    </i>
    <i r="1">
      <x v="27"/>
    </i>
    <i r="2">
      <x/>
    </i>
    <i>
      <x v="72"/>
    </i>
    <i r="1">
      <x v="2"/>
    </i>
    <i r="2">
      <x v="1"/>
    </i>
    <i r="1">
      <x v="14"/>
    </i>
    <i r="2">
      <x v="8"/>
    </i>
    <i r="1">
      <x v="19"/>
    </i>
    <i r="2">
      <x v="1"/>
    </i>
    <i r="1">
      <x v="33"/>
    </i>
    <i r="2">
      <x/>
    </i>
    <i>
      <x v="73"/>
    </i>
    <i r="1">
      <x v="2"/>
    </i>
    <i r="2">
      <x v="1"/>
    </i>
    <i r="1">
      <x v="14"/>
    </i>
    <i r="2">
      <x v="3"/>
    </i>
    <i r="1">
      <x v="19"/>
    </i>
    <i r="2">
      <x/>
    </i>
    <i r="1">
      <x v="27"/>
    </i>
    <i r="2">
      <x/>
    </i>
    <i>
      <x v="74"/>
    </i>
    <i r="1">
      <x v="2"/>
    </i>
    <i r="2">
      <x v="4"/>
    </i>
    <i r="1">
      <x v="5"/>
    </i>
    <i r="2">
      <x/>
    </i>
    <i r="1">
      <x v="14"/>
    </i>
    <i r="2">
      <x v="5"/>
    </i>
    <i r="1">
      <x v="19"/>
    </i>
    <i r="2">
      <x v="1"/>
    </i>
    <i r="1">
      <x v="33"/>
    </i>
    <i r="2">
      <x/>
    </i>
    <i>
      <x v="75"/>
    </i>
    <i r="1">
      <x v="2"/>
    </i>
    <i r="2">
      <x v="1"/>
    </i>
    <i r="1">
      <x v="5"/>
    </i>
    <i r="2">
      <x/>
    </i>
    <i r="1">
      <x v="14"/>
    </i>
    <i r="2">
      <x v="3"/>
    </i>
    <i r="1">
      <x v="19"/>
    </i>
    <i r="2">
      <x v="1"/>
    </i>
    <i r="1">
      <x v="33"/>
    </i>
    <i r="2">
      <x/>
    </i>
    <i>
      <x v="76"/>
    </i>
    <i r="1">
      <x v="2"/>
    </i>
    <i r="2">
      <x v="5"/>
    </i>
    <i r="1">
      <x v="5"/>
    </i>
    <i r="2">
      <x/>
    </i>
    <i r="1">
      <x v="14"/>
    </i>
    <i r="2">
      <x v="6"/>
    </i>
    <i r="1">
      <x v="19"/>
    </i>
    <i r="2">
      <x/>
    </i>
    <i r="1">
      <x v="27"/>
    </i>
    <i r="2">
      <x/>
    </i>
    <i r="1">
      <x v="33"/>
    </i>
    <i r="2">
      <x/>
    </i>
    <i>
      <x v="77"/>
    </i>
    <i r="1">
      <x v="2"/>
    </i>
    <i r="2">
      <x v="4"/>
    </i>
    <i r="1">
      <x v="5"/>
    </i>
    <i r="2">
      <x/>
    </i>
    <i r="1">
      <x v="14"/>
    </i>
    <i r="2">
      <x v="12"/>
    </i>
    <i r="1">
      <x v="19"/>
    </i>
    <i r="2">
      <x v="2"/>
    </i>
    <i r="1">
      <x v="33"/>
    </i>
    <i r="2">
      <x/>
    </i>
    <i r="1">
      <x v="36"/>
    </i>
    <i r="2">
      <x/>
    </i>
    <i>
      <x v="78"/>
    </i>
    <i r="1">
      <x v="2"/>
    </i>
    <i r="2">
      <x v="1"/>
    </i>
    <i r="1">
      <x v="14"/>
    </i>
    <i r="2">
      <x v="3"/>
    </i>
    <i r="1">
      <x v="19"/>
    </i>
    <i r="2">
      <x v="1"/>
    </i>
    <i r="1">
      <x v="33"/>
    </i>
    <i r="2">
      <x/>
    </i>
    <i r="1">
      <x v="36"/>
    </i>
    <i r="2">
      <x/>
    </i>
    <i>
      <x v="79"/>
    </i>
    <i r="1">
      <x v="2"/>
    </i>
    <i r="2">
      <x v="2"/>
    </i>
    <i r="1">
      <x v="14"/>
    </i>
    <i r="2">
      <x v="4"/>
    </i>
    <i r="1">
      <x v="19"/>
    </i>
    <i r="2">
      <x v="1"/>
    </i>
    <i r="1">
      <x v="27"/>
    </i>
    <i r="2">
      <x/>
    </i>
    <i r="1">
      <x v="33"/>
    </i>
    <i r="2">
      <x/>
    </i>
    <i>
      <x v="80"/>
    </i>
    <i r="1">
      <x v="2"/>
    </i>
    <i r="2">
      <x v="1"/>
    </i>
    <i r="1">
      <x v="5"/>
    </i>
    <i r="2">
      <x/>
    </i>
    <i r="1">
      <x v="14"/>
    </i>
    <i r="2">
      <x v="4"/>
    </i>
    <i r="1">
      <x v="19"/>
    </i>
    <i r="2">
      <x v="1"/>
    </i>
    <i>
      <x v="81"/>
    </i>
    <i r="1">
      <x v="5"/>
    </i>
    <i r="2">
      <x/>
    </i>
    <i r="1">
      <x v="6"/>
    </i>
    <i r="2">
      <x/>
    </i>
    <i r="1">
      <x v="9"/>
    </i>
    <i r="2">
      <x/>
    </i>
    <i r="1">
      <x v="14"/>
    </i>
    <i r="2">
      <x v="6"/>
    </i>
    <i r="2">
      <x v="9"/>
    </i>
    <i r="1">
      <x v="16"/>
    </i>
    <i r="2">
      <x/>
    </i>
    <i r="1">
      <x v="19"/>
    </i>
    <i r="2">
      <x v="8"/>
    </i>
    <i r="1">
      <x v="32"/>
    </i>
    <i r="2">
      <x/>
    </i>
    <i r="1">
      <x v="34"/>
    </i>
    <i r="2">
      <x/>
    </i>
    <i>
      <x v="82"/>
    </i>
    <i r="1">
      <x v="14"/>
    </i>
    <i r="2">
      <x v="5"/>
    </i>
    <i r="1">
      <x v="19"/>
    </i>
    <i r="2">
      <x v="1"/>
    </i>
    <i r="1">
      <x v="23"/>
    </i>
    <i r="2">
      <x/>
    </i>
    <i r="1">
      <x v="31"/>
    </i>
    <i r="2">
      <x/>
    </i>
    <i>
      <x v="83"/>
    </i>
    <i r="1">
      <x v="2"/>
    </i>
    <i r="2">
      <x v="5"/>
    </i>
    <i r="1">
      <x v="14"/>
    </i>
    <i r="2">
      <x v="8"/>
    </i>
    <i r="1">
      <x v="19"/>
    </i>
    <i r="2">
      <x v="1"/>
    </i>
    <i r="1">
      <x v="22"/>
    </i>
    <i r="2">
      <x/>
    </i>
    <i r="1">
      <x v="36"/>
    </i>
    <i r="2">
      <x/>
    </i>
    <i>
      <x v="84"/>
    </i>
    <i r="1">
      <x v="2"/>
    </i>
    <i r="2">
      <x v="2"/>
    </i>
    <i r="1">
      <x v="14"/>
    </i>
    <i r="2">
      <x v="7"/>
    </i>
    <i r="1">
      <x v="19"/>
    </i>
    <i r="2">
      <x v="3"/>
    </i>
    <i r="1">
      <x v="21"/>
    </i>
    <i r="2">
      <x/>
    </i>
    <i r="1">
      <x v="22"/>
    </i>
    <i r="2">
      <x/>
    </i>
    <i r="1">
      <x v="26"/>
    </i>
    <i r="2">
      <x/>
    </i>
    <i>
      <x v="85"/>
    </i>
    <i r="1">
      <x v="12"/>
    </i>
    <i r="2">
      <x/>
    </i>
    <i r="1">
      <x v="13"/>
    </i>
    <i r="2">
      <x/>
    </i>
    <i r="1">
      <x v="14"/>
    </i>
    <i r="2">
      <x v="7"/>
    </i>
    <i r="1">
      <x v="16"/>
    </i>
    <i r="2">
      <x/>
    </i>
    <i r="1">
      <x v="19"/>
    </i>
    <i r="2">
      <x v="8"/>
    </i>
    <i r="1">
      <x v="21"/>
    </i>
    <i r="2">
      <x/>
    </i>
    <i r="2">
      <x v="1"/>
    </i>
    <i r="1">
      <x v="26"/>
    </i>
    <i r="2">
      <x v="2"/>
    </i>
    <i r="1">
      <x v="32"/>
    </i>
    <i r="2">
      <x/>
    </i>
    <i r="1">
      <x v="34"/>
    </i>
    <i r="2">
      <x/>
    </i>
    <i>
      <x v="86"/>
    </i>
    <i r="1">
      <x v="2"/>
    </i>
    <i r="2">
      <x v="3"/>
    </i>
    <i r="1">
      <x v="14"/>
    </i>
    <i r="2">
      <x v="15"/>
    </i>
    <i r="2">
      <x v="16"/>
    </i>
    <i r="1">
      <x v="17"/>
    </i>
    <i r="2">
      <x/>
    </i>
    <i r="1">
      <x v="19"/>
    </i>
    <i r="2">
      <x v="14"/>
    </i>
    <i r="1">
      <x v="21"/>
    </i>
    <i r="2">
      <x/>
    </i>
    <i r="1">
      <x v="22"/>
    </i>
    <i r="2">
      <x/>
    </i>
    <i r="1">
      <x v="31"/>
    </i>
    <i r="2">
      <x/>
    </i>
    <i r="1">
      <x v="36"/>
    </i>
    <i r="2">
      <x/>
    </i>
    <i>
      <x v="87"/>
    </i>
    <i r="1">
      <x v="2"/>
    </i>
    <i r="2">
      <x/>
    </i>
    <i r="1">
      <x v="14"/>
    </i>
    <i r="2">
      <x/>
    </i>
    <i>
      <x v="88"/>
    </i>
    <i r="1">
      <x v="2"/>
    </i>
    <i r="2">
      <x/>
    </i>
    <i r="1">
      <x v="14"/>
    </i>
    <i r="2">
      <x/>
    </i>
    <i>
      <x v="89"/>
    </i>
    <i r="1">
      <x v="2"/>
    </i>
    <i r="2">
      <x/>
    </i>
    <i r="1">
      <x v="8"/>
    </i>
    <i r="2">
      <x/>
    </i>
    <i r="1">
      <x v="14"/>
    </i>
    <i r="2">
      <x/>
    </i>
    <i r="1">
      <x v="19"/>
    </i>
    <i r="2">
      <x/>
    </i>
    <i r="1">
      <x v="21"/>
    </i>
    <i r="2">
      <x/>
    </i>
    <i r="1">
      <x v="26"/>
    </i>
    <i r="2">
      <x/>
    </i>
    <i>
      <x v="90"/>
    </i>
    <i r="1">
      <x v="14"/>
    </i>
    <i r="2">
      <x v="7"/>
    </i>
    <i r="1">
      <x v="19"/>
    </i>
    <i r="2">
      <x v="1"/>
    </i>
    <i r="1">
      <x v="23"/>
    </i>
    <i r="2">
      <x/>
    </i>
    <i r="1">
      <x v="31"/>
    </i>
    <i r="2">
      <x/>
    </i>
    <i r="1">
      <x v="36"/>
    </i>
    <i r="2">
      <x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pageFields count="2">
    <pageField fld="23" hier="-1"/>
    <pageField fld="24" hier="-1"/>
  </pageFields>
  <dataFields count="20">
    <dataField name="Somma di 5-6" fld="3" baseField="0" baseItem="0"/>
    <dataField name="Somma di 6-7" fld="4" baseField="0" baseItem="0"/>
    <dataField name="Somma di 7-8" fld="5" baseField="0" baseItem="0"/>
    <dataField name="Somma di 8-9" fld="6" baseField="0" baseItem="0"/>
    <dataField name="Somma di 9-10" fld="7" baseField="0" baseItem="0"/>
    <dataField name="Somma di 10-11" fld="8" baseField="0" baseItem="0"/>
    <dataField name="Somma di 11-12" fld="9" baseField="0" baseItem="0"/>
    <dataField name="Somma di 12-13" fld="10" baseField="0" baseItem="0"/>
    <dataField name="Somma di 13-14" fld="11" baseField="0" baseItem="0"/>
    <dataField name="Somma di 14-15" fld="12" baseField="0" baseItem="0"/>
    <dataField name="Somma di 15-16" fld="13" baseField="0" baseItem="0"/>
    <dataField name="Somma di 16-17" fld="14" baseField="0" baseItem="0"/>
    <dataField name="Somma di 17-18" fld="15" baseField="0" baseItem="0"/>
    <dataField name="Somma di 18-19" fld="16" baseField="0" baseItem="0"/>
    <dataField name="Somma di 19-20" fld="17" baseField="0" baseItem="0"/>
    <dataField name="Somma di 20-21" fld="18" baseField="0" baseItem="0"/>
    <dataField name="Somma di 21-22" fld="19" baseField="0" baseItem="0"/>
    <dataField name="Somma di 22-23" fld="20" baseField="0" baseItem="0"/>
    <dataField name="Somma di 23-24" fld="21" baseField="0" baseItem="0"/>
    <dataField name="Somma di 24-5" fld="22" baseField="0" baseItem="0"/>
  </dataFields>
  <conditionalFormats count="401">
    <conditionalFormat priority="403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0"/>
            </reference>
            <reference field="26" count="1" selected="0">
              <x v="0"/>
            </reference>
          </references>
        </pivotArea>
      </pivotAreas>
    </conditionalFormat>
    <conditionalFormat priority="402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1"/>
            </reference>
            <reference field="26" count="1" selected="0">
              <x v="0"/>
            </reference>
          </references>
        </pivotArea>
      </pivotAreas>
    </conditionalFormat>
    <conditionalFormat priority="401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0"/>
            </reference>
          </references>
        </pivotArea>
      </pivotAreas>
    </conditionalFormat>
    <conditionalFormat priority="400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1"/>
            </reference>
          </references>
        </pivotArea>
      </pivotAreas>
    </conditionalFormat>
    <conditionalFormat priority="399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1"/>
            </reference>
            <reference field="26" count="1" selected="0">
              <x v="1"/>
            </reference>
          </references>
        </pivotArea>
      </pivotAreas>
    </conditionalFormat>
    <conditionalFormat priority="398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1"/>
            </reference>
          </references>
        </pivotArea>
      </pivotAreas>
    </conditionalFormat>
    <conditionalFormat priority="397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1"/>
            </reference>
          </references>
        </pivotArea>
      </pivotAreas>
    </conditionalFormat>
    <conditionalFormat priority="396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1"/>
            </reference>
            <reference field="26" count="1" selected="0">
              <x v="2"/>
            </reference>
          </references>
        </pivotArea>
      </pivotAreas>
    </conditionalFormat>
    <conditionalFormat priority="395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2"/>
            </reference>
          </references>
        </pivotArea>
      </pivotAreas>
    </conditionalFormat>
    <conditionalFormat priority="394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2"/>
            </reference>
          </references>
        </pivotArea>
      </pivotAreas>
    </conditionalFormat>
    <conditionalFormat priority="393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2"/>
            </reference>
            <reference field="26" count="1" selected="0">
              <x v="3"/>
            </reference>
          </references>
        </pivotArea>
      </pivotAreas>
    </conditionalFormat>
    <conditionalFormat priority="392">
      <pivotAreas count="1">
        <pivotArea type="data" collapsedLevelsAreSubtotals="1" fieldPosition="0">
          <references count="3">
            <reference field="0" count="1" selected="0">
              <x v="5"/>
            </reference>
            <reference field="1" count="1">
              <x v="0"/>
            </reference>
            <reference field="26" count="1" selected="0">
              <x v="3"/>
            </reference>
          </references>
        </pivotArea>
      </pivotAreas>
    </conditionalFormat>
    <conditionalFormat priority="391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5"/>
            </reference>
            <reference field="26" count="1" selected="0">
              <x v="3"/>
            </reference>
          </references>
        </pivotArea>
      </pivotAreas>
    </conditionalFormat>
    <conditionalFormat priority="390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2"/>
            </reference>
            <reference field="26" count="1" selected="0">
              <x v="3"/>
            </reference>
          </references>
        </pivotArea>
      </pivotAreas>
    </conditionalFormat>
    <conditionalFormat priority="389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3"/>
            </reference>
          </references>
        </pivotArea>
      </pivotAreas>
    </conditionalFormat>
    <conditionalFormat priority="388">
      <pivotAreas count="1">
        <pivotArea type="data" collapsedLevelsAreSubtotals="1" fieldPosition="0">
          <references count="3">
            <reference field="0" count="1" selected="0">
              <x v="36"/>
            </reference>
            <reference field="1" count="1">
              <x v="0"/>
            </reference>
            <reference field="26" count="1" selected="0">
              <x v="3"/>
            </reference>
          </references>
        </pivotArea>
      </pivotAreas>
    </conditionalFormat>
    <conditionalFormat priority="387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4"/>
            </reference>
          </references>
        </pivotArea>
      </pivotAreas>
    </conditionalFormat>
    <conditionalFormat priority="386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4"/>
            </reference>
          </references>
        </pivotArea>
      </pivotAreas>
    </conditionalFormat>
    <conditionalFormat priority="385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5"/>
            </reference>
          </references>
        </pivotArea>
      </pivotAreas>
    </conditionalFormat>
    <conditionalFormat priority="384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3"/>
            </reference>
            <reference field="26" count="1" selected="0">
              <x v="5"/>
            </reference>
          </references>
        </pivotArea>
      </pivotAreas>
    </conditionalFormat>
    <conditionalFormat priority="383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5"/>
            </reference>
          </references>
        </pivotArea>
      </pivotAreas>
    </conditionalFormat>
    <conditionalFormat priority="382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5"/>
            </reference>
          </references>
        </pivotArea>
      </pivotAreas>
    </conditionalFormat>
    <conditionalFormat priority="381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3"/>
            </reference>
            <reference field="26" count="1" selected="0">
              <x v="6"/>
            </reference>
          </references>
        </pivotArea>
      </pivotAreas>
    </conditionalFormat>
    <conditionalFormat priority="380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3"/>
            </reference>
            <reference field="26" count="1" selected="0">
              <x v="6"/>
            </reference>
          </references>
        </pivotArea>
      </pivotAreas>
    </conditionalFormat>
    <conditionalFormat priority="379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3"/>
            </reference>
            <reference field="26" count="1" selected="0">
              <x v="6"/>
            </reference>
          </references>
        </pivotArea>
      </pivotAreas>
    </conditionalFormat>
    <conditionalFormat priority="378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2"/>
            </reference>
            <reference field="26" count="1" selected="0">
              <x v="6"/>
            </reference>
          </references>
        </pivotArea>
      </pivotAreas>
    </conditionalFormat>
    <conditionalFormat priority="377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7"/>
            </reference>
          </references>
        </pivotArea>
      </pivotAreas>
    </conditionalFormat>
    <conditionalFormat priority="376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3"/>
            </reference>
            <reference field="26" count="1" selected="0">
              <x v="7"/>
            </reference>
          </references>
        </pivotArea>
      </pivotAreas>
    </conditionalFormat>
    <conditionalFormat priority="375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7"/>
            </reference>
          </references>
        </pivotArea>
      </pivotAreas>
    </conditionalFormat>
    <conditionalFormat priority="374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7"/>
            </reference>
          </references>
        </pivotArea>
      </pivotAreas>
    </conditionalFormat>
    <conditionalFormat priority="373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8"/>
            </reference>
          </references>
        </pivotArea>
      </pivotAreas>
    </conditionalFormat>
    <conditionalFormat priority="372">
      <pivotAreas count="1">
        <pivotArea type="data" collapsedLevelsAreSubtotals="1" fieldPosition="0">
          <references count="3">
            <reference field="0" count="1" selected="0">
              <x v="5"/>
            </reference>
            <reference field="1" count="1">
              <x v="0"/>
            </reference>
            <reference field="26" count="1" selected="0">
              <x v="8"/>
            </reference>
          </references>
        </pivotArea>
      </pivotAreas>
    </conditionalFormat>
    <conditionalFormat priority="371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3"/>
            </reference>
            <reference field="26" count="1" selected="0">
              <x v="8"/>
            </reference>
          </references>
        </pivotArea>
      </pivotAreas>
    </conditionalFormat>
    <conditionalFormat priority="370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2"/>
            </reference>
            <reference field="26" count="1" selected="0">
              <x v="8"/>
            </reference>
          </references>
        </pivotArea>
      </pivotAreas>
    </conditionalFormat>
    <conditionalFormat priority="369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8"/>
            </reference>
          </references>
        </pivotArea>
      </pivotAreas>
    </conditionalFormat>
    <conditionalFormat priority="368">
      <pivotAreas count="1">
        <pivotArea type="data" collapsedLevelsAreSubtotals="1" fieldPosition="0">
          <references count="3">
            <reference field="0" count="1" selected="0">
              <x v="36"/>
            </reference>
            <reference field="1" count="1">
              <x v="0"/>
            </reference>
            <reference field="26" count="1" selected="0">
              <x v="8"/>
            </reference>
          </references>
        </pivotArea>
      </pivotAreas>
    </conditionalFormat>
    <conditionalFormat priority="367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0"/>
            </reference>
            <reference field="26" count="1" selected="0">
              <x v="9"/>
            </reference>
          </references>
        </pivotArea>
      </pivotAreas>
    </conditionalFormat>
    <conditionalFormat priority="366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5"/>
            </reference>
            <reference field="26" count="1" selected="0">
              <x v="9"/>
            </reference>
          </references>
        </pivotArea>
      </pivotAreas>
    </conditionalFormat>
    <conditionalFormat priority="365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9"/>
            </reference>
          </references>
        </pivotArea>
      </pivotAreas>
    </conditionalFormat>
    <conditionalFormat priority="364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9"/>
            </reference>
          </references>
        </pivotArea>
      </pivotAreas>
    </conditionalFormat>
    <conditionalFormat priority="363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0"/>
            </reference>
            <reference field="26" count="1" selected="0">
              <x v="10"/>
            </reference>
          </references>
        </pivotArea>
      </pivotAreas>
    </conditionalFormat>
    <conditionalFormat priority="362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1"/>
            </reference>
            <reference field="26" count="1" selected="0">
              <x v="10"/>
            </reference>
          </references>
        </pivotArea>
      </pivotAreas>
    </conditionalFormat>
    <conditionalFormat priority="361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10"/>
            </reference>
          </references>
        </pivotArea>
      </pivotAreas>
    </conditionalFormat>
    <conditionalFormat priority="360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11"/>
            </reference>
          </references>
        </pivotArea>
      </pivotAreas>
    </conditionalFormat>
    <conditionalFormat priority="359">
      <pivotAreas count="1">
        <pivotArea type="data" collapsedLevelsAreSubtotals="1" fieldPosition="0">
          <references count="3">
            <reference field="0" count="1" selected="0">
              <x v="5"/>
            </reference>
            <reference field="1" count="1">
              <x v="0"/>
            </reference>
            <reference field="26" count="1" selected="0">
              <x v="11"/>
            </reference>
          </references>
        </pivotArea>
      </pivotAreas>
    </conditionalFormat>
    <conditionalFormat priority="358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2"/>
            </reference>
            <reference field="26" count="1" selected="0">
              <x v="11"/>
            </reference>
          </references>
        </pivotArea>
      </pivotAreas>
    </conditionalFormat>
    <conditionalFormat priority="357">
      <pivotAreas count="1">
        <pivotArea type="data" collapsedLevelsAreSubtotals="1" fieldPosition="0">
          <references count="3">
            <reference field="0" count="1" selected="0">
              <x v="18"/>
            </reference>
            <reference field="1" count="1">
              <x v="0"/>
            </reference>
            <reference field="26" count="1" selected="0">
              <x v="11"/>
            </reference>
          </references>
        </pivotArea>
      </pivotAreas>
    </conditionalFormat>
    <conditionalFormat priority="356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11"/>
            </reference>
          </references>
        </pivotArea>
      </pivotAreas>
    </conditionalFormat>
    <conditionalFormat priority="355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12"/>
            </reference>
          </references>
        </pivotArea>
      </pivotAreas>
    </conditionalFormat>
    <conditionalFormat priority="354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2"/>
            </reference>
            <reference field="26" count="1" selected="0">
              <x v="12"/>
            </reference>
          </references>
        </pivotArea>
      </pivotAreas>
    </conditionalFormat>
    <conditionalFormat priority="353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12"/>
            </reference>
          </references>
        </pivotArea>
      </pivotAreas>
    </conditionalFormat>
    <conditionalFormat priority="352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13"/>
            </reference>
          </references>
        </pivotArea>
      </pivotAreas>
    </conditionalFormat>
    <conditionalFormat priority="351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2"/>
            </reference>
            <reference field="26" count="1" selected="0">
              <x v="13"/>
            </reference>
          </references>
        </pivotArea>
      </pivotAreas>
    </conditionalFormat>
    <conditionalFormat priority="350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13"/>
            </reference>
          </references>
        </pivotArea>
      </pivotAreas>
    </conditionalFormat>
    <conditionalFormat priority="349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2"/>
            </reference>
            <reference field="26" count="1" selected="0">
              <x v="14"/>
            </reference>
          </references>
        </pivotArea>
      </pivotAreas>
    </conditionalFormat>
    <conditionalFormat priority="348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2"/>
            </reference>
            <reference field="26" count="1" selected="0">
              <x v="14"/>
            </reference>
          </references>
        </pivotArea>
      </pivotAreas>
    </conditionalFormat>
    <conditionalFormat priority="347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14"/>
            </reference>
          </references>
        </pivotArea>
      </pivotAreas>
    </conditionalFormat>
    <conditionalFormat priority="346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14"/>
            </reference>
          </references>
        </pivotArea>
      </pivotAreas>
    </conditionalFormat>
    <conditionalFormat priority="345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14"/>
            </reference>
          </references>
        </pivotArea>
      </pivotAreas>
    </conditionalFormat>
    <conditionalFormat priority="344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3"/>
            </reference>
            <reference field="26" count="1" selected="0">
              <x v="15"/>
            </reference>
          </references>
        </pivotArea>
      </pivotAreas>
    </conditionalFormat>
    <conditionalFormat priority="343">
      <pivotAreas count="1">
        <pivotArea type="data" collapsedLevelsAreSubtotals="1" fieldPosition="0">
          <references count="3">
            <reference field="0" count="1" selected="0">
              <x v="5"/>
            </reference>
            <reference field="1" count="1">
              <x v="0"/>
            </reference>
            <reference field="26" count="1" selected="0">
              <x v="15"/>
            </reference>
          </references>
        </pivotArea>
      </pivotAreas>
    </conditionalFormat>
    <conditionalFormat priority="342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3"/>
            </reference>
            <reference field="26" count="1" selected="0">
              <x v="15"/>
            </reference>
          </references>
        </pivotArea>
      </pivotAreas>
    </conditionalFormat>
    <conditionalFormat priority="341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15"/>
            </reference>
          </references>
        </pivotArea>
      </pivotAreas>
    </conditionalFormat>
    <conditionalFormat priority="340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15"/>
            </reference>
          </references>
        </pivotArea>
      </pivotAreas>
    </conditionalFormat>
    <conditionalFormat priority="339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3"/>
            </reference>
            <reference field="26" count="1" selected="0">
              <x v="16"/>
            </reference>
          </references>
        </pivotArea>
      </pivotAreas>
    </conditionalFormat>
    <conditionalFormat priority="338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3"/>
            </reference>
            <reference field="26" count="1" selected="0">
              <x v="16"/>
            </reference>
          </references>
        </pivotArea>
      </pivotAreas>
    </conditionalFormat>
    <conditionalFormat priority="337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16"/>
            </reference>
          </references>
        </pivotArea>
      </pivotAreas>
    </conditionalFormat>
    <conditionalFormat priority="336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16"/>
            </reference>
          </references>
        </pivotArea>
      </pivotAreas>
    </conditionalFormat>
    <conditionalFormat priority="335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17"/>
            </reference>
          </references>
        </pivotArea>
      </pivotAreas>
    </conditionalFormat>
    <conditionalFormat priority="334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17"/>
            </reference>
          </references>
        </pivotArea>
      </pivotAreas>
    </conditionalFormat>
    <conditionalFormat priority="333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18"/>
            </reference>
          </references>
        </pivotArea>
      </pivotAreas>
    </conditionalFormat>
    <conditionalFormat priority="332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18"/>
            </reference>
          </references>
        </pivotArea>
      </pivotAreas>
    </conditionalFormat>
    <conditionalFormat priority="331">
      <pivotAreas count="1">
        <pivotArea type="data" collapsedLevelsAreSubtotals="1" fieldPosition="0">
          <references count="3">
            <reference field="0" count="1" selected="0">
              <x v="21"/>
            </reference>
            <reference field="1" count="1">
              <x v="0"/>
            </reference>
            <reference field="26" count="1" selected="0">
              <x v="18"/>
            </reference>
          </references>
        </pivotArea>
      </pivotAreas>
    </conditionalFormat>
    <conditionalFormat priority="330">
      <pivotAreas count="1">
        <pivotArea type="data" collapsedLevelsAreSubtotals="1" fieldPosition="0">
          <references count="3">
            <reference field="0" count="1" selected="0">
              <x v="25"/>
            </reference>
            <reference field="1" count="1">
              <x v="0"/>
            </reference>
            <reference field="26" count="1" selected="0">
              <x v="18"/>
            </reference>
          </references>
        </pivotArea>
      </pivotAreas>
    </conditionalFormat>
    <conditionalFormat priority="329">
      <pivotAreas count="1">
        <pivotArea type="data" collapsedLevelsAreSubtotals="1" fieldPosition="0">
          <references count="3">
            <reference field="0" count="1" selected="0">
              <x v="31"/>
            </reference>
            <reference field="1" count="1">
              <x v="0"/>
            </reference>
            <reference field="26" count="1" selected="0">
              <x v="18"/>
            </reference>
          </references>
        </pivotArea>
      </pivotAreas>
    </conditionalFormat>
    <conditionalFormat priority="328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4"/>
            </reference>
            <reference field="26" count="1" selected="0">
              <x v="19"/>
            </reference>
          </references>
        </pivotArea>
      </pivotAreas>
    </conditionalFormat>
    <conditionalFormat priority="327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3"/>
            </reference>
            <reference field="26" count="1" selected="0">
              <x v="19"/>
            </reference>
          </references>
        </pivotArea>
      </pivotAreas>
    </conditionalFormat>
    <conditionalFormat priority="326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19"/>
            </reference>
          </references>
        </pivotArea>
      </pivotAreas>
    </conditionalFormat>
    <conditionalFormat priority="325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3"/>
            </reference>
            <reference field="26" count="1" selected="0">
              <x v="20"/>
            </reference>
          </references>
        </pivotArea>
      </pivotAreas>
    </conditionalFormat>
    <conditionalFormat priority="324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7"/>
            </reference>
            <reference field="26" count="1" selected="0">
              <x v="20"/>
            </reference>
          </references>
        </pivotArea>
      </pivotAreas>
    </conditionalFormat>
    <conditionalFormat priority="323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20"/>
            </reference>
          </references>
        </pivotArea>
      </pivotAreas>
    </conditionalFormat>
    <conditionalFormat priority="322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3"/>
            </reference>
            <reference field="26" count="1" selected="0">
              <x v="20"/>
            </reference>
          </references>
        </pivotArea>
      </pivotAreas>
    </conditionalFormat>
    <conditionalFormat priority="321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1"/>
            </reference>
            <reference field="26" count="1" selected="0">
              <x v="20"/>
            </reference>
          </references>
        </pivotArea>
      </pivotAreas>
    </conditionalFormat>
    <conditionalFormat priority="320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2"/>
            </reference>
            <reference field="26" count="1" selected="0">
              <x v="21"/>
            </reference>
          </references>
        </pivotArea>
      </pivotAreas>
    </conditionalFormat>
    <conditionalFormat priority="319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1"/>
            </reference>
            <reference field="26" count="1" selected="0">
              <x v="21"/>
            </reference>
          </references>
        </pivotArea>
      </pivotAreas>
    </conditionalFormat>
    <conditionalFormat priority="318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21"/>
            </reference>
          </references>
        </pivotArea>
      </pivotAreas>
    </conditionalFormat>
    <conditionalFormat priority="317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21"/>
            </reference>
          </references>
        </pivotArea>
      </pivotAreas>
    </conditionalFormat>
    <conditionalFormat priority="316">
      <pivotAreas count="1">
        <pivotArea type="data" collapsedLevelsAreSubtotals="1" fieldPosition="0">
          <references count="3">
            <reference field="0" count="1" selected="0">
              <x v="9"/>
            </reference>
            <reference field="1" count="1">
              <x v="0"/>
            </reference>
            <reference field="26" count="1" selected="0">
              <x v="22"/>
            </reference>
          </references>
        </pivotArea>
      </pivotAreas>
    </conditionalFormat>
    <conditionalFormat priority="315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22"/>
            </reference>
          </references>
        </pivotArea>
      </pivotAreas>
    </conditionalFormat>
    <conditionalFormat priority="314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22"/>
            </reference>
          </references>
        </pivotArea>
      </pivotAreas>
    </conditionalFormat>
    <conditionalFormat priority="313">
      <pivotAreas count="1">
        <pivotArea type="data" collapsedLevelsAreSubtotals="1" fieldPosition="0">
          <references count="3">
            <reference field="0" count="1" selected="0">
              <x v="3"/>
            </reference>
            <reference field="1" count="1">
              <x v="0"/>
            </reference>
            <reference field="26" count="1" selected="0">
              <x v="23"/>
            </reference>
          </references>
        </pivotArea>
      </pivotAreas>
    </conditionalFormat>
    <conditionalFormat priority="312">
      <pivotAreas count="1">
        <pivotArea type="data" collapsedLevelsAreSubtotals="1" fieldPosition="0">
          <references count="3">
            <reference field="0" count="1" selected="0">
              <x v="4"/>
            </reference>
            <reference field="1" count="1">
              <x v="0"/>
            </reference>
            <reference field="26" count="1" selected="0">
              <x v="23"/>
            </reference>
          </references>
        </pivotArea>
      </pivotAreas>
    </conditionalFormat>
    <conditionalFormat priority="311">
      <pivotAreas count="1">
        <pivotArea type="data" collapsedLevelsAreSubtotals="1" fieldPosition="0">
          <references count="3">
            <reference field="0" count="1" selected="0">
              <x v="10"/>
            </reference>
            <reference field="1" count="1">
              <x v="0"/>
            </reference>
            <reference field="26" count="1" selected="0">
              <x v="23"/>
            </reference>
          </references>
        </pivotArea>
      </pivotAreas>
    </conditionalFormat>
    <conditionalFormat priority="310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23"/>
            </reference>
          </references>
        </pivotArea>
      </pivotAreas>
    </conditionalFormat>
    <conditionalFormat priority="309">
      <pivotAreas count="1">
        <pivotArea type="data" collapsedLevelsAreSubtotals="1" fieldPosition="0">
          <references count="3">
            <reference field="0" count="1" selected="0">
              <x v="37"/>
            </reference>
            <reference field="1" count="1">
              <x v="0"/>
            </reference>
            <reference field="26" count="1" selected="0">
              <x v="23"/>
            </reference>
          </references>
        </pivotArea>
      </pivotAreas>
    </conditionalFormat>
    <conditionalFormat priority="308">
      <pivotAreas count="1">
        <pivotArea type="data" collapsedLevelsAreSubtotals="1" fieldPosition="0">
          <references count="3">
            <reference field="0" count="1" selected="0">
              <x v="1"/>
            </reference>
            <reference field="1" count="1">
              <x v="0"/>
            </reference>
            <reference field="26" count="1" selected="0">
              <x v="24"/>
            </reference>
          </references>
        </pivotArea>
      </pivotAreas>
    </conditionalFormat>
    <conditionalFormat priority="307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24"/>
            </reference>
          </references>
        </pivotArea>
      </pivotAreas>
    </conditionalFormat>
    <conditionalFormat priority="306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24"/>
            </reference>
          </references>
        </pivotArea>
      </pivotAreas>
    </conditionalFormat>
    <conditionalFormat priority="305">
      <pivotAreas count="1">
        <pivotArea type="data" collapsedLevelsAreSubtotals="1" fieldPosition="0">
          <references count="3">
            <reference field="0" count="1" selected="0">
              <x v="29"/>
            </reference>
            <reference field="1" count="1">
              <x v="0"/>
            </reference>
            <reference field="26" count="1" selected="0">
              <x v="24"/>
            </reference>
          </references>
        </pivotArea>
      </pivotAreas>
    </conditionalFormat>
    <conditionalFormat priority="304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25"/>
            </reference>
          </references>
        </pivotArea>
      </pivotAreas>
    </conditionalFormat>
    <conditionalFormat priority="303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2"/>
            </reference>
            <reference field="26" count="1" selected="0">
              <x v="25"/>
            </reference>
          </references>
        </pivotArea>
      </pivotAreas>
    </conditionalFormat>
    <conditionalFormat priority="302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25"/>
            </reference>
          </references>
        </pivotArea>
      </pivotAreas>
    </conditionalFormat>
    <conditionalFormat priority="301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25"/>
            </reference>
          </references>
        </pivotArea>
      </pivotAreas>
    </conditionalFormat>
    <conditionalFormat priority="300">
      <pivotAreas count="1">
        <pivotArea type="data" collapsedLevelsAreSubtotals="1" fieldPosition="0">
          <references count="3">
            <reference field="0" count="1" selected="0">
              <x v="9"/>
            </reference>
            <reference field="1" count="1">
              <x v="0"/>
            </reference>
            <reference field="26" count="1" selected="0">
              <x v="26"/>
            </reference>
          </references>
        </pivotArea>
      </pivotAreas>
    </conditionalFormat>
    <conditionalFormat priority="299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26"/>
            </reference>
          </references>
        </pivotArea>
      </pivotAreas>
    </conditionalFormat>
    <conditionalFormat priority="298">
      <pivotAreas count="1">
        <pivotArea type="data" collapsedLevelsAreSubtotals="1" fieldPosition="0">
          <references count="3">
            <reference field="0" count="1" selected="0">
              <x v="18"/>
            </reference>
            <reference field="1" count="1">
              <x v="0"/>
            </reference>
            <reference field="26" count="1" selected="0">
              <x v="26"/>
            </reference>
          </references>
        </pivotArea>
      </pivotAreas>
    </conditionalFormat>
    <conditionalFormat priority="297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26"/>
            </reference>
          </references>
        </pivotArea>
      </pivotAreas>
    </conditionalFormat>
    <conditionalFormat priority="296">
      <pivotAreas count="1">
        <pivotArea type="data" collapsedLevelsAreSubtotals="1" fieldPosition="0">
          <references count="3">
            <reference field="0" count="1" selected="0">
              <x v="20"/>
            </reference>
            <reference field="1" count="1">
              <x v="0"/>
            </reference>
            <reference field="26" count="1" selected="0">
              <x v="26"/>
            </reference>
          </references>
        </pivotArea>
      </pivotAreas>
    </conditionalFormat>
    <conditionalFormat priority="295">
      <pivotAreas count="1">
        <pivotArea type="data" collapsedLevelsAreSubtotals="1" fieldPosition="0">
          <references count="3">
            <reference field="0" count="1" selected="0">
              <x v="24"/>
            </reference>
            <reference field="1" count="1">
              <x v="0"/>
            </reference>
            <reference field="26" count="1" selected="0">
              <x v="26"/>
            </reference>
          </references>
        </pivotArea>
      </pivotAreas>
    </conditionalFormat>
    <conditionalFormat priority="294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27"/>
            </reference>
          </references>
        </pivotArea>
      </pivotAreas>
    </conditionalFormat>
    <conditionalFormat priority="293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27"/>
            </reference>
          </references>
        </pivotArea>
      </pivotAreas>
    </conditionalFormat>
    <conditionalFormat priority="292">
      <pivotAreas count="1">
        <pivotArea type="data" collapsedLevelsAreSubtotals="1" fieldPosition="0">
          <references count="3">
            <reference field="0" count="1" selected="0">
              <x v="9"/>
            </reference>
            <reference field="1" count="1">
              <x v="1"/>
            </reference>
            <reference field="26" count="1" selected="0">
              <x v="28"/>
            </reference>
          </references>
        </pivotArea>
      </pivotAreas>
    </conditionalFormat>
    <conditionalFormat priority="291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28"/>
            </reference>
          </references>
        </pivotArea>
      </pivotAreas>
    </conditionalFormat>
    <conditionalFormat priority="290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28"/>
            </reference>
          </references>
        </pivotArea>
      </pivotAreas>
    </conditionalFormat>
    <conditionalFormat priority="289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28"/>
            </reference>
          </references>
        </pivotArea>
      </pivotAreas>
    </conditionalFormat>
    <conditionalFormat priority="288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28"/>
            </reference>
          </references>
        </pivotArea>
      </pivotAreas>
    </conditionalFormat>
    <conditionalFormat priority="287">
      <pivotAreas count="1">
        <pivotArea type="data" collapsedLevelsAreSubtotals="1" fieldPosition="0">
          <references count="3">
            <reference field="0" count="1" selected="0">
              <x v="0"/>
            </reference>
            <reference field="1" count="1">
              <x v="0"/>
            </reference>
            <reference field="26" count="1" selected="0">
              <x v="29"/>
            </reference>
          </references>
        </pivotArea>
      </pivotAreas>
    </conditionalFormat>
    <conditionalFormat priority="286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29"/>
            </reference>
          </references>
        </pivotArea>
      </pivotAreas>
    </conditionalFormat>
    <conditionalFormat priority="285">
      <pivotAreas count="1">
        <pivotArea type="data" collapsedLevelsAreSubtotals="1" fieldPosition="0">
          <references count="3">
            <reference field="0" count="1" selected="0">
              <x v="36"/>
            </reference>
            <reference field="1" count="1">
              <x v="0"/>
            </reference>
            <reference field="26" count="1" selected="0">
              <x v="29"/>
            </reference>
          </references>
        </pivotArea>
      </pivotAreas>
    </conditionalFormat>
    <conditionalFormat priority="284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0"/>
            </reference>
            <reference field="26" count="1" selected="0">
              <x v="30"/>
            </reference>
          </references>
        </pivotArea>
      </pivotAreas>
    </conditionalFormat>
    <conditionalFormat priority="283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1"/>
            </reference>
            <reference field="26" count="1" selected="0">
              <x v="30"/>
            </reference>
          </references>
        </pivotArea>
      </pivotAreas>
    </conditionalFormat>
    <conditionalFormat priority="282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30"/>
            </reference>
          </references>
        </pivotArea>
      </pivotAreas>
    </conditionalFormat>
    <conditionalFormat priority="281">
      <pivotAreas count="1">
        <pivotArea type="data" collapsedLevelsAreSubtotals="1" fieldPosition="0">
          <references count="3">
            <reference field="0" count="1" selected="0">
              <x v="5"/>
            </reference>
            <reference field="1" count="1">
              <x v="0"/>
            </reference>
            <reference field="26" count="1" selected="0">
              <x v="31"/>
            </reference>
          </references>
        </pivotArea>
      </pivotAreas>
    </conditionalFormat>
    <conditionalFormat priority="280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31"/>
            </reference>
          </references>
        </pivotArea>
      </pivotAreas>
    </conditionalFormat>
    <conditionalFormat priority="279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31"/>
            </reference>
          </references>
        </pivotArea>
      </pivotAreas>
    </conditionalFormat>
    <conditionalFormat priority="278">
      <pivotAreas count="1">
        <pivotArea type="data" collapsedLevelsAreSubtotals="1" fieldPosition="0">
          <references count="3">
            <reference field="0" count="1" selected="0">
              <x v="21"/>
            </reference>
            <reference field="1" count="1">
              <x v="0"/>
            </reference>
            <reference field="26" count="1" selected="0">
              <x v="32"/>
            </reference>
          </references>
        </pivotArea>
      </pivotAreas>
    </conditionalFormat>
    <conditionalFormat priority="277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0"/>
            </reference>
            <reference field="26" count="1" selected="0">
              <x v="33"/>
            </reference>
          </references>
        </pivotArea>
      </pivotAreas>
    </conditionalFormat>
    <conditionalFormat priority="276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33"/>
            </reference>
          </references>
        </pivotArea>
      </pivotAreas>
    </conditionalFormat>
    <conditionalFormat priority="275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33"/>
            </reference>
          </references>
        </pivotArea>
      </pivotAreas>
    </conditionalFormat>
    <conditionalFormat priority="274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0"/>
            </reference>
            <reference field="26" count="1" selected="0">
              <x v="34"/>
            </reference>
          </references>
        </pivotArea>
      </pivotAreas>
    </conditionalFormat>
    <conditionalFormat priority="273">
      <pivotAreas count="1">
        <pivotArea type="data" collapsedLevelsAreSubtotals="1" fieldPosition="0">
          <references count="3">
            <reference field="0" count="1" selected="0">
              <x v="5"/>
            </reference>
            <reference field="1" count="1">
              <x v="0"/>
            </reference>
            <reference field="26" count="1" selected="0">
              <x v="34"/>
            </reference>
          </references>
        </pivotArea>
      </pivotAreas>
    </conditionalFormat>
    <conditionalFormat priority="272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2"/>
            </reference>
            <reference field="26" count="1" selected="0">
              <x v="34"/>
            </reference>
          </references>
        </pivotArea>
      </pivotAreas>
    </conditionalFormat>
    <conditionalFormat priority="271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34"/>
            </reference>
          </references>
        </pivotArea>
      </pivotAreas>
    </conditionalFormat>
    <conditionalFormat priority="270">
      <pivotAreas count="1">
        <pivotArea type="data" collapsedLevelsAreSubtotals="1" fieldPosition="0">
          <references count="3">
            <reference field="0" count="1" selected="0">
              <x v="30"/>
            </reference>
            <reference field="1" count="1">
              <x v="0"/>
            </reference>
            <reference field="26" count="1" selected="0">
              <x v="34"/>
            </reference>
          </references>
        </pivotArea>
      </pivotAreas>
    </conditionalFormat>
    <conditionalFormat priority="269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0"/>
            </reference>
            <reference field="26" count="1" selected="0">
              <x v="35"/>
            </reference>
          </references>
        </pivotArea>
      </pivotAreas>
    </conditionalFormat>
    <conditionalFormat priority="268">
      <pivotAreas count="1">
        <pivotArea type="data" collapsedLevelsAreSubtotals="1" fieldPosition="0">
          <references count="3">
            <reference field="0" count="1" selected="0">
              <x v="7"/>
            </reference>
            <reference field="1" count="1">
              <x v="1"/>
            </reference>
            <reference field="26" count="1" selected="0">
              <x v="35"/>
            </reference>
          </references>
        </pivotArea>
      </pivotAreas>
    </conditionalFormat>
    <conditionalFormat priority="267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1"/>
            </reference>
            <reference field="26" count="1" selected="0">
              <x v="35"/>
            </reference>
          </references>
        </pivotArea>
      </pivotAreas>
    </conditionalFormat>
    <conditionalFormat priority="266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35"/>
            </reference>
          </references>
        </pivotArea>
      </pivotAreas>
    </conditionalFormat>
    <conditionalFormat priority="265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35"/>
            </reference>
          </references>
        </pivotArea>
      </pivotAreas>
    </conditionalFormat>
    <conditionalFormat priority="264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35"/>
            </reference>
          </references>
        </pivotArea>
      </pivotAreas>
    </conditionalFormat>
    <conditionalFormat priority="263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1"/>
            </reference>
            <reference field="26" count="1" selected="0">
              <x v="36"/>
            </reference>
          </references>
        </pivotArea>
      </pivotAreas>
    </conditionalFormat>
    <conditionalFormat priority="262">
      <pivotAreas count="1">
        <pivotArea type="data" collapsedLevelsAreSubtotals="1" fieldPosition="0">
          <references count="3">
            <reference field="0" count="1" selected="0">
              <x v="15"/>
            </reference>
            <reference field="1" count="1">
              <x v="2"/>
            </reference>
            <reference field="26" count="1" selected="0">
              <x v="36"/>
            </reference>
          </references>
        </pivotArea>
      </pivotAreas>
    </conditionalFormat>
    <conditionalFormat priority="261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36"/>
            </reference>
          </references>
        </pivotArea>
      </pivotAreas>
    </conditionalFormat>
    <conditionalFormat priority="260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37"/>
            </reference>
          </references>
        </pivotArea>
      </pivotAreas>
    </conditionalFormat>
    <conditionalFormat priority="259">
      <pivotAreas count="1">
        <pivotArea type="data" collapsedLevelsAreSubtotals="1" fieldPosition="0">
          <references count="3">
            <reference field="0" count="1" selected="0">
              <x v="17"/>
            </reference>
            <reference field="1" count="1">
              <x v="0"/>
            </reference>
            <reference field="26" count="1" selected="0">
              <x v="37"/>
            </reference>
          </references>
        </pivotArea>
      </pivotAreas>
    </conditionalFormat>
    <conditionalFormat priority="258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37"/>
            </reference>
          </references>
        </pivotArea>
      </pivotAreas>
    </conditionalFormat>
    <conditionalFormat priority="257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2"/>
            </reference>
            <reference field="26" count="1" selected="0">
              <x v="38"/>
            </reference>
          </references>
        </pivotArea>
      </pivotAreas>
    </conditionalFormat>
    <conditionalFormat priority="256">
      <pivotAreas count="1">
        <pivotArea type="data" collapsedLevelsAreSubtotals="1" fieldPosition="0">
          <references count="3">
            <reference field="0" count="1" selected="0">
              <x v="9"/>
            </reference>
            <reference field="1" count="1">
              <x v="0"/>
            </reference>
            <reference field="26" count="1" selected="0">
              <x v="38"/>
            </reference>
          </references>
        </pivotArea>
      </pivotAreas>
    </conditionalFormat>
    <conditionalFormat priority="255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1"/>
            </reference>
            <reference field="26" count="1" selected="0">
              <x v="38"/>
            </reference>
          </references>
        </pivotArea>
      </pivotAreas>
    </conditionalFormat>
    <conditionalFormat priority="254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38"/>
            </reference>
          </references>
        </pivotArea>
      </pivotAreas>
    </conditionalFormat>
    <conditionalFormat priority="253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38"/>
            </reference>
          </references>
        </pivotArea>
      </pivotAreas>
    </conditionalFormat>
    <conditionalFormat priority="252">
      <pivotAreas count="1">
        <pivotArea type="data" collapsedLevelsAreSubtotals="1" fieldPosition="0">
          <references count="3">
            <reference field="0" count="1" selected="0">
              <x v="3"/>
            </reference>
            <reference field="1" count="1">
              <x v="0"/>
            </reference>
            <reference field="26" count="1" selected="0">
              <x v="39"/>
            </reference>
          </references>
        </pivotArea>
      </pivotAreas>
    </conditionalFormat>
    <conditionalFormat priority="251">
      <pivotAreas count="1">
        <pivotArea type="data" collapsedLevelsAreSubtotals="1" fieldPosition="0">
          <references count="3">
            <reference field="0" count="1" selected="0">
              <x v="4"/>
            </reference>
            <reference field="1" count="1">
              <x v="0"/>
            </reference>
            <reference field="26" count="1" selected="0">
              <x v="39"/>
            </reference>
          </references>
        </pivotArea>
      </pivotAreas>
    </conditionalFormat>
    <conditionalFormat priority="250">
      <pivotAreas count="1">
        <pivotArea type="data" collapsedLevelsAreSubtotals="1" fieldPosition="0">
          <references count="3">
            <reference field="0" count="1" selected="0">
              <x v="10"/>
            </reference>
            <reference field="1" count="1">
              <x v="0"/>
            </reference>
            <reference field="26" count="1" selected="0">
              <x v="39"/>
            </reference>
          </references>
        </pivotArea>
      </pivotAreas>
    </conditionalFormat>
    <conditionalFormat priority="249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1"/>
            </reference>
            <reference field="26" count="1" selected="0">
              <x v="39"/>
            </reference>
          </references>
        </pivotArea>
      </pivotAreas>
    </conditionalFormat>
    <conditionalFormat priority="248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2"/>
            </reference>
            <reference field="26" count="1" selected="0">
              <x v="39"/>
            </reference>
          </references>
        </pivotArea>
      </pivotAreas>
    </conditionalFormat>
    <conditionalFormat priority="247">
      <pivotAreas count="1">
        <pivotArea type="data" collapsedLevelsAreSubtotals="1" fieldPosition="0">
          <references count="3">
            <reference field="0" count="1" selected="0">
              <x v="37"/>
            </reference>
            <reference field="1" count="1">
              <x v="0"/>
            </reference>
            <reference field="26" count="1" selected="0">
              <x v="39"/>
            </reference>
          </references>
        </pivotArea>
      </pivotAreas>
    </conditionalFormat>
    <conditionalFormat priority="246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40"/>
            </reference>
          </references>
        </pivotArea>
      </pivotAreas>
    </conditionalFormat>
    <conditionalFormat priority="245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40"/>
            </reference>
          </references>
        </pivotArea>
      </pivotAreas>
    </conditionalFormat>
    <conditionalFormat priority="244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0"/>
            </reference>
            <reference field="26" count="1" selected="0">
              <x v="41"/>
            </reference>
          </references>
        </pivotArea>
      </pivotAreas>
    </conditionalFormat>
    <conditionalFormat priority="243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41"/>
            </reference>
          </references>
        </pivotArea>
      </pivotAreas>
    </conditionalFormat>
    <conditionalFormat priority="242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41"/>
            </reference>
          </references>
        </pivotArea>
      </pivotAreas>
    </conditionalFormat>
    <conditionalFormat priority="241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7"/>
            </reference>
            <reference field="26" count="1" selected="0">
              <x v="42"/>
            </reference>
          </references>
        </pivotArea>
      </pivotAreas>
    </conditionalFormat>
    <conditionalFormat priority="240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3"/>
            </reference>
            <reference field="26" count="1" selected="0">
              <x v="42"/>
            </reference>
          </references>
        </pivotArea>
      </pivotAreas>
    </conditionalFormat>
    <conditionalFormat priority="239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13"/>
            </reference>
            <reference field="26" count="1" selected="0">
              <x v="42"/>
            </reference>
          </references>
        </pivotArea>
      </pivotAreas>
    </conditionalFormat>
    <conditionalFormat priority="238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2"/>
            </reference>
            <reference field="26" count="1" selected="0">
              <x v="42"/>
            </reference>
          </references>
        </pivotArea>
      </pivotAreas>
    </conditionalFormat>
    <conditionalFormat priority="237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42"/>
            </reference>
          </references>
        </pivotArea>
      </pivotAreas>
    </conditionalFormat>
    <conditionalFormat priority="236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1"/>
            </reference>
            <reference field="26" count="1" selected="0">
              <x v="43"/>
            </reference>
          </references>
        </pivotArea>
      </pivotAreas>
    </conditionalFormat>
    <conditionalFormat priority="235">
      <pivotAreas count="1">
        <pivotArea type="data" collapsedLevelsAreSubtotals="1" fieldPosition="0">
          <references count="3">
            <reference field="0" count="1" selected="0">
              <x v="20"/>
            </reference>
            <reference field="1" count="1">
              <x v="0"/>
            </reference>
            <reference field="26" count="1" selected="0">
              <x v="43"/>
            </reference>
          </references>
        </pivotArea>
      </pivotAreas>
    </conditionalFormat>
    <conditionalFormat priority="234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43"/>
            </reference>
          </references>
        </pivotArea>
      </pivotAreas>
    </conditionalFormat>
    <conditionalFormat priority="233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44"/>
            </reference>
          </references>
        </pivotArea>
      </pivotAreas>
    </conditionalFormat>
    <conditionalFormat priority="232">
      <pivotAreas count="1">
        <pivotArea type="data" collapsedLevelsAreSubtotals="1" fieldPosition="0">
          <references count="3">
            <reference field="0" count="1" selected="0">
              <x v="11"/>
            </reference>
            <reference field="1" count="1">
              <x v="0"/>
            </reference>
            <reference field="26" count="1" selected="0">
              <x v="44"/>
            </reference>
          </references>
        </pivotArea>
      </pivotAreas>
    </conditionalFormat>
    <conditionalFormat priority="231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44"/>
            </reference>
          </references>
        </pivotArea>
      </pivotAreas>
    </conditionalFormat>
    <conditionalFormat priority="230">
      <pivotAreas count="1">
        <pivotArea type="data" collapsedLevelsAreSubtotals="1" fieldPosition="0">
          <references count="3">
            <reference field="0" count="1" selected="0">
              <x v="1"/>
            </reference>
            <reference field="1" count="1">
              <x v="0"/>
            </reference>
            <reference field="26" count="1" selected="0">
              <x v="45"/>
            </reference>
          </references>
        </pivotArea>
      </pivotAreas>
    </conditionalFormat>
    <conditionalFormat priority="229">
      <pivotAreas count="1">
        <pivotArea type="data" collapsedLevelsAreSubtotals="1" fieldPosition="0">
          <references count="3">
            <reference field="0" count="1" selected="0">
              <x v="4"/>
            </reference>
            <reference field="1" count="1">
              <x v="0"/>
            </reference>
            <reference field="26" count="1" selected="0">
              <x v="45"/>
            </reference>
          </references>
        </pivotArea>
      </pivotAreas>
    </conditionalFormat>
    <conditionalFormat priority="228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45"/>
            </reference>
          </references>
        </pivotArea>
      </pivotAreas>
    </conditionalFormat>
    <conditionalFormat priority="227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45"/>
            </reference>
          </references>
        </pivotArea>
      </pivotAreas>
    </conditionalFormat>
    <conditionalFormat priority="226">
      <pivotAreas count="1">
        <pivotArea type="data" collapsedLevelsAreSubtotals="1" fieldPosition="0">
          <references count="3">
            <reference field="0" count="1" selected="0">
              <x v="29"/>
            </reference>
            <reference field="1" count="1">
              <x v="0"/>
            </reference>
            <reference field="26" count="1" selected="0">
              <x v="45"/>
            </reference>
          </references>
        </pivotArea>
      </pivotAreas>
    </conditionalFormat>
    <conditionalFormat priority="225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46"/>
            </reference>
          </references>
        </pivotArea>
      </pivotAreas>
    </conditionalFormat>
    <conditionalFormat priority="224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2"/>
            </reference>
            <reference field="26" count="1" selected="0">
              <x v="46"/>
            </reference>
          </references>
        </pivotArea>
      </pivotAreas>
    </conditionalFormat>
    <conditionalFormat priority="223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46"/>
            </reference>
          </references>
        </pivotArea>
      </pivotAreas>
    </conditionalFormat>
    <conditionalFormat priority="222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46"/>
            </reference>
          </references>
        </pivotArea>
      </pivotAreas>
    </conditionalFormat>
    <conditionalFormat priority="221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46"/>
            </reference>
          </references>
        </pivotArea>
      </pivotAreas>
    </conditionalFormat>
    <conditionalFormat priority="220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2"/>
            </reference>
            <reference field="26" count="1" selected="0">
              <x v="47"/>
            </reference>
          </references>
        </pivotArea>
      </pivotAreas>
    </conditionalFormat>
    <conditionalFormat priority="219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9"/>
            </reference>
            <reference field="26" count="1" selected="0">
              <x v="47"/>
            </reference>
          </references>
        </pivotArea>
      </pivotAreas>
    </conditionalFormat>
    <conditionalFormat priority="218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47"/>
            </reference>
          </references>
        </pivotArea>
      </pivotAreas>
    </conditionalFormat>
    <conditionalFormat priority="217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47"/>
            </reference>
          </references>
        </pivotArea>
      </pivotAreas>
    </conditionalFormat>
    <conditionalFormat priority="216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4"/>
            </reference>
            <reference field="26" count="1" selected="0">
              <x v="48"/>
            </reference>
          </references>
        </pivotArea>
      </pivotAreas>
    </conditionalFormat>
    <conditionalFormat priority="215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3"/>
            </reference>
            <reference field="26" count="1" selected="0">
              <x v="48"/>
            </reference>
          </references>
        </pivotArea>
      </pivotAreas>
    </conditionalFormat>
    <conditionalFormat priority="214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48"/>
            </reference>
          </references>
        </pivotArea>
      </pivotAreas>
    </conditionalFormat>
    <conditionalFormat priority="213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48"/>
            </reference>
          </references>
        </pivotArea>
      </pivotAreas>
    </conditionalFormat>
    <conditionalFormat priority="212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2"/>
            </reference>
            <reference field="26" count="1" selected="0">
              <x v="49"/>
            </reference>
          </references>
        </pivotArea>
      </pivotAreas>
    </conditionalFormat>
    <conditionalFormat priority="211">
      <pivotAreas count="1">
        <pivotArea type="data" collapsedLevelsAreSubtotals="1" fieldPosition="0">
          <references count="3">
            <reference field="0" count="1" selected="0">
              <x v="9"/>
            </reference>
            <reference field="1" count="1">
              <x v="1"/>
            </reference>
            <reference field="26" count="1" selected="0">
              <x v="49"/>
            </reference>
          </references>
        </pivotArea>
      </pivotAreas>
    </conditionalFormat>
    <conditionalFormat priority="210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5"/>
            </reference>
            <reference field="26" count="1" selected="0">
              <x v="49"/>
            </reference>
          </references>
        </pivotArea>
      </pivotAreas>
    </conditionalFormat>
    <conditionalFormat priority="209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7"/>
            </reference>
            <reference field="26" count="1" selected="0">
              <x v="49"/>
            </reference>
          </references>
        </pivotArea>
      </pivotAreas>
    </conditionalFormat>
    <conditionalFormat priority="208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49"/>
            </reference>
          </references>
        </pivotArea>
      </pivotAreas>
    </conditionalFormat>
    <conditionalFormat priority="207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49"/>
            </reference>
          </references>
        </pivotArea>
      </pivotAreas>
    </conditionalFormat>
    <conditionalFormat priority="206">
      <pivotAreas count="1">
        <pivotArea type="data" collapsedLevelsAreSubtotals="1" fieldPosition="0">
          <references count="3">
            <reference field="0" count="1" selected="0">
              <x v="36"/>
            </reference>
            <reference field="1" count="1">
              <x v="0"/>
            </reference>
            <reference field="26" count="1" selected="0">
              <x v="49"/>
            </reference>
          </references>
        </pivotArea>
      </pivotAreas>
    </conditionalFormat>
    <conditionalFormat priority="205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50"/>
            </reference>
          </references>
        </pivotArea>
      </pivotAreas>
    </conditionalFormat>
    <conditionalFormat priority="204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50"/>
            </reference>
          </references>
        </pivotArea>
      </pivotAreas>
    </conditionalFormat>
    <conditionalFormat priority="203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50"/>
            </reference>
          </references>
        </pivotArea>
      </pivotAreas>
    </conditionalFormat>
    <conditionalFormat priority="202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50"/>
            </reference>
          </references>
        </pivotArea>
      </pivotAreas>
    </conditionalFormat>
    <conditionalFormat priority="201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51"/>
            </reference>
          </references>
        </pivotArea>
      </pivotAreas>
    </conditionalFormat>
    <conditionalFormat priority="200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2"/>
            </reference>
            <reference field="26" count="1" selected="0">
              <x v="51"/>
            </reference>
          </references>
        </pivotArea>
      </pivotAreas>
    </conditionalFormat>
    <conditionalFormat priority="199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51"/>
            </reference>
          </references>
        </pivotArea>
      </pivotAreas>
    </conditionalFormat>
    <conditionalFormat priority="198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51"/>
            </reference>
          </references>
        </pivotArea>
      </pivotAreas>
    </conditionalFormat>
    <conditionalFormat priority="197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52"/>
            </reference>
          </references>
        </pivotArea>
      </pivotAreas>
    </conditionalFormat>
    <conditionalFormat priority="196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52"/>
            </reference>
          </references>
        </pivotArea>
      </pivotAreas>
    </conditionalFormat>
    <conditionalFormat priority="195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0"/>
            </reference>
            <reference field="26" count="1" selected="0">
              <x v="53"/>
            </reference>
          </references>
        </pivotArea>
      </pivotAreas>
    </conditionalFormat>
    <conditionalFormat priority="194">
      <pivotAreas count="1">
        <pivotArea type="data" collapsedLevelsAreSubtotals="1" fieldPosition="0">
          <references count="3">
            <reference field="0" count="1" selected="0">
              <x v="5"/>
            </reference>
            <reference field="1" count="1">
              <x v="0"/>
            </reference>
            <reference field="26" count="1" selected="0">
              <x v="53"/>
            </reference>
          </references>
        </pivotArea>
      </pivotAreas>
    </conditionalFormat>
    <conditionalFormat priority="193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3"/>
            </reference>
            <reference field="26" count="1" selected="0">
              <x v="53"/>
            </reference>
          </references>
        </pivotArea>
      </pivotAreas>
    </conditionalFormat>
    <conditionalFormat priority="192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2"/>
            </reference>
            <reference field="26" count="1" selected="0">
              <x v="53"/>
            </reference>
          </references>
        </pivotArea>
      </pivotAreas>
    </conditionalFormat>
    <conditionalFormat priority="191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53"/>
            </reference>
          </references>
        </pivotArea>
      </pivotAreas>
    </conditionalFormat>
    <conditionalFormat priority="190">
      <pivotAreas count="1">
        <pivotArea type="data" collapsedLevelsAreSubtotals="1" fieldPosition="0">
          <references count="3">
            <reference field="0" count="1" selected="0">
              <x v="28"/>
            </reference>
            <reference field="1" count="1">
              <x v="0"/>
            </reference>
            <reference field="26" count="1" selected="0">
              <x v="53"/>
            </reference>
          </references>
        </pivotArea>
      </pivotAreas>
    </conditionalFormat>
    <conditionalFormat priority="189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53"/>
            </reference>
          </references>
        </pivotArea>
      </pivotAreas>
    </conditionalFormat>
    <conditionalFormat priority="188">
      <pivotAreas count="1">
        <pivotArea type="data" collapsedLevelsAreSubtotals="1" fieldPosition="0">
          <references count="3">
            <reference field="0" count="1" selected="0">
              <x v="35"/>
            </reference>
            <reference field="1" count="1">
              <x v="0"/>
            </reference>
            <reference field="26" count="1" selected="0">
              <x v="53"/>
            </reference>
          </references>
        </pivotArea>
      </pivotAreas>
    </conditionalFormat>
    <conditionalFormat priority="187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0"/>
            </reference>
            <reference field="26" count="1" selected="0">
              <x v="54"/>
            </reference>
          </references>
        </pivotArea>
      </pivotAreas>
    </conditionalFormat>
    <conditionalFormat priority="186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1"/>
            </reference>
            <reference field="26" count="1" selected="0">
              <x v="54"/>
            </reference>
          </references>
        </pivotArea>
      </pivotAreas>
    </conditionalFormat>
    <conditionalFormat priority="185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54"/>
            </reference>
          </references>
        </pivotArea>
      </pivotAreas>
    </conditionalFormat>
    <conditionalFormat priority="184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54"/>
            </reference>
          </references>
        </pivotArea>
      </pivotAreas>
    </conditionalFormat>
    <conditionalFormat priority="183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4"/>
            </reference>
            <reference field="26" count="1" selected="0">
              <x v="55"/>
            </reference>
          </references>
        </pivotArea>
      </pivotAreas>
    </conditionalFormat>
    <conditionalFormat priority="182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5"/>
            </reference>
            <reference field="26" count="1" selected="0">
              <x v="55"/>
            </reference>
          </references>
        </pivotArea>
      </pivotAreas>
    </conditionalFormat>
    <conditionalFormat priority="181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55"/>
            </reference>
          </references>
        </pivotArea>
      </pivotAreas>
    </conditionalFormat>
    <conditionalFormat priority="180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55"/>
            </reference>
          </references>
        </pivotArea>
      </pivotAreas>
    </conditionalFormat>
    <conditionalFormat priority="179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55"/>
            </reference>
          </references>
        </pivotArea>
      </pivotAreas>
    </conditionalFormat>
    <conditionalFormat priority="178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56"/>
            </reference>
          </references>
        </pivotArea>
      </pivotAreas>
    </conditionalFormat>
    <conditionalFormat priority="177">
      <pivotAreas count="1">
        <pivotArea type="data" collapsedLevelsAreSubtotals="1" fieldPosition="0">
          <references count="3">
            <reference field="0" count="1" selected="0">
              <x v="17"/>
            </reference>
            <reference field="1" count="1">
              <x v="0"/>
            </reference>
            <reference field="26" count="1" selected="0">
              <x v="56"/>
            </reference>
          </references>
        </pivotArea>
      </pivotAreas>
    </conditionalFormat>
    <conditionalFormat priority="176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2"/>
            </reference>
            <reference field="26" count="1" selected="0">
              <x v="56"/>
            </reference>
          </references>
        </pivotArea>
      </pivotAreas>
    </conditionalFormat>
    <conditionalFormat priority="175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57"/>
            </reference>
          </references>
        </pivotArea>
      </pivotAreas>
    </conditionalFormat>
    <conditionalFormat priority="174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3"/>
            </reference>
            <reference field="26" count="1" selected="0">
              <x v="57"/>
            </reference>
          </references>
        </pivotArea>
      </pivotAreas>
    </conditionalFormat>
    <conditionalFormat priority="173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2"/>
            </reference>
            <reference field="26" count="1" selected="0">
              <x v="57"/>
            </reference>
          </references>
        </pivotArea>
      </pivotAreas>
    </conditionalFormat>
    <conditionalFormat priority="172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57"/>
            </reference>
          </references>
        </pivotArea>
      </pivotAreas>
    </conditionalFormat>
    <conditionalFormat priority="171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57"/>
            </reference>
          </references>
        </pivotArea>
      </pivotAreas>
    </conditionalFormat>
    <conditionalFormat priority="170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58"/>
            </reference>
          </references>
        </pivotArea>
      </pivotAreas>
    </conditionalFormat>
    <conditionalFormat priority="169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3"/>
            </reference>
            <reference field="26" count="1" selected="0">
              <x v="58"/>
            </reference>
          </references>
        </pivotArea>
      </pivotAreas>
    </conditionalFormat>
    <conditionalFormat priority="168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58"/>
            </reference>
          </references>
        </pivotArea>
      </pivotAreas>
    </conditionalFormat>
    <conditionalFormat priority="167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58"/>
            </reference>
          </references>
        </pivotArea>
      </pivotAreas>
    </conditionalFormat>
    <conditionalFormat priority="166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0"/>
            </reference>
            <reference field="26" count="1" selected="0">
              <x v="59"/>
            </reference>
          </references>
        </pivotArea>
      </pivotAreas>
    </conditionalFormat>
    <conditionalFormat priority="165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1"/>
            </reference>
            <reference field="26" count="1" selected="0">
              <x v="59"/>
            </reference>
          </references>
        </pivotArea>
      </pivotAreas>
    </conditionalFormat>
    <conditionalFormat priority="164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59"/>
            </reference>
          </references>
        </pivotArea>
      </pivotAreas>
    </conditionalFormat>
    <conditionalFormat priority="163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60"/>
            </reference>
          </references>
        </pivotArea>
      </pivotAreas>
    </conditionalFormat>
    <conditionalFormat priority="162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2"/>
            </reference>
            <reference field="26" count="1" selected="0">
              <x v="60"/>
            </reference>
          </references>
        </pivotArea>
      </pivotAreas>
    </conditionalFormat>
    <conditionalFormat priority="161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60"/>
            </reference>
          </references>
        </pivotArea>
      </pivotAreas>
    </conditionalFormat>
    <conditionalFormat priority="160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61"/>
            </reference>
          </references>
        </pivotArea>
      </pivotAreas>
    </conditionalFormat>
    <conditionalFormat priority="159">
      <pivotAreas count="1">
        <pivotArea type="data" collapsedLevelsAreSubtotals="1" fieldPosition="0">
          <references count="3">
            <reference field="0" count="1" selected="0">
              <x v="5"/>
            </reference>
            <reference field="1" count="1">
              <x v="0"/>
            </reference>
            <reference field="26" count="1" selected="0">
              <x v="61"/>
            </reference>
          </references>
        </pivotArea>
      </pivotAreas>
    </conditionalFormat>
    <conditionalFormat priority="158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11"/>
            </reference>
            <reference field="26" count="1" selected="0">
              <x v="61"/>
            </reference>
          </references>
        </pivotArea>
      </pivotAreas>
    </conditionalFormat>
    <conditionalFormat priority="157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61"/>
            </reference>
          </references>
        </pivotArea>
      </pivotAreas>
    </conditionalFormat>
    <conditionalFormat priority="156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61"/>
            </reference>
          </references>
        </pivotArea>
      </pivotAreas>
    </conditionalFormat>
    <conditionalFormat priority="155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3"/>
            </reference>
            <reference field="26" count="1" selected="0">
              <x v="62"/>
            </reference>
          </references>
        </pivotArea>
      </pivotAreas>
    </conditionalFormat>
    <conditionalFormat priority="154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5"/>
            </reference>
            <reference field="26" count="1" selected="0">
              <x v="62"/>
            </reference>
          </references>
        </pivotArea>
      </pivotAreas>
    </conditionalFormat>
    <conditionalFormat priority="153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62"/>
            </reference>
          </references>
        </pivotArea>
      </pivotAreas>
    </conditionalFormat>
    <conditionalFormat priority="152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1"/>
            </reference>
            <reference field="26" count="1" selected="0">
              <x v="62"/>
            </reference>
          </references>
        </pivotArea>
      </pivotAreas>
    </conditionalFormat>
    <conditionalFormat priority="151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3"/>
            </reference>
            <reference field="26" count="1" selected="0">
              <x v="63"/>
            </reference>
          </references>
        </pivotArea>
      </pivotAreas>
    </conditionalFormat>
    <conditionalFormat priority="150">
      <pivotAreas count="1">
        <pivotArea type="data" collapsedLevelsAreSubtotals="1" fieldPosition="0">
          <references count="3">
            <reference field="0" count="1" selected="0">
              <x v="5"/>
            </reference>
            <reference field="1" count="1">
              <x v="0"/>
            </reference>
            <reference field="26" count="1" selected="0">
              <x v="63"/>
            </reference>
          </references>
        </pivotArea>
      </pivotAreas>
    </conditionalFormat>
    <conditionalFormat priority="149">
      <pivotAreas count="1">
        <pivotArea type="data" collapsedLevelsAreSubtotals="1" fieldPosition="0">
          <references count="3">
            <reference field="0" count="1" selected="0">
              <x v="9"/>
            </reference>
            <reference field="1" count="1">
              <x v="0"/>
            </reference>
            <reference field="26" count="1" selected="0">
              <x v="63"/>
            </reference>
          </references>
        </pivotArea>
      </pivotAreas>
    </conditionalFormat>
    <conditionalFormat priority="148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5"/>
            </reference>
            <reference field="26" count="1" selected="0">
              <x v="63"/>
            </reference>
          </references>
        </pivotArea>
      </pivotAreas>
    </conditionalFormat>
    <conditionalFormat priority="147">
      <pivotAreas count="1">
        <pivotArea type="data" collapsedLevelsAreSubtotals="1" fieldPosition="0">
          <references count="3">
            <reference field="0" count="1" selected="0">
              <x v="18"/>
            </reference>
            <reference field="1" count="1">
              <x v="0"/>
            </reference>
            <reference field="26" count="1" selected="0">
              <x v="63"/>
            </reference>
          </references>
        </pivotArea>
      </pivotAreas>
    </conditionalFormat>
    <conditionalFormat priority="146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63"/>
            </reference>
          </references>
        </pivotArea>
      </pivotAreas>
    </conditionalFormat>
    <conditionalFormat priority="145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63"/>
            </reference>
          </references>
        </pivotArea>
      </pivotAreas>
    </conditionalFormat>
    <conditionalFormat priority="144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63"/>
            </reference>
          </references>
        </pivotArea>
      </pivotAreas>
    </conditionalFormat>
    <conditionalFormat priority="143">
      <pivotAreas count="1">
        <pivotArea type="data" collapsedLevelsAreSubtotals="1" fieldPosition="0">
          <references count="3">
            <reference field="0" count="1" selected="0">
              <x v="36"/>
            </reference>
            <reference field="1" count="1">
              <x v="0"/>
            </reference>
            <reference field="26" count="1" selected="0">
              <x v="63"/>
            </reference>
          </references>
        </pivotArea>
      </pivotAreas>
    </conditionalFormat>
    <conditionalFormat priority="142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64"/>
            </reference>
          </references>
        </pivotArea>
      </pivotAreas>
    </conditionalFormat>
    <conditionalFormat priority="141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4"/>
            </reference>
            <reference field="26" count="1" selected="0">
              <x v="64"/>
            </reference>
          </references>
        </pivotArea>
      </pivotAreas>
    </conditionalFormat>
    <conditionalFormat priority="140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64"/>
            </reference>
          </references>
        </pivotArea>
      </pivotAreas>
    </conditionalFormat>
    <conditionalFormat priority="139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64"/>
            </reference>
          </references>
        </pivotArea>
      </pivotAreas>
    </conditionalFormat>
    <conditionalFormat priority="138">
      <pivotAreas count="1">
        <pivotArea type="data" collapsedLevelsAreSubtotals="1" fieldPosition="0">
          <references count="3">
            <reference field="0" count="1" selected="0">
              <x v="36"/>
            </reference>
            <reference field="1" count="1">
              <x v="0"/>
            </reference>
            <reference field="26" count="1" selected="0">
              <x v="64"/>
            </reference>
          </references>
        </pivotArea>
      </pivotAreas>
    </conditionalFormat>
    <conditionalFormat priority="137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2"/>
            </reference>
            <reference field="26" count="1" selected="0">
              <x v="65"/>
            </reference>
          </references>
        </pivotArea>
      </pivotAreas>
    </conditionalFormat>
    <conditionalFormat priority="136">
      <pivotAreas count="1">
        <pivotArea type="data" collapsedLevelsAreSubtotals="1" fieldPosition="0">
          <references count="3">
            <reference field="0" count="1" selected="0">
              <x v="5"/>
            </reference>
            <reference field="1" count="1">
              <x v="0"/>
            </reference>
            <reference field="26" count="1" selected="0">
              <x v="65"/>
            </reference>
          </references>
        </pivotArea>
      </pivotAreas>
    </conditionalFormat>
    <conditionalFormat priority="135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3"/>
            </reference>
            <reference field="26" count="1" selected="0">
              <x v="65"/>
            </reference>
          </references>
        </pivotArea>
      </pivotAreas>
    </conditionalFormat>
    <conditionalFormat priority="134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65"/>
            </reference>
          </references>
        </pivotArea>
      </pivotAreas>
    </conditionalFormat>
    <conditionalFormat priority="133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65"/>
            </reference>
          </references>
        </pivotArea>
      </pivotAreas>
    </conditionalFormat>
    <conditionalFormat priority="132">
      <pivotAreas count="1">
        <pivotArea type="data" collapsedLevelsAreSubtotals="1" fieldPosition="0">
          <references count="3">
            <reference field="0" count="1" selected="0">
              <x v="36"/>
            </reference>
            <reference field="1" count="1">
              <x v="0"/>
            </reference>
            <reference field="26" count="1" selected="0">
              <x v="65"/>
            </reference>
          </references>
        </pivotArea>
      </pivotAreas>
    </conditionalFormat>
    <conditionalFormat priority="131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2"/>
            </reference>
            <reference field="26" count="1" selected="0">
              <x v="66"/>
            </reference>
          </references>
        </pivotArea>
      </pivotAreas>
    </conditionalFormat>
    <conditionalFormat priority="130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4"/>
            </reference>
            <reference field="26" count="1" selected="0">
              <x v="66"/>
            </reference>
          </references>
        </pivotArea>
      </pivotAreas>
    </conditionalFormat>
    <conditionalFormat priority="129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66"/>
            </reference>
          </references>
        </pivotArea>
      </pivotAreas>
    </conditionalFormat>
    <conditionalFormat priority="128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66"/>
            </reference>
          </references>
        </pivotArea>
      </pivotAreas>
    </conditionalFormat>
    <conditionalFormat priority="127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67"/>
            </reference>
          </references>
        </pivotArea>
      </pivotAreas>
    </conditionalFormat>
    <conditionalFormat priority="126">
      <pivotAreas count="1">
        <pivotArea type="data" collapsedLevelsAreSubtotals="1" fieldPosition="0">
          <references count="3">
            <reference field="0" count="1" selected="0">
              <x v="5"/>
            </reference>
            <reference field="1" count="1">
              <x v="0"/>
            </reference>
            <reference field="26" count="1" selected="0">
              <x v="67"/>
            </reference>
          </references>
        </pivotArea>
      </pivotAreas>
    </conditionalFormat>
    <conditionalFormat priority="125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4"/>
            </reference>
            <reference field="26" count="1" selected="0">
              <x v="67"/>
            </reference>
          </references>
        </pivotArea>
      </pivotAreas>
    </conditionalFormat>
    <conditionalFormat priority="124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67"/>
            </reference>
          </references>
        </pivotArea>
      </pivotAreas>
    </conditionalFormat>
    <conditionalFormat priority="123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67"/>
            </reference>
          </references>
        </pivotArea>
      </pivotAreas>
    </conditionalFormat>
    <conditionalFormat priority="122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67"/>
            </reference>
          </references>
        </pivotArea>
      </pivotAreas>
    </conditionalFormat>
    <conditionalFormat priority="121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2"/>
            </reference>
            <reference field="26" count="1" selected="0">
              <x v="68"/>
            </reference>
          </references>
        </pivotArea>
      </pivotAreas>
    </conditionalFormat>
    <conditionalFormat priority="120">
      <pivotAreas count="1">
        <pivotArea type="data" collapsedLevelsAreSubtotals="1" fieldPosition="0">
          <references count="3">
            <reference field="0" count="1" selected="0">
              <x v="5"/>
            </reference>
            <reference field="1" count="1">
              <x v="0"/>
            </reference>
            <reference field="26" count="1" selected="0">
              <x v="68"/>
            </reference>
          </references>
        </pivotArea>
      </pivotAreas>
    </conditionalFormat>
    <conditionalFormat priority="119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7"/>
            </reference>
            <reference field="26" count="1" selected="0">
              <x v="68"/>
            </reference>
          </references>
        </pivotArea>
      </pivotAreas>
    </conditionalFormat>
    <conditionalFormat priority="118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68"/>
            </reference>
          </references>
        </pivotArea>
      </pivotAreas>
    </conditionalFormat>
    <conditionalFormat priority="117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68"/>
            </reference>
          </references>
        </pivotArea>
      </pivotAreas>
    </conditionalFormat>
    <conditionalFormat priority="116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69"/>
            </reference>
          </references>
        </pivotArea>
      </pivotAreas>
    </conditionalFormat>
    <conditionalFormat priority="115">
      <pivotAreas count="1">
        <pivotArea type="data" collapsedLevelsAreSubtotals="1" fieldPosition="0">
          <references count="3">
            <reference field="0" count="1" selected="0">
              <x v="5"/>
            </reference>
            <reference field="1" count="1">
              <x v="0"/>
            </reference>
            <reference field="26" count="1" selected="0">
              <x v="69"/>
            </reference>
          </references>
        </pivotArea>
      </pivotAreas>
    </conditionalFormat>
    <conditionalFormat priority="114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10"/>
            </reference>
            <reference field="26" count="1" selected="0">
              <x v="69"/>
            </reference>
          </references>
        </pivotArea>
      </pivotAreas>
    </conditionalFormat>
    <conditionalFormat priority="113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69"/>
            </reference>
          </references>
        </pivotArea>
      </pivotAreas>
    </conditionalFormat>
    <conditionalFormat priority="112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69"/>
            </reference>
          </references>
        </pivotArea>
      </pivotAreas>
    </conditionalFormat>
    <conditionalFormat priority="111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69"/>
            </reference>
          </references>
        </pivotArea>
      </pivotAreas>
    </conditionalFormat>
    <conditionalFormat priority="110">
      <pivotAreas count="1">
        <pivotArea type="data" collapsedLevelsAreSubtotals="1" fieldPosition="0">
          <references count="3">
            <reference field="0" count="1" selected="0">
              <x v="36"/>
            </reference>
            <reference field="1" count="1">
              <x v="0"/>
            </reference>
            <reference field="26" count="1" selected="0">
              <x v="69"/>
            </reference>
          </references>
        </pivotArea>
      </pivotAreas>
    </conditionalFormat>
    <conditionalFormat priority="109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2"/>
            </reference>
            <reference field="26" count="1" selected="0">
              <x v="70"/>
            </reference>
          </references>
        </pivotArea>
      </pivotAreas>
    </conditionalFormat>
    <conditionalFormat priority="108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70"/>
            </reference>
          </references>
        </pivotArea>
      </pivotAreas>
    </conditionalFormat>
    <conditionalFormat priority="107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0"/>
            </reference>
            <reference field="26" count="1" selected="0">
              <x v="71"/>
            </reference>
          </references>
        </pivotArea>
      </pivotAreas>
    </conditionalFormat>
    <conditionalFormat priority="106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2"/>
            </reference>
            <reference field="26" count="1" selected="0">
              <x v="71"/>
            </reference>
          </references>
        </pivotArea>
      </pivotAreas>
    </conditionalFormat>
    <conditionalFormat priority="105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71"/>
            </reference>
          </references>
        </pivotArea>
      </pivotAreas>
    </conditionalFormat>
    <conditionalFormat priority="104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72"/>
            </reference>
          </references>
        </pivotArea>
      </pivotAreas>
    </conditionalFormat>
    <conditionalFormat priority="103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8"/>
            </reference>
            <reference field="26" count="1" selected="0">
              <x v="72"/>
            </reference>
          </references>
        </pivotArea>
      </pivotAreas>
    </conditionalFormat>
    <conditionalFormat priority="102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72"/>
            </reference>
          </references>
        </pivotArea>
      </pivotAreas>
    </conditionalFormat>
    <conditionalFormat priority="101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72"/>
            </reference>
          </references>
        </pivotArea>
      </pivotAreas>
    </conditionalFormat>
    <conditionalFormat priority="100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73"/>
            </reference>
          </references>
        </pivotArea>
      </pivotAreas>
    </conditionalFormat>
    <conditionalFormat priority="99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3"/>
            </reference>
            <reference field="26" count="1" selected="0">
              <x v="73"/>
            </reference>
          </references>
        </pivotArea>
      </pivotAreas>
    </conditionalFormat>
    <conditionalFormat priority="98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73"/>
            </reference>
          </references>
        </pivotArea>
      </pivotAreas>
    </conditionalFormat>
    <conditionalFormat priority="97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73"/>
            </reference>
          </references>
        </pivotArea>
      </pivotAreas>
    </conditionalFormat>
    <conditionalFormat priority="96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4"/>
            </reference>
            <reference field="26" count="1" selected="0">
              <x v="74"/>
            </reference>
          </references>
        </pivotArea>
      </pivotAreas>
    </conditionalFormat>
    <conditionalFormat priority="95">
      <pivotAreas count="1">
        <pivotArea type="data" collapsedLevelsAreSubtotals="1" fieldPosition="0">
          <references count="3">
            <reference field="0" count="1" selected="0">
              <x v="5"/>
            </reference>
            <reference field="1" count="1">
              <x v="0"/>
            </reference>
            <reference field="26" count="1" selected="0">
              <x v="74"/>
            </reference>
          </references>
        </pivotArea>
      </pivotAreas>
    </conditionalFormat>
    <conditionalFormat priority="94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5"/>
            </reference>
            <reference field="26" count="1" selected="0">
              <x v="74"/>
            </reference>
          </references>
        </pivotArea>
      </pivotAreas>
    </conditionalFormat>
    <conditionalFormat priority="93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74"/>
            </reference>
          </references>
        </pivotArea>
      </pivotAreas>
    </conditionalFormat>
    <conditionalFormat priority="92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74"/>
            </reference>
          </references>
        </pivotArea>
      </pivotAreas>
    </conditionalFormat>
    <conditionalFormat priority="91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75"/>
            </reference>
          </references>
        </pivotArea>
      </pivotAreas>
    </conditionalFormat>
    <conditionalFormat priority="90">
      <pivotAreas count="1">
        <pivotArea type="data" collapsedLevelsAreSubtotals="1" fieldPosition="0">
          <references count="3">
            <reference field="0" count="1" selected="0">
              <x v="5"/>
            </reference>
            <reference field="1" count="1">
              <x v="0"/>
            </reference>
            <reference field="26" count="1" selected="0">
              <x v="75"/>
            </reference>
          </references>
        </pivotArea>
      </pivotAreas>
    </conditionalFormat>
    <conditionalFormat priority="89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3"/>
            </reference>
            <reference field="26" count="1" selected="0">
              <x v="75"/>
            </reference>
          </references>
        </pivotArea>
      </pivotAreas>
    </conditionalFormat>
    <conditionalFormat priority="88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75"/>
            </reference>
          </references>
        </pivotArea>
      </pivotAreas>
    </conditionalFormat>
    <conditionalFormat priority="87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75"/>
            </reference>
          </references>
        </pivotArea>
      </pivotAreas>
    </conditionalFormat>
    <conditionalFormat priority="86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5"/>
            </reference>
            <reference field="26" count="1" selected="0">
              <x v="76"/>
            </reference>
          </references>
        </pivotArea>
      </pivotAreas>
    </conditionalFormat>
    <conditionalFormat priority="85">
      <pivotAreas count="1">
        <pivotArea type="data" collapsedLevelsAreSubtotals="1" fieldPosition="0">
          <references count="3">
            <reference field="0" count="1" selected="0">
              <x v="5"/>
            </reference>
            <reference field="1" count="1">
              <x v="0"/>
            </reference>
            <reference field="26" count="1" selected="0">
              <x v="76"/>
            </reference>
          </references>
        </pivotArea>
      </pivotAreas>
    </conditionalFormat>
    <conditionalFormat priority="84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6"/>
            </reference>
            <reference field="26" count="1" selected="0">
              <x v="76"/>
            </reference>
          </references>
        </pivotArea>
      </pivotAreas>
    </conditionalFormat>
    <conditionalFormat priority="83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76"/>
            </reference>
          </references>
        </pivotArea>
      </pivotAreas>
    </conditionalFormat>
    <conditionalFormat priority="82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76"/>
            </reference>
          </references>
        </pivotArea>
      </pivotAreas>
    </conditionalFormat>
    <conditionalFormat priority="81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76"/>
            </reference>
          </references>
        </pivotArea>
      </pivotAreas>
    </conditionalFormat>
    <conditionalFormat priority="80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4"/>
            </reference>
            <reference field="26" count="1" selected="0">
              <x v="77"/>
            </reference>
          </references>
        </pivotArea>
      </pivotAreas>
    </conditionalFormat>
    <conditionalFormat priority="79">
      <pivotAreas count="1">
        <pivotArea type="data" collapsedLevelsAreSubtotals="1" fieldPosition="0">
          <references count="3">
            <reference field="0" count="1" selected="0">
              <x v="5"/>
            </reference>
            <reference field="1" count="1">
              <x v="0"/>
            </reference>
            <reference field="26" count="1" selected="0">
              <x v="77"/>
            </reference>
          </references>
        </pivotArea>
      </pivotAreas>
    </conditionalFormat>
    <conditionalFormat priority="78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12"/>
            </reference>
            <reference field="26" count="1" selected="0">
              <x v="77"/>
            </reference>
          </references>
        </pivotArea>
      </pivotAreas>
    </conditionalFormat>
    <conditionalFormat priority="77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2"/>
            </reference>
            <reference field="26" count="1" selected="0">
              <x v="77"/>
            </reference>
          </references>
        </pivotArea>
      </pivotAreas>
    </conditionalFormat>
    <conditionalFormat priority="76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77"/>
            </reference>
          </references>
        </pivotArea>
      </pivotAreas>
    </conditionalFormat>
    <conditionalFormat priority="75">
      <pivotAreas count="1">
        <pivotArea type="data" collapsedLevelsAreSubtotals="1" fieldPosition="0">
          <references count="3">
            <reference field="0" count="1" selected="0">
              <x v="36"/>
            </reference>
            <reference field="1" count="1">
              <x v="0"/>
            </reference>
            <reference field="26" count="1" selected="0">
              <x v="77"/>
            </reference>
          </references>
        </pivotArea>
      </pivotAreas>
    </conditionalFormat>
    <conditionalFormat priority="74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78"/>
            </reference>
          </references>
        </pivotArea>
      </pivotAreas>
    </conditionalFormat>
    <conditionalFormat priority="73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3"/>
            </reference>
            <reference field="26" count="1" selected="0">
              <x v="78"/>
            </reference>
          </references>
        </pivotArea>
      </pivotAreas>
    </conditionalFormat>
    <conditionalFormat priority="72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78"/>
            </reference>
          </references>
        </pivotArea>
      </pivotAreas>
    </conditionalFormat>
    <conditionalFormat priority="71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78"/>
            </reference>
          </references>
        </pivotArea>
      </pivotAreas>
    </conditionalFormat>
    <conditionalFormat priority="70">
      <pivotAreas count="1">
        <pivotArea type="data" collapsedLevelsAreSubtotals="1" fieldPosition="0">
          <references count="3">
            <reference field="0" count="1" selected="0">
              <x v="36"/>
            </reference>
            <reference field="1" count="1">
              <x v="0"/>
            </reference>
            <reference field="26" count="1" selected="0">
              <x v="78"/>
            </reference>
          </references>
        </pivotArea>
      </pivotAreas>
    </conditionalFormat>
    <conditionalFormat priority="69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2"/>
            </reference>
            <reference field="26" count="1" selected="0">
              <x v="79"/>
            </reference>
          </references>
        </pivotArea>
      </pivotAreas>
    </conditionalFormat>
    <conditionalFormat priority="68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4"/>
            </reference>
            <reference field="26" count="1" selected="0">
              <x v="79"/>
            </reference>
          </references>
        </pivotArea>
      </pivotAreas>
    </conditionalFormat>
    <conditionalFormat priority="67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79"/>
            </reference>
          </references>
        </pivotArea>
      </pivotAreas>
    </conditionalFormat>
    <conditionalFormat priority="66">
      <pivotAreas count="1">
        <pivotArea type="data" collapsedLevelsAreSubtotals="1" fieldPosition="0">
          <references count="3">
            <reference field="0" count="1" selected="0">
              <x v="27"/>
            </reference>
            <reference field="1" count="1">
              <x v="0"/>
            </reference>
            <reference field="26" count="1" selected="0">
              <x v="79"/>
            </reference>
          </references>
        </pivotArea>
      </pivotAreas>
    </conditionalFormat>
    <conditionalFormat priority="65">
      <pivotAreas count="1">
        <pivotArea type="data" collapsedLevelsAreSubtotals="1" fieldPosition="0">
          <references count="3">
            <reference field="0" count="1" selected="0">
              <x v="33"/>
            </reference>
            <reference field="1" count="1">
              <x v="0"/>
            </reference>
            <reference field="26" count="1" selected="0">
              <x v="79"/>
            </reference>
          </references>
        </pivotArea>
      </pivotAreas>
    </conditionalFormat>
    <conditionalFormat priority="64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1"/>
            </reference>
            <reference field="26" count="1" selected="0">
              <x v="80"/>
            </reference>
          </references>
        </pivotArea>
      </pivotAreas>
    </conditionalFormat>
    <conditionalFormat priority="63">
      <pivotAreas count="1">
        <pivotArea type="data" collapsedLevelsAreSubtotals="1" fieldPosition="0">
          <references count="3">
            <reference field="0" count="1" selected="0">
              <x v="5"/>
            </reference>
            <reference field="1" count="1">
              <x v="0"/>
            </reference>
            <reference field="26" count="1" selected="0">
              <x v="80"/>
            </reference>
          </references>
        </pivotArea>
      </pivotAreas>
    </conditionalFormat>
    <conditionalFormat priority="62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4"/>
            </reference>
            <reference field="26" count="1" selected="0">
              <x v="80"/>
            </reference>
          </references>
        </pivotArea>
      </pivotAreas>
    </conditionalFormat>
    <conditionalFormat priority="61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80"/>
            </reference>
          </references>
        </pivotArea>
      </pivotAreas>
    </conditionalFormat>
    <conditionalFormat priority="60">
      <pivotAreas count="1">
        <pivotArea type="data" collapsedLevelsAreSubtotals="1" fieldPosition="0">
          <references count="3">
            <reference field="0" count="1" selected="0">
              <x v="5"/>
            </reference>
            <reference field="1" count="1">
              <x v="0"/>
            </reference>
            <reference field="26" count="1" selected="0">
              <x v="81"/>
            </reference>
          </references>
        </pivotArea>
      </pivotAreas>
    </conditionalFormat>
    <conditionalFormat priority="59">
      <pivotAreas count="1">
        <pivotArea type="data" collapsedLevelsAreSubtotals="1" fieldPosition="0">
          <references count="3">
            <reference field="0" count="1" selected="0">
              <x v="6"/>
            </reference>
            <reference field="1" count="1">
              <x v="0"/>
            </reference>
            <reference field="26" count="1" selected="0">
              <x v="81"/>
            </reference>
          </references>
        </pivotArea>
      </pivotAreas>
    </conditionalFormat>
    <conditionalFormat priority="58">
      <pivotAreas count="1">
        <pivotArea type="data" collapsedLevelsAreSubtotals="1" fieldPosition="0">
          <references count="3">
            <reference field="0" count="1" selected="0">
              <x v="9"/>
            </reference>
            <reference field="1" count="1">
              <x v="0"/>
            </reference>
            <reference field="26" count="1" selected="0">
              <x v="81"/>
            </reference>
          </references>
        </pivotArea>
      </pivotAreas>
    </conditionalFormat>
    <conditionalFormat priority="57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6"/>
            </reference>
            <reference field="26" count="1" selected="0">
              <x v="81"/>
            </reference>
          </references>
        </pivotArea>
      </pivotAreas>
    </conditionalFormat>
    <conditionalFormat priority="56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9"/>
            </reference>
            <reference field="26" count="1" selected="0">
              <x v="81"/>
            </reference>
          </references>
        </pivotArea>
      </pivotAreas>
    </conditionalFormat>
    <conditionalFormat priority="55">
      <pivotAreas count="1">
        <pivotArea type="data" collapsedLevelsAreSubtotals="1" fieldPosition="0">
          <references count="3">
            <reference field="0" count="1" selected="0">
              <x v="16"/>
            </reference>
            <reference field="1" count="1">
              <x v="0"/>
            </reference>
            <reference field="26" count="1" selected="0">
              <x v="81"/>
            </reference>
          </references>
        </pivotArea>
      </pivotAreas>
    </conditionalFormat>
    <conditionalFormat priority="54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8"/>
            </reference>
            <reference field="26" count="1" selected="0">
              <x v="81"/>
            </reference>
          </references>
        </pivotArea>
      </pivotAreas>
    </conditionalFormat>
    <conditionalFormat priority="53">
      <pivotAreas count="1">
        <pivotArea type="data" collapsedLevelsAreSubtotals="1" fieldPosition="0">
          <references count="3">
            <reference field="0" count="1" selected="0">
              <x v="32"/>
            </reference>
            <reference field="1" count="1">
              <x v="0"/>
            </reference>
            <reference field="26" count="1" selected="0">
              <x v="81"/>
            </reference>
          </references>
        </pivotArea>
      </pivotAreas>
    </conditionalFormat>
    <conditionalFormat priority="52">
      <pivotAreas count="1">
        <pivotArea type="data" collapsedLevelsAreSubtotals="1" fieldPosition="0">
          <references count="3">
            <reference field="0" count="1" selected="0">
              <x v="34"/>
            </reference>
            <reference field="1" count="1">
              <x v="0"/>
            </reference>
            <reference field="26" count="1" selected="0">
              <x v="81"/>
            </reference>
          </references>
        </pivotArea>
      </pivotAreas>
    </conditionalFormat>
    <conditionalFormat priority="51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5"/>
            </reference>
            <reference field="26" count="1" selected="0">
              <x v="82"/>
            </reference>
          </references>
        </pivotArea>
      </pivotAreas>
    </conditionalFormat>
    <conditionalFormat priority="50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82"/>
            </reference>
          </references>
        </pivotArea>
      </pivotAreas>
    </conditionalFormat>
    <conditionalFormat priority="49">
      <pivotAreas count="1">
        <pivotArea type="data" collapsedLevelsAreSubtotals="1" fieldPosition="0">
          <references count="3">
            <reference field="0" count="1" selected="0">
              <x v="23"/>
            </reference>
            <reference field="1" count="1">
              <x v="0"/>
            </reference>
            <reference field="26" count="1" selected="0">
              <x v="82"/>
            </reference>
          </references>
        </pivotArea>
      </pivotAreas>
    </conditionalFormat>
    <conditionalFormat priority="48">
      <pivotAreas count="1">
        <pivotArea type="data" collapsedLevelsAreSubtotals="1" fieldPosition="0">
          <references count="3">
            <reference field="0" count="1" selected="0">
              <x v="31"/>
            </reference>
            <reference field="1" count="1">
              <x v="0"/>
            </reference>
            <reference field="26" count="1" selected="0">
              <x v="82"/>
            </reference>
          </references>
        </pivotArea>
      </pivotAreas>
    </conditionalFormat>
    <conditionalFormat priority="47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5"/>
            </reference>
            <reference field="26" count="1" selected="0">
              <x v="83"/>
            </reference>
          </references>
        </pivotArea>
      </pivotAreas>
    </conditionalFormat>
    <conditionalFormat priority="46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8"/>
            </reference>
            <reference field="26" count="1" selected="0">
              <x v="83"/>
            </reference>
          </references>
        </pivotArea>
      </pivotAreas>
    </conditionalFormat>
    <conditionalFormat priority="45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83"/>
            </reference>
          </references>
        </pivotArea>
      </pivotAreas>
    </conditionalFormat>
    <conditionalFormat priority="44">
      <pivotAreas count="1">
        <pivotArea type="data" collapsedLevelsAreSubtotals="1" fieldPosition="0">
          <references count="3">
            <reference field="0" count="1" selected="0">
              <x v="22"/>
            </reference>
            <reference field="1" count="1">
              <x v="0"/>
            </reference>
            <reference field="26" count="1" selected="0">
              <x v="83"/>
            </reference>
          </references>
        </pivotArea>
      </pivotAreas>
    </conditionalFormat>
    <conditionalFormat priority="43">
      <pivotAreas count="1">
        <pivotArea type="data" collapsedLevelsAreSubtotals="1" fieldPosition="0">
          <references count="3">
            <reference field="0" count="1" selected="0">
              <x v="36"/>
            </reference>
            <reference field="1" count="1">
              <x v="0"/>
            </reference>
            <reference field="26" count="1" selected="0">
              <x v="83"/>
            </reference>
          </references>
        </pivotArea>
      </pivotAreas>
    </conditionalFormat>
    <conditionalFormat priority="42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2"/>
            </reference>
            <reference field="26" count="1" selected="0">
              <x v="84"/>
            </reference>
          </references>
        </pivotArea>
      </pivotAreas>
    </conditionalFormat>
    <conditionalFormat priority="41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7"/>
            </reference>
            <reference field="26" count="1" selected="0">
              <x v="84"/>
            </reference>
          </references>
        </pivotArea>
      </pivotAreas>
    </conditionalFormat>
    <conditionalFormat priority="40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3"/>
            </reference>
            <reference field="26" count="1" selected="0">
              <x v="84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3">
            <reference field="0" count="1" selected="0">
              <x v="21"/>
            </reference>
            <reference field="1" count="1">
              <x v="0"/>
            </reference>
            <reference field="26" count="1" selected="0">
              <x v="84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3">
            <reference field="0" count="1" selected="0">
              <x v="22"/>
            </reference>
            <reference field="1" count="1">
              <x v="0"/>
            </reference>
            <reference field="26" count="1" selected="0">
              <x v="84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3">
            <reference field="0" count="1" selected="0">
              <x v="26"/>
            </reference>
            <reference field="1" count="1">
              <x v="0"/>
            </reference>
            <reference field="26" count="1" selected="0">
              <x v="84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3">
            <reference field="0" count="1" selected="0">
              <x v="12"/>
            </reference>
            <reference field="1" count="1">
              <x v="0"/>
            </reference>
            <reference field="26" count="1" selected="0">
              <x v="85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3">
            <reference field="0" count="1" selected="0">
              <x v="13"/>
            </reference>
            <reference field="1" count="1">
              <x v="0"/>
            </reference>
            <reference field="26" count="1" selected="0">
              <x v="85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7"/>
            </reference>
            <reference field="26" count="1" selected="0">
              <x v="85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3">
            <reference field="0" count="1" selected="0">
              <x v="16"/>
            </reference>
            <reference field="1" count="1">
              <x v="0"/>
            </reference>
            <reference field="26" count="1" selected="0">
              <x v="85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8"/>
            </reference>
            <reference field="26" count="1" selected="0">
              <x v="85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3">
            <reference field="0" count="1" selected="0">
              <x v="21"/>
            </reference>
            <reference field="1" count="1">
              <x v="0"/>
            </reference>
            <reference field="26" count="1" selected="0">
              <x v="85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3">
            <reference field="0" count="1" selected="0">
              <x v="21"/>
            </reference>
            <reference field="1" count="1">
              <x v="1"/>
            </reference>
            <reference field="26" count="1" selected="0">
              <x v="85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3">
            <reference field="0" count="1" selected="0">
              <x v="26"/>
            </reference>
            <reference field="1" count="1">
              <x v="2"/>
            </reference>
            <reference field="26" count="1" selected="0">
              <x v="85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3">
            <reference field="0" count="1" selected="0">
              <x v="32"/>
            </reference>
            <reference field="1" count="1">
              <x v="0"/>
            </reference>
            <reference field="26" count="1" selected="0">
              <x v="85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3">
            <reference field="0" count="1" selected="0">
              <x v="34"/>
            </reference>
            <reference field="1" count="1">
              <x v="0"/>
            </reference>
            <reference field="26" count="1" selected="0">
              <x v="85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3"/>
            </reference>
            <reference field="26" count="1" selected="0">
              <x v="86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15"/>
            </reference>
            <reference field="26" count="1" selected="0">
              <x v="86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16"/>
            </reference>
            <reference field="26" count="1" selected="0">
              <x v="86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3">
            <reference field="0" count="1" selected="0">
              <x v="17"/>
            </reference>
            <reference field="1" count="1">
              <x v="0"/>
            </reference>
            <reference field="26" count="1" selected="0">
              <x v="86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4"/>
            </reference>
            <reference field="26" count="1" selected="0">
              <x v="86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3">
            <reference field="0" count="1" selected="0">
              <x v="21"/>
            </reference>
            <reference field="1" count="1">
              <x v="0"/>
            </reference>
            <reference field="26" count="1" selected="0">
              <x v="86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3">
            <reference field="0" count="1" selected="0">
              <x v="22"/>
            </reference>
            <reference field="1" count="1">
              <x v="0"/>
            </reference>
            <reference field="26" count="1" selected="0">
              <x v="86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3">
            <reference field="0" count="1" selected="0">
              <x v="31"/>
            </reference>
            <reference field="1" count="1">
              <x v="0"/>
            </reference>
            <reference field="26" count="1" selected="0">
              <x v="86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3">
            <reference field="0" count="1" selected="0">
              <x v="36"/>
            </reference>
            <reference field="1" count="1">
              <x v="0"/>
            </reference>
            <reference field="26" count="1" selected="0">
              <x v="86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0"/>
            </reference>
            <reference field="26" count="1" selected="0">
              <x v="87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87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0"/>
            </reference>
            <reference field="26" count="1" selected="0">
              <x v="88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88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3">
            <reference field="0" count="1" selected="0">
              <x v="2"/>
            </reference>
            <reference field="1" count="1">
              <x v="0"/>
            </reference>
            <reference field="26" count="1" selected="0">
              <x v="89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3">
            <reference field="0" count="1" selected="0">
              <x v="8"/>
            </reference>
            <reference field="1" count="1">
              <x v="0"/>
            </reference>
            <reference field="26" count="1" selected="0">
              <x v="89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0"/>
            </reference>
            <reference field="26" count="1" selected="0">
              <x v="89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0"/>
            </reference>
            <reference field="26" count="1" selected="0">
              <x v="89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0" count="1" selected="0">
              <x v="21"/>
            </reference>
            <reference field="1" count="1">
              <x v="0"/>
            </reference>
            <reference field="26" count="1" selected="0">
              <x v="89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0" count="1" selected="0">
              <x v="26"/>
            </reference>
            <reference field="1" count="1">
              <x v="0"/>
            </reference>
            <reference field="26" count="1" selected="0">
              <x v="89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0" count="1" selected="0">
              <x v="14"/>
            </reference>
            <reference field="1" count="1">
              <x v="7"/>
            </reference>
            <reference field="26" count="1" selected="0">
              <x v="90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0" count="1" selected="0">
              <x v="19"/>
            </reference>
            <reference field="1" count="1">
              <x v="1"/>
            </reference>
            <reference field="26" count="1" selected="0">
              <x v="90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0" count="1" selected="0">
              <x v="23"/>
            </reference>
            <reference field="1" count="1">
              <x v="0"/>
            </reference>
            <reference field="26" count="1" selected="0">
              <x v="90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0" count="1" selected="0">
              <x v="31"/>
            </reference>
            <reference field="1" count="1">
              <x v="0"/>
            </reference>
            <reference field="26" count="1" selected="0">
              <x v="90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0" count="1" selected="0">
              <x v="36"/>
            </reference>
            <reference field="1" count="1">
              <x v="0"/>
            </reference>
            <reference field="26" count="1" selected="0">
              <x v="9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362333-6608-4D83-BD32-1EEEDADE577F}" name="Tabella pivot4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8:U18" firstHeaderRow="0" firstDataRow="1" firstDataCol="1" rowPageCount="5" colPageCount="1"/>
  <pivotFields count="30">
    <pivotField axis="axisRow" showAll="0">
      <items count="39">
        <item x="20"/>
        <item x="16"/>
        <item x="2"/>
        <item x="13"/>
        <item x="14"/>
        <item x="5"/>
        <item x="30"/>
        <item x="22"/>
        <item x="37"/>
        <item x="11"/>
        <item x="15"/>
        <item x="25"/>
        <item x="36"/>
        <item x="35"/>
        <item x="0"/>
        <item x="23"/>
        <item x="31"/>
        <item x="24"/>
        <item x="7"/>
        <item x="1"/>
        <item x="18"/>
        <item x="8"/>
        <item x="33"/>
        <item x="32"/>
        <item x="19"/>
        <item x="10"/>
        <item x="34"/>
        <item x="4"/>
        <item x="27"/>
        <item x="17"/>
        <item x="21"/>
        <item x="9"/>
        <item x="29"/>
        <item x="3"/>
        <item x="28"/>
        <item x="26"/>
        <item x="6"/>
        <item x="12"/>
        <item t="default"/>
      </items>
    </pivotField>
    <pivotField showAll="0">
      <items count="18">
        <item x="1"/>
        <item x="0"/>
        <item x="3"/>
        <item x="4"/>
        <item x="5"/>
        <item x="2"/>
        <item x="12"/>
        <item x="6"/>
        <item x="11"/>
        <item x="8"/>
        <item x="10"/>
        <item x="9"/>
        <item x="13"/>
        <item x="7"/>
        <item x="16"/>
        <item x="14"/>
        <item x="1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19">
        <item x="1"/>
        <item x="11"/>
        <item x="8"/>
        <item x="4"/>
        <item x="6"/>
        <item x="9"/>
        <item x="5"/>
        <item x="2"/>
        <item x="12"/>
        <item x="7"/>
        <item x="10"/>
        <item x="17"/>
        <item x="15"/>
        <item x="13"/>
        <item x="16"/>
        <item x="3"/>
        <item x="14"/>
        <item x="0"/>
        <item t="default"/>
      </items>
    </pivotField>
    <pivotField axis="axisPage" showAll="0">
      <items count="13">
        <item x="10"/>
        <item x="3"/>
        <item x="8"/>
        <item x="11"/>
        <item x="7"/>
        <item x="6"/>
        <item x="2"/>
        <item x="1"/>
        <item x="5"/>
        <item x="4"/>
        <item x="9"/>
        <item x="0"/>
        <item t="default"/>
      </items>
    </pivotField>
    <pivotField showAll="0"/>
    <pivotField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axis="axisPage" multipleItemSelectionAllowed="1" showAll="0">
      <items count="11">
        <item x="2"/>
        <item m="1" x="7"/>
        <item h="1" x="1"/>
        <item m="1" x="6"/>
        <item h="1" x="3"/>
        <item m="1" x="8"/>
        <item m="1" x="5"/>
        <item h="1" x="0"/>
        <item m="1" x="9"/>
        <item h="1" x="4"/>
        <item t="default"/>
      </items>
    </pivotField>
    <pivotField axis="axisPage" showAll="0">
      <items count="24">
        <item x="0"/>
        <item x="1"/>
        <item x="5"/>
        <item x="7"/>
        <item x="12"/>
        <item x="10"/>
        <item x="6"/>
        <item x="14"/>
        <item x="11"/>
        <item x="13"/>
        <item x="9"/>
        <item x="4"/>
        <item x="2"/>
        <item x="3"/>
        <item x="8"/>
        <item x="15"/>
        <item x="16"/>
        <item x="17"/>
        <item x="18"/>
        <item x="19"/>
        <item x="20"/>
        <item x="21"/>
        <item x="22"/>
        <item t="default"/>
      </items>
    </pivotField>
  </pivotFields>
  <rowFields count="1">
    <field x="0"/>
  </rowFields>
  <rowItems count="10">
    <i>
      <x v="2"/>
    </i>
    <i>
      <x v="5"/>
    </i>
    <i>
      <x v="9"/>
    </i>
    <i>
      <x v="14"/>
    </i>
    <i>
      <x v="18"/>
    </i>
    <i>
      <x v="19"/>
    </i>
    <i>
      <x v="27"/>
    </i>
    <i>
      <x v="33"/>
    </i>
    <i>
      <x v="36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pageFields count="5">
    <pageField fld="27" hier="-1"/>
    <pageField fld="29" hier="-1"/>
    <pageField fld="28" hier="-1"/>
    <pageField fld="24" hier="-1"/>
    <pageField fld="23" hier="-1"/>
  </pageFields>
  <dataFields count="20">
    <dataField name="Somma di 5-6" fld="3" baseField="0" baseItem="0"/>
    <dataField name="Somma di 6-7" fld="4" baseField="0" baseItem="0"/>
    <dataField name="Somma di 7-8" fld="5" baseField="0" baseItem="0"/>
    <dataField name="Somma di 8-9" fld="6" baseField="0" baseItem="0"/>
    <dataField name="Somma di 9-10" fld="7" baseField="0" baseItem="0"/>
    <dataField name="Somma di 10-11" fld="8" baseField="0" baseItem="0"/>
    <dataField name="Somma di 11-12" fld="9" baseField="0" baseItem="0"/>
    <dataField name="Somma di 12-13" fld="10" baseField="0" baseItem="0"/>
    <dataField name="Somma di 13-14" fld="11" baseField="0" baseItem="0"/>
    <dataField name="Somma di 14-15" fld="12" baseField="0" baseItem="0"/>
    <dataField name="Somma di 15-16" fld="13" baseField="0" baseItem="0"/>
    <dataField name="Somma di 16-17" fld="14" baseField="0" baseItem="0"/>
    <dataField name="Somma di 17-18" fld="15" baseField="0" baseItem="0"/>
    <dataField name="Somma di 18-19" fld="16" baseField="0" baseItem="0"/>
    <dataField name="Somma di 19-20" fld="17" baseField="0" baseItem="0"/>
    <dataField name="Somma di 20-21" fld="18" baseField="0" baseItem="0"/>
    <dataField name="Somma di 21-22" fld="19" baseField="0" baseItem="0"/>
    <dataField name="Somma di 22-23" fld="20" baseField="0" baseItem="0"/>
    <dataField name="Somma di 23-24" fld="21" baseField="0" baseItem="0"/>
    <dataField name="Somma di 24-5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AB91F8-E190-40D3-A806-C5C519854F72}" name="Tabella pivot1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7:J10" firstHeaderRow="1" firstDataRow="2" firstDataCol="1" rowPageCount="5" colPageCount="1"/>
  <pivotFields count="30">
    <pivotField axis="axisCol" showAll="0">
      <items count="39">
        <item x="20"/>
        <item x="16"/>
        <item x="2"/>
        <item x="13"/>
        <item x="14"/>
        <item x="5"/>
        <item x="30"/>
        <item x="22"/>
        <item x="37"/>
        <item x="11"/>
        <item x="15"/>
        <item x="25"/>
        <item x="36"/>
        <item x="35"/>
        <item x="0"/>
        <item x="23"/>
        <item x="31"/>
        <item x="24"/>
        <item x="7"/>
        <item x="1"/>
        <item x="18"/>
        <item x="8"/>
        <item x="33"/>
        <item x="32"/>
        <item x="19"/>
        <item x="10"/>
        <item x="34"/>
        <item x="4"/>
        <item x="27"/>
        <item x="17"/>
        <item x="21"/>
        <item x="9"/>
        <item x="29"/>
        <item x="3"/>
        <item x="28"/>
        <item x="26"/>
        <item x="6"/>
        <item x="1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9">
        <item x="1"/>
        <item x="11"/>
        <item x="8"/>
        <item x="4"/>
        <item x="6"/>
        <item x="9"/>
        <item x="5"/>
        <item x="2"/>
        <item x="12"/>
        <item x="7"/>
        <item x="10"/>
        <item x="17"/>
        <item x="15"/>
        <item x="13"/>
        <item x="16"/>
        <item x="3"/>
        <item x="14"/>
        <item x="0"/>
        <item t="default"/>
      </items>
    </pivotField>
    <pivotField axis="axisPage" showAll="0">
      <items count="13">
        <item x="10"/>
        <item x="3"/>
        <item x="8"/>
        <item x="11"/>
        <item x="7"/>
        <item x="6"/>
        <item x="2"/>
        <item x="1"/>
        <item x="5"/>
        <item x="4"/>
        <item x="9"/>
        <item x="0"/>
        <item t="default"/>
      </items>
    </pivotField>
    <pivotField showAll="0"/>
    <pivotField axis="axisRow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axis="axisPage" multipleItemSelectionAllowed="1" showAll="0">
      <items count="11">
        <item h="1" x="2"/>
        <item h="1" m="1" x="7"/>
        <item h="1" x="1"/>
        <item h="1" m="1" x="6"/>
        <item h="1" x="3"/>
        <item h="1" m="1" x="8"/>
        <item m="1" x="5"/>
        <item h="1" x="0"/>
        <item h="1" m="1" x="9"/>
        <item x="4"/>
        <item t="default"/>
      </items>
    </pivotField>
    <pivotField axis="axisPage" multipleItemSelectionAllowed="1" showAll="0">
      <items count="24">
        <item x="0"/>
        <item x="1"/>
        <item x="5"/>
        <item x="7"/>
        <item x="12"/>
        <item x="10"/>
        <item x="6"/>
        <item x="14"/>
        <item x="11"/>
        <item x="13"/>
        <item x="9"/>
        <item x="4"/>
        <item x="2"/>
        <item x="3"/>
        <item x="8"/>
        <item x="15"/>
        <item x="16"/>
        <item x="17"/>
        <item x="18"/>
        <item x="19"/>
        <item x="20"/>
        <item x="21"/>
        <item x="22"/>
        <item t="default"/>
      </items>
    </pivotField>
  </pivotFields>
  <rowFields count="1">
    <field x="26"/>
  </rowFields>
  <rowItems count="2">
    <i>
      <x v="53"/>
    </i>
    <i t="grand">
      <x/>
    </i>
  </rowItems>
  <colFields count="1">
    <field x="0"/>
  </colFields>
  <colItems count="9">
    <i>
      <x v="2"/>
    </i>
    <i>
      <x v="5"/>
    </i>
    <i>
      <x v="14"/>
    </i>
    <i>
      <x v="19"/>
    </i>
    <i>
      <x v="27"/>
    </i>
    <i>
      <x v="28"/>
    </i>
    <i>
      <x v="33"/>
    </i>
    <i>
      <x v="35"/>
    </i>
    <i t="grand">
      <x/>
    </i>
  </colItems>
  <pageFields count="5">
    <pageField fld="27" hier="-1"/>
    <pageField fld="28" hier="-1"/>
    <pageField fld="24" hier="-1"/>
    <pageField fld="23" hier="-1"/>
    <pageField fld="29" hier="-1"/>
  </pageFields>
  <dataFields count="1">
    <dataField name="Somma di Number of applianc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9DB5C4-F35E-4004-B050-849379859A66}" name="Tabella pivot3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4:U115" firstHeaderRow="0" firstDataRow="1" firstDataCol="1" rowPageCount="2" colPageCount="1"/>
  <pivotFields count="27">
    <pivotField axis="axisRow" showAll="0">
      <items count="39">
        <item x="20"/>
        <item x="16"/>
        <item x="2"/>
        <item x="13"/>
        <item x="14"/>
        <item x="5"/>
        <item x="30"/>
        <item x="22"/>
        <item x="37"/>
        <item x="11"/>
        <item x="15"/>
        <item x="25"/>
        <item x="36"/>
        <item x="35"/>
        <item x="0"/>
        <item x="23"/>
        <item x="31"/>
        <item x="24"/>
        <item x="7"/>
        <item x="1"/>
        <item x="18"/>
        <item x="8"/>
        <item x="33"/>
        <item x="32"/>
        <item x="19"/>
        <item x="10"/>
        <item x="34"/>
        <item x="4"/>
        <item x="27"/>
        <item x="17"/>
        <item x="21"/>
        <item x="9"/>
        <item x="29"/>
        <item x="3"/>
        <item x="28"/>
        <item x="26"/>
        <item x="6"/>
        <item x="12"/>
        <item t="default"/>
      </items>
    </pivotField>
    <pivotField axis="axisRow" showAll="0">
      <items count="18">
        <item x="1"/>
        <item x="0"/>
        <item x="3"/>
        <item x="4"/>
        <item x="5"/>
        <item x="2"/>
        <item x="12"/>
        <item x="6"/>
        <item x="11"/>
        <item x="8"/>
        <item x="10"/>
        <item x="9"/>
        <item x="13"/>
        <item x="7"/>
        <item x="16"/>
        <item x="14"/>
        <item x="15"/>
        <item t="default"/>
      </items>
    </pivotField>
    <pivotField showAll="0">
      <items count="134">
        <item x="111"/>
        <item x="39"/>
        <item x="32"/>
        <item x="33"/>
        <item x="72"/>
        <item x="76"/>
        <item x="55"/>
        <item x="50"/>
        <item x="37"/>
        <item x="70"/>
        <item x="119"/>
        <item x="93"/>
        <item x="103"/>
        <item x="90"/>
        <item x="13"/>
        <item x="65"/>
        <item x="108"/>
        <item x="102"/>
        <item x="31"/>
        <item x="52"/>
        <item x="8"/>
        <item x="44"/>
        <item x="132"/>
        <item x="78"/>
        <item x="125"/>
        <item x="38"/>
        <item x="40"/>
        <item x="127"/>
        <item x="130"/>
        <item x="77"/>
        <item x="63"/>
        <item x="41"/>
        <item x="19"/>
        <item x="42"/>
        <item x="106"/>
        <item x="104"/>
        <item x="61"/>
        <item x="25"/>
        <item x="0"/>
        <item x="1"/>
        <item x="26"/>
        <item x="35"/>
        <item x="4"/>
        <item x="122"/>
        <item x="16"/>
        <item x="5"/>
        <item x="100"/>
        <item x="12"/>
        <item x="6"/>
        <item x="3"/>
        <item x="17"/>
        <item x="73"/>
        <item x="62"/>
        <item x="58"/>
        <item x="22"/>
        <item x="105"/>
        <item x="30"/>
        <item x="29"/>
        <item x="82"/>
        <item x="83"/>
        <item x="91"/>
        <item x="109"/>
        <item x="92"/>
        <item x="15"/>
        <item x="11"/>
        <item x="84"/>
        <item x="71"/>
        <item x="97"/>
        <item x="101"/>
        <item x="9"/>
        <item x="20"/>
        <item x="7"/>
        <item x="2"/>
        <item x="75"/>
        <item x="107"/>
        <item x="14"/>
        <item x="95"/>
        <item x="98"/>
        <item x="116"/>
        <item x="36"/>
        <item x="86"/>
        <item x="64"/>
        <item x="99"/>
        <item x="114"/>
        <item x="115"/>
        <item x="18"/>
        <item x="124"/>
        <item x="23"/>
        <item x="126"/>
        <item x="131"/>
        <item x="45"/>
        <item x="27"/>
        <item x="54"/>
        <item x="88"/>
        <item x="28"/>
        <item x="74"/>
        <item x="66"/>
        <item x="87"/>
        <item x="57"/>
        <item x="53"/>
        <item x="89"/>
        <item x="10"/>
        <item x="24"/>
        <item x="121"/>
        <item x="120"/>
        <item x="79"/>
        <item x="113"/>
        <item x="117"/>
        <item x="67"/>
        <item x="21"/>
        <item x="34"/>
        <item x="48"/>
        <item x="46"/>
        <item x="60"/>
        <item x="43"/>
        <item x="51"/>
        <item x="69"/>
        <item x="68"/>
        <item x="59"/>
        <item x="123"/>
        <item x="47"/>
        <item x="94"/>
        <item x="96"/>
        <item x="85"/>
        <item x="129"/>
        <item x="128"/>
        <item x="118"/>
        <item x="112"/>
        <item x="49"/>
        <item x="56"/>
        <item x="80"/>
        <item x="81"/>
        <item x="110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1"/>
        <item x="0"/>
        <item x="2"/>
        <item t="default"/>
      </items>
    </pivotField>
    <pivotField dataField="1" showAll="0">
      <items count="4">
        <item x="1"/>
        <item x="0"/>
        <item x="2"/>
        <item t="default"/>
      </items>
    </pivotField>
    <pivotField dataField="1" showAll="0">
      <items count="4">
        <item x="1"/>
        <item x="0"/>
        <item x="2"/>
        <item t="default"/>
      </items>
    </pivotField>
    <pivotField dataField="1" showAll="0">
      <items count="4">
        <item x="1"/>
        <item x="0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axis="axisPage" showAll="0">
      <items count="19">
        <item x="1"/>
        <item x="11"/>
        <item x="8"/>
        <item x="4"/>
        <item x="6"/>
        <item x="9"/>
        <item x="5"/>
        <item x="2"/>
        <item x="12"/>
        <item x="7"/>
        <item x="10"/>
        <item x="17"/>
        <item x="15"/>
        <item x="13"/>
        <item x="16"/>
        <item x="3"/>
        <item x="14"/>
        <item x="0"/>
        <item t="default"/>
      </items>
    </pivotField>
    <pivotField axis="axisPage" showAll="0">
      <items count="13">
        <item x="10"/>
        <item x="3"/>
        <item x="8"/>
        <item x="11"/>
        <item x="7"/>
        <item x="6"/>
        <item x="2"/>
        <item x="1"/>
        <item x="5"/>
        <item x="4"/>
        <item x="9"/>
        <item x="0"/>
        <item t="default"/>
      </items>
    </pivotField>
    <pivotField showAll="0"/>
    <pivotField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</pivotFields>
  <rowFields count="2">
    <field x="0"/>
    <field x="1"/>
  </rowFields>
  <rowItems count="111">
    <i>
      <x/>
    </i>
    <i r="1">
      <x/>
    </i>
    <i>
      <x v="1"/>
    </i>
    <i r="1">
      <x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>
      <x v="3"/>
    </i>
    <i r="1">
      <x/>
    </i>
    <i>
      <x v="4"/>
    </i>
    <i r="1">
      <x/>
    </i>
    <i>
      <x v="5"/>
    </i>
    <i r="1">
      <x/>
    </i>
    <i>
      <x v="6"/>
    </i>
    <i r="1">
      <x/>
    </i>
    <i>
      <x v="7"/>
    </i>
    <i r="1">
      <x v="1"/>
    </i>
    <i>
      <x v="8"/>
    </i>
    <i r="1">
      <x/>
    </i>
    <i>
      <x v="9"/>
    </i>
    <i r="1">
      <x/>
    </i>
    <i r="1">
      <x v="1"/>
    </i>
    <i>
      <x v="10"/>
    </i>
    <i r="1">
      <x/>
    </i>
    <i>
      <x v="11"/>
    </i>
    <i r="1">
      <x/>
    </i>
    <i>
      <x v="12"/>
    </i>
    <i r="1">
      <x/>
    </i>
    <i>
      <x v="13"/>
    </i>
    <i r="1">
      <x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>
      <x v="15"/>
    </i>
    <i r="1">
      <x v="2"/>
    </i>
    <i>
      <x v="16"/>
    </i>
    <i r="1">
      <x/>
    </i>
    <i>
      <x v="17"/>
    </i>
    <i r="1">
      <x/>
    </i>
    <i>
      <x v="18"/>
    </i>
    <i r="1">
      <x/>
    </i>
    <i>
      <x v="19"/>
    </i>
    <i r="1">
      <x/>
    </i>
    <i r="1">
      <x v="1"/>
    </i>
    <i r="1">
      <x v="2"/>
    </i>
    <i r="1">
      <x v="3"/>
    </i>
    <i r="1">
      <x v="7"/>
    </i>
    <i r="1">
      <x v="8"/>
    </i>
    <i r="1">
      <x v="14"/>
    </i>
    <i>
      <x v="20"/>
    </i>
    <i r="1">
      <x/>
    </i>
    <i>
      <x v="21"/>
    </i>
    <i r="1">
      <x/>
    </i>
    <i r="1">
      <x v="1"/>
    </i>
    <i>
      <x v="22"/>
    </i>
    <i r="1">
      <x/>
    </i>
    <i>
      <x v="23"/>
    </i>
    <i r="1">
      <x/>
    </i>
    <i>
      <x v="24"/>
    </i>
    <i r="1">
      <x/>
    </i>
    <i>
      <x v="25"/>
    </i>
    <i r="1">
      <x/>
    </i>
    <i>
      <x v="26"/>
    </i>
    <i r="1">
      <x/>
    </i>
    <i r="1">
      <x v="2"/>
    </i>
    <i>
      <x v="27"/>
    </i>
    <i r="1">
      <x/>
    </i>
    <i r="1">
      <x v="1"/>
    </i>
    <i r="1">
      <x v="3"/>
    </i>
    <i>
      <x v="28"/>
    </i>
    <i r="1">
      <x/>
    </i>
    <i>
      <x v="29"/>
    </i>
    <i r="1">
      <x/>
    </i>
    <i>
      <x v="30"/>
    </i>
    <i r="1">
      <x/>
    </i>
    <i>
      <x v="31"/>
    </i>
    <i r="1">
      <x/>
    </i>
    <i>
      <x v="32"/>
    </i>
    <i r="1">
      <x/>
    </i>
    <i>
      <x v="33"/>
    </i>
    <i r="1">
      <x/>
    </i>
    <i r="1">
      <x v="1"/>
    </i>
    <i r="1">
      <x v="2"/>
    </i>
    <i>
      <x v="34"/>
    </i>
    <i r="1">
      <x/>
    </i>
    <i>
      <x v="35"/>
    </i>
    <i r="1">
      <x/>
    </i>
    <i>
      <x v="36"/>
    </i>
    <i r="1">
      <x/>
    </i>
    <i>
      <x v="37"/>
    </i>
    <i r="1">
      <x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pageFields count="2">
    <pageField fld="23" hier="-1"/>
    <pageField fld="24" hier="-1"/>
  </pageFields>
  <dataFields count="20">
    <dataField name="Somma di 5-6" fld="3" baseField="0" baseItem="0"/>
    <dataField name="Somma di 6-7" fld="4" baseField="0" baseItem="0"/>
    <dataField name="Somma di 7-8" fld="5" baseField="0" baseItem="0"/>
    <dataField name="Somma di 8-9" fld="6" baseField="0" baseItem="0"/>
    <dataField name="Somma di 9-10" fld="7" baseField="0" baseItem="0"/>
    <dataField name="Somma di 10-11" fld="8" baseField="0" baseItem="0"/>
    <dataField name="Somma di 11-12" fld="9" baseField="0" baseItem="0"/>
    <dataField name="Somma di 12-13" fld="10" baseField="0" baseItem="0"/>
    <dataField name="Somma di 13-14" fld="11" baseField="0" baseItem="0"/>
    <dataField name="Somma di 14-15" fld="12" baseField="0" baseItem="0"/>
    <dataField name="Somma di 15-16" fld="13" baseField="0" baseItem="0"/>
    <dataField name="Somma di 16-17" fld="14" baseField="0" baseItem="0"/>
    <dataField name="Somma di 17-18" fld="15" baseField="0" baseItem="0"/>
    <dataField name="Somma di 18-19" fld="16" baseField="0" baseItem="0"/>
    <dataField name="Somma di 19-20" fld="17" baseField="0" baseItem="0"/>
    <dataField name="Somma di 20-21" fld="18" baseField="0" baseItem="0"/>
    <dataField name="Somma di 21-22" fld="19" baseField="0" baseItem="0"/>
    <dataField name="Somma di 22-23" fld="20" baseField="0" baseItem="0"/>
    <dataField name="Somma di 23-24" fld="21" baseField="0" baseItem="0"/>
    <dataField name="Somma di 24-5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413"/>
  <sheetViews>
    <sheetView topLeftCell="A353" workbookViewId="0">
      <selection activeCell="AG15" sqref="AG15"/>
    </sheetView>
  </sheetViews>
  <sheetFormatPr defaultRowHeight="14.5" x14ac:dyDescent="0.35"/>
  <cols>
    <col min="4" max="4" width="255.81640625" bestFit="1" customWidth="1"/>
    <col min="29" max="29" width="21.08984375" bestFit="1" customWidth="1"/>
    <col min="30" max="30" width="12.6328125" bestFit="1" customWidth="1"/>
    <col min="33" max="33" width="26.90625" bestFit="1" customWidth="1"/>
  </cols>
  <sheetData>
    <row r="1" spans="1:38" x14ac:dyDescent="0.35">
      <c r="A1" t="s">
        <v>19</v>
      </c>
      <c r="B1" t="s">
        <v>16</v>
      </c>
      <c r="C1" t="s">
        <v>67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196</v>
      </c>
      <c r="Z1" t="s">
        <v>44</v>
      </c>
      <c r="AA1" t="s">
        <v>16</v>
      </c>
      <c r="AB1" t="s">
        <v>76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</row>
    <row r="2" spans="1:38" x14ac:dyDescent="0.35">
      <c r="A2" t="s">
        <v>207</v>
      </c>
      <c r="C2">
        <v>2</v>
      </c>
      <c r="D2" t="s">
        <v>208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AB2">
        <v>1</v>
      </c>
      <c r="AC2" t="s">
        <v>209</v>
      </c>
      <c r="AD2">
        <v>1</v>
      </c>
      <c r="AE2">
        <v>146781178</v>
      </c>
      <c r="AF2" t="s">
        <v>79</v>
      </c>
      <c r="AG2" s="1">
        <v>44636.519606481481</v>
      </c>
      <c r="AJ2" t="s">
        <v>80</v>
      </c>
      <c r="AK2" t="s">
        <v>81</v>
      </c>
    </row>
    <row r="3" spans="1:38" x14ac:dyDescent="0.35">
      <c r="A3" t="s">
        <v>210</v>
      </c>
      <c r="C3">
        <v>1</v>
      </c>
      <c r="D3" t="s">
        <v>211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B3">
        <v>2</v>
      </c>
      <c r="AC3" t="s">
        <v>209</v>
      </c>
      <c r="AD3">
        <v>1</v>
      </c>
      <c r="AE3">
        <v>146781178</v>
      </c>
      <c r="AF3" t="s">
        <v>79</v>
      </c>
      <c r="AG3" s="1">
        <v>44636.519606481481</v>
      </c>
      <c r="AJ3" t="s">
        <v>80</v>
      </c>
      <c r="AK3" t="s">
        <v>81</v>
      </c>
    </row>
    <row r="4" spans="1:38" x14ac:dyDescent="0.35">
      <c r="A4" t="s">
        <v>212</v>
      </c>
      <c r="C4">
        <v>1</v>
      </c>
      <c r="D4" t="s">
        <v>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AB4">
        <v>3</v>
      </c>
      <c r="AC4" t="s">
        <v>209</v>
      </c>
      <c r="AD4">
        <v>1</v>
      </c>
      <c r="AE4">
        <v>146781178</v>
      </c>
      <c r="AF4" t="s">
        <v>79</v>
      </c>
      <c r="AG4" s="1">
        <v>44636.519606481481</v>
      </c>
      <c r="AJ4" t="s">
        <v>80</v>
      </c>
      <c r="AK4" t="s">
        <v>81</v>
      </c>
    </row>
    <row r="5" spans="1:38" x14ac:dyDescent="0.35">
      <c r="A5" t="s">
        <v>207</v>
      </c>
      <c r="C5">
        <v>2</v>
      </c>
      <c r="D5" t="s">
        <v>214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B5">
        <v>4</v>
      </c>
      <c r="AC5" t="s">
        <v>209</v>
      </c>
      <c r="AD5">
        <v>2</v>
      </c>
      <c r="AE5">
        <v>146781179</v>
      </c>
      <c r="AF5" t="s">
        <v>82</v>
      </c>
      <c r="AG5" s="1">
        <v>44636.519606481481</v>
      </c>
      <c r="AJ5" t="s">
        <v>80</v>
      </c>
      <c r="AK5" t="s">
        <v>81</v>
      </c>
    </row>
    <row r="6" spans="1:38" x14ac:dyDescent="0.35">
      <c r="A6" t="s">
        <v>212</v>
      </c>
      <c r="C6">
        <v>2</v>
      </c>
      <c r="D6" t="s">
        <v>215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AB6">
        <v>5</v>
      </c>
      <c r="AC6" t="s">
        <v>209</v>
      </c>
      <c r="AD6">
        <v>2</v>
      </c>
      <c r="AE6">
        <v>146781179</v>
      </c>
      <c r="AF6" t="s">
        <v>82</v>
      </c>
      <c r="AG6" s="1">
        <v>44636.519606481481</v>
      </c>
      <c r="AJ6" t="s">
        <v>80</v>
      </c>
      <c r="AK6" t="s">
        <v>81</v>
      </c>
    </row>
    <row r="7" spans="1:38" x14ac:dyDescent="0.35">
      <c r="A7" t="s">
        <v>216</v>
      </c>
      <c r="C7">
        <v>1</v>
      </c>
      <c r="D7" t="s">
        <v>217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AB7">
        <v>6</v>
      </c>
      <c r="AC7" t="s">
        <v>209</v>
      </c>
      <c r="AD7">
        <v>2</v>
      </c>
      <c r="AE7">
        <v>146781179</v>
      </c>
      <c r="AF7" t="s">
        <v>82</v>
      </c>
      <c r="AG7" s="1">
        <v>44636.519606481481</v>
      </c>
      <c r="AJ7" t="s">
        <v>80</v>
      </c>
      <c r="AK7" t="s">
        <v>81</v>
      </c>
    </row>
    <row r="8" spans="1:38" x14ac:dyDescent="0.35">
      <c r="A8" t="s">
        <v>218</v>
      </c>
      <c r="C8">
        <v>1</v>
      </c>
      <c r="D8" t="s">
        <v>219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AB8">
        <v>7</v>
      </c>
      <c r="AC8" t="s">
        <v>209</v>
      </c>
      <c r="AD8">
        <v>2</v>
      </c>
      <c r="AE8">
        <v>146781179</v>
      </c>
      <c r="AF8" t="s">
        <v>82</v>
      </c>
      <c r="AG8" s="1">
        <v>44636.519606481481</v>
      </c>
      <c r="AJ8" t="s">
        <v>80</v>
      </c>
      <c r="AK8" t="s">
        <v>81</v>
      </c>
    </row>
    <row r="9" spans="1:38" x14ac:dyDescent="0.35">
      <c r="A9" t="s">
        <v>207</v>
      </c>
      <c r="C9">
        <v>2</v>
      </c>
      <c r="D9" t="s">
        <v>217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AB9">
        <v>8</v>
      </c>
      <c r="AC9" t="s">
        <v>209</v>
      </c>
      <c r="AD9">
        <v>3</v>
      </c>
      <c r="AE9">
        <v>146781180</v>
      </c>
      <c r="AF9" t="s">
        <v>85</v>
      </c>
      <c r="AG9" s="1">
        <v>44636.519618055558</v>
      </c>
      <c r="AJ9" t="s">
        <v>80</v>
      </c>
      <c r="AK9" t="s">
        <v>81</v>
      </c>
    </row>
    <row r="10" spans="1:38" x14ac:dyDescent="0.35">
      <c r="A10" t="s">
        <v>210</v>
      </c>
      <c r="C10">
        <v>1</v>
      </c>
      <c r="D10" t="s">
        <v>220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AB10">
        <v>9</v>
      </c>
      <c r="AC10" t="s">
        <v>209</v>
      </c>
      <c r="AD10">
        <v>3</v>
      </c>
      <c r="AE10">
        <v>146781180</v>
      </c>
      <c r="AF10" t="s">
        <v>85</v>
      </c>
      <c r="AG10" s="1">
        <v>44636.519618055558</v>
      </c>
      <c r="AJ10" t="s">
        <v>80</v>
      </c>
      <c r="AK10" t="s">
        <v>81</v>
      </c>
    </row>
    <row r="11" spans="1:38" x14ac:dyDescent="0.35">
      <c r="A11" t="s">
        <v>218</v>
      </c>
      <c r="C11">
        <v>1</v>
      </c>
      <c r="D11" t="s">
        <v>221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AB11">
        <v>10</v>
      </c>
      <c r="AC11" t="s">
        <v>209</v>
      </c>
      <c r="AD11">
        <v>3</v>
      </c>
      <c r="AE11">
        <v>146781180</v>
      </c>
      <c r="AF11" t="s">
        <v>85</v>
      </c>
      <c r="AG11" s="1">
        <v>44636.519618055558</v>
      </c>
      <c r="AJ11" t="s">
        <v>80</v>
      </c>
      <c r="AK11" t="s">
        <v>81</v>
      </c>
    </row>
    <row r="12" spans="1:38" x14ac:dyDescent="0.35">
      <c r="A12" t="s">
        <v>207</v>
      </c>
      <c r="C12">
        <v>6</v>
      </c>
      <c r="D12" t="s">
        <v>217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AB12">
        <v>11</v>
      </c>
      <c r="AC12" t="s">
        <v>209</v>
      </c>
      <c r="AD12">
        <v>4</v>
      </c>
      <c r="AE12">
        <v>146781181</v>
      </c>
      <c r="AF12" t="s">
        <v>86</v>
      </c>
      <c r="AG12" s="1">
        <v>44636.519618055558</v>
      </c>
      <c r="AJ12" t="s">
        <v>80</v>
      </c>
      <c r="AK12" t="s">
        <v>81</v>
      </c>
    </row>
    <row r="13" spans="1:38" x14ac:dyDescent="0.35">
      <c r="A13" t="s">
        <v>210</v>
      </c>
      <c r="C13">
        <v>3</v>
      </c>
      <c r="D13" t="s">
        <v>214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B13">
        <v>12</v>
      </c>
      <c r="AC13" t="s">
        <v>209</v>
      </c>
      <c r="AD13">
        <v>4</v>
      </c>
      <c r="AE13">
        <v>146781181</v>
      </c>
      <c r="AF13" t="s">
        <v>86</v>
      </c>
      <c r="AG13" s="1">
        <v>44636.519618055558</v>
      </c>
      <c r="AJ13" t="s">
        <v>80</v>
      </c>
      <c r="AK13" t="s">
        <v>81</v>
      </c>
    </row>
    <row r="14" spans="1:38" x14ac:dyDescent="0.35">
      <c r="A14" t="s">
        <v>212</v>
      </c>
      <c r="C14">
        <v>3</v>
      </c>
      <c r="D14" t="s">
        <v>215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AB14">
        <v>13</v>
      </c>
      <c r="AC14" t="s">
        <v>209</v>
      </c>
      <c r="AD14">
        <v>4</v>
      </c>
      <c r="AE14">
        <v>146781181</v>
      </c>
      <c r="AF14" t="s">
        <v>86</v>
      </c>
      <c r="AG14" s="1">
        <v>44636.519618055558</v>
      </c>
      <c r="AJ14" t="s">
        <v>80</v>
      </c>
      <c r="AK14" t="s">
        <v>81</v>
      </c>
    </row>
    <row r="15" spans="1:38" x14ac:dyDescent="0.35">
      <c r="A15" t="s">
        <v>216</v>
      </c>
      <c r="C15">
        <v>1</v>
      </c>
      <c r="D15" t="s">
        <v>208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AB15">
        <v>14</v>
      </c>
      <c r="AC15" t="s">
        <v>209</v>
      </c>
      <c r="AD15">
        <v>4</v>
      </c>
      <c r="AE15">
        <v>146781181</v>
      </c>
      <c r="AF15" t="s">
        <v>86</v>
      </c>
      <c r="AG15" s="1">
        <v>44636.519618055558</v>
      </c>
      <c r="AJ15" t="s">
        <v>80</v>
      </c>
      <c r="AK15" t="s">
        <v>81</v>
      </c>
    </row>
    <row r="16" spans="1:38" x14ac:dyDescent="0.35">
      <c r="A16" t="s">
        <v>222</v>
      </c>
      <c r="C16">
        <v>1</v>
      </c>
      <c r="D16" t="s">
        <v>223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 t="s">
        <v>224</v>
      </c>
      <c r="AB16">
        <v>15</v>
      </c>
      <c r="AC16" t="s">
        <v>209</v>
      </c>
      <c r="AD16">
        <v>4</v>
      </c>
      <c r="AE16">
        <v>146781181</v>
      </c>
      <c r="AF16" t="s">
        <v>86</v>
      </c>
      <c r="AG16" s="1">
        <v>44636.519618055558</v>
      </c>
      <c r="AJ16" t="s">
        <v>80</v>
      </c>
      <c r="AK16" t="s">
        <v>81</v>
      </c>
    </row>
    <row r="17" spans="1:37" x14ac:dyDescent="0.35">
      <c r="A17" t="s">
        <v>225</v>
      </c>
      <c r="C17">
        <v>1</v>
      </c>
      <c r="D17" t="s">
        <v>226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AB17">
        <v>16</v>
      </c>
      <c r="AC17" t="s">
        <v>209</v>
      </c>
      <c r="AD17">
        <v>4</v>
      </c>
      <c r="AE17">
        <v>146781181</v>
      </c>
      <c r="AF17" t="s">
        <v>86</v>
      </c>
      <c r="AG17" s="1">
        <v>44636.519618055558</v>
      </c>
      <c r="AJ17" t="s">
        <v>80</v>
      </c>
      <c r="AK17" t="s">
        <v>81</v>
      </c>
    </row>
    <row r="18" spans="1:37" x14ac:dyDescent="0.35">
      <c r="A18" t="s">
        <v>207</v>
      </c>
      <c r="C18">
        <v>1</v>
      </c>
      <c r="D18" t="s">
        <v>227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AB18">
        <v>17</v>
      </c>
      <c r="AC18" t="s">
        <v>209</v>
      </c>
      <c r="AD18">
        <v>5</v>
      </c>
      <c r="AE18">
        <v>146781182</v>
      </c>
      <c r="AF18" t="s">
        <v>87</v>
      </c>
      <c r="AG18" s="1">
        <v>44636.519629629627</v>
      </c>
      <c r="AJ18" t="s">
        <v>80</v>
      </c>
      <c r="AK18" t="s">
        <v>81</v>
      </c>
    </row>
    <row r="19" spans="1:37" x14ac:dyDescent="0.35">
      <c r="A19" t="s">
        <v>210</v>
      </c>
      <c r="C19">
        <v>1</v>
      </c>
      <c r="D19" t="s">
        <v>214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AB19">
        <v>18</v>
      </c>
      <c r="AC19" t="s">
        <v>209</v>
      </c>
      <c r="AD19">
        <v>5</v>
      </c>
      <c r="AE19">
        <v>146781182</v>
      </c>
      <c r="AF19" t="s">
        <v>87</v>
      </c>
      <c r="AG19" s="1">
        <v>44636.519629629627</v>
      </c>
      <c r="AJ19" t="s">
        <v>80</v>
      </c>
      <c r="AK19" t="s">
        <v>81</v>
      </c>
    </row>
    <row r="20" spans="1:37" x14ac:dyDescent="0.35">
      <c r="A20" t="s">
        <v>207</v>
      </c>
      <c r="C20">
        <v>4</v>
      </c>
      <c r="D20" t="s">
        <v>211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AB20">
        <v>19</v>
      </c>
      <c r="AC20" t="s">
        <v>209</v>
      </c>
      <c r="AD20">
        <v>6</v>
      </c>
      <c r="AE20">
        <v>146781184</v>
      </c>
      <c r="AF20" t="s">
        <v>88</v>
      </c>
      <c r="AG20" s="1">
        <v>44636.519629629627</v>
      </c>
      <c r="AJ20" t="s">
        <v>80</v>
      </c>
      <c r="AK20" t="s">
        <v>81</v>
      </c>
    </row>
    <row r="21" spans="1:37" x14ac:dyDescent="0.35">
      <c r="A21" t="s">
        <v>210</v>
      </c>
      <c r="C21">
        <v>1</v>
      </c>
      <c r="D21" t="s">
        <v>211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B21">
        <v>20</v>
      </c>
      <c r="AC21" t="s">
        <v>209</v>
      </c>
      <c r="AD21">
        <v>6</v>
      </c>
      <c r="AE21">
        <v>146781184</v>
      </c>
      <c r="AF21" t="s">
        <v>88</v>
      </c>
      <c r="AG21" s="1">
        <v>44636.519629629627</v>
      </c>
      <c r="AJ21" t="s">
        <v>80</v>
      </c>
      <c r="AK21" t="s">
        <v>81</v>
      </c>
    </row>
    <row r="22" spans="1:37" x14ac:dyDescent="0.35">
      <c r="A22" t="s">
        <v>216</v>
      </c>
      <c r="C22">
        <v>1</v>
      </c>
      <c r="D22" t="s">
        <v>228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AB22">
        <v>21</v>
      </c>
      <c r="AC22" t="s">
        <v>209</v>
      </c>
      <c r="AD22">
        <v>6</v>
      </c>
      <c r="AE22">
        <v>146781184</v>
      </c>
      <c r="AF22" t="s">
        <v>88</v>
      </c>
      <c r="AG22" s="1">
        <v>44636.519629629627</v>
      </c>
      <c r="AJ22" t="s">
        <v>80</v>
      </c>
      <c r="AK22" t="s">
        <v>81</v>
      </c>
    </row>
    <row r="23" spans="1:37" x14ac:dyDescent="0.35">
      <c r="A23" t="s">
        <v>212</v>
      </c>
      <c r="C23">
        <v>2</v>
      </c>
      <c r="D23" t="s">
        <v>229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AB23">
        <v>22</v>
      </c>
      <c r="AC23" t="s">
        <v>209</v>
      </c>
      <c r="AD23">
        <v>6</v>
      </c>
      <c r="AE23">
        <v>146781184</v>
      </c>
      <c r="AF23" t="s">
        <v>88</v>
      </c>
      <c r="AG23" s="1">
        <v>44636.519629629627</v>
      </c>
      <c r="AJ23" t="s">
        <v>80</v>
      </c>
      <c r="AK23" t="s">
        <v>81</v>
      </c>
    </row>
    <row r="24" spans="1:37" x14ac:dyDescent="0.35">
      <c r="A24" t="s">
        <v>212</v>
      </c>
      <c r="C24">
        <v>2</v>
      </c>
      <c r="D24" t="s">
        <v>215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AB24">
        <v>23</v>
      </c>
      <c r="AC24" t="s">
        <v>209</v>
      </c>
      <c r="AD24">
        <v>6</v>
      </c>
      <c r="AE24">
        <v>146781184</v>
      </c>
      <c r="AF24" t="s">
        <v>88</v>
      </c>
      <c r="AG24" s="1">
        <v>44636.519629629627</v>
      </c>
      <c r="AJ24" t="s">
        <v>80</v>
      </c>
      <c r="AK24" t="s">
        <v>81</v>
      </c>
    </row>
    <row r="25" spans="1:37" x14ac:dyDescent="0.35">
      <c r="A25" t="s">
        <v>207</v>
      </c>
      <c r="C25">
        <v>4</v>
      </c>
      <c r="D25" t="s">
        <v>214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AB25">
        <v>24</v>
      </c>
      <c r="AC25" t="s">
        <v>209</v>
      </c>
      <c r="AD25">
        <v>7</v>
      </c>
      <c r="AE25">
        <v>146781187</v>
      </c>
      <c r="AF25" t="s">
        <v>89</v>
      </c>
      <c r="AG25" s="1">
        <v>44636.519641203697</v>
      </c>
      <c r="AJ25" t="s">
        <v>80</v>
      </c>
      <c r="AK25" t="s">
        <v>81</v>
      </c>
    </row>
    <row r="26" spans="1:37" x14ac:dyDescent="0.35">
      <c r="A26" t="s">
        <v>212</v>
      </c>
      <c r="C26">
        <v>4</v>
      </c>
      <c r="D26" t="s">
        <v>230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AB26">
        <v>25</v>
      </c>
      <c r="AC26" t="s">
        <v>209</v>
      </c>
      <c r="AD26">
        <v>7</v>
      </c>
      <c r="AE26">
        <v>146781187</v>
      </c>
      <c r="AF26" t="s">
        <v>89</v>
      </c>
      <c r="AG26" s="1">
        <v>44636.519641203697</v>
      </c>
      <c r="AJ26" t="s">
        <v>80</v>
      </c>
      <c r="AK26" t="s">
        <v>81</v>
      </c>
    </row>
    <row r="27" spans="1:37" x14ac:dyDescent="0.35">
      <c r="A27" t="s">
        <v>216</v>
      </c>
      <c r="C27">
        <v>3</v>
      </c>
      <c r="D27" t="s">
        <v>217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AB27">
        <v>26</v>
      </c>
      <c r="AC27" t="s">
        <v>209</v>
      </c>
      <c r="AD27">
        <v>7</v>
      </c>
      <c r="AE27">
        <v>146781187</v>
      </c>
      <c r="AF27" t="s">
        <v>89</v>
      </c>
      <c r="AG27" s="1">
        <v>44636.519641203697</v>
      </c>
      <c r="AJ27" t="s">
        <v>80</v>
      </c>
      <c r="AK27" t="s">
        <v>81</v>
      </c>
    </row>
    <row r="28" spans="1:37" x14ac:dyDescent="0.35">
      <c r="A28" t="s">
        <v>218</v>
      </c>
      <c r="C28">
        <v>4</v>
      </c>
      <c r="D28" t="s">
        <v>217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AB28">
        <v>27</v>
      </c>
      <c r="AC28" t="s">
        <v>209</v>
      </c>
      <c r="AD28">
        <v>7</v>
      </c>
      <c r="AE28">
        <v>146781187</v>
      </c>
      <c r="AF28" t="s">
        <v>89</v>
      </c>
      <c r="AG28" s="1">
        <v>44636.519641203697</v>
      </c>
      <c r="AJ28" t="s">
        <v>80</v>
      </c>
      <c r="AK28" t="s">
        <v>81</v>
      </c>
    </row>
    <row r="29" spans="1:37" x14ac:dyDescent="0.35">
      <c r="A29" t="s">
        <v>207</v>
      </c>
      <c r="C29">
        <v>4</v>
      </c>
      <c r="D29" t="s">
        <v>217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AB29">
        <v>28</v>
      </c>
      <c r="AC29" t="s">
        <v>209</v>
      </c>
      <c r="AD29">
        <v>8</v>
      </c>
      <c r="AE29">
        <v>146781190</v>
      </c>
      <c r="AF29" t="s">
        <v>90</v>
      </c>
      <c r="AG29" s="1">
        <v>44636.519641203697</v>
      </c>
      <c r="AJ29" t="s">
        <v>80</v>
      </c>
      <c r="AK29" t="s">
        <v>81</v>
      </c>
    </row>
    <row r="30" spans="1:37" x14ac:dyDescent="0.35">
      <c r="A30" t="s">
        <v>210</v>
      </c>
      <c r="C30">
        <v>2</v>
      </c>
      <c r="D30" t="s">
        <v>214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B30">
        <v>29</v>
      </c>
      <c r="AC30" t="s">
        <v>209</v>
      </c>
      <c r="AD30">
        <v>8</v>
      </c>
      <c r="AE30">
        <v>146781190</v>
      </c>
      <c r="AF30" t="s">
        <v>90</v>
      </c>
      <c r="AG30" s="1">
        <v>44636.519641203697</v>
      </c>
      <c r="AJ30" t="s">
        <v>80</v>
      </c>
      <c r="AK30" t="s">
        <v>81</v>
      </c>
    </row>
    <row r="31" spans="1:37" x14ac:dyDescent="0.35">
      <c r="A31" t="s">
        <v>212</v>
      </c>
      <c r="C31">
        <v>2</v>
      </c>
      <c r="D31" t="s">
        <v>215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AB31">
        <v>30</v>
      </c>
      <c r="AC31" t="s">
        <v>209</v>
      </c>
      <c r="AD31">
        <v>8</v>
      </c>
      <c r="AE31">
        <v>146781190</v>
      </c>
      <c r="AF31" t="s">
        <v>90</v>
      </c>
      <c r="AG31" s="1">
        <v>44636.519641203697</v>
      </c>
      <c r="AJ31" t="s">
        <v>80</v>
      </c>
      <c r="AK31" t="s">
        <v>81</v>
      </c>
    </row>
    <row r="32" spans="1:37" x14ac:dyDescent="0.35">
      <c r="A32" t="s">
        <v>216</v>
      </c>
      <c r="C32">
        <v>1</v>
      </c>
      <c r="D32" t="s">
        <v>231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AB32">
        <v>31</v>
      </c>
      <c r="AC32" t="s">
        <v>209</v>
      </c>
      <c r="AD32">
        <v>8</v>
      </c>
      <c r="AE32">
        <v>146781190</v>
      </c>
      <c r="AF32" t="s">
        <v>90</v>
      </c>
      <c r="AG32" s="1">
        <v>44636.519641203697</v>
      </c>
      <c r="AJ32" t="s">
        <v>80</v>
      </c>
      <c r="AK32" t="s">
        <v>81</v>
      </c>
    </row>
    <row r="33" spans="1:37" x14ac:dyDescent="0.35">
      <c r="A33" t="s">
        <v>207</v>
      </c>
      <c r="C33">
        <v>4</v>
      </c>
      <c r="D33" t="s">
        <v>232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AB33">
        <v>32</v>
      </c>
      <c r="AC33" t="s">
        <v>209</v>
      </c>
      <c r="AD33">
        <v>9</v>
      </c>
      <c r="AE33">
        <v>146781192</v>
      </c>
      <c r="AF33" t="s">
        <v>91</v>
      </c>
      <c r="AG33" s="1">
        <v>44636.519652777781</v>
      </c>
      <c r="AJ33" t="s">
        <v>80</v>
      </c>
      <c r="AK33" t="s">
        <v>81</v>
      </c>
    </row>
    <row r="34" spans="1:37" x14ac:dyDescent="0.35">
      <c r="A34" t="s">
        <v>210</v>
      </c>
      <c r="C34">
        <v>3</v>
      </c>
      <c r="D34" t="s">
        <v>233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B34">
        <v>33</v>
      </c>
      <c r="AC34" t="s">
        <v>209</v>
      </c>
      <c r="AD34">
        <v>9</v>
      </c>
      <c r="AE34">
        <v>146781192</v>
      </c>
      <c r="AF34" t="s">
        <v>91</v>
      </c>
      <c r="AG34" s="1">
        <v>44636.519652777781</v>
      </c>
      <c r="AJ34" t="s">
        <v>80</v>
      </c>
      <c r="AK34" t="s">
        <v>81</v>
      </c>
    </row>
    <row r="35" spans="1:37" x14ac:dyDescent="0.35">
      <c r="A35" t="s">
        <v>212</v>
      </c>
      <c r="C35">
        <v>2</v>
      </c>
      <c r="D35" t="s">
        <v>213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AB35">
        <v>34</v>
      </c>
      <c r="AC35" t="s">
        <v>209</v>
      </c>
      <c r="AD35">
        <v>9</v>
      </c>
      <c r="AE35">
        <v>146781192</v>
      </c>
      <c r="AF35" t="s">
        <v>91</v>
      </c>
      <c r="AG35" s="1">
        <v>44636.519652777781</v>
      </c>
      <c r="AJ35" t="s">
        <v>80</v>
      </c>
      <c r="AK35" t="s">
        <v>81</v>
      </c>
    </row>
    <row r="36" spans="1:37" x14ac:dyDescent="0.35">
      <c r="A36" t="s">
        <v>216</v>
      </c>
      <c r="C36">
        <v>1</v>
      </c>
      <c r="D36" t="s">
        <v>231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AB36">
        <v>35</v>
      </c>
      <c r="AC36" t="s">
        <v>209</v>
      </c>
      <c r="AD36">
        <v>9</v>
      </c>
      <c r="AE36">
        <v>146781192</v>
      </c>
      <c r="AF36" t="s">
        <v>91</v>
      </c>
      <c r="AG36" s="1">
        <v>44636.519652777781</v>
      </c>
      <c r="AJ36" t="s">
        <v>80</v>
      </c>
      <c r="AK36" t="s">
        <v>81</v>
      </c>
    </row>
    <row r="37" spans="1:37" x14ac:dyDescent="0.35">
      <c r="A37" t="s">
        <v>222</v>
      </c>
      <c r="C37">
        <v>1</v>
      </c>
      <c r="D37" t="s">
        <v>234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224</v>
      </c>
      <c r="AB37">
        <v>36</v>
      </c>
      <c r="AC37" t="s">
        <v>209</v>
      </c>
      <c r="AD37">
        <v>9</v>
      </c>
      <c r="AE37">
        <v>146781192</v>
      </c>
      <c r="AF37" t="s">
        <v>91</v>
      </c>
      <c r="AG37" s="1">
        <v>44636.519652777781</v>
      </c>
      <c r="AJ37" t="s">
        <v>80</v>
      </c>
      <c r="AK37" t="s">
        <v>81</v>
      </c>
    </row>
    <row r="38" spans="1:37" x14ac:dyDescent="0.35">
      <c r="A38" t="s">
        <v>225</v>
      </c>
      <c r="C38">
        <v>1</v>
      </c>
      <c r="D38" t="s">
        <v>234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AB38">
        <v>37</v>
      </c>
      <c r="AC38" t="s">
        <v>209</v>
      </c>
      <c r="AD38">
        <v>9</v>
      </c>
      <c r="AE38">
        <v>146781192</v>
      </c>
      <c r="AF38" t="s">
        <v>91</v>
      </c>
      <c r="AG38" s="1">
        <v>44636.519652777781</v>
      </c>
      <c r="AJ38" t="s">
        <v>80</v>
      </c>
      <c r="AK38" t="s">
        <v>81</v>
      </c>
    </row>
    <row r="39" spans="1:37" x14ac:dyDescent="0.35">
      <c r="A39" t="s">
        <v>207</v>
      </c>
      <c r="C39">
        <v>6</v>
      </c>
      <c r="D39" t="s">
        <v>228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AB39">
        <v>38</v>
      </c>
      <c r="AC39" t="s">
        <v>209</v>
      </c>
      <c r="AD39">
        <v>10</v>
      </c>
      <c r="AE39">
        <v>146781195</v>
      </c>
      <c r="AF39" t="s">
        <v>92</v>
      </c>
      <c r="AG39" s="1">
        <v>44636.51966435185</v>
      </c>
      <c r="AJ39" t="s">
        <v>80</v>
      </c>
      <c r="AK39" t="s">
        <v>81</v>
      </c>
    </row>
    <row r="40" spans="1:37" x14ac:dyDescent="0.35">
      <c r="A40" t="s">
        <v>210</v>
      </c>
      <c r="C40">
        <v>2</v>
      </c>
      <c r="D40" t="s">
        <v>235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B40">
        <v>39</v>
      </c>
      <c r="AC40" t="s">
        <v>209</v>
      </c>
      <c r="AD40">
        <v>10</v>
      </c>
      <c r="AE40">
        <v>146781195</v>
      </c>
      <c r="AF40" t="s">
        <v>92</v>
      </c>
      <c r="AG40" s="1">
        <v>44636.51966435185</v>
      </c>
      <c r="AJ40" t="s">
        <v>80</v>
      </c>
      <c r="AK40" t="s">
        <v>81</v>
      </c>
    </row>
    <row r="41" spans="1:37" x14ac:dyDescent="0.35">
      <c r="A41" t="s">
        <v>212</v>
      </c>
      <c r="C41">
        <v>1</v>
      </c>
      <c r="D41" t="s">
        <v>234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AB41">
        <v>40</v>
      </c>
      <c r="AC41" t="s">
        <v>209</v>
      </c>
      <c r="AD41">
        <v>10</v>
      </c>
      <c r="AE41">
        <v>146781195</v>
      </c>
      <c r="AF41" t="s">
        <v>92</v>
      </c>
      <c r="AG41" s="1">
        <v>44636.51966435185</v>
      </c>
      <c r="AJ41" t="s">
        <v>80</v>
      </c>
      <c r="AK41" t="s">
        <v>81</v>
      </c>
    </row>
    <row r="42" spans="1:37" x14ac:dyDescent="0.35">
      <c r="A42" t="s">
        <v>218</v>
      </c>
      <c r="C42">
        <v>1</v>
      </c>
      <c r="D42" t="s">
        <v>232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AB42">
        <v>41</v>
      </c>
      <c r="AC42" t="s">
        <v>209</v>
      </c>
      <c r="AD42">
        <v>10</v>
      </c>
      <c r="AE42">
        <v>146781195</v>
      </c>
      <c r="AF42" t="s">
        <v>92</v>
      </c>
      <c r="AG42" s="1">
        <v>44636.51966435185</v>
      </c>
      <c r="AJ42" t="s">
        <v>80</v>
      </c>
      <c r="AK42" t="s">
        <v>81</v>
      </c>
    </row>
    <row r="43" spans="1:37" x14ac:dyDescent="0.35">
      <c r="A43" t="s">
        <v>207</v>
      </c>
      <c r="C43">
        <v>2</v>
      </c>
      <c r="D43" t="s">
        <v>217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AB43">
        <v>42</v>
      </c>
      <c r="AC43" t="s">
        <v>209</v>
      </c>
      <c r="AD43">
        <v>11</v>
      </c>
      <c r="AE43">
        <v>146781199</v>
      </c>
      <c r="AF43" t="s">
        <v>93</v>
      </c>
      <c r="AG43" s="1">
        <v>44636.51966435185</v>
      </c>
      <c r="AJ43" t="s">
        <v>80</v>
      </c>
      <c r="AK43" t="s">
        <v>81</v>
      </c>
    </row>
    <row r="44" spans="1:37" x14ac:dyDescent="0.35">
      <c r="A44" t="s">
        <v>210</v>
      </c>
      <c r="C44">
        <v>1</v>
      </c>
      <c r="D44" t="s">
        <v>214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AB44">
        <v>43</v>
      </c>
      <c r="AC44" t="s">
        <v>209</v>
      </c>
      <c r="AD44">
        <v>11</v>
      </c>
      <c r="AE44">
        <v>146781199</v>
      </c>
      <c r="AF44" t="s">
        <v>93</v>
      </c>
      <c r="AG44" s="1">
        <v>44636.51966435185</v>
      </c>
      <c r="AJ44" t="s">
        <v>80</v>
      </c>
      <c r="AK44" t="s">
        <v>81</v>
      </c>
    </row>
    <row r="45" spans="1:37" x14ac:dyDescent="0.35">
      <c r="A45" t="s">
        <v>212</v>
      </c>
      <c r="C45">
        <v>1</v>
      </c>
      <c r="D45" t="s">
        <v>217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AB45">
        <v>44</v>
      </c>
      <c r="AC45" t="s">
        <v>209</v>
      </c>
      <c r="AD45">
        <v>11</v>
      </c>
      <c r="AE45">
        <v>146781199</v>
      </c>
      <c r="AF45" t="s">
        <v>93</v>
      </c>
      <c r="AG45" s="1">
        <v>44636.51966435185</v>
      </c>
      <c r="AJ45" t="s">
        <v>80</v>
      </c>
      <c r="AK45" t="s">
        <v>81</v>
      </c>
    </row>
    <row r="46" spans="1:37" x14ac:dyDescent="0.35">
      <c r="A46" t="s">
        <v>207</v>
      </c>
      <c r="C46">
        <v>3</v>
      </c>
      <c r="D46" t="s">
        <v>233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AB46">
        <v>45</v>
      </c>
      <c r="AC46" t="s">
        <v>209</v>
      </c>
      <c r="AD46">
        <v>12</v>
      </c>
      <c r="AE46">
        <v>146781201</v>
      </c>
      <c r="AF46" t="s">
        <v>94</v>
      </c>
      <c r="AG46" s="1">
        <v>44636.519675925927</v>
      </c>
      <c r="AJ46" t="s">
        <v>80</v>
      </c>
      <c r="AK46" t="s">
        <v>81</v>
      </c>
    </row>
    <row r="47" spans="1:37" x14ac:dyDescent="0.35">
      <c r="A47" t="s">
        <v>210</v>
      </c>
      <c r="C47">
        <v>2</v>
      </c>
      <c r="D47" t="s">
        <v>233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B47">
        <v>46</v>
      </c>
      <c r="AC47" t="s">
        <v>209</v>
      </c>
      <c r="AD47">
        <v>12</v>
      </c>
      <c r="AE47">
        <v>146781201</v>
      </c>
      <c r="AF47" t="s">
        <v>94</v>
      </c>
      <c r="AG47" s="1">
        <v>44636.519675925927</v>
      </c>
      <c r="AJ47" t="s">
        <v>80</v>
      </c>
      <c r="AK47" t="s">
        <v>81</v>
      </c>
    </row>
    <row r="48" spans="1:37" x14ac:dyDescent="0.35">
      <c r="A48" t="s">
        <v>212</v>
      </c>
      <c r="C48">
        <v>2</v>
      </c>
      <c r="D48" t="s">
        <v>236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AB48">
        <v>47</v>
      </c>
      <c r="AC48" t="s">
        <v>209</v>
      </c>
      <c r="AD48">
        <v>12</v>
      </c>
      <c r="AE48">
        <v>146781201</v>
      </c>
      <c r="AF48" t="s">
        <v>94</v>
      </c>
      <c r="AG48" s="1">
        <v>44636.519675925927</v>
      </c>
      <c r="AJ48" t="s">
        <v>80</v>
      </c>
      <c r="AK48" t="s">
        <v>81</v>
      </c>
    </row>
    <row r="49" spans="1:37" x14ac:dyDescent="0.35">
      <c r="A49" t="s">
        <v>222</v>
      </c>
      <c r="C49">
        <v>1</v>
      </c>
      <c r="D49" t="s">
        <v>215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224</v>
      </c>
      <c r="AB49">
        <v>48</v>
      </c>
      <c r="AC49" t="s">
        <v>209</v>
      </c>
      <c r="AD49">
        <v>12</v>
      </c>
      <c r="AE49">
        <v>146781201</v>
      </c>
      <c r="AF49" t="s">
        <v>94</v>
      </c>
      <c r="AG49" s="1">
        <v>44636.519675925927</v>
      </c>
      <c r="AJ49" t="s">
        <v>80</v>
      </c>
      <c r="AK49" t="s">
        <v>81</v>
      </c>
    </row>
    <row r="50" spans="1:37" x14ac:dyDescent="0.35">
      <c r="A50" t="s">
        <v>237</v>
      </c>
      <c r="C50">
        <v>1</v>
      </c>
      <c r="D50" t="s">
        <v>215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238</v>
      </c>
      <c r="AB50">
        <v>49</v>
      </c>
      <c r="AC50" t="s">
        <v>209</v>
      </c>
      <c r="AD50">
        <v>12</v>
      </c>
      <c r="AE50">
        <v>146781201</v>
      </c>
      <c r="AF50" t="s">
        <v>94</v>
      </c>
      <c r="AG50" s="1">
        <v>44636.519675925927</v>
      </c>
      <c r="AJ50" t="s">
        <v>80</v>
      </c>
      <c r="AK50" t="s">
        <v>81</v>
      </c>
    </row>
    <row r="51" spans="1:37" x14ac:dyDescent="0.35">
      <c r="A51" t="s">
        <v>207</v>
      </c>
      <c r="C51">
        <v>3</v>
      </c>
      <c r="D51" t="s">
        <v>217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AB51">
        <v>50</v>
      </c>
      <c r="AC51" t="s">
        <v>209</v>
      </c>
      <c r="AD51">
        <v>13</v>
      </c>
      <c r="AE51">
        <v>146781203</v>
      </c>
      <c r="AF51" t="s">
        <v>95</v>
      </c>
      <c r="AG51" s="1">
        <v>44636.519675925927</v>
      </c>
      <c r="AJ51" t="s">
        <v>80</v>
      </c>
      <c r="AK51" t="s">
        <v>81</v>
      </c>
    </row>
    <row r="52" spans="1:37" x14ac:dyDescent="0.35">
      <c r="A52" t="s">
        <v>210</v>
      </c>
      <c r="C52">
        <v>1</v>
      </c>
      <c r="D52" t="s">
        <v>233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B52">
        <v>51</v>
      </c>
      <c r="AC52" t="s">
        <v>209</v>
      </c>
      <c r="AD52">
        <v>13</v>
      </c>
      <c r="AE52">
        <v>146781203</v>
      </c>
      <c r="AF52" t="s">
        <v>95</v>
      </c>
      <c r="AG52" s="1">
        <v>44636.519675925927</v>
      </c>
      <c r="AJ52" t="s">
        <v>80</v>
      </c>
      <c r="AK52" t="s">
        <v>81</v>
      </c>
    </row>
    <row r="53" spans="1:37" x14ac:dyDescent="0.35">
      <c r="A53" t="s">
        <v>212</v>
      </c>
      <c r="C53">
        <v>2</v>
      </c>
      <c r="D53" t="s">
        <v>217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AB53">
        <v>52</v>
      </c>
      <c r="AC53" t="s">
        <v>209</v>
      </c>
      <c r="AD53">
        <v>13</v>
      </c>
      <c r="AE53">
        <v>146781203</v>
      </c>
      <c r="AF53" t="s">
        <v>95</v>
      </c>
      <c r="AG53" s="1">
        <v>44636.519675925927</v>
      </c>
      <c r="AJ53" t="s">
        <v>80</v>
      </c>
      <c r="AK53" t="s">
        <v>81</v>
      </c>
    </row>
    <row r="54" spans="1:37" x14ac:dyDescent="0.35">
      <c r="A54" t="s">
        <v>207</v>
      </c>
      <c r="C54">
        <v>3</v>
      </c>
      <c r="D54" t="s">
        <v>233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AB54">
        <v>53</v>
      </c>
      <c r="AC54" t="s">
        <v>209</v>
      </c>
      <c r="AD54">
        <v>14</v>
      </c>
      <c r="AE54">
        <v>146781206</v>
      </c>
      <c r="AF54" t="s">
        <v>96</v>
      </c>
      <c r="AG54" s="1">
        <v>44636.519687499997</v>
      </c>
      <c r="AJ54" t="s">
        <v>80</v>
      </c>
      <c r="AK54" t="s">
        <v>81</v>
      </c>
    </row>
    <row r="55" spans="1:37" x14ac:dyDescent="0.35">
      <c r="A55" t="s">
        <v>210</v>
      </c>
      <c r="C55">
        <v>1</v>
      </c>
      <c r="D55" t="s">
        <v>214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B55">
        <v>54</v>
      </c>
      <c r="AC55" t="s">
        <v>209</v>
      </c>
      <c r="AD55">
        <v>14</v>
      </c>
      <c r="AE55">
        <v>146781206</v>
      </c>
      <c r="AF55" t="s">
        <v>96</v>
      </c>
      <c r="AG55" s="1">
        <v>44636.519687499997</v>
      </c>
      <c r="AJ55" t="s">
        <v>80</v>
      </c>
      <c r="AK55" t="s">
        <v>81</v>
      </c>
    </row>
    <row r="56" spans="1:37" x14ac:dyDescent="0.35">
      <c r="A56" t="s">
        <v>212</v>
      </c>
      <c r="C56">
        <v>2</v>
      </c>
      <c r="D56" t="s">
        <v>217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AB56">
        <v>55</v>
      </c>
      <c r="AC56" t="s">
        <v>209</v>
      </c>
      <c r="AD56">
        <v>14</v>
      </c>
      <c r="AE56">
        <v>146781206</v>
      </c>
      <c r="AF56" t="s">
        <v>96</v>
      </c>
      <c r="AG56" s="1">
        <v>44636.519687499997</v>
      </c>
      <c r="AJ56" t="s">
        <v>80</v>
      </c>
      <c r="AK56" t="s">
        <v>81</v>
      </c>
    </row>
    <row r="57" spans="1:37" x14ac:dyDescent="0.35">
      <c r="A57" t="s">
        <v>207</v>
      </c>
      <c r="C57">
        <v>3</v>
      </c>
      <c r="D57" t="s">
        <v>233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AB57">
        <v>56</v>
      </c>
      <c r="AC57" t="s">
        <v>209</v>
      </c>
      <c r="AD57">
        <v>15</v>
      </c>
      <c r="AE57">
        <v>146781208</v>
      </c>
      <c r="AF57" t="s">
        <v>97</v>
      </c>
      <c r="AG57" s="1">
        <v>44636.519687499997</v>
      </c>
      <c r="AJ57" t="s">
        <v>80</v>
      </c>
      <c r="AK57" t="s">
        <v>81</v>
      </c>
    </row>
    <row r="58" spans="1:37" x14ac:dyDescent="0.35">
      <c r="A58" t="s">
        <v>210</v>
      </c>
      <c r="C58">
        <v>1</v>
      </c>
      <c r="D58" t="s">
        <v>233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AB58">
        <v>57</v>
      </c>
      <c r="AC58" t="s">
        <v>209</v>
      </c>
      <c r="AD58">
        <v>15</v>
      </c>
      <c r="AE58">
        <v>146781208</v>
      </c>
      <c r="AF58" t="s">
        <v>97</v>
      </c>
      <c r="AG58" s="1">
        <v>44636.519687499997</v>
      </c>
      <c r="AJ58" t="s">
        <v>80</v>
      </c>
      <c r="AK58" t="s">
        <v>81</v>
      </c>
    </row>
    <row r="59" spans="1:37" x14ac:dyDescent="0.35">
      <c r="A59" t="s">
        <v>212</v>
      </c>
      <c r="C59">
        <v>3</v>
      </c>
      <c r="D59" t="s">
        <v>233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AB59">
        <v>58</v>
      </c>
      <c r="AC59" t="s">
        <v>209</v>
      </c>
      <c r="AD59">
        <v>15</v>
      </c>
      <c r="AE59">
        <v>146781208</v>
      </c>
      <c r="AF59" t="s">
        <v>97</v>
      </c>
      <c r="AG59" s="1">
        <v>44636.519687499997</v>
      </c>
      <c r="AJ59" t="s">
        <v>80</v>
      </c>
      <c r="AK59" t="s">
        <v>81</v>
      </c>
    </row>
    <row r="60" spans="1:37" x14ac:dyDescent="0.35">
      <c r="A60" t="s">
        <v>218</v>
      </c>
      <c r="C60">
        <v>1</v>
      </c>
      <c r="D60" t="s">
        <v>232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AB60">
        <v>59</v>
      </c>
      <c r="AC60" t="s">
        <v>209</v>
      </c>
      <c r="AD60">
        <v>15</v>
      </c>
      <c r="AE60">
        <v>146781208</v>
      </c>
      <c r="AF60" t="s">
        <v>97</v>
      </c>
      <c r="AG60" s="1">
        <v>44636.519687499997</v>
      </c>
      <c r="AJ60" t="s">
        <v>80</v>
      </c>
      <c r="AK60" t="s">
        <v>81</v>
      </c>
    </row>
    <row r="61" spans="1:37" x14ac:dyDescent="0.35">
      <c r="A61" t="s">
        <v>216</v>
      </c>
      <c r="C61">
        <v>1</v>
      </c>
      <c r="D61" t="s">
        <v>232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AB61">
        <v>60</v>
      </c>
      <c r="AC61" t="s">
        <v>209</v>
      </c>
      <c r="AD61">
        <v>15</v>
      </c>
      <c r="AE61">
        <v>146781208</v>
      </c>
      <c r="AF61" t="s">
        <v>97</v>
      </c>
      <c r="AG61" s="1">
        <v>44636.519687499997</v>
      </c>
      <c r="AJ61" t="s">
        <v>80</v>
      </c>
      <c r="AK61" t="s">
        <v>81</v>
      </c>
    </row>
    <row r="62" spans="1:37" x14ac:dyDescent="0.35">
      <c r="A62" t="s">
        <v>207</v>
      </c>
      <c r="C62">
        <v>4</v>
      </c>
      <c r="D62" t="s">
        <v>232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AB62">
        <v>61</v>
      </c>
      <c r="AC62" t="s">
        <v>209</v>
      </c>
      <c r="AD62">
        <v>16</v>
      </c>
      <c r="AE62">
        <v>146781210</v>
      </c>
      <c r="AF62" t="s">
        <v>98</v>
      </c>
      <c r="AG62" s="1">
        <v>44636.519699074073</v>
      </c>
      <c r="AJ62" t="s">
        <v>80</v>
      </c>
      <c r="AK62" t="s">
        <v>81</v>
      </c>
    </row>
    <row r="63" spans="1:37" x14ac:dyDescent="0.35">
      <c r="A63" t="s">
        <v>210</v>
      </c>
      <c r="C63">
        <v>2</v>
      </c>
      <c r="D63" t="s">
        <v>233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AB63">
        <v>62</v>
      </c>
      <c r="AC63" t="s">
        <v>209</v>
      </c>
      <c r="AD63">
        <v>16</v>
      </c>
      <c r="AE63">
        <v>146781210</v>
      </c>
      <c r="AF63" t="s">
        <v>98</v>
      </c>
      <c r="AG63" s="1">
        <v>44636.519699074073</v>
      </c>
      <c r="AJ63" t="s">
        <v>80</v>
      </c>
      <c r="AK63" t="s">
        <v>81</v>
      </c>
    </row>
    <row r="64" spans="1:37" x14ac:dyDescent="0.35">
      <c r="A64" t="s">
        <v>212</v>
      </c>
      <c r="C64">
        <v>4</v>
      </c>
      <c r="D64" t="s">
        <v>232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AB64">
        <v>63</v>
      </c>
      <c r="AC64" t="s">
        <v>209</v>
      </c>
      <c r="AD64">
        <v>16</v>
      </c>
      <c r="AE64">
        <v>146781210</v>
      </c>
      <c r="AF64" t="s">
        <v>98</v>
      </c>
      <c r="AG64" s="1">
        <v>44636.519699074073</v>
      </c>
      <c r="AJ64" t="s">
        <v>80</v>
      </c>
      <c r="AK64" t="s">
        <v>81</v>
      </c>
    </row>
    <row r="65" spans="1:37" x14ac:dyDescent="0.35">
      <c r="A65" t="s">
        <v>218</v>
      </c>
      <c r="C65">
        <v>1</v>
      </c>
      <c r="D65" t="s">
        <v>232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AB65">
        <v>64</v>
      </c>
      <c r="AC65" t="s">
        <v>209</v>
      </c>
      <c r="AD65">
        <v>16</v>
      </c>
      <c r="AE65">
        <v>146781210</v>
      </c>
      <c r="AF65" t="s">
        <v>98</v>
      </c>
      <c r="AG65" s="1">
        <v>44636.519699074073</v>
      </c>
      <c r="AJ65" t="s">
        <v>80</v>
      </c>
      <c r="AK65" t="s">
        <v>81</v>
      </c>
    </row>
    <row r="66" spans="1:37" x14ac:dyDescent="0.35">
      <c r="A66" t="s">
        <v>222</v>
      </c>
      <c r="C66">
        <v>1</v>
      </c>
      <c r="D66" t="s">
        <v>239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Z66" t="s">
        <v>240</v>
      </c>
      <c r="AB66">
        <v>65</v>
      </c>
      <c r="AC66" t="s">
        <v>209</v>
      </c>
      <c r="AD66">
        <v>16</v>
      </c>
      <c r="AE66">
        <v>146781210</v>
      </c>
      <c r="AF66" t="s">
        <v>98</v>
      </c>
      <c r="AG66" s="1">
        <v>44636.519699074073</v>
      </c>
      <c r="AJ66" t="s">
        <v>80</v>
      </c>
      <c r="AK66" t="s">
        <v>81</v>
      </c>
    </row>
    <row r="67" spans="1:37" x14ac:dyDescent="0.35">
      <c r="A67" t="s">
        <v>207</v>
      </c>
      <c r="C67">
        <v>4</v>
      </c>
      <c r="D67" t="s">
        <v>232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AB67">
        <v>66</v>
      </c>
      <c r="AC67" t="s">
        <v>209</v>
      </c>
      <c r="AD67">
        <v>17</v>
      </c>
      <c r="AE67">
        <v>146781214</v>
      </c>
      <c r="AF67" t="s">
        <v>99</v>
      </c>
      <c r="AG67" s="1">
        <v>44636.519699074073</v>
      </c>
      <c r="AJ67" t="s">
        <v>80</v>
      </c>
      <c r="AK67" t="s">
        <v>81</v>
      </c>
    </row>
    <row r="68" spans="1:37" x14ac:dyDescent="0.35">
      <c r="A68" t="s">
        <v>210</v>
      </c>
      <c r="C68">
        <v>1</v>
      </c>
      <c r="D68" t="s">
        <v>241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AB68">
        <v>67</v>
      </c>
      <c r="AC68" t="s">
        <v>209</v>
      </c>
      <c r="AD68">
        <v>17</v>
      </c>
      <c r="AE68">
        <v>146781214</v>
      </c>
      <c r="AF68" t="s">
        <v>99</v>
      </c>
      <c r="AG68" s="1">
        <v>44636.519699074073</v>
      </c>
      <c r="AJ68" t="s">
        <v>80</v>
      </c>
      <c r="AK68" t="s">
        <v>81</v>
      </c>
    </row>
    <row r="69" spans="1:37" x14ac:dyDescent="0.35">
      <c r="A69" t="s">
        <v>212</v>
      </c>
      <c r="C69">
        <v>4</v>
      </c>
      <c r="D69" t="s">
        <v>242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AB69">
        <v>68</v>
      </c>
      <c r="AC69" t="s">
        <v>209</v>
      </c>
      <c r="AD69">
        <v>17</v>
      </c>
      <c r="AE69">
        <v>146781214</v>
      </c>
      <c r="AF69" t="s">
        <v>99</v>
      </c>
      <c r="AG69" s="1">
        <v>44636.519699074073</v>
      </c>
      <c r="AJ69" t="s">
        <v>80</v>
      </c>
      <c r="AK69" t="s">
        <v>81</v>
      </c>
    </row>
    <row r="70" spans="1:37" x14ac:dyDescent="0.35">
      <c r="A70" t="s">
        <v>216</v>
      </c>
      <c r="C70">
        <v>1</v>
      </c>
      <c r="D70" t="s">
        <v>215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AB70">
        <v>69</v>
      </c>
      <c r="AC70" t="s">
        <v>209</v>
      </c>
      <c r="AD70">
        <v>17</v>
      </c>
      <c r="AE70">
        <v>146781214</v>
      </c>
      <c r="AF70" t="s">
        <v>99</v>
      </c>
      <c r="AG70" s="1">
        <v>44636.519699074073</v>
      </c>
      <c r="AJ70" t="s">
        <v>80</v>
      </c>
      <c r="AK70" t="s">
        <v>81</v>
      </c>
    </row>
    <row r="71" spans="1:37" x14ac:dyDescent="0.35">
      <c r="A71" t="s">
        <v>207</v>
      </c>
      <c r="C71">
        <v>1</v>
      </c>
      <c r="D71" t="s">
        <v>243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AB71">
        <v>70</v>
      </c>
      <c r="AC71" t="s">
        <v>209</v>
      </c>
      <c r="AD71">
        <v>18</v>
      </c>
      <c r="AE71">
        <v>146781217</v>
      </c>
      <c r="AF71" t="s">
        <v>101</v>
      </c>
      <c r="AG71" s="1">
        <v>44636.51971064815</v>
      </c>
      <c r="AJ71" t="s">
        <v>80</v>
      </c>
      <c r="AK71" t="s">
        <v>81</v>
      </c>
    </row>
    <row r="72" spans="1:37" x14ac:dyDescent="0.35">
      <c r="A72" t="s">
        <v>210</v>
      </c>
      <c r="C72">
        <v>1</v>
      </c>
      <c r="D72" t="s">
        <v>233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AB72">
        <v>71</v>
      </c>
      <c r="AC72" t="s">
        <v>209</v>
      </c>
      <c r="AD72">
        <v>18</v>
      </c>
      <c r="AE72">
        <v>146781217</v>
      </c>
      <c r="AF72" t="s">
        <v>101</v>
      </c>
      <c r="AG72" s="1">
        <v>44636.51971064815</v>
      </c>
      <c r="AJ72" t="s">
        <v>80</v>
      </c>
      <c r="AK72" t="s">
        <v>81</v>
      </c>
    </row>
    <row r="73" spans="1:37" x14ac:dyDescent="0.35">
      <c r="A73" t="s">
        <v>207</v>
      </c>
      <c r="C73">
        <v>1</v>
      </c>
      <c r="D73" t="s">
        <v>244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AB73">
        <v>72</v>
      </c>
      <c r="AC73" t="s">
        <v>209</v>
      </c>
      <c r="AD73">
        <v>19</v>
      </c>
      <c r="AE73">
        <v>146781220</v>
      </c>
      <c r="AF73" t="s">
        <v>103</v>
      </c>
      <c r="AG73" s="1">
        <v>44636.51971064815</v>
      </c>
      <c r="AJ73" t="s">
        <v>80</v>
      </c>
      <c r="AK73" t="s">
        <v>81</v>
      </c>
    </row>
    <row r="74" spans="1:37" x14ac:dyDescent="0.35">
      <c r="A74" t="s">
        <v>210</v>
      </c>
      <c r="C74">
        <v>1</v>
      </c>
      <c r="D74" t="s">
        <v>245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AB74">
        <v>73</v>
      </c>
      <c r="AC74" t="s">
        <v>209</v>
      </c>
      <c r="AD74">
        <v>19</v>
      </c>
      <c r="AE74">
        <v>146781220</v>
      </c>
      <c r="AF74" t="s">
        <v>103</v>
      </c>
      <c r="AG74" s="1">
        <v>44636.51971064815</v>
      </c>
      <c r="AJ74" t="s">
        <v>80</v>
      </c>
      <c r="AK74" t="s">
        <v>81</v>
      </c>
    </row>
    <row r="75" spans="1:37" x14ac:dyDescent="0.35">
      <c r="A75" t="s">
        <v>246</v>
      </c>
      <c r="C75">
        <v>1</v>
      </c>
      <c r="D75" t="s">
        <v>247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AB75">
        <v>74</v>
      </c>
      <c r="AC75" t="s">
        <v>209</v>
      </c>
      <c r="AD75">
        <v>19</v>
      </c>
      <c r="AE75">
        <v>146781220</v>
      </c>
      <c r="AF75" t="s">
        <v>103</v>
      </c>
      <c r="AG75" s="1">
        <v>44636.51971064815</v>
      </c>
      <c r="AJ75" t="s">
        <v>80</v>
      </c>
      <c r="AK75" t="s">
        <v>81</v>
      </c>
    </row>
    <row r="76" spans="1:37" x14ac:dyDescent="0.35">
      <c r="A76" t="s">
        <v>16</v>
      </c>
      <c r="B76" t="s">
        <v>248</v>
      </c>
      <c r="C76">
        <v>1</v>
      </c>
      <c r="D76" t="s">
        <v>247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AB76">
        <v>75</v>
      </c>
      <c r="AC76" t="s">
        <v>209</v>
      </c>
      <c r="AD76">
        <v>19</v>
      </c>
      <c r="AE76">
        <v>146781220</v>
      </c>
      <c r="AF76" t="s">
        <v>103</v>
      </c>
      <c r="AG76" s="1">
        <v>44636.51971064815</v>
      </c>
      <c r="AJ76" t="s">
        <v>80</v>
      </c>
      <c r="AK76" t="s">
        <v>81</v>
      </c>
    </row>
    <row r="77" spans="1:37" x14ac:dyDescent="0.35">
      <c r="A77" t="s">
        <v>16</v>
      </c>
      <c r="B77" t="s">
        <v>249</v>
      </c>
      <c r="C77">
        <v>1</v>
      </c>
      <c r="D77" t="s">
        <v>250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AB77">
        <v>76</v>
      </c>
      <c r="AC77" t="s">
        <v>209</v>
      </c>
      <c r="AD77">
        <v>19</v>
      </c>
      <c r="AE77">
        <v>146781220</v>
      </c>
      <c r="AF77" t="s">
        <v>103</v>
      </c>
      <c r="AG77" s="1">
        <v>44636.51971064815</v>
      </c>
      <c r="AJ77" t="s">
        <v>80</v>
      </c>
      <c r="AK77" t="s">
        <v>81</v>
      </c>
    </row>
    <row r="78" spans="1:37" x14ac:dyDescent="0.35">
      <c r="A78" t="s">
        <v>207</v>
      </c>
      <c r="C78">
        <v>4</v>
      </c>
      <c r="D78" t="s">
        <v>217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AB78">
        <v>77</v>
      </c>
      <c r="AC78" t="s">
        <v>209</v>
      </c>
      <c r="AD78">
        <v>20</v>
      </c>
      <c r="AE78">
        <v>146781223</v>
      </c>
      <c r="AF78" t="s">
        <v>104</v>
      </c>
      <c r="AG78" s="1">
        <v>44636.51972222222</v>
      </c>
      <c r="AJ78" t="s">
        <v>80</v>
      </c>
      <c r="AK78" t="s">
        <v>81</v>
      </c>
    </row>
    <row r="79" spans="1:37" x14ac:dyDescent="0.35">
      <c r="A79" t="s">
        <v>212</v>
      </c>
      <c r="C79">
        <v>5</v>
      </c>
      <c r="D79" t="s">
        <v>232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AB79">
        <v>78</v>
      </c>
      <c r="AC79" t="s">
        <v>209</v>
      </c>
      <c r="AD79">
        <v>20</v>
      </c>
      <c r="AE79">
        <v>146781223</v>
      </c>
      <c r="AF79" t="s">
        <v>104</v>
      </c>
      <c r="AG79" s="1">
        <v>44636.51972222222</v>
      </c>
      <c r="AJ79" t="s">
        <v>80</v>
      </c>
      <c r="AK79" t="s">
        <v>81</v>
      </c>
    </row>
    <row r="80" spans="1:37" x14ac:dyDescent="0.35">
      <c r="A80" t="s">
        <v>216</v>
      </c>
      <c r="C80">
        <v>1</v>
      </c>
      <c r="D80" t="s">
        <v>217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AB80">
        <v>79</v>
      </c>
      <c r="AC80" t="s">
        <v>209</v>
      </c>
      <c r="AD80">
        <v>20</v>
      </c>
      <c r="AE80">
        <v>146781223</v>
      </c>
      <c r="AF80" t="s">
        <v>104</v>
      </c>
      <c r="AG80" s="1">
        <v>44636.51972222222</v>
      </c>
      <c r="AJ80" t="s">
        <v>80</v>
      </c>
      <c r="AK80" t="s">
        <v>81</v>
      </c>
    </row>
    <row r="81" spans="1:37" x14ac:dyDescent="0.35">
      <c r="A81" t="s">
        <v>207</v>
      </c>
      <c r="C81">
        <v>8</v>
      </c>
      <c r="D81" t="s">
        <v>228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AB81">
        <v>80</v>
      </c>
      <c r="AC81" t="s">
        <v>209</v>
      </c>
      <c r="AD81">
        <v>21</v>
      </c>
      <c r="AE81">
        <v>146781227</v>
      </c>
      <c r="AF81" t="s">
        <v>105</v>
      </c>
      <c r="AG81" s="1">
        <v>44636.51972222222</v>
      </c>
      <c r="AJ81" t="s">
        <v>80</v>
      </c>
      <c r="AK81" t="s">
        <v>81</v>
      </c>
    </row>
    <row r="82" spans="1:37" x14ac:dyDescent="0.35">
      <c r="A82" t="s">
        <v>210</v>
      </c>
      <c r="C82">
        <v>1</v>
      </c>
      <c r="D82" t="s">
        <v>233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AB82">
        <v>81</v>
      </c>
      <c r="AC82" t="s">
        <v>209</v>
      </c>
      <c r="AD82">
        <v>21</v>
      </c>
      <c r="AE82">
        <v>146781227</v>
      </c>
      <c r="AF82" t="s">
        <v>105</v>
      </c>
      <c r="AG82" s="1">
        <v>44636.51972222222</v>
      </c>
      <c r="AJ82" t="s">
        <v>80</v>
      </c>
      <c r="AK82" t="s">
        <v>81</v>
      </c>
    </row>
    <row r="83" spans="1:37" x14ac:dyDescent="0.35">
      <c r="A83" t="s">
        <v>212</v>
      </c>
      <c r="C83">
        <v>4</v>
      </c>
      <c r="D83" t="s">
        <v>217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AB83">
        <v>82</v>
      </c>
      <c r="AC83" t="s">
        <v>209</v>
      </c>
      <c r="AD83">
        <v>21</v>
      </c>
      <c r="AE83">
        <v>146781227</v>
      </c>
      <c r="AF83" t="s">
        <v>105</v>
      </c>
      <c r="AG83" s="1">
        <v>44636.51972222222</v>
      </c>
      <c r="AJ83" t="s">
        <v>80</v>
      </c>
      <c r="AK83" t="s">
        <v>81</v>
      </c>
    </row>
    <row r="84" spans="1:37" x14ac:dyDescent="0.35">
      <c r="A84" t="s">
        <v>218</v>
      </c>
      <c r="C84">
        <v>4</v>
      </c>
      <c r="D84" t="s">
        <v>251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AB84">
        <v>83</v>
      </c>
      <c r="AC84" t="s">
        <v>209</v>
      </c>
      <c r="AD84">
        <v>21</v>
      </c>
      <c r="AE84">
        <v>146781227</v>
      </c>
      <c r="AF84" t="s">
        <v>105</v>
      </c>
      <c r="AG84" s="1">
        <v>44636.51972222222</v>
      </c>
      <c r="AJ84" t="s">
        <v>80</v>
      </c>
      <c r="AK84" t="s">
        <v>81</v>
      </c>
    </row>
    <row r="85" spans="1:37" x14ac:dyDescent="0.35">
      <c r="A85" t="s">
        <v>216</v>
      </c>
      <c r="C85">
        <v>2</v>
      </c>
      <c r="D85" t="s">
        <v>217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AB85">
        <v>84</v>
      </c>
      <c r="AC85" t="s">
        <v>209</v>
      </c>
      <c r="AD85">
        <v>21</v>
      </c>
      <c r="AE85">
        <v>146781227</v>
      </c>
      <c r="AF85" t="s">
        <v>105</v>
      </c>
      <c r="AG85" s="1">
        <v>44636.51972222222</v>
      </c>
      <c r="AJ85" t="s">
        <v>80</v>
      </c>
      <c r="AK85" t="s">
        <v>81</v>
      </c>
    </row>
    <row r="86" spans="1:37" x14ac:dyDescent="0.35">
      <c r="A86" t="s">
        <v>207</v>
      </c>
      <c r="C86">
        <v>2</v>
      </c>
      <c r="D86" t="s">
        <v>214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AB86">
        <v>85</v>
      </c>
      <c r="AC86" t="s">
        <v>209</v>
      </c>
      <c r="AD86">
        <v>22</v>
      </c>
      <c r="AE86">
        <v>146781232</v>
      </c>
      <c r="AF86" t="s">
        <v>107</v>
      </c>
      <c r="AG86" s="1">
        <v>44636.519733796304</v>
      </c>
      <c r="AJ86" t="s">
        <v>80</v>
      </c>
      <c r="AK86" t="s">
        <v>81</v>
      </c>
    </row>
    <row r="87" spans="1:37" x14ac:dyDescent="0.35">
      <c r="A87" t="s">
        <v>210</v>
      </c>
      <c r="C87">
        <v>1</v>
      </c>
      <c r="D87" t="s">
        <v>233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B87">
        <v>86</v>
      </c>
      <c r="AC87" t="s">
        <v>209</v>
      </c>
      <c r="AD87">
        <v>22</v>
      </c>
      <c r="AE87">
        <v>146781232</v>
      </c>
      <c r="AF87" t="s">
        <v>107</v>
      </c>
      <c r="AG87" s="1">
        <v>44636.519733796304</v>
      </c>
      <c r="AJ87" t="s">
        <v>80</v>
      </c>
      <c r="AK87" t="s">
        <v>81</v>
      </c>
    </row>
    <row r="88" spans="1:37" x14ac:dyDescent="0.35">
      <c r="A88" t="s">
        <v>216</v>
      </c>
      <c r="C88">
        <v>1</v>
      </c>
      <c r="D88" t="s">
        <v>252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AB88">
        <v>87</v>
      </c>
      <c r="AC88" t="s">
        <v>209</v>
      </c>
      <c r="AD88">
        <v>22</v>
      </c>
      <c r="AE88">
        <v>146781232</v>
      </c>
      <c r="AF88" t="s">
        <v>107</v>
      </c>
      <c r="AG88" s="1">
        <v>44636.519733796304</v>
      </c>
      <c r="AJ88" t="s">
        <v>80</v>
      </c>
      <c r="AK88" t="s">
        <v>81</v>
      </c>
    </row>
    <row r="89" spans="1:37" x14ac:dyDescent="0.35">
      <c r="A89" t="s">
        <v>212</v>
      </c>
      <c r="C89">
        <v>3</v>
      </c>
      <c r="D89" t="s">
        <v>242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AB89">
        <v>88</v>
      </c>
      <c r="AC89" t="s">
        <v>209</v>
      </c>
      <c r="AD89">
        <v>22</v>
      </c>
      <c r="AE89">
        <v>146781232</v>
      </c>
      <c r="AF89" t="s">
        <v>107</v>
      </c>
      <c r="AG89" s="1">
        <v>44636.519733796304</v>
      </c>
      <c r="AJ89" t="s">
        <v>80</v>
      </c>
      <c r="AK89" t="s">
        <v>81</v>
      </c>
    </row>
    <row r="90" spans="1:37" x14ac:dyDescent="0.35">
      <c r="A90" t="s">
        <v>207</v>
      </c>
      <c r="C90">
        <v>1</v>
      </c>
      <c r="D90" t="s">
        <v>232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AB90">
        <v>89</v>
      </c>
      <c r="AC90" t="s">
        <v>209</v>
      </c>
      <c r="AD90">
        <v>23</v>
      </c>
      <c r="AE90">
        <v>146781235</v>
      </c>
      <c r="AF90" t="s">
        <v>110</v>
      </c>
      <c r="AG90" s="1">
        <v>44636.519733796304</v>
      </c>
      <c r="AJ90" t="s">
        <v>80</v>
      </c>
      <c r="AK90" t="s">
        <v>81</v>
      </c>
    </row>
    <row r="91" spans="1:37" x14ac:dyDescent="0.35">
      <c r="A91" t="s">
        <v>210</v>
      </c>
      <c r="C91">
        <v>1</v>
      </c>
      <c r="D91" t="s">
        <v>233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AB91">
        <v>90</v>
      </c>
      <c r="AC91" t="s">
        <v>209</v>
      </c>
      <c r="AD91">
        <v>23</v>
      </c>
      <c r="AE91">
        <v>146781235</v>
      </c>
      <c r="AF91" t="s">
        <v>110</v>
      </c>
      <c r="AG91" s="1">
        <v>44636.519733796304</v>
      </c>
      <c r="AJ91" t="s">
        <v>80</v>
      </c>
      <c r="AK91" t="s">
        <v>81</v>
      </c>
    </row>
    <row r="92" spans="1:37" x14ac:dyDescent="0.35">
      <c r="A92" t="s">
        <v>253</v>
      </c>
      <c r="C92">
        <v>1</v>
      </c>
      <c r="D92" t="s">
        <v>254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AB92">
        <v>91</v>
      </c>
      <c r="AC92" t="s">
        <v>209</v>
      </c>
      <c r="AD92">
        <v>23</v>
      </c>
      <c r="AE92">
        <v>146781235</v>
      </c>
      <c r="AF92" t="s">
        <v>110</v>
      </c>
      <c r="AG92" s="1">
        <v>44636.519733796304</v>
      </c>
      <c r="AJ92" t="s">
        <v>80</v>
      </c>
      <c r="AK92" t="s">
        <v>81</v>
      </c>
    </row>
    <row r="93" spans="1:37" x14ac:dyDescent="0.35">
      <c r="A93" t="s">
        <v>210</v>
      </c>
      <c r="C93">
        <v>1</v>
      </c>
      <c r="D93" t="s">
        <v>233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AB93">
        <v>92</v>
      </c>
      <c r="AC93" t="s">
        <v>209</v>
      </c>
      <c r="AD93">
        <v>24</v>
      </c>
      <c r="AE93">
        <v>146781239</v>
      </c>
      <c r="AF93" t="s">
        <v>112</v>
      </c>
      <c r="AG93" s="1">
        <v>44636.519745370373</v>
      </c>
      <c r="AJ93" t="s">
        <v>80</v>
      </c>
      <c r="AK93" t="s">
        <v>81</v>
      </c>
    </row>
    <row r="94" spans="1:37" x14ac:dyDescent="0.35">
      <c r="A94" t="s">
        <v>255</v>
      </c>
      <c r="C94">
        <v>1</v>
      </c>
      <c r="D94" t="s">
        <v>256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Z94" t="s">
        <v>240</v>
      </c>
      <c r="AB94">
        <v>93</v>
      </c>
      <c r="AC94" t="s">
        <v>209</v>
      </c>
      <c r="AD94">
        <v>24</v>
      </c>
      <c r="AE94">
        <v>146781239</v>
      </c>
      <c r="AF94" t="s">
        <v>112</v>
      </c>
      <c r="AG94" s="1">
        <v>44636.519745370373</v>
      </c>
      <c r="AJ94" t="s">
        <v>80</v>
      </c>
      <c r="AK94" t="s">
        <v>81</v>
      </c>
    </row>
    <row r="95" spans="1:37" x14ac:dyDescent="0.35">
      <c r="A95" t="s">
        <v>257</v>
      </c>
      <c r="C95">
        <v>1</v>
      </c>
      <c r="D95" t="s">
        <v>258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Z95" t="s">
        <v>240</v>
      </c>
      <c r="AB95">
        <v>94</v>
      </c>
      <c r="AC95" t="s">
        <v>209</v>
      </c>
      <c r="AD95">
        <v>24</v>
      </c>
      <c r="AE95">
        <v>146781239</v>
      </c>
      <c r="AF95" t="s">
        <v>112</v>
      </c>
      <c r="AG95" s="1">
        <v>44636.519745370373</v>
      </c>
      <c r="AJ95" t="s">
        <v>80</v>
      </c>
      <c r="AK95" t="s">
        <v>81</v>
      </c>
    </row>
    <row r="96" spans="1:37" x14ac:dyDescent="0.35">
      <c r="A96" t="s">
        <v>16</v>
      </c>
      <c r="B96" t="s">
        <v>259</v>
      </c>
      <c r="C96">
        <v>1</v>
      </c>
      <c r="D96" t="s">
        <v>258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Z96" t="s">
        <v>240</v>
      </c>
      <c r="AB96">
        <v>95</v>
      </c>
      <c r="AC96" t="s">
        <v>209</v>
      </c>
      <c r="AD96">
        <v>24</v>
      </c>
      <c r="AE96">
        <v>146781239</v>
      </c>
      <c r="AF96" t="s">
        <v>112</v>
      </c>
      <c r="AG96" s="1">
        <v>44636.519745370373</v>
      </c>
      <c r="AJ96" t="s">
        <v>80</v>
      </c>
      <c r="AK96" t="s">
        <v>81</v>
      </c>
    </row>
    <row r="97" spans="1:37" x14ac:dyDescent="0.35">
      <c r="A97" t="s">
        <v>260</v>
      </c>
      <c r="C97">
        <v>1</v>
      </c>
      <c r="D97" t="s">
        <v>258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240</v>
      </c>
      <c r="AB97">
        <v>96</v>
      </c>
      <c r="AC97" t="s">
        <v>209</v>
      </c>
      <c r="AD97">
        <v>24</v>
      </c>
      <c r="AE97">
        <v>146781239</v>
      </c>
      <c r="AF97" t="s">
        <v>112</v>
      </c>
      <c r="AG97" s="1">
        <v>44636.519745370373</v>
      </c>
      <c r="AJ97" t="s">
        <v>80</v>
      </c>
      <c r="AK97" t="s">
        <v>81</v>
      </c>
    </row>
    <row r="98" spans="1:37" x14ac:dyDescent="0.35">
      <c r="A98" t="s">
        <v>207</v>
      </c>
      <c r="C98">
        <v>1</v>
      </c>
      <c r="D98" t="s">
        <v>215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AB98">
        <v>97</v>
      </c>
      <c r="AC98" t="s">
        <v>209</v>
      </c>
      <c r="AD98">
        <v>25</v>
      </c>
      <c r="AE98">
        <v>146781244</v>
      </c>
      <c r="AF98" t="s">
        <v>114</v>
      </c>
      <c r="AG98" s="1">
        <v>44636.519745370373</v>
      </c>
      <c r="AJ98" t="s">
        <v>80</v>
      </c>
      <c r="AK98" t="s">
        <v>81</v>
      </c>
    </row>
    <row r="99" spans="1:37" x14ac:dyDescent="0.35">
      <c r="A99" t="s">
        <v>210</v>
      </c>
      <c r="C99">
        <v>2</v>
      </c>
      <c r="D99" t="s">
        <v>235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AB99">
        <v>98</v>
      </c>
      <c r="AC99" t="s">
        <v>209</v>
      </c>
      <c r="AD99">
        <v>25</v>
      </c>
      <c r="AE99">
        <v>146781244</v>
      </c>
      <c r="AF99" t="s">
        <v>114</v>
      </c>
      <c r="AG99" s="1">
        <v>44636.519745370373</v>
      </c>
      <c r="AJ99" t="s">
        <v>80</v>
      </c>
      <c r="AK99" t="s">
        <v>81</v>
      </c>
    </row>
    <row r="100" spans="1:37" x14ac:dyDescent="0.35">
      <c r="A100" t="s">
        <v>261</v>
      </c>
      <c r="C100">
        <v>1</v>
      </c>
      <c r="D100" t="s">
        <v>239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Z100" t="s">
        <v>240</v>
      </c>
      <c r="AB100">
        <v>99</v>
      </c>
      <c r="AC100" t="s">
        <v>209</v>
      </c>
      <c r="AD100">
        <v>25</v>
      </c>
      <c r="AE100">
        <v>146781244</v>
      </c>
      <c r="AF100" t="s">
        <v>114</v>
      </c>
      <c r="AG100" s="1">
        <v>44636.519745370373</v>
      </c>
      <c r="AJ100" t="s">
        <v>80</v>
      </c>
      <c r="AK100" t="s">
        <v>81</v>
      </c>
    </row>
    <row r="101" spans="1:37" x14ac:dyDescent="0.35">
      <c r="A101" t="s">
        <v>16</v>
      </c>
      <c r="B101" t="s">
        <v>262</v>
      </c>
      <c r="C101">
        <v>1</v>
      </c>
      <c r="D101" t="s">
        <v>263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Z101" t="s">
        <v>240</v>
      </c>
      <c r="AB101">
        <v>100</v>
      </c>
      <c r="AC101" t="s">
        <v>209</v>
      </c>
      <c r="AD101">
        <v>25</v>
      </c>
      <c r="AE101">
        <v>146781244</v>
      </c>
      <c r="AF101" t="s">
        <v>114</v>
      </c>
      <c r="AG101" s="1">
        <v>44636.519745370373</v>
      </c>
      <c r="AJ101" t="s">
        <v>80</v>
      </c>
      <c r="AK101" t="s">
        <v>81</v>
      </c>
    </row>
    <row r="102" spans="1:37" x14ac:dyDescent="0.35">
      <c r="A102" t="s">
        <v>207</v>
      </c>
      <c r="C102">
        <v>3</v>
      </c>
      <c r="D102" t="s">
        <v>217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AB102">
        <v>101</v>
      </c>
      <c r="AC102" t="s">
        <v>209</v>
      </c>
      <c r="AD102">
        <v>26</v>
      </c>
      <c r="AE102">
        <v>146781252</v>
      </c>
      <c r="AF102" t="s">
        <v>115</v>
      </c>
      <c r="AG102" s="1">
        <v>44636.519756944443</v>
      </c>
      <c r="AJ102" t="s">
        <v>80</v>
      </c>
      <c r="AK102" t="s">
        <v>81</v>
      </c>
    </row>
    <row r="103" spans="1:37" x14ac:dyDescent="0.35">
      <c r="A103" t="s">
        <v>210</v>
      </c>
      <c r="C103">
        <v>1</v>
      </c>
      <c r="D103" t="s">
        <v>214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AB103">
        <v>102</v>
      </c>
      <c r="AC103" t="s">
        <v>209</v>
      </c>
      <c r="AD103">
        <v>26</v>
      </c>
      <c r="AE103">
        <v>146781252</v>
      </c>
      <c r="AF103" t="s">
        <v>115</v>
      </c>
      <c r="AG103" s="1">
        <v>44636.519756944443</v>
      </c>
      <c r="AJ103" t="s">
        <v>80</v>
      </c>
      <c r="AK103" t="s">
        <v>81</v>
      </c>
    </row>
    <row r="104" spans="1:37" x14ac:dyDescent="0.35">
      <c r="A104" t="s">
        <v>218</v>
      </c>
      <c r="C104">
        <v>1</v>
      </c>
      <c r="D104" t="s">
        <v>227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AB104">
        <v>103</v>
      </c>
      <c r="AC104" t="s">
        <v>209</v>
      </c>
      <c r="AD104">
        <v>26</v>
      </c>
      <c r="AE104">
        <v>146781252</v>
      </c>
      <c r="AF104" t="s">
        <v>115</v>
      </c>
      <c r="AG104" s="1">
        <v>44636.519756944443</v>
      </c>
      <c r="AJ104" t="s">
        <v>80</v>
      </c>
      <c r="AK104" t="s">
        <v>81</v>
      </c>
    </row>
    <row r="105" spans="1:37" x14ac:dyDescent="0.35">
      <c r="A105" t="s">
        <v>212</v>
      </c>
      <c r="C105">
        <v>2</v>
      </c>
      <c r="D105" t="s">
        <v>217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AB105">
        <v>104</v>
      </c>
      <c r="AC105" t="s">
        <v>209</v>
      </c>
      <c r="AD105">
        <v>26</v>
      </c>
      <c r="AE105">
        <v>146781252</v>
      </c>
      <c r="AF105" t="s">
        <v>115</v>
      </c>
      <c r="AG105" s="1">
        <v>44636.519756944443</v>
      </c>
      <c r="AJ105" t="s">
        <v>80</v>
      </c>
      <c r="AK105" t="s">
        <v>81</v>
      </c>
    </row>
    <row r="106" spans="1:37" x14ac:dyDescent="0.35">
      <c r="A106" t="s">
        <v>207</v>
      </c>
      <c r="C106">
        <v>1</v>
      </c>
      <c r="D106" t="s">
        <v>208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AB106">
        <v>105</v>
      </c>
      <c r="AC106" t="s">
        <v>209</v>
      </c>
      <c r="AD106">
        <v>27</v>
      </c>
      <c r="AE106">
        <v>146781255</v>
      </c>
      <c r="AF106" t="s">
        <v>116</v>
      </c>
      <c r="AG106" s="1">
        <v>44636.519768518519</v>
      </c>
      <c r="AJ106" t="s">
        <v>80</v>
      </c>
      <c r="AK106" t="s">
        <v>81</v>
      </c>
    </row>
    <row r="107" spans="1:37" x14ac:dyDescent="0.35">
      <c r="A107" t="s">
        <v>210</v>
      </c>
      <c r="C107">
        <v>1</v>
      </c>
      <c r="D107" t="s">
        <v>264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AB107">
        <v>106</v>
      </c>
      <c r="AC107" t="s">
        <v>209</v>
      </c>
      <c r="AD107">
        <v>27</v>
      </c>
      <c r="AE107">
        <v>146781255</v>
      </c>
      <c r="AF107" t="s">
        <v>116</v>
      </c>
      <c r="AG107" s="1">
        <v>44636.519768518519</v>
      </c>
      <c r="AJ107" t="s">
        <v>80</v>
      </c>
      <c r="AK107" t="s">
        <v>81</v>
      </c>
    </row>
    <row r="108" spans="1:37" x14ac:dyDescent="0.35">
      <c r="A108" t="s">
        <v>253</v>
      </c>
      <c r="C108">
        <v>1</v>
      </c>
      <c r="D108" t="s">
        <v>265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AB108">
        <v>107</v>
      </c>
      <c r="AC108" t="s">
        <v>209</v>
      </c>
      <c r="AD108">
        <v>27</v>
      </c>
      <c r="AE108">
        <v>146781255</v>
      </c>
      <c r="AF108" t="s">
        <v>116</v>
      </c>
      <c r="AG108" s="1">
        <v>44636.519768518519</v>
      </c>
      <c r="AJ108" t="s">
        <v>80</v>
      </c>
      <c r="AK108" t="s">
        <v>81</v>
      </c>
    </row>
    <row r="109" spans="1:37" x14ac:dyDescent="0.35">
      <c r="A109" t="s">
        <v>16</v>
      </c>
      <c r="B109" t="s">
        <v>266</v>
      </c>
      <c r="C109">
        <v>1</v>
      </c>
      <c r="D109" t="s">
        <v>267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268</v>
      </c>
      <c r="AB109">
        <v>108</v>
      </c>
      <c r="AC109" t="s">
        <v>209</v>
      </c>
      <c r="AD109">
        <v>27</v>
      </c>
      <c r="AE109">
        <v>146781255</v>
      </c>
      <c r="AF109" t="s">
        <v>116</v>
      </c>
      <c r="AG109" s="1">
        <v>44636.519768518519</v>
      </c>
      <c r="AJ109" t="s">
        <v>80</v>
      </c>
      <c r="AK109" t="s">
        <v>81</v>
      </c>
    </row>
    <row r="110" spans="1:37" x14ac:dyDescent="0.35">
      <c r="A110" t="s">
        <v>16</v>
      </c>
      <c r="B110" t="s">
        <v>269</v>
      </c>
      <c r="C110">
        <v>1</v>
      </c>
      <c r="D110" t="s">
        <v>270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268</v>
      </c>
      <c r="AB110">
        <v>109</v>
      </c>
      <c r="AC110" t="s">
        <v>209</v>
      </c>
      <c r="AD110">
        <v>27</v>
      </c>
      <c r="AE110">
        <v>146781255</v>
      </c>
      <c r="AF110" t="s">
        <v>116</v>
      </c>
      <c r="AG110" s="1">
        <v>44636.519768518519</v>
      </c>
      <c r="AJ110" t="s">
        <v>80</v>
      </c>
      <c r="AK110" t="s">
        <v>81</v>
      </c>
    </row>
    <row r="111" spans="1:37" x14ac:dyDescent="0.35">
      <c r="A111" t="s">
        <v>237</v>
      </c>
      <c r="C111">
        <v>1</v>
      </c>
      <c r="D111" t="s">
        <v>271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268</v>
      </c>
      <c r="AB111">
        <v>110</v>
      </c>
      <c r="AC111" t="s">
        <v>209</v>
      </c>
      <c r="AD111">
        <v>27</v>
      </c>
      <c r="AE111">
        <v>146781255</v>
      </c>
      <c r="AF111" t="s">
        <v>116</v>
      </c>
      <c r="AG111" s="1">
        <v>44636.519768518519</v>
      </c>
      <c r="AJ111" t="s">
        <v>80</v>
      </c>
      <c r="AK111" t="s">
        <v>81</v>
      </c>
    </row>
    <row r="112" spans="1:37" x14ac:dyDescent="0.35">
      <c r="A112" t="s">
        <v>207</v>
      </c>
      <c r="C112">
        <v>1</v>
      </c>
      <c r="D112" t="s">
        <v>272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AB112">
        <v>111</v>
      </c>
      <c r="AC112" t="s">
        <v>209</v>
      </c>
      <c r="AD112">
        <v>28</v>
      </c>
      <c r="AE112">
        <v>146781260</v>
      </c>
      <c r="AF112" t="s">
        <v>118</v>
      </c>
      <c r="AG112" s="1">
        <v>44636.519768518519</v>
      </c>
      <c r="AJ112" t="s">
        <v>80</v>
      </c>
      <c r="AK112" t="s">
        <v>81</v>
      </c>
    </row>
    <row r="113" spans="1:37" x14ac:dyDescent="0.35">
      <c r="A113" t="s">
        <v>210</v>
      </c>
      <c r="C113">
        <v>1</v>
      </c>
      <c r="D113" t="s">
        <v>272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AB113">
        <v>112</v>
      </c>
      <c r="AC113" t="s">
        <v>209</v>
      </c>
      <c r="AD113">
        <v>28</v>
      </c>
      <c r="AE113">
        <v>146781260</v>
      </c>
      <c r="AF113" t="s">
        <v>118</v>
      </c>
      <c r="AG113" s="1">
        <v>44636.519768518519</v>
      </c>
      <c r="AJ113" t="s">
        <v>80</v>
      </c>
      <c r="AK113" t="s">
        <v>81</v>
      </c>
    </row>
    <row r="114" spans="1:37" x14ac:dyDescent="0.35">
      <c r="A114" t="s">
        <v>207</v>
      </c>
      <c r="C114">
        <v>1</v>
      </c>
      <c r="D114" t="s">
        <v>273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AB114">
        <v>113</v>
      </c>
      <c r="AC114" t="s">
        <v>209</v>
      </c>
      <c r="AD114">
        <v>29</v>
      </c>
      <c r="AE114">
        <v>146781265</v>
      </c>
      <c r="AF114" t="s">
        <v>119</v>
      </c>
      <c r="AG114" s="1">
        <v>44636.519780092603</v>
      </c>
      <c r="AJ114" t="s">
        <v>80</v>
      </c>
      <c r="AK114" t="s">
        <v>81</v>
      </c>
    </row>
    <row r="115" spans="1:37" x14ac:dyDescent="0.35">
      <c r="A115" t="s">
        <v>210</v>
      </c>
      <c r="C115">
        <v>1</v>
      </c>
      <c r="D115" t="s">
        <v>274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AB115">
        <v>114</v>
      </c>
      <c r="AC115" t="s">
        <v>209</v>
      </c>
      <c r="AD115">
        <v>29</v>
      </c>
      <c r="AE115">
        <v>146781265</v>
      </c>
      <c r="AF115" t="s">
        <v>119</v>
      </c>
      <c r="AG115" s="1">
        <v>44636.519780092603</v>
      </c>
      <c r="AJ115" t="s">
        <v>80</v>
      </c>
      <c r="AK115" t="s">
        <v>81</v>
      </c>
    </row>
    <row r="116" spans="1:37" x14ac:dyDescent="0.35">
      <c r="A116" t="s">
        <v>253</v>
      </c>
      <c r="C116">
        <v>2</v>
      </c>
      <c r="D116" t="s">
        <v>265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AB116">
        <v>115</v>
      </c>
      <c r="AC116" t="s">
        <v>209</v>
      </c>
      <c r="AD116">
        <v>29</v>
      </c>
      <c r="AE116">
        <v>146781265</v>
      </c>
      <c r="AF116" t="s">
        <v>119</v>
      </c>
      <c r="AG116" s="1">
        <v>44636.519780092603</v>
      </c>
      <c r="AJ116" t="s">
        <v>80</v>
      </c>
      <c r="AK116" t="s">
        <v>81</v>
      </c>
    </row>
    <row r="117" spans="1:37" x14ac:dyDescent="0.35">
      <c r="A117" t="s">
        <v>216</v>
      </c>
      <c r="C117">
        <v>1</v>
      </c>
      <c r="D117" t="s">
        <v>275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AB117">
        <v>116</v>
      </c>
      <c r="AC117" t="s">
        <v>209</v>
      </c>
      <c r="AD117">
        <v>29</v>
      </c>
      <c r="AE117">
        <v>146781265</v>
      </c>
      <c r="AF117" t="s">
        <v>119</v>
      </c>
      <c r="AG117" s="1">
        <v>44636.519780092603</v>
      </c>
      <c r="AJ117" t="s">
        <v>80</v>
      </c>
      <c r="AK117" t="s">
        <v>81</v>
      </c>
    </row>
    <row r="118" spans="1:37" x14ac:dyDescent="0.35">
      <c r="A118" t="s">
        <v>218</v>
      </c>
      <c r="C118">
        <v>1</v>
      </c>
      <c r="D118" t="s">
        <v>276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AB118">
        <v>117</v>
      </c>
      <c r="AC118" t="s">
        <v>209</v>
      </c>
      <c r="AD118">
        <v>29</v>
      </c>
      <c r="AE118">
        <v>146781265</v>
      </c>
      <c r="AF118" t="s">
        <v>119</v>
      </c>
      <c r="AG118" s="1">
        <v>44636.519780092603</v>
      </c>
      <c r="AJ118" t="s">
        <v>80</v>
      </c>
      <c r="AK118" t="s">
        <v>81</v>
      </c>
    </row>
    <row r="119" spans="1:37" x14ac:dyDescent="0.35">
      <c r="A119" t="s">
        <v>210</v>
      </c>
      <c r="C119">
        <v>2</v>
      </c>
      <c r="D119" t="s">
        <v>211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AB119">
        <v>118</v>
      </c>
      <c r="AC119" t="s">
        <v>209</v>
      </c>
      <c r="AD119">
        <v>30</v>
      </c>
      <c r="AE119">
        <v>146781268</v>
      </c>
      <c r="AF119" t="s">
        <v>121</v>
      </c>
      <c r="AG119" s="1">
        <v>44636.519780092603</v>
      </c>
      <c r="AJ119" t="s">
        <v>80</v>
      </c>
      <c r="AK119" t="s">
        <v>81</v>
      </c>
    </row>
    <row r="120" spans="1:37" x14ac:dyDescent="0.35">
      <c r="A120" t="s">
        <v>16</v>
      </c>
      <c r="B120" t="s">
        <v>277</v>
      </c>
      <c r="C120">
        <v>1</v>
      </c>
      <c r="D120" t="s">
        <v>278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Z120" t="s">
        <v>240</v>
      </c>
      <c r="AB120">
        <v>119</v>
      </c>
      <c r="AC120" t="s">
        <v>209</v>
      </c>
      <c r="AD120">
        <v>30</v>
      </c>
      <c r="AE120">
        <v>146781268</v>
      </c>
      <c r="AF120" t="s">
        <v>121</v>
      </c>
      <c r="AG120" s="1">
        <v>44636.519780092603</v>
      </c>
      <c r="AJ120" t="s">
        <v>80</v>
      </c>
      <c r="AK120" t="s">
        <v>81</v>
      </c>
    </row>
    <row r="121" spans="1:37" x14ac:dyDescent="0.35">
      <c r="A121" t="s">
        <v>225</v>
      </c>
      <c r="C121">
        <v>1</v>
      </c>
      <c r="D121" t="s">
        <v>234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AB121">
        <v>120</v>
      </c>
      <c r="AC121" t="s">
        <v>209</v>
      </c>
      <c r="AD121">
        <v>30</v>
      </c>
      <c r="AE121">
        <v>146781268</v>
      </c>
      <c r="AF121" t="s">
        <v>121</v>
      </c>
      <c r="AG121" s="1">
        <v>44636.519780092603</v>
      </c>
      <c r="AJ121" t="s">
        <v>80</v>
      </c>
      <c r="AK121" t="s">
        <v>81</v>
      </c>
    </row>
    <row r="122" spans="1:37" x14ac:dyDescent="0.35">
      <c r="A122" t="s">
        <v>207</v>
      </c>
      <c r="C122">
        <v>2</v>
      </c>
      <c r="D122" t="s">
        <v>279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AB122">
        <v>121</v>
      </c>
      <c r="AC122" t="s">
        <v>209</v>
      </c>
      <c r="AD122">
        <v>31</v>
      </c>
      <c r="AE122">
        <v>146781271</v>
      </c>
      <c r="AF122" t="s">
        <v>123</v>
      </c>
      <c r="AG122" s="1">
        <v>44636.519791666673</v>
      </c>
      <c r="AJ122" t="s">
        <v>80</v>
      </c>
      <c r="AK122" t="s">
        <v>81</v>
      </c>
    </row>
    <row r="123" spans="1:37" x14ac:dyDescent="0.35">
      <c r="A123" t="s">
        <v>210</v>
      </c>
      <c r="C123">
        <v>1</v>
      </c>
      <c r="D123" t="s">
        <v>264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AB123">
        <v>122</v>
      </c>
      <c r="AC123" t="s">
        <v>209</v>
      </c>
      <c r="AD123">
        <v>31</v>
      </c>
      <c r="AE123">
        <v>146781271</v>
      </c>
      <c r="AF123" t="s">
        <v>123</v>
      </c>
      <c r="AG123" s="1">
        <v>44636.519791666673</v>
      </c>
      <c r="AJ123" t="s">
        <v>80</v>
      </c>
      <c r="AK123" t="s">
        <v>81</v>
      </c>
    </row>
    <row r="124" spans="1:37" x14ac:dyDescent="0.35">
      <c r="A124" t="s">
        <v>212</v>
      </c>
      <c r="C124">
        <v>1</v>
      </c>
      <c r="D124" t="s">
        <v>280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AB124">
        <v>123</v>
      </c>
      <c r="AC124" t="s">
        <v>209</v>
      </c>
      <c r="AD124">
        <v>31</v>
      </c>
      <c r="AE124">
        <v>146781271</v>
      </c>
      <c r="AF124" t="s">
        <v>123</v>
      </c>
      <c r="AG124" s="1">
        <v>44636.519791666673</v>
      </c>
      <c r="AJ124" t="s">
        <v>80</v>
      </c>
      <c r="AK124" t="s">
        <v>81</v>
      </c>
    </row>
    <row r="125" spans="1:37" x14ac:dyDescent="0.35">
      <c r="A125" t="s">
        <v>207</v>
      </c>
      <c r="C125">
        <v>1</v>
      </c>
      <c r="D125" t="s">
        <v>281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AB125">
        <v>124</v>
      </c>
      <c r="AC125" t="s">
        <v>209</v>
      </c>
      <c r="AD125">
        <v>32</v>
      </c>
      <c r="AE125">
        <v>146781274</v>
      </c>
      <c r="AF125" t="s">
        <v>124</v>
      </c>
      <c r="AG125" s="1">
        <v>44636.519791666673</v>
      </c>
      <c r="AJ125" t="s">
        <v>80</v>
      </c>
      <c r="AK125" t="s">
        <v>81</v>
      </c>
    </row>
    <row r="126" spans="1:37" x14ac:dyDescent="0.35">
      <c r="A126" t="s">
        <v>210</v>
      </c>
      <c r="C126">
        <v>1</v>
      </c>
      <c r="D126" t="s">
        <v>245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AB126">
        <v>125</v>
      </c>
      <c r="AC126" t="s">
        <v>209</v>
      </c>
      <c r="AD126">
        <v>32</v>
      </c>
      <c r="AE126">
        <v>146781274</v>
      </c>
      <c r="AF126" t="s">
        <v>124</v>
      </c>
      <c r="AG126" s="1">
        <v>44636.519791666673</v>
      </c>
      <c r="AJ126" t="s">
        <v>80</v>
      </c>
      <c r="AK126" t="s">
        <v>81</v>
      </c>
    </row>
    <row r="127" spans="1:37" x14ac:dyDescent="0.35">
      <c r="A127" t="s">
        <v>222</v>
      </c>
      <c r="C127">
        <v>1</v>
      </c>
      <c r="D127" t="s">
        <v>282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Z127" t="s">
        <v>240</v>
      </c>
      <c r="AB127">
        <v>126</v>
      </c>
      <c r="AC127" t="s">
        <v>209</v>
      </c>
      <c r="AD127">
        <v>32</v>
      </c>
      <c r="AE127">
        <v>146781274</v>
      </c>
      <c r="AF127" t="s">
        <v>124</v>
      </c>
      <c r="AG127" s="1">
        <v>44636.519791666673</v>
      </c>
      <c r="AJ127" t="s">
        <v>80</v>
      </c>
      <c r="AK127" t="s">
        <v>81</v>
      </c>
    </row>
    <row r="128" spans="1:37" x14ac:dyDescent="0.35">
      <c r="A128" t="s">
        <v>246</v>
      </c>
      <c r="C128">
        <v>1</v>
      </c>
      <c r="D128" t="s">
        <v>283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AB128">
        <v>127</v>
      </c>
      <c r="AC128" t="s">
        <v>209</v>
      </c>
      <c r="AD128">
        <v>33</v>
      </c>
      <c r="AE128">
        <v>146781277</v>
      </c>
      <c r="AF128" t="s">
        <v>125</v>
      </c>
      <c r="AG128" s="1">
        <v>44636.519803240742</v>
      </c>
      <c r="AJ128" t="s">
        <v>80</v>
      </c>
      <c r="AK128" t="s">
        <v>81</v>
      </c>
    </row>
    <row r="129" spans="1:37" x14ac:dyDescent="0.35">
      <c r="A129" t="s">
        <v>207</v>
      </c>
      <c r="C129">
        <v>1</v>
      </c>
      <c r="D129" t="s">
        <v>284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AB129">
        <v>128</v>
      </c>
      <c r="AC129" t="s">
        <v>209</v>
      </c>
      <c r="AD129">
        <v>34</v>
      </c>
      <c r="AE129">
        <v>146781280</v>
      </c>
      <c r="AF129" t="s">
        <v>126</v>
      </c>
      <c r="AG129" s="1">
        <v>44636.519814814812</v>
      </c>
      <c r="AJ129" t="s">
        <v>80</v>
      </c>
      <c r="AK129" t="s">
        <v>81</v>
      </c>
    </row>
    <row r="130" spans="1:37" x14ac:dyDescent="0.35">
      <c r="A130" t="s">
        <v>210</v>
      </c>
      <c r="C130">
        <v>1</v>
      </c>
      <c r="D130" t="s">
        <v>233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AB130">
        <v>129</v>
      </c>
      <c r="AC130" t="s">
        <v>209</v>
      </c>
      <c r="AD130">
        <v>34</v>
      </c>
      <c r="AE130">
        <v>146781280</v>
      </c>
      <c r="AF130" t="s">
        <v>126</v>
      </c>
      <c r="AG130" s="1">
        <v>44636.519814814812</v>
      </c>
      <c r="AJ130" t="s">
        <v>80</v>
      </c>
      <c r="AK130" t="s">
        <v>81</v>
      </c>
    </row>
    <row r="131" spans="1:37" x14ac:dyDescent="0.35">
      <c r="A131" t="s">
        <v>212</v>
      </c>
      <c r="C131">
        <v>1</v>
      </c>
      <c r="D131" t="s">
        <v>285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AB131">
        <v>130</v>
      </c>
      <c r="AC131" t="s">
        <v>209</v>
      </c>
      <c r="AD131">
        <v>34</v>
      </c>
      <c r="AE131">
        <v>146781280</v>
      </c>
      <c r="AF131" t="s">
        <v>126</v>
      </c>
      <c r="AG131" s="1">
        <v>44636.519814814812</v>
      </c>
      <c r="AJ131" t="s">
        <v>80</v>
      </c>
      <c r="AK131" t="s">
        <v>81</v>
      </c>
    </row>
    <row r="132" spans="1:37" x14ac:dyDescent="0.35">
      <c r="A132" t="s">
        <v>207</v>
      </c>
      <c r="C132">
        <v>3</v>
      </c>
      <c r="D132" t="s">
        <v>286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AB132">
        <v>131</v>
      </c>
      <c r="AC132" t="s">
        <v>209</v>
      </c>
      <c r="AD132">
        <v>35</v>
      </c>
      <c r="AE132">
        <v>146781287</v>
      </c>
      <c r="AF132" t="s">
        <v>127</v>
      </c>
      <c r="AG132" s="1">
        <v>44636.519826388889</v>
      </c>
      <c r="AJ132" t="s">
        <v>80</v>
      </c>
      <c r="AK132" t="s">
        <v>81</v>
      </c>
    </row>
    <row r="133" spans="1:37" x14ac:dyDescent="0.35">
      <c r="A133" t="s">
        <v>210</v>
      </c>
      <c r="C133">
        <v>1</v>
      </c>
      <c r="D133" t="s">
        <v>233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AB133">
        <v>132</v>
      </c>
      <c r="AC133" t="s">
        <v>209</v>
      </c>
      <c r="AD133">
        <v>35</v>
      </c>
      <c r="AE133">
        <v>146781287</v>
      </c>
      <c r="AF133" t="s">
        <v>127</v>
      </c>
      <c r="AG133" s="1">
        <v>44636.519826388889</v>
      </c>
      <c r="AJ133" t="s">
        <v>80</v>
      </c>
      <c r="AK133" t="s">
        <v>81</v>
      </c>
    </row>
    <row r="134" spans="1:37" x14ac:dyDescent="0.35">
      <c r="A134" t="s">
        <v>222</v>
      </c>
      <c r="C134">
        <v>1</v>
      </c>
      <c r="D134" t="s">
        <v>287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Z134" t="s">
        <v>240</v>
      </c>
      <c r="AB134">
        <v>133</v>
      </c>
      <c r="AC134" t="s">
        <v>209</v>
      </c>
      <c r="AD134">
        <v>35</v>
      </c>
      <c r="AE134">
        <v>146781287</v>
      </c>
      <c r="AF134" t="s">
        <v>127</v>
      </c>
      <c r="AG134" s="1">
        <v>44636.519826388889</v>
      </c>
      <c r="AJ134" t="s">
        <v>80</v>
      </c>
      <c r="AK134" t="s">
        <v>81</v>
      </c>
    </row>
    <row r="135" spans="1:37" x14ac:dyDescent="0.35">
      <c r="A135" t="s">
        <v>212</v>
      </c>
      <c r="C135">
        <v>1</v>
      </c>
      <c r="D135" t="s">
        <v>288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AB135">
        <v>134</v>
      </c>
      <c r="AC135" t="s">
        <v>209</v>
      </c>
      <c r="AD135">
        <v>35</v>
      </c>
      <c r="AE135">
        <v>146781287</v>
      </c>
      <c r="AF135" t="s">
        <v>127</v>
      </c>
      <c r="AG135" s="1">
        <v>44636.519826388889</v>
      </c>
      <c r="AJ135" t="s">
        <v>80</v>
      </c>
      <c r="AK135" t="s">
        <v>81</v>
      </c>
    </row>
    <row r="136" spans="1:37" x14ac:dyDescent="0.35">
      <c r="A136" t="s">
        <v>289</v>
      </c>
      <c r="C136">
        <v>1</v>
      </c>
      <c r="D136" t="s">
        <v>290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Z136" t="s">
        <v>240</v>
      </c>
      <c r="AB136">
        <v>135</v>
      </c>
      <c r="AC136" t="s">
        <v>209</v>
      </c>
      <c r="AD136">
        <v>35</v>
      </c>
      <c r="AE136">
        <v>146781287</v>
      </c>
      <c r="AF136" t="s">
        <v>127</v>
      </c>
      <c r="AG136" s="1">
        <v>44636.519826388889</v>
      </c>
      <c r="AJ136" t="s">
        <v>80</v>
      </c>
      <c r="AK136" t="s">
        <v>81</v>
      </c>
    </row>
    <row r="137" spans="1:37" x14ac:dyDescent="0.35">
      <c r="A137" t="s">
        <v>207</v>
      </c>
      <c r="C137">
        <v>2</v>
      </c>
      <c r="D137" t="s">
        <v>291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AB137">
        <v>136</v>
      </c>
      <c r="AC137" t="s">
        <v>209</v>
      </c>
      <c r="AD137">
        <v>36</v>
      </c>
      <c r="AE137">
        <v>146781290</v>
      </c>
      <c r="AF137" t="s">
        <v>129</v>
      </c>
      <c r="AG137" s="1">
        <v>44636.519826388889</v>
      </c>
      <c r="AJ137" t="s">
        <v>80</v>
      </c>
      <c r="AK137" t="s">
        <v>81</v>
      </c>
    </row>
    <row r="138" spans="1:37" x14ac:dyDescent="0.35">
      <c r="A138" t="s">
        <v>210</v>
      </c>
      <c r="C138">
        <v>1</v>
      </c>
      <c r="D138" t="s">
        <v>292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AB138">
        <v>137</v>
      </c>
      <c r="AC138" t="s">
        <v>209</v>
      </c>
      <c r="AD138">
        <v>36</v>
      </c>
      <c r="AE138">
        <v>146781290</v>
      </c>
      <c r="AF138" t="s">
        <v>129</v>
      </c>
      <c r="AG138" s="1">
        <v>44636.519826388889</v>
      </c>
      <c r="AJ138" t="s">
        <v>80</v>
      </c>
      <c r="AK138" t="s">
        <v>81</v>
      </c>
    </row>
    <row r="139" spans="1:37" x14ac:dyDescent="0.35">
      <c r="A139" t="s">
        <v>293</v>
      </c>
      <c r="C139">
        <v>2</v>
      </c>
      <c r="D139" t="s">
        <v>294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Z139" t="s">
        <v>240</v>
      </c>
      <c r="AB139">
        <v>138</v>
      </c>
      <c r="AC139" t="s">
        <v>209</v>
      </c>
      <c r="AD139">
        <v>36</v>
      </c>
      <c r="AE139">
        <v>146781290</v>
      </c>
      <c r="AF139" t="s">
        <v>129</v>
      </c>
      <c r="AG139" s="1">
        <v>44636.519826388889</v>
      </c>
      <c r="AJ139" t="s">
        <v>80</v>
      </c>
      <c r="AK139" t="s">
        <v>81</v>
      </c>
    </row>
    <row r="140" spans="1:37" x14ac:dyDescent="0.35">
      <c r="A140" t="s">
        <v>212</v>
      </c>
      <c r="C140">
        <v>1</v>
      </c>
      <c r="D140" t="s">
        <v>217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AB140">
        <v>139</v>
      </c>
      <c r="AC140" t="s">
        <v>209</v>
      </c>
      <c r="AD140">
        <v>36</v>
      </c>
      <c r="AE140">
        <v>146781290</v>
      </c>
      <c r="AF140" t="s">
        <v>129</v>
      </c>
      <c r="AG140" s="1">
        <v>44636.519826388889</v>
      </c>
      <c r="AJ140" t="s">
        <v>80</v>
      </c>
      <c r="AK140" t="s">
        <v>81</v>
      </c>
    </row>
    <row r="141" spans="1:37" x14ac:dyDescent="0.35">
      <c r="A141" t="s">
        <v>218</v>
      </c>
      <c r="C141">
        <v>1</v>
      </c>
      <c r="D141" t="s">
        <v>295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AB141">
        <v>140</v>
      </c>
      <c r="AC141" t="s">
        <v>209</v>
      </c>
      <c r="AD141">
        <v>36</v>
      </c>
      <c r="AE141">
        <v>146781290</v>
      </c>
      <c r="AF141" t="s">
        <v>129</v>
      </c>
      <c r="AG141" s="1">
        <v>44636.519826388889</v>
      </c>
      <c r="AJ141" t="s">
        <v>80</v>
      </c>
      <c r="AK141" t="s">
        <v>81</v>
      </c>
    </row>
    <row r="142" spans="1:37" x14ac:dyDescent="0.35">
      <c r="A142" t="s">
        <v>216</v>
      </c>
      <c r="C142">
        <v>1</v>
      </c>
      <c r="D142" t="s">
        <v>208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AB142">
        <v>141</v>
      </c>
      <c r="AC142" t="s">
        <v>209</v>
      </c>
      <c r="AD142">
        <v>36</v>
      </c>
      <c r="AE142">
        <v>146781290</v>
      </c>
      <c r="AF142" t="s">
        <v>129</v>
      </c>
      <c r="AG142" s="1">
        <v>44636.519826388889</v>
      </c>
      <c r="AJ142" t="s">
        <v>80</v>
      </c>
      <c r="AK142" t="s">
        <v>81</v>
      </c>
    </row>
    <row r="143" spans="1:37" x14ac:dyDescent="0.35">
      <c r="A143" t="s">
        <v>207</v>
      </c>
      <c r="C143">
        <v>2</v>
      </c>
      <c r="D143" t="s">
        <v>296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AB143">
        <v>142</v>
      </c>
      <c r="AC143" t="s">
        <v>209</v>
      </c>
      <c r="AD143">
        <v>37</v>
      </c>
      <c r="AE143">
        <v>146781292</v>
      </c>
      <c r="AF143" t="s">
        <v>131</v>
      </c>
      <c r="AG143" s="1">
        <v>44636.519837962973</v>
      </c>
      <c r="AJ143" t="s">
        <v>80</v>
      </c>
      <c r="AK143" t="s">
        <v>81</v>
      </c>
    </row>
    <row r="144" spans="1:37" x14ac:dyDescent="0.35">
      <c r="A144" t="s">
        <v>210</v>
      </c>
      <c r="C144">
        <v>2</v>
      </c>
      <c r="D144" t="s">
        <v>233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AB144">
        <v>143</v>
      </c>
      <c r="AC144" t="s">
        <v>209</v>
      </c>
      <c r="AD144">
        <v>37</v>
      </c>
      <c r="AE144">
        <v>146781292</v>
      </c>
      <c r="AF144" t="s">
        <v>131</v>
      </c>
      <c r="AG144" s="1">
        <v>44636.519837962973</v>
      </c>
      <c r="AJ144" t="s">
        <v>80</v>
      </c>
      <c r="AK144" t="s">
        <v>81</v>
      </c>
    </row>
    <row r="145" spans="1:37" x14ac:dyDescent="0.35">
      <c r="A145" t="s">
        <v>16</v>
      </c>
      <c r="B145" t="s">
        <v>297</v>
      </c>
      <c r="C145">
        <v>3</v>
      </c>
      <c r="D145" t="s">
        <v>279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240</v>
      </c>
      <c r="AB145">
        <v>144</v>
      </c>
      <c r="AC145" t="s">
        <v>209</v>
      </c>
      <c r="AD145">
        <v>37</v>
      </c>
      <c r="AE145">
        <v>146781292</v>
      </c>
      <c r="AF145" t="s">
        <v>131</v>
      </c>
      <c r="AG145" s="1">
        <v>44636.519837962973</v>
      </c>
      <c r="AJ145" t="s">
        <v>80</v>
      </c>
      <c r="AK145" t="s">
        <v>81</v>
      </c>
    </row>
    <row r="146" spans="1:37" x14ac:dyDescent="0.35">
      <c r="A146" t="s">
        <v>207</v>
      </c>
      <c r="C146">
        <v>1</v>
      </c>
      <c r="D146" t="s">
        <v>215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AB146">
        <v>145</v>
      </c>
      <c r="AC146" t="s">
        <v>209</v>
      </c>
      <c r="AD146">
        <v>38</v>
      </c>
      <c r="AE146">
        <v>146781296</v>
      </c>
      <c r="AF146" t="s">
        <v>133</v>
      </c>
      <c r="AG146" s="1">
        <v>44636.519837962973</v>
      </c>
      <c r="AJ146" t="s">
        <v>80</v>
      </c>
      <c r="AK146" t="s">
        <v>81</v>
      </c>
    </row>
    <row r="147" spans="1:37" x14ac:dyDescent="0.35">
      <c r="A147" t="s">
        <v>210</v>
      </c>
      <c r="C147">
        <v>1</v>
      </c>
      <c r="D147" t="s">
        <v>298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AB147">
        <v>146</v>
      </c>
      <c r="AC147" t="s">
        <v>209</v>
      </c>
      <c r="AD147">
        <v>38</v>
      </c>
      <c r="AE147">
        <v>146781296</v>
      </c>
      <c r="AF147" t="s">
        <v>133</v>
      </c>
      <c r="AG147" s="1">
        <v>44636.519837962973</v>
      </c>
      <c r="AJ147" t="s">
        <v>80</v>
      </c>
      <c r="AK147" t="s">
        <v>81</v>
      </c>
    </row>
    <row r="148" spans="1:37" x14ac:dyDescent="0.35">
      <c r="A148" t="s">
        <v>132</v>
      </c>
      <c r="C148">
        <v>1</v>
      </c>
      <c r="D148" t="s">
        <v>281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AB148">
        <v>147</v>
      </c>
      <c r="AC148" t="s">
        <v>209</v>
      </c>
      <c r="AD148">
        <v>38</v>
      </c>
      <c r="AE148">
        <v>146781296</v>
      </c>
      <c r="AF148" t="s">
        <v>133</v>
      </c>
      <c r="AG148" s="1">
        <v>44636.519837962973</v>
      </c>
      <c r="AJ148" t="s">
        <v>80</v>
      </c>
      <c r="AK148" t="s">
        <v>81</v>
      </c>
    </row>
    <row r="149" spans="1:37" x14ac:dyDescent="0.35">
      <c r="A149" t="s">
        <v>207</v>
      </c>
      <c r="C149">
        <v>2</v>
      </c>
      <c r="D149" t="s">
        <v>299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AB149">
        <v>148</v>
      </c>
      <c r="AC149" t="s">
        <v>209</v>
      </c>
      <c r="AD149">
        <v>39</v>
      </c>
      <c r="AE149">
        <v>146781300</v>
      </c>
      <c r="AF149" t="s">
        <v>134</v>
      </c>
      <c r="AG149" s="1">
        <v>44636.519849537042</v>
      </c>
      <c r="AJ149" t="s">
        <v>80</v>
      </c>
      <c r="AK149" t="s">
        <v>81</v>
      </c>
    </row>
    <row r="150" spans="1:37" x14ac:dyDescent="0.35">
      <c r="A150" t="s">
        <v>210</v>
      </c>
      <c r="C150">
        <v>2</v>
      </c>
      <c r="D150" t="s">
        <v>233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AB150">
        <v>149</v>
      </c>
      <c r="AC150" t="s">
        <v>209</v>
      </c>
      <c r="AD150">
        <v>39</v>
      </c>
      <c r="AE150">
        <v>146781300</v>
      </c>
      <c r="AF150" t="s">
        <v>134</v>
      </c>
      <c r="AG150" s="1">
        <v>44636.519849537042</v>
      </c>
      <c r="AJ150" t="s">
        <v>80</v>
      </c>
      <c r="AK150" t="s">
        <v>81</v>
      </c>
    </row>
    <row r="151" spans="1:37" x14ac:dyDescent="0.35">
      <c r="A151" t="s">
        <v>253</v>
      </c>
      <c r="C151">
        <v>1</v>
      </c>
      <c r="D151" t="s">
        <v>300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AB151">
        <v>150</v>
      </c>
      <c r="AC151" t="s">
        <v>209</v>
      </c>
      <c r="AD151">
        <v>39</v>
      </c>
      <c r="AE151">
        <v>146781300</v>
      </c>
      <c r="AF151" t="s">
        <v>134</v>
      </c>
      <c r="AG151" s="1">
        <v>44636.519849537042</v>
      </c>
      <c r="AJ151" t="s">
        <v>80</v>
      </c>
      <c r="AK151" t="s">
        <v>81</v>
      </c>
    </row>
    <row r="152" spans="1:37" x14ac:dyDescent="0.35">
      <c r="A152" t="s">
        <v>253</v>
      </c>
      <c r="C152">
        <v>1</v>
      </c>
      <c r="D152" t="s">
        <v>301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302</v>
      </c>
      <c r="AB152">
        <v>151</v>
      </c>
      <c r="AC152" t="s">
        <v>209</v>
      </c>
      <c r="AD152">
        <v>39</v>
      </c>
      <c r="AE152">
        <v>146781300</v>
      </c>
      <c r="AF152" t="s">
        <v>134</v>
      </c>
      <c r="AG152" s="1">
        <v>44636.519849537042</v>
      </c>
      <c r="AJ152" t="s">
        <v>80</v>
      </c>
      <c r="AK152" t="s">
        <v>81</v>
      </c>
    </row>
    <row r="153" spans="1:37" x14ac:dyDescent="0.35">
      <c r="A153" t="s">
        <v>216</v>
      </c>
      <c r="C153">
        <v>1</v>
      </c>
      <c r="D153" t="s">
        <v>303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AB153">
        <v>152</v>
      </c>
      <c r="AC153" t="s">
        <v>209</v>
      </c>
      <c r="AD153">
        <v>39</v>
      </c>
      <c r="AE153">
        <v>146781300</v>
      </c>
      <c r="AF153" t="s">
        <v>134</v>
      </c>
      <c r="AG153" s="1">
        <v>44636.519849537042</v>
      </c>
      <c r="AJ153" t="s">
        <v>80</v>
      </c>
      <c r="AK153" t="s">
        <v>81</v>
      </c>
    </row>
    <row r="154" spans="1:37" x14ac:dyDescent="0.35">
      <c r="A154" t="s">
        <v>212</v>
      </c>
      <c r="C154">
        <v>3</v>
      </c>
      <c r="D154" t="s">
        <v>304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AB154">
        <v>153</v>
      </c>
      <c r="AC154" t="s">
        <v>209</v>
      </c>
      <c r="AD154">
        <v>39</v>
      </c>
      <c r="AE154">
        <v>146781300</v>
      </c>
      <c r="AF154" t="s">
        <v>134</v>
      </c>
      <c r="AG154" s="1">
        <v>44636.519849537042</v>
      </c>
      <c r="AJ154" t="s">
        <v>80</v>
      </c>
      <c r="AK154" t="s">
        <v>81</v>
      </c>
    </row>
    <row r="155" spans="1:37" x14ac:dyDescent="0.35">
      <c r="A155" t="s">
        <v>207</v>
      </c>
      <c r="C155">
        <v>2</v>
      </c>
      <c r="D155" t="s">
        <v>245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AB155">
        <v>154</v>
      </c>
      <c r="AC155" t="s">
        <v>209</v>
      </c>
      <c r="AD155">
        <v>40</v>
      </c>
      <c r="AE155">
        <v>146781302</v>
      </c>
      <c r="AF155" t="s">
        <v>135</v>
      </c>
      <c r="AG155" s="1">
        <v>44636.519849537042</v>
      </c>
      <c r="AJ155" t="s">
        <v>80</v>
      </c>
      <c r="AK155" t="s">
        <v>81</v>
      </c>
    </row>
    <row r="156" spans="1:37" x14ac:dyDescent="0.35">
      <c r="A156" t="s">
        <v>210</v>
      </c>
      <c r="C156">
        <v>3</v>
      </c>
      <c r="D156" t="s">
        <v>245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AB156">
        <v>155</v>
      </c>
      <c r="AC156" t="s">
        <v>209</v>
      </c>
      <c r="AD156">
        <v>40</v>
      </c>
      <c r="AE156">
        <v>146781302</v>
      </c>
      <c r="AF156" t="s">
        <v>135</v>
      </c>
      <c r="AG156" s="1">
        <v>44636.519849537042</v>
      </c>
      <c r="AJ156" t="s">
        <v>80</v>
      </c>
      <c r="AK156" t="s">
        <v>81</v>
      </c>
    </row>
    <row r="157" spans="1:37" x14ac:dyDescent="0.35">
      <c r="A157" t="s">
        <v>257</v>
      </c>
      <c r="C157">
        <v>1</v>
      </c>
      <c r="D157" t="s">
        <v>305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Z157" t="s">
        <v>240</v>
      </c>
      <c r="AB157">
        <v>156</v>
      </c>
      <c r="AC157" t="s">
        <v>209</v>
      </c>
      <c r="AD157">
        <v>40</v>
      </c>
      <c r="AE157">
        <v>146781302</v>
      </c>
      <c r="AF157" t="s">
        <v>135</v>
      </c>
      <c r="AG157" s="1">
        <v>44636.519849537042</v>
      </c>
      <c r="AJ157" t="s">
        <v>80</v>
      </c>
      <c r="AK157" t="s">
        <v>81</v>
      </c>
    </row>
    <row r="158" spans="1:37" x14ac:dyDescent="0.35">
      <c r="A158" t="s">
        <v>255</v>
      </c>
      <c r="C158">
        <v>1</v>
      </c>
      <c r="D158" t="s">
        <v>306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Z158" t="s">
        <v>240</v>
      </c>
      <c r="AB158">
        <v>157</v>
      </c>
      <c r="AC158" t="s">
        <v>209</v>
      </c>
      <c r="AD158">
        <v>40</v>
      </c>
      <c r="AE158">
        <v>146781302</v>
      </c>
      <c r="AF158" t="s">
        <v>135</v>
      </c>
      <c r="AG158" s="1">
        <v>44636.519849537042</v>
      </c>
      <c r="AJ158" t="s">
        <v>80</v>
      </c>
      <c r="AK158" t="s">
        <v>81</v>
      </c>
    </row>
    <row r="159" spans="1:37" x14ac:dyDescent="0.35">
      <c r="A159" t="s">
        <v>260</v>
      </c>
      <c r="C159">
        <v>1</v>
      </c>
      <c r="D159" t="s">
        <v>306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Z159" t="s">
        <v>240</v>
      </c>
      <c r="AB159">
        <v>158</v>
      </c>
      <c r="AC159" t="s">
        <v>209</v>
      </c>
      <c r="AD159">
        <v>40</v>
      </c>
      <c r="AE159">
        <v>146781302</v>
      </c>
      <c r="AF159" t="s">
        <v>135</v>
      </c>
      <c r="AG159" s="1">
        <v>44636.519849537042</v>
      </c>
      <c r="AJ159" t="s">
        <v>80</v>
      </c>
      <c r="AK159" t="s">
        <v>81</v>
      </c>
    </row>
    <row r="160" spans="1:37" x14ac:dyDescent="0.35">
      <c r="A160" t="s">
        <v>16</v>
      </c>
      <c r="B160" t="s">
        <v>259</v>
      </c>
      <c r="C160">
        <v>1</v>
      </c>
      <c r="D160" t="s">
        <v>307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238</v>
      </c>
      <c r="Z160" t="s">
        <v>240</v>
      </c>
      <c r="AB160">
        <v>159</v>
      </c>
      <c r="AC160" t="s">
        <v>209</v>
      </c>
      <c r="AD160">
        <v>40</v>
      </c>
      <c r="AE160">
        <v>146781302</v>
      </c>
      <c r="AF160" t="s">
        <v>135</v>
      </c>
      <c r="AG160" s="1">
        <v>44636.519849537042</v>
      </c>
      <c r="AJ160" t="s">
        <v>80</v>
      </c>
      <c r="AK160" t="s">
        <v>81</v>
      </c>
    </row>
    <row r="161" spans="1:37" x14ac:dyDescent="0.35">
      <c r="A161" t="s">
        <v>207</v>
      </c>
      <c r="C161">
        <v>1</v>
      </c>
      <c r="D161" t="s">
        <v>215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AB161">
        <v>160</v>
      </c>
      <c r="AC161" t="s">
        <v>209</v>
      </c>
      <c r="AD161">
        <v>41</v>
      </c>
      <c r="AE161">
        <v>146781304</v>
      </c>
      <c r="AF161" t="s">
        <v>136</v>
      </c>
      <c r="AG161" s="1">
        <v>44636.519861111112</v>
      </c>
      <c r="AJ161" t="s">
        <v>80</v>
      </c>
      <c r="AK161" t="s">
        <v>81</v>
      </c>
    </row>
    <row r="162" spans="1:37" x14ac:dyDescent="0.35">
      <c r="A162" t="s">
        <v>210</v>
      </c>
      <c r="C162">
        <v>1</v>
      </c>
      <c r="D162" t="s">
        <v>308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AB162">
        <v>161</v>
      </c>
      <c r="AC162" t="s">
        <v>209</v>
      </c>
      <c r="AD162">
        <v>41</v>
      </c>
      <c r="AE162">
        <v>146781304</v>
      </c>
      <c r="AF162" t="s">
        <v>136</v>
      </c>
      <c r="AG162" s="1">
        <v>44636.519861111112</v>
      </c>
      <c r="AJ162" t="s">
        <v>80</v>
      </c>
      <c r="AK162" t="s">
        <v>81</v>
      </c>
    </row>
    <row r="163" spans="1:37" x14ac:dyDescent="0.35">
      <c r="A163" t="s">
        <v>207</v>
      </c>
      <c r="C163">
        <v>1</v>
      </c>
      <c r="D163" t="s">
        <v>309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AB163">
        <v>162</v>
      </c>
      <c r="AC163" t="s">
        <v>209</v>
      </c>
      <c r="AD163">
        <v>42</v>
      </c>
      <c r="AE163">
        <v>146781308</v>
      </c>
      <c r="AF163" t="s">
        <v>137</v>
      </c>
      <c r="AG163" s="1">
        <v>44636.519861111112</v>
      </c>
      <c r="AJ163" t="s">
        <v>80</v>
      </c>
      <c r="AK163" t="s">
        <v>81</v>
      </c>
    </row>
    <row r="164" spans="1:37" x14ac:dyDescent="0.35">
      <c r="A164" t="s">
        <v>212</v>
      </c>
      <c r="C164">
        <v>1</v>
      </c>
      <c r="D164" t="s">
        <v>285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AB164">
        <v>163</v>
      </c>
      <c r="AC164" t="s">
        <v>209</v>
      </c>
      <c r="AD164">
        <v>42</v>
      </c>
      <c r="AE164">
        <v>146781308</v>
      </c>
      <c r="AF164" t="s">
        <v>137</v>
      </c>
      <c r="AG164" s="1">
        <v>44636.519861111112</v>
      </c>
      <c r="AJ164" t="s">
        <v>80</v>
      </c>
      <c r="AK164" t="s">
        <v>81</v>
      </c>
    </row>
    <row r="165" spans="1:37" x14ac:dyDescent="0.35">
      <c r="A165" t="s">
        <v>210</v>
      </c>
      <c r="C165">
        <v>1</v>
      </c>
      <c r="D165" t="s">
        <v>233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AB165">
        <v>164</v>
      </c>
      <c r="AC165" t="s">
        <v>209</v>
      </c>
      <c r="AD165">
        <v>42</v>
      </c>
      <c r="AE165">
        <v>146781308</v>
      </c>
      <c r="AF165" t="s">
        <v>137</v>
      </c>
      <c r="AG165" s="1">
        <v>44636.519861111112</v>
      </c>
      <c r="AJ165" t="s">
        <v>80</v>
      </c>
      <c r="AK165" t="s">
        <v>81</v>
      </c>
    </row>
    <row r="166" spans="1:37" x14ac:dyDescent="0.35">
      <c r="A166" t="s">
        <v>207</v>
      </c>
      <c r="C166">
        <v>16</v>
      </c>
      <c r="D166" t="s">
        <v>217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 t="s">
        <v>224</v>
      </c>
      <c r="Z166" t="s">
        <v>310</v>
      </c>
      <c r="AB166">
        <v>165</v>
      </c>
      <c r="AC166" t="s">
        <v>209</v>
      </c>
      <c r="AD166">
        <v>43</v>
      </c>
      <c r="AE166">
        <v>146781314</v>
      </c>
      <c r="AF166" t="s">
        <v>139</v>
      </c>
      <c r="AG166" s="1">
        <v>44636.519872685189</v>
      </c>
      <c r="AJ166" t="s">
        <v>80</v>
      </c>
      <c r="AK166" t="s">
        <v>81</v>
      </c>
    </row>
    <row r="167" spans="1:37" x14ac:dyDescent="0.35">
      <c r="A167" t="s">
        <v>207</v>
      </c>
      <c r="C167">
        <v>4</v>
      </c>
      <c r="D167" t="s">
        <v>311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AB167">
        <v>166</v>
      </c>
      <c r="AC167" t="s">
        <v>209</v>
      </c>
      <c r="AD167">
        <v>43</v>
      </c>
      <c r="AE167">
        <v>146781314</v>
      </c>
      <c r="AF167" t="s">
        <v>139</v>
      </c>
      <c r="AG167" s="1">
        <v>44636.519872685189</v>
      </c>
      <c r="AJ167" t="s">
        <v>80</v>
      </c>
      <c r="AK167" t="s">
        <v>81</v>
      </c>
    </row>
    <row r="168" spans="1:37" x14ac:dyDescent="0.35">
      <c r="A168" t="s">
        <v>216</v>
      </c>
      <c r="C168">
        <v>1</v>
      </c>
      <c r="D168" t="s">
        <v>312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AB168">
        <v>167</v>
      </c>
      <c r="AC168" t="s">
        <v>209</v>
      </c>
      <c r="AD168">
        <v>43</v>
      </c>
      <c r="AE168">
        <v>146781314</v>
      </c>
      <c r="AF168" t="s">
        <v>139</v>
      </c>
      <c r="AG168" s="1">
        <v>44636.519872685189</v>
      </c>
      <c r="AJ168" t="s">
        <v>80</v>
      </c>
      <c r="AK168" t="s">
        <v>81</v>
      </c>
    </row>
    <row r="169" spans="1:37" x14ac:dyDescent="0.35">
      <c r="A169" t="s">
        <v>212</v>
      </c>
      <c r="C169">
        <v>8</v>
      </c>
      <c r="D169" t="s">
        <v>313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1</v>
      </c>
      <c r="Y169" t="s">
        <v>224</v>
      </c>
      <c r="Z169" t="s">
        <v>310</v>
      </c>
      <c r="AB169">
        <v>168</v>
      </c>
      <c r="AC169" t="s">
        <v>209</v>
      </c>
      <c r="AD169">
        <v>43</v>
      </c>
      <c r="AE169">
        <v>146781314</v>
      </c>
      <c r="AF169" t="s">
        <v>139</v>
      </c>
      <c r="AG169" s="1">
        <v>44636.519872685189</v>
      </c>
      <c r="AJ169" t="s">
        <v>80</v>
      </c>
      <c r="AK169" t="s">
        <v>81</v>
      </c>
    </row>
    <row r="170" spans="1:37" x14ac:dyDescent="0.35">
      <c r="A170" t="s">
        <v>210</v>
      </c>
      <c r="C170">
        <v>3</v>
      </c>
      <c r="D170" t="s">
        <v>214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AB170">
        <v>169</v>
      </c>
      <c r="AC170" t="s">
        <v>209</v>
      </c>
      <c r="AD170">
        <v>43</v>
      </c>
      <c r="AE170">
        <v>146781314</v>
      </c>
      <c r="AF170" t="s">
        <v>139</v>
      </c>
      <c r="AG170" s="1">
        <v>44636.519872685189</v>
      </c>
      <c r="AJ170" t="s">
        <v>80</v>
      </c>
      <c r="AK170" t="s">
        <v>81</v>
      </c>
    </row>
    <row r="171" spans="1:37" x14ac:dyDescent="0.35">
      <c r="A171" t="s">
        <v>207</v>
      </c>
      <c r="C171">
        <v>2</v>
      </c>
      <c r="D171" t="s">
        <v>217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AB171">
        <v>170</v>
      </c>
      <c r="AC171" t="s">
        <v>209</v>
      </c>
      <c r="AD171">
        <v>44</v>
      </c>
      <c r="AE171">
        <v>146781319</v>
      </c>
      <c r="AF171" t="s">
        <v>140</v>
      </c>
      <c r="AG171" s="1">
        <v>44636.519872685189</v>
      </c>
      <c r="AJ171" t="s">
        <v>80</v>
      </c>
      <c r="AK171" t="s">
        <v>81</v>
      </c>
    </row>
    <row r="172" spans="1:37" x14ac:dyDescent="0.35">
      <c r="A172" t="s">
        <v>216</v>
      </c>
      <c r="C172">
        <v>1</v>
      </c>
      <c r="D172" t="s">
        <v>314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AB172">
        <v>171</v>
      </c>
      <c r="AC172" t="s">
        <v>209</v>
      </c>
      <c r="AD172">
        <v>44</v>
      </c>
      <c r="AE172">
        <v>146781319</v>
      </c>
      <c r="AF172" t="s">
        <v>140</v>
      </c>
      <c r="AG172" s="1">
        <v>44636.519872685189</v>
      </c>
      <c r="AJ172" t="s">
        <v>80</v>
      </c>
      <c r="AK172" t="s">
        <v>81</v>
      </c>
    </row>
    <row r="173" spans="1:37" x14ac:dyDescent="0.35">
      <c r="A173" t="s">
        <v>16</v>
      </c>
      <c r="B173" t="s">
        <v>266</v>
      </c>
      <c r="C173">
        <v>1</v>
      </c>
      <c r="D173" t="s">
        <v>217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AB173">
        <v>172</v>
      </c>
      <c r="AC173" t="s">
        <v>209</v>
      </c>
      <c r="AD173">
        <v>44</v>
      </c>
      <c r="AE173">
        <v>146781319</v>
      </c>
      <c r="AF173" t="s">
        <v>140</v>
      </c>
      <c r="AG173" s="1">
        <v>44636.519872685189</v>
      </c>
      <c r="AJ173" t="s">
        <v>80</v>
      </c>
      <c r="AK173" t="s">
        <v>81</v>
      </c>
    </row>
    <row r="174" spans="1:37" x14ac:dyDescent="0.35">
      <c r="A174" t="s">
        <v>207</v>
      </c>
      <c r="C174">
        <v>1</v>
      </c>
      <c r="D174" t="s">
        <v>315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AB174">
        <v>173</v>
      </c>
      <c r="AC174" t="s">
        <v>209</v>
      </c>
      <c r="AD174">
        <v>45</v>
      </c>
      <c r="AE174">
        <v>146781322</v>
      </c>
      <c r="AF174" t="s">
        <v>141</v>
      </c>
      <c r="AG174" s="1">
        <v>44636.519884259258</v>
      </c>
      <c r="AJ174" t="s">
        <v>80</v>
      </c>
      <c r="AK174" t="s">
        <v>81</v>
      </c>
    </row>
    <row r="175" spans="1:37" x14ac:dyDescent="0.35">
      <c r="A175" t="s">
        <v>316</v>
      </c>
      <c r="C175">
        <v>1</v>
      </c>
      <c r="D175" t="s">
        <v>285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AB175">
        <v>174</v>
      </c>
      <c r="AC175" t="s">
        <v>209</v>
      </c>
      <c r="AD175">
        <v>45</v>
      </c>
      <c r="AE175">
        <v>146781322</v>
      </c>
      <c r="AF175" t="s">
        <v>141</v>
      </c>
      <c r="AG175" s="1">
        <v>44636.519884259258</v>
      </c>
      <c r="AJ175" t="s">
        <v>80</v>
      </c>
      <c r="AK175" t="s">
        <v>81</v>
      </c>
    </row>
    <row r="176" spans="1:37" x14ac:dyDescent="0.35">
      <c r="A176" t="s">
        <v>316</v>
      </c>
      <c r="C176">
        <v>1</v>
      </c>
      <c r="D176" t="s">
        <v>317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224</v>
      </c>
      <c r="AB176">
        <v>175</v>
      </c>
      <c r="AC176" t="s">
        <v>209</v>
      </c>
      <c r="AD176">
        <v>45</v>
      </c>
      <c r="AE176">
        <v>146781322</v>
      </c>
      <c r="AF176" t="s">
        <v>141</v>
      </c>
      <c r="AG176" s="1">
        <v>44636.519884259258</v>
      </c>
      <c r="AJ176" t="s">
        <v>80</v>
      </c>
      <c r="AK176" t="s">
        <v>81</v>
      </c>
    </row>
    <row r="177" spans="1:37" x14ac:dyDescent="0.35">
      <c r="A177" t="s">
        <v>212</v>
      </c>
      <c r="C177">
        <v>2</v>
      </c>
      <c r="D177" t="s">
        <v>318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AB177">
        <v>176</v>
      </c>
      <c r="AC177" t="s">
        <v>209</v>
      </c>
      <c r="AD177">
        <v>45</v>
      </c>
      <c r="AE177">
        <v>146781322</v>
      </c>
      <c r="AF177" t="s">
        <v>141</v>
      </c>
      <c r="AG177" s="1">
        <v>44636.519884259258</v>
      </c>
      <c r="AJ177" t="s">
        <v>80</v>
      </c>
      <c r="AK177" t="s">
        <v>81</v>
      </c>
    </row>
    <row r="178" spans="1:37" x14ac:dyDescent="0.35">
      <c r="A178" t="s">
        <v>207</v>
      </c>
      <c r="C178">
        <v>1</v>
      </c>
      <c r="D178" t="s">
        <v>215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AB178">
        <v>177</v>
      </c>
      <c r="AC178" t="s">
        <v>209</v>
      </c>
      <c r="AD178">
        <v>46</v>
      </c>
      <c r="AE178">
        <v>146781325</v>
      </c>
      <c r="AF178" t="s">
        <v>142</v>
      </c>
      <c r="AG178" s="1">
        <v>44636.519884259258</v>
      </c>
      <c r="AJ178" t="s">
        <v>80</v>
      </c>
      <c r="AK178" t="s">
        <v>81</v>
      </c>
    </row>
    <row r="179" spans="1:37" x14ac:dyDescent="0.35">
      <c r="A179" t="s">
        <v>210</v>
      </c>
      <c r="C179">
        <v>1</v>
      </c>
      <c r="D179" t="s">
        <v>233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AB179">
        <v>178</v>
      </c>
      <c r="AC179" t="s">
        <v>209</v>
      </c>
      <c r="AD179">
        <v>46</v>
      </c>
      <c r="AE179">
        <v>146781325</v>
      </c>
      <c r="AF179" t="s">
        <v>142</v>
      </c>
      <c r="AG179" s="1">
        <v>44636.519884259258</v>
      </c>
      <c r="AJ179" t="s">
        <v>80</v>
      </c>
      <c r="AK179" t="s">
        <v>81</v>
      </c>
    </row>
    <row r="180" spans="1:37" x14ac:dyDescent="0.35">
      <c r="A180" t="s">
        <v>261</v>
      </c>
      <c r="C180">
        <v>1</v>
      </c>
      <c r="D180" t="s">
        <v>279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AB180">
        <v>179</v>
      </c>
      <c r="AC180" t="s">
        <v>209</v>
      </c>
      <c r="AD180">
        <v>46</v>
      </c>
      <c r="AE180">
        <v>146781325</v>
      </c>
      <c r="AF180" t="s">
        <v>142</v>
      </c>
      <c r="AG180" s="1">
        <v>44636.519884259258</v>
      </c>
      <c r="AJ180" t="s">
        <v>80</v>
      </c>
      <c r="AK180" t="s">
        <v>81</v>
      </c>
    </row>
    <row r="181" spans="1:37" x14ac:dyDescent="0.35">
      <c r="A181" t="s">
        <v>16</v>
      </c>
      <c r="B181" t="s">
        <v>262</v>
      </c>
      <c r="C181">
        <v>1</v>
      </c>
      <c r="D181" t="s">
        <v>319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AB181">
        <v>180</v>
      </c>
      <c r="AC181" t="s">
        <v>209</v>
      </c>
      <c r="AD181">
        <v>46</v>
      </c>
      <c r="AE181">
        <v>146781325</v>
      </c>
      <c r="AF181" t="s">
        <v>142</v>
      </c>
      <c r="AG181" s="1">
        <v>44636.519884259258</v>
      </c>
      <c r="AJ181" t="s">
        <v>80</v>
      </c>
      <c r="AK181" t="s">
        <v>81</v>
      </c>
    </row>
    <row r="182" spans="1:37" x14ac:dyDescent="0.35">
      <c r="A182" t="s">
        <v>16</v>
      </c>
      <c r="B182" t="s">
        <v>259</v>
      </c>
      <c r="C182">
        <v>1</v>
      </c>
      <c r="D182" t="s">
        <v>320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321</v>
      </c>
      <c r="AB182">
        <v>181</v>
      </c>
      <c r="AC182" t="s">
        <v>209</v>
      </c>
      <c r="AD182">
        <v>46</v>
      </c>
      <c r="AE182">
        <v>146781325</v>
      </c>
      <c r="AF182" t="s">
        <v>142</v>
      </c>
      <c r="AG182" s="1">
        <v>44636.519884259258</v>
      </c>
      <c r="AJ182" t="s">
        <v>80</v>
      </c>
      <c r="AK182" t="s">
        <v>81</v>
      </c>
    </row>
    <row r="183" spans="1:37" x14ac:dyDescent="0.35">
      <c r="A183" t="s">
        <v>207</v>
      </c>
      <c r="C183">
        <v>3</v>
      </c>
      <c r="D183" t="s">
        <v>322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AB183">
        <v>182</v>
      </c>
      <c r="AC183" t="s">
        <v>209</v>
      </c>
      <c r="AD183">
        <v>47</v>
      </c>
      <c r="AE183">
        <v>146781327</v>
      </c>
      <c r="AF183" t="s">
        <v>143</v>
      </c>
      <c r="AG183" s="1">
        <v>44636.519895833328</v>
      </c>
      <c r="AJ183" t="s">
        <v>80</v>
      </c>
      <c r="AK183" t="s">
        <v>81</v>
      </c>
    </row>
    <row r="184" spans="1:37" x14ac:dyDescent="0.35">
      <c r="A184" t="s">
        <v>210</v>
      </c>
      <c r="C184">
        <v>1</v>
      </c>
      <c r="D184" t="s">
        <v>228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AB184">
        <v>183</v>
      </c>
      <c r="AC184" t="s">
        <v>209</v>
      </c>
      <c r="AD184">
        <v>47</v>
      </c>
      <c r="AE184">
        <v>146781327</v>
      </c>
      <c r="AF184" t="s">
        <v>143</v>
      </c>
      <c r="AG184" s="1">
        <v>44636.519895833328</v>
      </c>
      <c r="AJ184" t="s">
        <v>80</v>
      </c>
      <c r="AK184" t="s">
        <v>81</v>
      </c>
    </row>
    <row r="185" spans="1:37" x14ac:dyDescent="0.35">
      <c r="A185" t="s">
        <v>216</v>
      </c>
      <c r="C185">
        <v>1</v>
      </c>
      <c r="D185" t="s">
        <v>228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AB185">
        <v>184</v>
      </c>
      <c r="AC185" t="s">
        <v>209</v>
      </c>
      <c r="AD185">
        <v>47</v>
      </c>
      <c r="AE185">
        <v>146781327</v>
      </c>
      <c r="AF185" t="s">
        <v>143</v>
      </c>
      <c r="AG185" s="1">
        <v>44636.519895833328</v>
      </c>
      <c r="AJ185" t="s">
        <v>80</v>
      </c>
      <c r="AK185" t="s">
        <v>81</v>
      </c>
    </row>
    <row r="186" spans="1:37" x14ac:dyDescent="0.35">
      <c r="A186" t="s">
        <v>218</v>
      </c>
      <c r="C186">
        <v>1</v>
      </c>
      <c r="D186" t="s">
        <v>228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AB186">
        <v>185</v>
      </c>
      <c r="AC186" t="s">
        <v>209</v>
      </c>
      <c r="AD186">
        <v>47</v>
      </c>
      <c r="AE186">
        <v>146781327</v>
      </c>
      <c r="AF186" t="s">
        <v>143</v>
      </c>
      <c r="AG186" s="1">
        <v>44636.519895833328</v>
      </c>
      <c r="AJ186" t="s">
        <v>80</v>
      </c>
      <c r="AK186" t="s">
        <v>81</v>
      </c>
    </row>
    <row r="187" spans="1:37" x14ac:dyDescent="0.35">
      <c r="A187" t="s">
        <v>212</v>
      </c>
      <c r="C187">
        <v>2</v>
      </c>
      <c r="D187" t="s">
        <v>228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AB187">
        <v>186</v>
      </c>
      <c r="AC187" t="s">
        <v>209</v>
      </c>
      <c r="AD187">
        <v>47</v>
      </c>
      <c r="AE187">
        <v>146781327</v>
      </c>
      <c r="AF187" t="s">
        <v>143</v>
      </c>
      <c r="AG187" s="1">
        <v>44636.519895833328</v>
      </c>
      <c r="AJ187" t="s">
        <v>80</v>
      </c>
      <c r="AK187" t="s">
        <v>81</v>
      </c>
    </row>
    <row r="188" spans="1:37" x14ac:dyDescent="0.35">
      <c r="A188" t="s">
        <v>207</v>
      </c>
      <c r="C188">
        <v>10</v>
      </c>
      <c r="D188" t="s">
        <v>228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AB188">
        <v>187</v>
      </c>
      <c r="AC188" t="s">
        <v>209</v>
      </c>
      <c r="AD188">
        <v>48</v>
      </c>
      <c r="AE188">
        <v>146781331</v>
      </c>
      <c r="AF188" t="s">
        <v>144</v>
      </c>
      <c r="AG188" s="1">
        <v>44636.519895833328</v>
      </c>
      <c r="AJ188" t="s">
        <v>80</v>
      </c>
      <c r="AK188" t="s">
        <v>81</v>
      </c>
    </row>
    <row r="189" spans="1:37" x14ac:dyDescent="0.35">
      <c r="A189" t="s">
        <v>210</v>
      </c>
      <c r="C189">
        <v>2</v>
      </c>
      <c r="D189" t="s">
        <v>323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AB189">
        <v>188</v>
      </c>
      <c r="AC189" t="s">
        <v>209</v>
      </c>
      <c r="AD189">
        <v>48</v>
      </c>
      <c r="AE189">
        <v>146781331</v>
      </c>
      <c r="AF189" t="s">
        <v>144</v>
      </c>
      <c r="AG189" s="1">
        <v>44636.519895833328</v>
      </c>
      <c r="AJ189" t="s">
        <v>80</v>
      </c>
      <c r="AK189" t="s">
        <v>81</v>
      </c>
    </row>
    <row r="190" spans="1:37" x14ac:dyDescent="0.35">
      <c r="A190" t="s">
        <v>212</v>
      </c>
      <c r="C190">
        <v>3</v>
      </c>
      <c r="D190" t="s">
        <v>324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AB190">
        <v>189</v>
      </c>
      <c r="AC190" t="s">
        <v>209</v>
      </c>
      <c r="AD190">
        <v>48</v>
      </c>
      <c r="AE190">
        <v>146781331</v>
      </c>
      <c r="AF190" t="s">
        <v>144</v>
      </c>
      <c r="AG190" s="1">
        <v>44636.519895833328</v>
      </c>
      <c r="AJ190" t="s">
        <v>80</v>
      </c>
      <c r="AK190" t="s">
        <v>81</v>
      </c>
    </row>
    <row r="191" spans="1:37" x14ac:dyDescent="0.35">
      <c r="A191" t="s">
        <v>218</v>
      </c>
      <c r="C191">
        <v>1</v>
      </c>
      <c r="D191" t="s">
        <v>275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0</v>
      </c>
      <c r="Y191" t="s">
        <v>224</v>
      </c>
      <c r="AB191">
        <v>190</v>
      </c>
      <c r="AC191" t="s">
        <v>209</v>
      </c>
      <c r="AD191">
        <v>48</v>
      </c>
      <c r="AE191">
        <v>146781331</v>
      </c>
      <c r="AF191" t="s">
        <v>144</v>
      </c>
      <c r="AG191" s="1">
        <v>44636.519895833328</v>
      </c>
      <c r="AJ191" t="s">
        <v>80</v>
      </c>
      <c r="AK191" t="s">
        <v>81</v>
      </c>
    </row>
    <row r="192" spans="1:37" x14ac:dyDescent="0.35">
      <c r="A192" t="s">
        <v>207</v>
      </c>
      <c r="C192">
        <v>4</v>
      </c>
      <c r="D192" t="s">
        <v>233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AB192">
        <v>191</v>
      </c>
      <c r="AC192" t="s">
        <v>209</v>
      </c>
      <c r="AD192">
        <v>49</v>
      </c>
      <c r="AE192">
        <v>146781334</v>
      </c>
      <c r="AF192" t="s">
        <v>145</v>
      </c>
      <c r="AG192" s="1">
        <v>44636.519907407397</v>
      </c>
      <c r="AJ192" t="s">
        <v>80</v>
      </c>
      <c r="AK192" t="s">
        <v>81</v>
      </c>
    </row>
    <row r="193" spans="1:37" x14ac:dyDescent="0.35">
      <c r="A193" t="s">
        <v>210</v>
      </c>
      <c r="C193">
        <v>1</v>
      </c>
      <c r="D193" t="s">
        <v>233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AB193">
        <v>192</v>
      </c>
      <c r="AC193" t="s">
        <v>209</v>
      </c>
      <c r="AD193">
        <v>49</v>
      </c>
      <c r="AE193">
        <v>146781334</v>
      </c>
      <c r="AF193" t="s">
        <v>145</v>
      </c>
      <c r="AG193" s="1">
        <v>44636.519907407397</v>
      </c>
      <c r="AJ193" t="s">
        <v>80</v>
      </c>
      <c r="AK193" t="s">
        <v>81</v>
      </c>
    </row>
    <row r="194" spans="1:37" x14ac:dyDescent="0.35">
      <c r="A194" t="s">
        <v>218</v>
      </c>
      <c r="C194">
        <v>1</v>
      </c>
      <c r="D194" t="s">
        <v>325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AB194">
        <v>193</v>
      </c>
      <c r="AC194" t="s">
        <v>209</v>
      </c>
      <c r="AD194">
        <v>49</v>
      </c>
      <c r="AE194">
        <v>146781334</v>
      </c>
      <c r="AF194" t="s">
        <v>145</v>
      </c>
      <c r="AG194" s="1">
        <v>44636.519907407397</v>
      </c>
      <c r="AJ194" t="s">
        <v>80</v>
      </c>
      <c r="AK194" t="s">
        <v>81</v>
      </c>
    </row>
    <row r="195" spans="1:37" x14ac:dyDescent="0.35">
      <c r="A195" t="s">
        <v>212</v>
      </c>
      <c r="C195">
        <v>5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AB195">
        <v>194</v>
      </c>
      <c r="AC195" t="s">
        <v>209</v>
      </c>
      <c r="AD195">
        <v>49</v>
      </c>
      <c r="AE195">
        <v>146781334</v>
      </c>
      <c r="AF195" t="s">
        <v>145</v>
      </c>
      <c r="AG195" s="1">
        <v>44636.519907407397</v>
      </c>
      <c r="AJ195" t="s">
        <v>80</v>
      </c>
      <c r="AK195" t="s">
        <v>81</v>
      </c>
    </row>
    <row r="196" spans="1:37" x14ac:dyDescent="0.35">
      <c r="A196" t="s">
        <v>207</v>
      </c>
      <c r="C196">
        <v>6</v>
      </c>
      <c r="D196" t="s">
        <v>219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0</v>
      </c>
      <c r="AB196">
        <v>195</v>
      </c>
      <c r="AC196" t="s">
        <v>209</v>
      </c>
      <c r="AD196">
        <v>50</v>
      </c>
      <c r="AE196">
        <v>146781337</v>
      </c>
      <c r="AF196" t="s">
        <v>146</v>
      </c>
      <c r="AG196" s="1">
        <v>44636.519907407397</v>
      </c>
      <c r="AJ196" t="s">
        <v>80</v>
      </c>
      <c r="AK196" t="s">
        <v>81</v>
      </c>
    </row>
    <row r="197" spans="1:37" x14ac:dyDescent="0.35">
      <c r="A197" t="s">
        <v>210</v>
      </c>
      <c r="C197">
        <v>8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0</v>
      </c>
      <c r="AB197">
        <v>196</v>
      </c>
      <c r="AC197" t="s">
        <v>209</v>
      </c>
      <c r="AD197">
        <v>50</v>
      </c>
      <c r="AE197">
        <v>146781337</v>
      </c>
      <c r="AF197" t="s">
        <v>146</v>
      </c>
      <c r="AG197" s="1">
        <v>44636.519907407397</v>
      </c>
      <c r="AJ197" t="s">
        <v>80</v>
      </c>
      <c r="AK197" t="s">
        <v>81</v>
      </c>
    </row>
    <row r="198" spans="1:37" x14ac:dyDescent="0.35">
      <c r="A198" t="s">
        <v>253</v>
      </c>
      <c r="C198">
        <v>2</v>
      </c>
      <c r="D198" t="s">
        <v>326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AB198">
        <v>197</v>
      </c>
      <c r="AC198" t="s">
        <v>209</v>
      </c>
      <c r="AD198">
        <v>50</v>
      </c>
      <c r="AE198">
        <v>146781337</v>
      </c>
      <c r="AF198" t="s">
        <v>146</v>
      </c>
      <c r="AG198" s="1">
        <v>44636.519907407397</v>
      </c>
      <c r="AJ198" t="s">
        <v>80</v>
      </c>
      <c r="AK198" t="s">
        <v>81</v>
      </c>
    </row>
    <row r="199" spans="1:37" x14ac:dyDescent="0.35">
      <c r="A199" t="s">
        <v>216</v>
      </c>
      <c r="C199">
        <v>1</v>
      </c>
      <c r="D199" t="s">
        <v>327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0</v>
      </c>
      <c r="AB199">
        <v>198</v>
      </c>
      <c r="AC199" t="s">
        <v>209</v>
      </c>
      <c r="AD199">
        <v>50</v>
      </c>
      <c r="AE199">
        <v>146781337</v>
      </c>
      <c r="AF199" t="s">
        <v>146</v>
      </c>
      <c r="AG199" s="1">
        <v>44636.519907407397</v>
      </c>
      <c r="AJ199" t="s">
        <v>80</v>
      </c>
      <c r="AK199" t="s">
        <v>81</v>
      </c>
    </row>
    <row r="200" spans="1:37" x14ac:dyDescent="0.35">
      <c r="A200" t="s">
        <v>218</v>
      </c>
      <c r="C200">
        <v>1</v>
      </c>
      <c r="D200" t="s">
        <v>328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AB200">
        <v>199</v>
      </c>
      <c r="AC200" t="s">
        <v>209</v>
      </c>
      <c r="AD200">
        <v>50</v>
      </c>
      <c r="AE200">
        <v>146781337</v>
      </c>
      <c r="AF200" t="s">
        <v>146</v>
      </c>
      <c r="AG200" s="1">
        <v>44636.519907407397</v>
      </c>
      <c r="AJ200" t="s">
        <v>80</v>
      </c>
      <c r="AK200" t="s">
        <v>81</v>
      </c>
    </row>
    <row r="201" spans="1:37" x14ac:dyDescent="0.35">
      <c r="A201" t="s">
        <v>225</v>
      </c>
      <c r="C201">
        <v>1</v>
      </c>
      <c r="D201" t="s">
        <v>234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AB201">
        <v>200</v>
      </c>
      <c r="AC201" t="s">
        <v>209</v>
      </c>
      <c r="AD201">
        <v>50</v>
      </c>
      <c r="AE201">
        <v>146781337</v>
      </c>
      <c r="AF201" t="s">
        <v>146</v>
      </c>
      <c r="AG201" s="1">
        <v>44636.519907407397</v>
      </c>
      <c r="AJ201" t="s">
        <v>80</v>
      </c>
      <c r="AK201" t="s">
        <v>81</v>
      </c>
    </row>
    <row r="202" spans="1:37" x14ac:dyDescent="0.35">
      <c r="A202" t="s">
        <v>212</v>
      </c>
      <c r="C202">
        <v>3</v>
      </c>
      <c r="D202" t="s">
        <v>219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0</v>
      </c>
      <c r="AB202">
        <v>201</v>
      </c>
      <c r="AC202" t="s">
        <v>209</v>
      </c>
      <c r="AD202">
        <v>50</v>
      </c>
      <c r="AE202">
        <v>146781337</v>
      </c>
      <c r="AF202" t="s">
        <v>146</v>
      </c>
      <c r="AG202" s="1">
        <v>44636.519907407397</v>
      </c>
      <c r="AJ202" t="s">
        <v>80</v>
      </c>
      <c r="AK202" t="s">
        <v>81</v>
      </c>
    </row>
    <row r="203" spans="1:37" x14ac:dyDescent="0.35">
      <c r="A203" t="s">
        <v>207</v>
      </c>
      <c r="C203">
        <v>1</v>
      </c>
      <c r="D203" t="s">
        <v>208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AB203">
        <v>202</v>
      </c>
      <c r="AC203" t="s">
        <v>209</v>
      </c>
      <c r="AD203">
        <v>51</v>
      </c>
      <c r="AE203">
        <v>146781340</v>
      </c>
      <c r="AF203" t="s">
        <v>147</v>
      </c>
      <c r="AG203" s="1">
        <v>44636.519918981481</v>
      </c>
      <c r="AJ203" t="s">
        <v>80</v>
      </c>
      <c r="AK203" t="s">
        <v>81</v>
      </c>
    </row>
    <row r="204" spans="1:37" x14ac:dyDescent="0.35">
      <c r="A204" t="s">
        <v>210</v>
      </c>
      <c r="C204">
        <v>1</v>
      </c>
      <c r="D204" t="s">
        <v>233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AB204">
        <v>203</v>
      </c>
      <c r="AC204" t="s">
        <v>209</v>
      </c>
      <c r="AD204">
        <v>51</v>
      </c>
      <c r="AE204">
        <v>146781340</v>
      </c>
      <c r="AF204" t="s">
        <v>147</v>
      </c>
      <c r="AG204" s="1">
        <v>44636.519918981481</v>
      </c>
      <c r="AJ204" t="s">
        <v>80</v>
      </c>
      <c r="AK204" t="s">
        <v>81</v>
      </c>
    </row>
    <row r="205" spans="1:37" x14ac:dyDescent="0.35">
      <c r="A205" t="s">
        <v>218</v>
      </c>
      <c r="C205">
        <v>1</v>
      </c>
      <c r="D205" t="s">
        <v>329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AB205">
        <v>204</v>
      </c>
      <c r="AC205" t="s">
        <v>209</v>
      </c>
      <c r="AD205">
        <v>51</v>
      </c>
      <c r="AE205">
        <v>146781340</v>
      </c>
      <c r="AF205" t="s">
        <v>147</v>
      </c>
      <c r="AG205" s="1">
        <v>44636.519918981481</v>
      </c>
      <c r="AJ205" t="s">
        <v>80</v>
      </c>
      <c r="AK205" t="s">
        <v>81</v>
      </c>
    </row>
    <row r="206" spans="1:37" x14ac:dyDescent="0.35">
      <c r="A206" t="s">
        <v>212</v>
      </c>
      <c r="C206">
        <v>2</v>
      </c>
      <c r="D206" t="s">
        <v>330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AB206">
        <v>205</v>
      </c>
      <c r="AC206" t="s">
        <v>209</v>
      </c>
      <c r="AD206">
        <v>51</v>
      </c>
      <c r="AE206">
        <v>146781340</v>
      </c>
      <c r="AF206" t="s">
        <v>147</v>
      </c>
      <c r="AG206" s="1">
        <v>44636.519918981481</v>
      </c>
      <c r="AJ206" t="s">
        <v>80</v>
      </c>
      <c r="AK206" t="s">
        <v>81</v>
      </c>
    </row>
    <row r="207" spans="1:37" x14ac:dyDescent="0.35">
      <c r="A207" t="s">
        <v>207</v>
      </c>
      <c r="C207">
        <v>3</v>
      </c>
      <c r="D207" t="s">
        <v>217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0</v>
      </c>
      <c r="AB207">
        <v>206</v>
      </c>
      <c r="AC207" t="s">
        <v>209</v>
      </c>
      <c r="AD207">
        <v>52</v>
      </c>
      <c r="AE207">
        <v>146781342</v>
      </c>
      <c r="AF207" t="s">
        <v>148</v>
      </c>
      <c r="AG207" s="1">
        <v>44636.519918981481</v>
      </c>
      <c r="AJ207" t="s">
        <v>80</v>
      </c>
      <c r="AK207" t="s">
        <v>81</v>
      </c>
    </row>
    <row r="208" spans="1:37" x14ac:dyDescent="0.35">
      <c r="A208" t="s">
        <v>210</v>
      </c>
      <c r="C208">
        <v>1</v>
      </c>
      <c r="D208" t="s">
        <v>233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AB208">
        <v>207</v>
      </c>
      <c r="AC208" t="s">
        <v>209</v>
      </c>
      <c r="AD208">
        <v>52</v>
      </c>
      <c r="AE208">
        <v>146781342</v>
      </c>
      <c r="AF208" t="s">
        <v>148</v>
      </c>
      <c r="AG208" s="1">
        <v>44636.519918981481</v>
      </c>
      <c r="AJ208" t="s">
        <v>80</v>
      </c>
      <c r="AK208" t="s">
        <v>81</v>
      </c>
    </row>
    <row r="209" spans="1:37" x14ac:dyDescent="0.35">
      <c r="A209" t="s">
        <v>216</v>
      </c>
      <c r="C209">
        <v>1</v>
      </c>
      <c r="D209" t="s">
        <v>232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AB209">
        <v>208</v>
      </c>
      <c r="AC209" t="s">
        <v>209</v>
      </c>
      <c r="AD209">
        <v>52</v>
      </c>
      <c r="AE209">
        <v>146781342</v>
      </c>
      <c r="AF209" t="s">
        <v>148</v>
      </c>
      <c r="AG209" s="1">
        <v>44636.519918981481</v>
      </c>
      <c r="AJ209" t="s">
        <v>80</v>
      </c>
      <c r="AK209" t="s">
        <v>81</v>
      </c>
    </row>
    <row r="210" spans="1:37" x14ac:dyDescent="0.35">
      <c r="A210" t="s">
        <v>212</v>
      </c>
      <c r="C210">
        <v>2</v>
      </c>
      <c r="D210" t="s">
        <v>232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AB210">
        <v>209</v>
      </c>
      <c r="AC210" t="s">
        <v>209</v>
      </c>
      <c r="AD210">
        <v>52</v>
      </c>
      <c r="AE210">
        <v>146781342</v>
      </c>
      <c r="AF210" t="s">
        <v>148</v>
      </c>
      <c r="AG210" s="1">
        <v>44636.519918981481</v>
      </c>
      <c r="AJ210" t="s">
        <v>80</v>
      </c>
      <c r="AK210" t="s">
        <v>81</v>
      </c>
    </row>
    <row r="211" spans="1:37" x14ac:dyDescent="0.35">
      <c r="A211" t="s">
        <v>207</v>
      </c>
      <c r="C211">
        <v>1</v>
      </c>
      <c r="D211" t="s">
        <v>215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AB211">
        <v>210</v>
      </c>
      <c r="AC211" t="s">
        <v>209</v>
      </c>
      <c r="AD211">
        <v>53</v>
      </c>
      <c r="AE211">
        <v>146781345</v>
      </c>
      <c r="AF211" t="s">
        <v>149</v>
      </c>
      <c r="AG211" s="1">
        <v>44636.519930555558</v>
      </c>
      <c r="AJ211" t="s">
        <v>80</v>
      </c>
      <c r="AK211" t="s">
        <v>81</v>
      </c>
    </row>
    <row r="212" spans="1:37" x14ac:dyDescent="0.35">
      <c r="A212" t="s">
        <v>210</v>
      </c>
      <c r="C212">
        <v>1</v>
      </c>
      <c r="D212" t="s">
        <v>331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AB212">
        <v>211</v>
      </c>
      <c r="AC212" t="s">
        <v>209</v>
      </c>
      <c r="AD212">
        <v>53</v>
      </c>
      <c r="AE212">
        <v>146781345</v>
      </c>
      <c r="AF212" t="s">
        <v>149</v>
      </c>
      <c r="AG212" s="1">
        <v>44636.519930555558</v>
      </c>
      <c r="AJ212" t="s">
        <v>80</v>
      </c>
      <c r="AK212" t="s">
        <v>81</v>
      </c>
    </row>
    <row r="213" spans="1:37" x14ac:dyDescent="0.35">
      <c r="A213" t="s">
        <v>207</v>
      </c>
      <c r="C213">
        <v>4</v>
      </c>
      <c r="D213" t="s">
        <v>217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0</v>
      </c>
      <c r="AB213">
        <v>212</v>
      </c>
      <c r="AC213" t="s">
        <v>209</v>
      </c>
      <c r="AD213">
        <v>54</v>
      </c>
      <c r="AE213">
        <v>146781348</v>
      </c>
      <c r="AF213" t="s">
        <v>150</v>
      </c>
      <c r="AG213" s="1">
        <v>44636.519930555558</v>
      </c>
      <c r="AJ213" t="s">
        <v>80</v>
      </c>
      <c r="AK213" t="s">
        <v>81</v>
      </c>
    </row>
    <row r="214" spans="1:37" x14ac:dyDescent="0.35">
      <c r="A214" t="s">
        <v>210</v>
      </c>
      <c r="C214">
        <v>3</v>
      </c>
      <c r="D214" t="s">
        <v>332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AB214">
        <v>213</v>
      </c>
      <c r="AC214" t="s">
        <v>209</v>
      </c>
      <c r="AD214">
        <v>54</v>
      </c>
      <c r="AE214">
        <v>146781348</v>
      </c>
      <c r="AF214" t="s">
        <v>150</v>
      </c>
      <c r="AG214" s="1">
        <v>44636.519930555558</v>
      </c>
      <c r="AJ214" t="s">
        <v>80</v>
      </c>
      <c r="AK214" t="s">
        <v>81</v>
      </c>
    </row>
    <row r="215" spans="1:37" x14ac:dyDescent="0.35">
      <c r="A215" t="s">
        <v>216</v>
      </c>
      <c r="C215">
        <v>1</v>
      </c>
      <c r="D215" t="s">
        <v>232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AB215">
        <v>214</v>
      </c>
      <c r="AC215" t="s">
        <v>209</v>
      </c>
      <c r="AD215">
        <v>54</v>
      </c>
      <c r="AE215">
        <v>146781348</v>
      </c>
      <c r="AF215" t="s">
        <v>150</v>
      </c>
      <c r="AG215" s="1">
        <v>44636.519930555558</v>
      </c>
      <c r="AJ215" t="s">
        <v>80</v>
      </c>
      <c r="AK215" t="s">
        <v>81</v>
      </c>
    </row>
    <row r="216" spans="1:37" x14ac:dyDescent="0.35">
      <c r="A216" t="s">
        <v>218</v>
      </c>
      <c r="C216">
        <v>1</v>
      </c>
      <c r="D216" t="s">
        <v>232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AB216">
        <v>215</v>
      </c>
      <c r="AC216" t="s">
        <v>209</v>
      </c>
      <c r="AD216">
        <v>54</v>
      </c>
      <c r="AE216">
        <v>146781348</v>
      </c>
      <c r="AF216" t="s">
        <v>150</v>
      </c>
      <c r="AG216" s="1">
        <v>44636.519930555558</v>
      </c>
      <c r="AJ216" t="s">
        <v>80</v>
      </c>
      <c r="AK216" t="s">
        <v>81</v>
      </c>
    </row>
    <row r="217" spans="1:37" x14ac:dyDescent="0.35">
      <c r="A217" t="s">
        <v>212</v>
      </c>
      <c r="C217">
        <v>1</v>
      </c>
      <c r="D217" t="s">
        <v>333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AB217">
        <v>216</v>
      </c>
      <c r="AC217" t="s">
        <v>209</v>
      </c>
      <c r="AD217">
        <v>54</v>
      </c>
      <c r="AE217">
        <v>146781348</v>
      </c>
      <c r="AF217" t="s">
        <v>150</v>
      </c>
      <c r="AG217" s="1">
        <v>44636.519930555558</v>
      </c>
      <c r="AJ217" t="s">
        <v>80</v>
      </c>
      <c r="AK217" t="s">
        <v>81</v>
      </c>
    </row>
    <row r="218" spans="1:37" x14ac:dyDescent="0.35">
      <c r="A218" t="s">
        <v>222</v>
      </c>
      <c r="C218">
        <v>1</v>
      </c>
      <c r="D218" t="s">
        <v>234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224</v>
      </c>
      <c r="AB218">
        <v>217</v>
      </c>
      <c r="AC218" t="s">
        <v>209</v>
      </c>
      <c r="AD218">
        <v>54</v>
      </c>
      <c r="AE218">
        <v>146781348</v>
      </c>
      <c r="AF218" t="s">
        <v>150</v>
      </c>
      <c r="AG218" s="1">
        <v>44636.519930555558</v>
      </c>
      <c r="AJ218" t="s">
        <v>80</v>
      </c>
      <c r="AK218" t="s">
        <v>81</v>
      </c>
    </row>
    <row r="219" spans="1:37" x14ac:dyDescent="0.35">
      <c r="A219" t="s">
        <v>16</v>
      </c>
      <c r="B219" t="s">
        <v>334</v>
      </c>
      <c r="C219">
        <v>1</v>
      </c>
      <c r="D219" t="s">
        <v>234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268</v>
      </c>
      <c r="AB219">
        <v>218</v>
      </c>
      <c r="AC219" t="s">
        <v>209</v>
      </c>
      <c r="AD219">
        <v>54</v>
      </c>
      <c r="AE219">
        <v>146781348</v>
      </c>
      <c r="AF219" t="s">
        <v>150</v>
      </c>
      <c r="AG219" s="1">
        <v>44636.519930555558</v>
      </c>
      <c r="AJ219" t="s">
        <v>80</v>
      </c>
      <c r="AK219" t="s">
        <v>81</v>
      </c>
    </row>
    <row r="220" spans="1:37" x14ac:dyDescent="0.35">
      <c r="A220" t="s">
        <v>335</v>
      </c>
      <c r="C220">
        <v>1</v>
      </c>
      <c r="D220" t="s">
        <v>215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268</v>
      </c>
      <c r="AB220">
        <v>219</v>
      </c>
      <c r="AC220" t="s">
        <v>209</v>
      </c>
      <c r="AD220">
        <v>54</v>
      </c>
      <c r="AE220">
        <v>146781348</v>
      </c>
      <c r="AF220" t="s">
        <v>150</v>
      </c>
      <c r="AG220" s="1">
        <v>44636.519930555558</v>
      </c>
      <c r="AJ220" t="s">
        <v>80</v>
      </c>
      <c r="AK220" t="s">
        <v>81</v>
      </c>
    </row>
    <row r="221" spans="1:37" x14ac:dyDescent="0.35">
      <c r="A221" t="s">
        <v>207</v>
      </c>
      <c r="C221">
        <v>2</v>
      </c>
      <c r="D221" t="s">
        <v>232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AB221">
        <v>220</v>
      </c>
      <c r="AC221" t="s">
        <v>209</v>
      </c>
      <c r="AD221">
        <v>55</v>
      </c>
      <c r="AE221">
        <v>146781352</v>
      </c>
      <c r="AF221" t="s">
        <v>151</v>
      </c>
      <c r="AG221" s="1">
        <v>44636.519942129627</v>
      </c>
      <c r="AJ221" t="s">
        <v>80</v>
      </c>
      <c r="AK221" t="s">
        <v>81</v>
      </c>
    </row>
    <row r="222" spans="1:37" x14ac:dyDescent="0.35">
      <c r="A222" t="s">
        <v>210</v>
      </c>
      <c r="C222">
        <v>2</v>
      </c>
      <c r="D222" t="s">
        <v>233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AB222">
        <v>221</v>
      </c>
      <c r="AC222" t="s">
        <v>209</v>
      </c>
      <c r="AD222">
        <v>55</v>
      </c>
      <c r="AE222">
        <v>146781352</v>
      </c>
      <c r="AF222" t="s">
        <v>151</v>
      </c>
      <c r="AG222" s="1">
        <v>44636.519942129627</v>
      </c>
      <c r="AJ222" t="s">
        <v>80</v>
      </c>
      <c r="AK222" t="s">
        <v>81</v>
      </c>
    </row>
    <row r="223" spans="1:37" x14ac:dyDescent="0.35">
      <c r="A223" t="s">
        <v>212</v>
      </c>
      <c r="C223">
        <v>1</v>
      </c>
      <c r="D223" t="s">
        <v>333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AB223">
        <v>222</v>
      </c>
      <c r="AC223" t="s">
        <v>209</v>
      </c>
      <c r="AD223">
        <v>55</v>
      </c>
      <c r="AE223">
        <v>146781352</v>
      </c>
      <c r="AF223" t="s">
        <v>151</v>
      </c>
      <c r="AG223" s="1">
        <v>44636.519942129627</v>
      </c>
      <c r="AJ223" t="s">
        <v>80</v>
      </c>
      <c r="AK223" t="s">
        <v>81</v>
      </c>
    </row>
    <row r="224" spans="1:37" x14ac:dyDescent="0.35">
      <c r="A224" t="s">
        <v>218</v>
      </c>
      <c r="C224">
        <v>1</v>
      </c>
      <c r="D224" t="s">
        <v>244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AB224">
        <v>223</v>
      </c>
      <c r="AC224" t="s">
        <v>209</v>
      </c>
      <c r="AD224">
        <v>55</v>
      </c>
      <c r="AE224">
        <v>146781352</v>
      </c>
      <c r="AF224" t="s">
        <v>151</v>
      </c>
      <c r="AG224" s="1">
        <v>44636.519942129627</v>
      </c>
      <c r="AJ224" t="s">
        <v>80</v>
      </c>
      <c r="AK224" t="s">
        <v>81</v>
      </c>
    </row>
    <row r="225" spans="1:37" x14ac:dyDescent="0.35">
      <c r="A225" t="s">
        <v>207</v>
      </c>
      <c r="C225">
        <v>6</v>
      </c>
      <c r="D225" t="s">
        <v>217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AB225">
        <v>224</v>
      </c>
      <c r="AC225" t="s">
        <v>209</v>
      </c>
      <c r="AD225">
        <v>56</v>
      </c>
      <c r="AE225">
        <v>146781355</v>
      </c>
      <c r="AF225" t="s">
        <v>152</v>
      </c>
      <c r="AG225" s="1">
        <v>44636.519942129627</v>
      </c>
      <c r="AJ225" t="s">
        <v>80</v>
      </c>
      <c r="AK225" t="s">
        <v>81</v>
      </c>
    </row>
    <row r="226" spans="1:37" x14ac:dyDescent="0.35">
      <c r="A226" t="s">
        <v>210</v>
      </c>
      <c r="C226">
        <v>1</v>
      </c>
      <c r="D226" t="s">
        <v>233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AB226">
        <v>225</v>
      </c>
      <c r="AC226" t="s">
        <v>209</v>
      </c>
      <c r="AD226">
        <v>56</v>
      </c>
      <c r="AE226">
        <v>146781355</v>
      </c>
      <c r="AF226" t="s">
        <v>152</v>
      </c>
      <c r="AG226" s="1">
        <v>44636.519942129627</v>
      </c>
      <c r="AJ226" t="s">
        <v>80</v>
      </c>
      <c r="AK226" t="s">
        <v>81</v>
      </c>
    </row>
    <row r="227" spans="1:37" x14ac:dyDescent="0.35">
      <c r="A227" t="s">
        <v>212</v>
      </c>
      <c r="C227">
        <v>5</v>
      </c>
      <c r="D227" t="s">
        <v>333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AB227">
        <v>226</v>
      </c>
      <c r="AC227" t="s">
        <v>209</v>
      </c>
      <c r="AD227">
        <v>56</v>
      </c>
      <c r="AE227">
        <v>146781355</v>
      </c>
      <c r="AF227" t="s">
        <v>152</v>
      </c>
      <c r="AG227" s="1">
        <v>44636.519942129627</v>
      </c>
      <c r="AJ227" t="s">
        <v>80</v>
      </c>
      <c r="AK227" t="s">
        <v>81</v>
      </c>
    </row>
    <row r="228" spans="1:37" x14ac:dyDescent="0.35">
      <c r="A228" t="s">
        <v>216</v>
      </c>
      <c r="C228">
        <v>1</v>
      </c>
      <c r="D228" t="s">
        <v>231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AB228">
        <v>227</v>
      </c>
      <c r="AC228" t="s">
        <v>209</v>
      </c>
      <c r="AD228">
        <v>56</v>
      </c>
      <c r="AE228">
        <v>146781355</v>
      </c>
      <c r="AF228" t="s">
        <v>152</v>
      </c>
      <c r="AG228" s="1">
        <v>44636.519942129627</v>
      </c>
      <c r="AJ228" t="s">
        <v>80</v>
      </c>
      <c r="AK228" t="s">
        <v>81</v>
      </c>
    </row>
    <row r="229" spans="1:37" x14ac:dyDescent="0.35">
      <c r="A229" t="s">
        <v>218</v>
      </c>
      <c r="C229">
        <v>1</v>
      </c>
      <c r="D229" t="s">
        <v>231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AB229">
        <v>228</v>
      </c>
      <c r="AC229" t="s">
        <v>209</v>
      </c>
      <c r="AD229">
        <v>56</v>
      </c>
      <c r="AE229">
        <v>146781355</v>
      </c>
      <c r="AF229" t="s">
        <v>152</v>
      </c>
      <c r="AG229" s="1">
        <v>44636.519942129627</v>
      </c>
      <c r="AJ229" t="s">
        <v>80</v>
      </c>
      <c r="AK229" t="s">
        <v>81</v>
      </c>
    </row>
    <row r="230" spans="1:37" x14ac:dyDescent="0.35">
      <c r="A230" t="s">
        <v>207</v>
      </c>
      <c r="C230">
        <v>1</v>
      </c>
      <c r="D230" t="s">
        <v>215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AB230">
        <v>229</v>
      </c>
      <c r="AC230" t="s">
        <v>209</v>
      </c>
      <c r="AD230">
        <v>57</v>
      </c>
      <c r="AE230">
        <v>146781359</v>
      </c>
      <c r="AF230" t="s">
        <v>153</v>
      </c>
      <c r="AG230" s="1">
        <v>44636.519953703697</v>
      </c>
      <c r="AJ230" t="s">
        <v>80</v>
      </c>
      <c r="AK230" t="s">
        <v>81</v>
      </c>
    </row>
    <row r="231" spans="1:37" x14ac:dyDescent="0.35">
      <c r="A231" t="s">
        <v>210</v>
      </c>
      <c r="C231">
        <v>3</v>
      </c>
      <c r="D231" t="s">
        <v>233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AB231">
        <v>230</v>
      </c>
      <c r="AC231" t="s">
        <v>209</v>
      </c>
      <c r="AD231">
        <v>57</v>
      </c>
      <c r="AE231">
        <v>146781359</v>
      </c>
      <c r="AF231" t="s">
        <v>153</v>
      </c>
      <c r="AG231" s="1">
        <v>44636.519953703697</v>
      </c>
      <c r="AJ231" t="s">
        <v>80</v>
      </c>
      <c r="AK231" t="s">
        <v>81</v>
      </c>
    </row>
    <row r="232" spans="1:37" x14ac:dyDescent="0.35">
      <c r="A232" t="s">
        <v>132</v>
      </c>
      <c r="C232">
        <v>1</v>
      </c>
      <c r="D232" t="s">
        <v>336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AB232">
        <v>231</v>
      </c>
      <c r="AC232" t="s">
        <v>209</v>
      </c>
      <c r="AD232">
        <v>57</v>
      </c>
      <c r="AE232">
        <v>146781359</v>
      </c>
      <c r="AF232" t="s">
        <v>153</v>
      </c>
      <c r="AG232" s="1">
        <v>44636.519953703697</v>
      </c>
      <c r="AJ232" t="s">
        <v>80</v>
      </c>
      <c r="AK232" t="s">
        <v>81</v>
      </c>
    </row>
    <row r="233" spans="1:37" x14ac:dyDescent="0.35">
      <c r="A233" t="s">
        <v>207</v>
      </c>
      <c r="C233">
        <v>4</v>
      </c>
      <c r="D233" t="s">
        <v>217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0</v>
      </c>
      <c r="AB233">
        <v>232</v>
      </c>
      <c r="AC233" t="s">
        <v>209</v>
      </c>
      <c r="AD233">
        <v>58</v>
      </c>
      <c r="AE233">
        <v>146781362</v>
      </c>
      <c r="AF233" t="s">
        <v>154</v>
      </c>
      <c r="AG233" s="1">
        <v>44636.519965277781</v>
      </c>
      <c r="AJ233" t="s">
        <v>80</v>
      </c>
      <c r="AK233" t="s">
        <v>81</v>
      </c>
    </row>
    <row r="234" spans="1:37" x14ac:dyDescent="0.35">
      <c r="A234" t="s">
        <v>210</v>
      </c>
      <c r="C234">
        <v>3</v>
      </c>
      <c r="D234" t="s">
        <v>233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AB234">
        <v>233</v>
      </c>
      <c r="AC234" t="s">
        <v>209</v>
      </c>
      <c r="AD234">
        <v>58</v>
      </c>
      <c r="AE234">
        <v>146781362</v>
      </c>
      <c r="AF234" t="s">
        <v>154</v>
      </c>
      <c r="AG234" s="1">
        <v>44636.519965277781</v>
      </c>
      <c r="AJ234" t="s">
        <v>80</v>
      </c>
      <c r="AK234" t="s">
        <v>81</v>
      </c>
    </row>
    <row r="235" spans="1:37" x14ac:dyDescent="0.35">
      <c r="A235" t="s">
        <v>216</v>
      </c>
      <c r="C235">
        <v>1</v>
      </c>
      <c r="D235" t="s">
        <v>217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0</v>
      </c>
      <c r="X235">
        <v>0</v>
      </c>
      <c r="AB235">
        <v>234</v>
      </c>
      <c r="AC235" t="s">
        <v>209</v>
      </c>
      <c r="AD235">
        <v>58</v>
      </c>
      <c r="AE235">
        <v>146781362</v>
      </c>
      <c r="AF235" t="s">
        <v>154</v>
      </c>
      <c r="AG235" s="1">
        <v>44636.519965277781</v>
      </c>
      <c r="AJ235" t="s">
        <v>80</v>
      </c>
      <c r="AK235" t="s">
        <v>81</v>
      </c>
    </row>
    <row r="236" spans="1:37" x14ac:dyDescent="0.35">
      <c r="A236" t="s">
        <v>218</v>
      </c>
      <c r="C236">
        <v>1</v>
      </c>
      <c r="D236" t="s">
        <v>217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0</v>
      </c>
      <c r="AB236">
        <v>235</v>
      </c>
      <c r="AC236" t="s">
        <v>209</v>
      </c>
      <c r="AD236">
        <v>58</v>
      </c>
      <c r="AE236">
        <v>146781362</v>
      </c>
      <c r="AF236" t="s">
        <v>154</v>
      </c>
      <c r="AG236" s="1">
        <v>44636.519965277781</v>
      </c>
      <c r="AJ236" t="s">
        <v>80</v>
      </c>
      <c r="AK236" t="s">
        <v>81</v>
      </c>
    </row>
    <row r="237" spans="1:37" x14ac:dyDescent="0.35">
      <c r="A237" t="s">
        <v>212</v>
      </c>
      <c r="C237">
        <v>2</v>
      </c>
      <c r="D237" t="s">
        <v>217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0</v>
      </c>
      <c r="X237">
        <v>0</v>
      </c>
      <c r="AB237">
        <v>236</v>
      </c>
      <c r="AC237" t="s">
        <v>209</v>
      </c>
      <c r="AD237">
        <v>58</v>
      </c>
      <c r="AE237">
        <v>146781362</v>
      </c>
      <c r="AF237" t="s">
        <v>154</v>
      </c>
      <c r="AG237" s="1">
        <v>44636.519965277781</v>
      </c>
      <c r="AJ237" t="s">
        <v>80</v>
      </c>
      <c r="AK237" t="s">
        <v>81</v>
      </c>
    </row>
    <row r="238" spans="1:37" x14ac:dyDescent="0.35">
      <c r="A238" t="s">
        <v>207</v>
      </c>
      <c r="C238">
        <v>4</v>
      </c>
      <c r="D238" t="s">
        <v>217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AB238">
        <v>237</v>
      </c>
      <c r="AC238" t="s">
        <v>209</v>
      </c>
      <c r="AD238">
        <v>59</v>
      </c>
      <c r="AE238">
        <v>146781363</v>
      </c>
      <c r="AF238" t="s">
        <v>155</v>
      </c>
      <c r="AG238" s="1">
        <v>44636.519965277781</v>
      </c>
      <c r="AJ238" t="s">
        <v>80</v>
      </c>
      <c r="AK238" t="s">
        <v>81</v>
      </c>
    </row>
    <row r="239" spans="1:37" x14ac:dyDescent="0.35">
      <c r="A239" t="s">
        <v>210</v>
      </c>
      <c r="C239">
        <v>1</v>
      </c>
      <c r="D239" t="s">
        <v>233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AB239">
        <v>238</v>
      </c>
      <c r="AC239" t="s">
        <v>209</v>
      </c>
      <c r="AD239">
        <v>59</v>
      </c>
      <c r="AE239">
        <v>146781363</v>
      </c>
      <c r="AF239" t="s">
        <v>155</v>
      </c>
      <c r="AG239" s="1">
        <v>44636.519965277781</v>
      </c>
      <c r="AJ239" t="s">
        <v>80</v>
      </c>
      <c r="AK239" t="s">
        <v>81</v>
      </c>
    </row>
    <row r="240" spans="1:37" x14ac:dyDescent="0.35">
      <c r="A240" t="s">
        <v>212</v>
      </c>
      <c r="C240">
        <v>2</v>
      </c>
      <c r="D240" t="s">
        <v>217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0</v>
      </c>
      <c r="AB240">
        <v>239</v>
      </c>
      <c r="AC240" t="s">
        <v>209</v>
      </c>
      <c r="AD240">
        <v>59</v>
      </c>
      <c r="AE240">
        <v>146781363</v>
      </c>
      <c r="AF240" t="s">
        <v>155</v>
      </c>
      <c r="AG240" s="1">
        <v>44636.519965277781</v>
      </c>
      <c r="AJ240" t="s">
        <v>80</v>
      </c>
      <c r="AK240" t="s">
        <v>81</v>
      </c>
    </row>
    <row r="241" spans="1:37" x14ac:dyDescent="0.35">
      <c r="A241" t="s">
        <v>216</v>
      </c>
      <c r="C241">
        <v>1</v>
      </c>
      <c r="D241" t="s">
        <v>217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0</v>
      </c>
      <c r="AB241">
        <v>240</v>
      </c>
      <c r="AC241" t="s">
        <v>209</v>
      </c>
      <c r="AD241">
        <v>59</v>
      </c>
      <c r="AE241">
        <v>146781363</v>
      </c>
      <c r="AF241" t="s">
        <v>155</v>
      </c>
      <c r="AG241" s="1">
        <v>44636.519965277781</v>
      </c>
      <c r="AJ241" t="s">
        <v>80</v>
      </c>
      <c r="AK241" t="s">
        <v>81</v>
      </c>
    </row>
    <row r="242" spans="1:37" x14ac:dyDescent="0.35">
      <c r="A242" t="s">
        <v>207</v>
      </c>
      <c r="C242">
        <v>2</v>
      </c>
      <c r="D242" t="s">
        <v>217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0</v>
      </c>
      <c r="AB242">
        <v>241</v>
      </c>
      <c r="AC242" t="s">
        <v>209</v>
      </c>
      <c r="AD242">
        <v>60</v>
      </c>
      <c r="AE242">
        <v>146781367</v>
      </c>
      <c r="AF242" t="s">
        <v>156</v>
      </c>
      <c r="AG242" s="1">
        <v>44636.519976851851</v>
      </c>
      <c r="AJ242" t="s">
        <v>80</v>
      </c>
      <c r="AK242" t="s">
        <v>81</v>
      </c>
    </row>
    <row r="243" spans="1:37" x14ac:dyDescent="0.35">
      <c r="A243" t="s">
        <v>210</v>
      </c>
      <c r="C243">
        <v>1</v>
      </c>
      <c r="D243" t="s">
        <v>308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AB243">
        <v>242</v>
      </c>
      <c r="AC243" t="s">
        <v>209</v>
      </c>
      <c r="AD243">
        <v>60</v>
      </c>
      <c r="AE243">
        <v>146781367</v>
      </c>
      <c r="AF243" t="s">
        <v>156</v>
      </c>
      <c r="AG243" s="1">
        <v>44636.519976851851</v>
      </c>
      <c r="AJ243" t="s">
        <v>80</v>
      </c>
      <c r="AK243" t="s">
        <v>81</v>
      </c>
    </row>
    <row r="244" spans="1:37" x14ac:dyDescent="0.35">
      <c r="A244" t="s">
        <v>212</v>
      </c>
      <c r="C244">
        <v>1</v>
      </c>
      <c r="D244" t="s">
        <v>217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0</v>
      </c>
      <c r="AB244">
        <v>243</v>
      </c>
      <c r="AC244" t="s">
        <v>209</v>
      </c>
      <c r="AD244">
        <v>60</v>
      </c>
      <c r="AE244">
        <v>146781367</v>
      </c>
      <c r="AF244" t="s">
        <v>156</v>
      </c>
      <c r="AG244" s="1">
        <v>44636.519976851851</v>
      </c>
      <c r="AJ244" t="s">
        <v>80</v>
      </c>
      <c r="AK244" t="s">
        <v>81</v>
      </c>
    </row>
    <row r="245" spans="1:37" x14ac:dyDescent="0.35">
      <c r="A245" t="s">
        <v>207</v>
      </c>
      <c r="C245">
        <v>3</v>
      </c>
      <c r="D245" t="s">
        <v>217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0</v>
      </c>
      <c r="AB245">
        <v>244</v>
      </c>
      <c r="AC245" t="s">
        <v>209</v>
      </c>
      <c r="AD245">
        <v>61</v>
      </c>
      <c r="AE245">
        <v>146781371</v>
      </c>
      <c r="AF245" t="s">
        <v>157</v>
      </c>
      <c r="AG245" s="1">
        <v>44636.519976851851</v>
      </c>
      <c r="AJ245" t="s">
        <v>80</v>
      </c>
      <c r="AK245" t="s">
        <v>81</v>
      </c>
    </row>
    <row r="246" spans="1:37" x14ac:dyDescent="0.35">
      <c r="A246" t="s">
        <v>212</v>
      </c>
      <c r="C246">
        <v>2</v>
      </c>
      <c r="D246" t="s">
        <v>217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AB246">
        <v>245</v>
      </c>
      <c r="AC246" t="s">
        <v>209</v>
      </c>
      <c r="AD246">
        <v>61</v>
      </c>
      <c r="AE246">
        <v>146781371</v>
      </c>
      <c r="AF246" t="s">
        <v>157</v>
      </c>
      <c r="AG246" s="1">
        <v>44636.519976851851</v>
      </c>
      <c r="AJ246" t="s">
        <v>80</v>
      </c>
      <c r="AK246" t="s">
        <v>81</v>
      </c>
    </row>
    <row r="247" spans="1:37" x14ac:dyDescent="0.35">
      <c r="A247" t="s">
        <v>216</v>
      </c>
      <c r="C247">
        <v>1</v>
      </c>
      <c r="D247" t="s">
        <v>217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AB247">
        <v>246</v>
      </c>
      <c r="AC247" t="s">
        <v>209</v>
      </c>
      <c r="AD247">
        <v>61</v>
      </c>
      <c r="AE247">
        <v>146781371</v>
      </c>
      <c r="AF247" t="s">
        <v>157</v>
      </c>
      <c r="AG247" s="1">
        <v>44636.519976851851</v>
      </c>
      <c r="AJ247" t="s">
        <v>80</v>
      </c>
      <c r="AK247" t="s">
        <v>81</v>
      </c>
    </row>
    <row r="248" spans="1:37" x14ac:dyDescent="0.35">
      <c r="A248" t="s">
        <v>207</v>
      </c>
      <c r="C248">
        <v>12</v>
      </c>
      <c r="D248" t="s">
        <v>217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AB248">
        <v>247</v>
      </c>
      <c r="AC248" t="s">
        <v>209</v>
      </c>
      <c r="AD248">
        <v>62</v>
      </c>
      <c r="AE248">
        <v>147832626</v>
      </c>
      <c r="AF248" t="s">
        <v>158</v>
      </c>
      <c r="AG248" s="1">
        <v>44642.538460648153</v>
      </c>
      <c r="AJ248" t="s">
        <v>80</v>
      </c>
      <c r="AK248" t="s">
        <v>81</v>
      </c>
    </row>
    <row r="249" spans="1:37" x14ac:dyDescent="0.35">
      <c r="A249" t="s">
        <v>210</v>
      </c>
      <c r="C249">
        <v>2</v>
      </c>
      <c r="D249" t="s">
        <v>233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AB249">
        <v>248</v>
      </c>
      <c r="AC249" t="s">
        <v>209</v>
      </c>
      <c r="AD249">
        <v>62</v>
      </c>
      <c r="AE249">
        <v>147832626</v>
      </c>
      <c r="AF249" t="s">
        <v>158</v>
      </c>
      <c r="AG249" s="1">
        <v>44642.538460648153</v>
      </c>
      <c r="AJ249" t="s">
        <v>80</v>
      </c>
      <c r="AK249" t="s">
        <v>81</v>
      </c>
    </row>
    <row r="250" spans="1:37" x14ac:dyDescent="0.35">
      <c r="A250" t="s">
        <v>212</v>
      </c>
      <c r="C250">
        <v>2</v>
      </c>
      <c r="D250" t="s">
        <v>337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1</v>
      </c>
      <c r="AB250">
        <v>249</v>
      </c>
      <c r="AC250" t="s">
        <v>209</v>
      </c>
      <c r="AD250">
        <v>62</v>
      </c>
      <c r="AE250">
        <v>147832626</v>
      </c>
      <c r="AF250" t="s">
        <v>158</v>
      </c>
      <c r="AG250" s="1">
        <v>44642.538460648153</v>
      </c>
      <c r="AJ250" t="s">
        <v>80</v>
      </c>
      <c r="AK250" t="s">
        <v>81</v>
      </c>
    </row>
    <row r="251" spans="1:37" x14ac:dyDescent="0.35">
      <c r="A251" t="s">
        <v>216</v>
      </c>
      <c r="C251">
        <v>1</v>
      </c>
      <c r="D251" t="s">
        <v>338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 t="s">
        <v>224</v>
      </c>
      <c r="AB251">
        <v>250</v>
      </c>
      <c r="AC251" t="s">
        <v>209</v>
      </c>
      <c r="AD251">
        <v>62</v>
      </c>
      <c r="AE251">
        <v>147832626</v>
      </c>
      <c r="AF251" t="s">
        <v>158</v>
      </c>
      <c r="AG251" s="1">
        <v>44642.538460648153</v>
      </c>
      <c r="AJ251" t="s">
        <v>80</v>
      </c>
      <c r="AK251" t="s">
        <v>81</v>
      </c>
    </row>
    <row r="252" spans="1:37" x14ac:dyDescent="0.35">
      <c r="A252" t="s">
        <v>216</v>
      </c>
      <c r="C252">
        <v>1</v>
      </c>
      <c r="D252" t="s">
        <v>217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AB252">
        <v>251</v>
      </c>
      <c r="AC252" t="s">
        <v>209</v>
      </c>
      <c r="AD252">
        <v>62</v>
      </c>
      <c r="AE252">
        <v>147832626</v>
      </c>
      <c r="AF252" t="s">
        <v>158</v>
      </c>
      <c r="AG252" s="1">
        <v>44642.538460648153</v>
      </c>
      <c r="AJ252" t="s">
        <v>80</v>
      </c>
      <c r="AK252" t="s">
        <v>81</v>
      </c>
    </row>
    <row r="253" spans="1:37" x14ac:dyDescent="0.35">
      <c r="A253" t="s">
        <v>222</v>
      </c>
      <c r="C253">
        <v>1</v>
      </c>
      <c r="D253" t="s">
        <v>215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224</v>
      </c>
      <c r="AB253">
        <v>252</v>
      </c>
      <c r="AC253" t="s">
        <v>209</v>
      </c>
      <c r="AD253">
        <v>62</v>
      </c>
      <c r="AE253">
        <v>147832626</v>
      </c>
      <c r="AF253" t="s">
        <v>158</v>
      </c>
      <c r="AG253" s="1">
        <v>44642.538460648153</v>
      </c>
      <c r="AJ253" t="s">
        <v>80</v>
      </c>
      <c r="AK253" t="s">
        <v>81</v>
      </c>
    </row>
    <row r="254" spans="1:37" x14ac:dyDescent="0.35">
      <c r="A254" t="s">
        <v>207</v>
      </c>
      <c r="C254">
        <v>6</v>
      </c>
      <c r="D254" t="s">
        <v>233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AB254">
        <v>253</v>
      </c>
      <c r="AC254" t="s">
        <v>209</v>
      </c>
      <c r="AD254">
        <v>63</v>
      </c>
      <c r="AE254">
        <v>147832630</v>
      </c>
      <c r="AF254" t="s">
        <v>159</v>
      </c>
      <c r="AG254" s="1">
        <v>44642.538460648153</v>
      </c>
      <c r="AJ254" t="s">
        <v>80</v>
      </c>
      <c r="AK254" t="s">
        <v>81</v>
      </c>
    </row>
    <row r="255" spans="1:37" x14ac:dyDescent="0.35">
      <c r="A255" t="s">
        <v>210</v>
      </c>
      <c r="C255">
        <v>2</v>
      </c>
      <c r="D255" t="s">
        <v>233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AB255">
        <v>254</v>
      </c>
      <c r="AC255" t="s">
        <v>209</v>
      </c>
      <c r="AD255">
        <v>63</v>
      </c>
      <c r="AE255">
        <v>147832630</v>
      </c>
      <c r="AF255" t="s">
        <v>159</v>
      </c>
      <c r="AG255" s="1">
        <v>44642.538460648153</v>
      </c>
      <c r="AJ255" t="s">
        <v>80</v>
      </c>
      <c r="AK255" t="s">
        <v>81</v>
      </c>
    </row>
    <row r="256" spans="1:37" x14ac:dyDescent="0.35">
      <c r="A256" t="s">
        <v>218</v>
      </c>
      <c r="C256">
        <v>2</v>
      </c>
      <c r="D256" t="s">
        <v>234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224</v>
      </c>
      <c r="AB256">
        <v>255</v>
      </c>
      <c r="AC256" t="s">
        <v>209</v>
      </c>
      <c r="AD256">
        <v>63</v>
      </c>
      <c r="AE256">
        <v>147832630</v>
      </c>
      <c r="AF256" t="s">
        <v>159</v>
      </c>
      <c r="AG256" s="1">
        <v>44642.538460648153</v>
      </c>
      <c r="AJ256" t="s">
        <v>80</v>
      </c>
      <c r="AK256" t="s">
        <v>81</v>
      </c>
    </row>
    <row r="257" spans="1:37" x14ac:dyDescent="0.35">
      <c r="A257" t="s">
        <v>212</v>
      </c>
      <c r="C257">
        <v>4</v>
      </c>
      <c r="D257" t="s">
        <v>339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AB257">
        <v>256</v>
      </c>
      <c r="AC257" t="s">
        <v>209</v>
      </c>
      <c r="AD257">
        <v>63</v>
      </c>
      <c r="AE257">
        <v>147832630</v>
      </c>
      <c r="AF257" t="s">
        <v>159</v>
      </c>
      <c r="AG257" s="1">
        <v>44642.538460648153</v>
      </c>
      <c r="AJ257" t="s">
        <v>80</v>
      </c>
      <c r="AK257" t="s">
        <v>81</v>
      </c>
    </row>
    <row r="258" spans="1:37" x14ac:dyDescent="0.35">
      <c r="A258" t="s">
        <v>207</v>
      </c>
      <c r="C258">
        <v>6</v>
      </c>
      <c r="D258" t="s">
        <v>208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0</v>
      </c>
      <c r="AB258">
        <v>257</v>
      </c>
      <c r="AC258" t="s">
        <v>209</v>
      </c>
      <c r="AD258">
        <v>64</v>
      </c>
      <c r="AE258">
        <v>147832633</v>
      </c>
      <c r="AF258" t="s">
        <v>160</v>
      </c>
      <c r="AG258" s="1">
        <v>44642.538472222222</v>
      </c>
      <c r="AJ258" t="s">
        <v>80</v>
      </c>
      <c r="AK258" t="s">
        <v>81</v>
      </c>
    </row>
    <row r="259" spans="1:37" x14ac:dyDescent="0.35">
      <c r="A259" t="s">
        <v>210</v>
      </c>
      <c r="C259">
        <v>2</v>
      </c>
      <c r="D259" t="s">
        <v>214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AB259">
        <v>258</v>
      </c>
      <c r="AC259" t="s">
        <v>209</v>
      </c>
      <c r="AD259">
        <v>64</v>
      </c>
      <c r="AE259">
        <v>147832633</v>
      </c>
      <c r="AF259" t="s">
        <v>160</v>
      </c>
      <c r="AG259" s="1">
        <v>44642.538472222222</v>
      </c>
      <c r="AJ259" t="s">
        <v>80</v>
      </c>
      <c r="AK259" t="s">
        <v>81</v>
      </c>
    </row>
    <row r="260" spans="1:37" x14ac:dyDescent="0.35">
      <c r="A260" t="s">
        <v>212</v>
      </c>
      <c r="C260">
        <v>4</v>
      </c>
      <c r="D260" t="s">
        <v>340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AB260">
        <v>259</v>
      </c>
      <c r="AC260" t="s">
        <v>209</v>
      </c>
      <c r="AD260">
        <v>64</v>
      </c>
      <c r="AE260">
        <v>147832633</v>
      </c>
      <c r="AF260" t="s">
        <v>160</v>
      </c>
      <c r="AG260" s="1">
        <v>44642.538472222222</v>
      </c>
      <c r="AJ260" t="s">
        <v>80</v>
      </c>
      <c r="AK260" t="s">
        <v>81</v>
      </c>
    </row>
    <row r="261" spans="1:37" x14ac:dyDescent="0.35">
      <c r="A261" t="s">
        <v>216</v>
      </c>
      <c r="C261">
        <v>1</v>
      </c>
      <c r="D261" t="s">
        <v>217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0</v>
      </c>
      <c r="AB261">
        <v>260</v>
      </c>
      <c r="AC261" t="s">
        <v>209</v>
      </c>
      <c r="AD261">
        <v>64</v>
      </c>
      <c r="AE261">
        <v>147832633</v>
      </c>
      <c r="AF261" t="s">
        <v>160</v>
      </c>
      <c r="AG261" s="1">
        <v>44642.538472222222</v>
      </c>
      <c r="AJ261" t="s">
        <v>80</v>
      </c>
      <c r="AK261" t="s">
        <v>81</v>
      </c>
    </row>
    <row r="262" spans="1:37" x14ac:dyDescent="0.35">
      <c r="A262" t="s">
        <v>218</v>
      </c>
      <c r="C262">
        <v>1</v>
      </c>
      <c r="D262" t="s">
        <v>217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AB262">
        <v>261</v>
      </c>
      <c r="AC262" t="s">
        <v>209</v>
      </c>
      <c r="AD262">
        <v>64</v>
      </c>
      <c r="AE262">
        <v>147832633</v>
      </c>
      <c r="AF262" t="s">
        <v>160</v>
      </c>
      <c r="AG262" s="1">
        <v>44642.538472222222</v>
      </c>
      <c r="AJ262" t="s">
        <v>80</v>
      </c>
      <c r="AK262" t="s">
        <v>81</v>
      </c>
    </row>
    <row r="263" spans="1:37" x14ac:dyDescent="0.35">
      <c r="A263" t="s">
        <v>222</v>
      </c>
      <c r="C263">
        <v>1</v>
      </c>
      <c r="D263" t="s">
        <v>341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224</v>
      </c>
      <c r="AB263">
        <v>262</v>
      </c>
      <c r="AC263" t="s">
        <v>209</v>
      </c>
      <c r="AD263">
        <v>64</v>
      </c>
      <c r="AE263">
        <v>147832633</v>
      </c>
      <c r="AF263" t="s">
        <v>160</v>
      </c>
      <c r="AG263" s="1">
        <v>44642.538472222222</v>
      </c>
      <c r="AJ263" t="s">
        <v>80</v>
      </c>
      <c r="AK263" t="s">
        <v>81</v>
      </c>
    </row>
    <row r="264" spans="1:37" x14ac:dyDescent="0.35">
      <c r="A264" t="s">
        <v>225</v>
      </c>
      <c r="C264">
        <v>1</v>
      </c>
      <c r="D264" t="s">
        <v>341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268</v>
      </c>
      <c r="AB264">
        <v>263</v>
      </c>
      <c r="AC264" t="s">
        <v>209</v>
      </c>
      <c r="AD264">
        <v>64</v>
      </c>
      <c r="AE264">
        <v>147832633</v>
      </c>
      <c r="AF264" t="s">
        <v>160</v>
      </c>
      <c r="AG264" s="1">
        <v>44642.538472222222</v>
      </c>
      <c r="AJ264" t="s">
        <v>80</v>
      </c>
      <c r="AK264" t="s">
        <v>81</v>
      </c>
    </row>
    <row r="265" spans="1:37" x14ac:dyDescent="0.35">
      <c r="A265" t="s">
        <v>237</v>
      </c>
      <c r="C265">
        <v>1</v>
      </c>
      <c r="D265" t="s">
        <v>231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 t="s">
        <v>268</v>
      </c>
      <c r="AB265">
        <v>264</v>
      </c>
      <c r="AC265" t="s">
        <v>209</v>
      </c>
      <c r="AD265">
        <v>64</v>
      </c>
      <c r="AE265">
        <v>147832633</v>
      </c>
      <c r="AF265" t="s">
        <v>160</v>
      </c>
      <c r="AG265" s="1">
        <v>44642.538472222222</v>
      </c>
      <c r="AJ265" t="s">
        <v>80</v>
      </c>
      <c r="AK265" t="s">
        <v>81</v>
      </c>
    </row>
    <row r="266" spans="1:37" x14ac:dyDescent="0.35">
      <c r="A266" t="s">
        <v>253</v>
      </c>
      <c r="C266">
        <v>1</v>
      </c>
      <c r="D266" t="s">
        <v>265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 t="s">
        <v>238</v>
      </c>
      <c r="AB266">
        <v>265</v>
      </c>
      <c r="AC266" t="s">
        <v>209</v>
      </c>
      <c r="AD266">
        <v>64</v>
      </c>
      <c r="AE266">
        <v>147832633</v>
      </c>
      <c r="AF266" t="s">
        <v>160</v>
      </c>
      <c r="AG266" s="1">
        <v>44642.538472222222</v>
      </c>
      <c r="AJ266" t="s">
        <v>80</v>
      </c>
      <c r="AK266" t="s">
        <v>81</v>
      </c>
    </row>
    <row r="267" spans="1:37" x14ac:dyDescent="0.35">
      <c r="A267" t="s">
        <v>207</v>
      </c>
      <c r="C267">
        <v>5</v>
      </c>
      <c r="D267" t="s">
        <v>217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AB267">
        <v>266</v>
      </c>
      <c r="AC267" t="s">
        <v>209</v>
      </c>
      <c r="AD267">
        <v>65</v>
      </c>
      <c r="AE267">
        <v>147832636</v>
      </c>
      <c r="AF267" t="s">
        <v>161</v>
      </c>
      <c r="AG267" s="1">
        <v>44642.538472222222</v>
      </c>
      <c r="AJ267" t="s">
        <v>80</v>
      </c>
      <c r="AK267" t="s">
        <v>81</v>
      </c>
    </row>
    <row r="268" spans="1:37" x14ac:dyDescent="0.35">
      <c r="A268" t="s">
        <v>210</v>
      </c>
      <c r="C268">
        <v>2</v>
      </c>
      <c r="D268" t="s">
        <v>233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AB268">
        <v>267</v>
      </c>
      <c r="AC268" t="s">
        <v>209</v>
      </c>
      <c r="AD268">
        <v>65</v>
      </c>
      <c r="AE268">
        <v>147832636</v>
      </c>
      <c r="AF268" t="s">
        <v>161</v>
      </c>
      <c r="AG268" s="1">
        <v>44642.538472222222</v>
      </c>
      <c r="AJ268" t="s">
        <v>80</v>
      </c>
      <c r="AK268" t="s">
        <v>81</v>
      </c>
    </row>
    <row r="269" spans="1:37" x14ac:dyDescent="0.35">
      <c r="A269" t="s">
        <v>212</v>
      </c>
      <c r="C269">
        <v>2</v>
      </c>
      <c r="D269" t="s">
        <v>339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AB269">
        <v>268</v>
      </c>
      <c r="AC269" t="s">
        <v>209</v>
      </c>
      <c r="AD269">
        <v>65</v>
      </c>
      <c r="AE269">
        <v>147832636</v>
      </c>
      <c r="AF269" t="s">
        <v>161</v>
      </c>
      <c r="AG269" s="1">
        <v>44642.538472222222</v>
      </c>
      <c r="AJ269" t="s">
        <v>80</v>
      </c>
      <c r="AK269" t="s">
        <v>81</v>
      </c>
    </row>
    <row r="270" spans="1:37" x14ac:dyDescent="0.35">
      <c r="A270" t="s">
        <v>216</v>
      </c>
      <c r="C270">
        <v>1</v>
      </c>
      <c r="D270" t="s">
        <v>217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AB270">
        <v>269</v>
      </c>
      <c r="AC270" t="s">
        <v>209</v>
      </c>
      <c r="AD270">
        <v>65</v>
      </c>
      <c r="AE270">
        <v>147832636</v>
      </c>
      <c r="AF270" t="s">
        <v>161</v>
      </c>
      <c r="AG270" s="1">
        <v>44642.538472222222</v>
      </c>
      <c r="AJ270" t="s">
        <v>80</v>
      </c>
      <c r="AK270" t="s">
        <v>81</v>
      </c>
    </row>
    <row r="271" spans="1:37" x14ac:dyDescent="0.35">
      <c r="A271" t="s">
        <v>225</v>
      </c>
      <c r="C271">
        <v>1</v>
      </c>
      <c r="D271" t="s">
        <v>234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AB271">
        <v>270</v>
      </c>
      <c r="AC271" t="s">
        <v>209</v>
      </c>
      <c r="AD271">
        <v>65</v>
      </c>
      <c r="AE271">
        <v>147832636</v>
      </c>
      <c r="AF271" t="s">
        <v>161</v>
      </c>
      <c r="AG271" s="1">
        <v>44642.538472222222</v>
      </c>
      <c r="AJ271" t="s">
        <v>80</v>
      </c>
      <c r="AK271" t="s">
        <v>81</v>
      </c>
    </row>
    <row r="272" spans="1:37" x14ac:dyDescent="0.35">
      <c r="A272" t="s">
        <v>207</v>
      </c>
      <c r="C272">
        <v>4</v>
      </c>
      <c r="D272" t="s">
        <v>227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AB272">
        <v>271</v>
      </c>
      <c r="AC272" t="s">
        <v>209</v>
      </c>
      <c r="AD272">
        <v>66</v>
      </c>
      <c r="AE272">
        <v>147832638</v>
      </c>
      <c r="AF272" t="s">
        <v>162</v>
      </c>
      <c r="AG272" s="1">
        <v>44642.538483796299</v>
      </c>
      <c r="AJ272" t="s">
        <v>80</v>
      </c>
      <c r="AK272" t="s">
        <v>81</v>
      </c>
    </row>
    <row r="273" spans="1:37" x14ac:dyDescent="0.35">
      <c r="A273" t="s">
        <v>210</v>
      </c>
      <c r="C273">
        <v>2</v>
      </c>
      <c r="D273" t="s">
        <v>217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0</v>
      </c>
      <c r="AB273">
        <v>272</v>
      </c>
      <c r="AC273" t="s">
        <v>209</v>
      </c>
      <c r="AD273">
        <v>66</v>
      </c>
      <c r="AE273">
        <v>147832638</v>
      </c>
      <c r="AF273" t="s">
        <v>162</v>
      </c>
      <c r="AG273" s="1">
        <v>44642.538483796299</v>
      </c>
      <c r="AJ273" t="s">
        <v>80</v>
      </c>
      <c r="AK273" t="s">
        <v>81</v>
      </c>
    </row>
    <row r="274" spans="1:37" x14ac:dyDescent="0.35">
      <c r="A274" t="s">
        <v>212</v>
      </c>
      <c r="C274">
        <v>3</v>
      </c>
      <c r="D274" t="s">
        <v>217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0</v>
      </c>
      <c r="AB274">
        <v>273</v>
      </c>
      <c r="AC274" t="s">
        <v>209</v>
      </c>
      <c r="AD274">
        <v>66</v>
      </c>
      <c r="AE274">
        <v>147832638</v>
      </c>
      <c r="AF274" t="s">
        <v>162</v>
      </c>
      <c r="AG274" s="1">
        <v>44642.538483796299</v>
      </c>
      <c r="AJ274" t="s">
        <v>80</v>
      </c>
      <c r="AK274" t="s">
        <v>81</v>
      </c>
    </row>
    <row r="275" spans="1:37" x14ac:dyDescent="0.35">
      <c r="A275" t="s">
        <v>222</v>
      </c>
      <c r="C275">
        <v>1</v>
      </c>
      <c r="D275" t="s">
        <v>226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224</v>
      </c>
      <c r="AB275">
        <v>274</v>
      </c>
      <c r="AC275" t="s">
        <v>209</v>
      </c>
      <c r="AD275">
        <v>66</v>
      </c>
      <c r="AE275">
        <v>147832638</v>
      </c>
      <c r="AF275" t="s">
        <v>162</v>
      </c>
      <c r="AG275" s="1">
        <v>44642.538483796299</v>
      </c>
      <c r="AJ275" t="s">
        <v>80</v>
      </c>
      <c r="AK275" t="s">
        <v>81</v>
      </c>
    </row>
    <row r="276" spans="1:37" x14ac:dyDescent="0.35">
      <c r="A276" t="s">
        <v>216</v>
      </c>
      <c r="C276">
        <v>1</v>
      </c>
      <c r="D276" t="s">
        <v>231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AB276">
        <v>275</v>
      </c>
      <c r="AC276" t="s">
        <v>209</v>
      </c>
      <c r="AD276">
        <v>66</v>
      </c>
      <c r="AE276">
        <v>147832638</v>
      </c>
      <c r="AF276" t="s">
        <v>162</v>
      </c>
      <c r="AG276" s="1">
        <v>44642.538483796299</v>
      </c>
      <c r="AJ276" t="s">
        <v>80</v>
      </c>
      <c r="AK276" t="s">
        <v>81</v>
      </c>
    </row>
    <row r="277" spans="1:37" x14ac:dyDescent="0.35">
      <c r="A277" t="s">
        <v>225</v>
      </c>
      <c r="C277">
        <v>1</v>
      </c>
      <c r="D277" t="s">
        <v>234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238</v>
      </c>
      <c r="AB277">
        <v>276</v>
      </c>
      <c r="AC277" t="s">
        <v>209</v>
      </c>
      <c r="AD277">
        <v>66</v>
      </c>
      <c r="AE277">
        <v>147832638</v>
      </c>
      <c r="AF277" t="s">
        <v>162</v>
      </c>
      <c r="AG277" s="1">
        <v>44642.538483796299</v>
      </c>
      <c r="AJ277" t="s">
        <v>80</v>
      </c>
      <c r="AK277" t="s">
        <v>81</v>
      </c>
    </row>
    <row r="278" spans="1:37" x14ac:dyDescent="0.35">
      <c r="A278" t="s">
        <v>207</v>
      </c>
      <c r="C278">
        <v>5</v>
      </c>
      <c r="D278" t="s">
        <v>217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AB278">
        <v>277</v>
      </c>
      <c r="AC278" t="s">
        <v>209</v>
      </c>
      <c r="AD278">
        <v>67</v>
      </c>
      <c r="AE278">
        <v>147832640</v>
      </c>
      <c r="AF278" t="s">
        <v>163</v>
      </c>
      <c r="AG278" s="1">
        <v>44642.538483796299</v>
      </c>
      <c r="AJ278" t="s">
        <v>80</v>
      </c>
      <c r="AK278" t="s">
        <v>81</v>
      </c>
    </row>
    <row r="279" spans="1:37" x14ac:dyDescent="0.35">
      <c r="A279" t="s">
        <v>210</v>
      </c>
      <c r="C279">
        <v>1</v>
      </c>
      <c r="D279" t="s">
        <v>233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AB279">
        <v>278</v>
      </c>
      <c r="AC279" t="s">
        <v>209</v>
      </c>
      <c r="AD279">
        <v>67</v>
      </c>
      <c r="AE279">
        <v>147832640</v>
      </c>
      <c r="AF279" t="s">
        <v>163</v>
      </c>
      <c r="AG279" s="1">
        <v>44642.538483796299</v>
      </c>
      <c r="AJ279" t="s">
        <v>80</v>
      </c>
      <c r="AK279" t="s">
        <v>81</v>
      </c>
    </row>
    <row r="280" spans="1:37" x14ac:dyDescent="0.35">
      <c r="A280" t="s">
        <v>212</v>
      </c>
      <c r="C280">
        <v>3</v>
      </c>
      <c r="D280" t="s">
        <v>229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AB280">
        <v>279</v>
      </c>
      <c r="AC280" t="s">
        <v>209</v>
      </c>
      <c r="AD280">
        <v>67</v>
      </c>
      <c r="AE280">
        <v>147832640</v>
      </c>
      <c r="AF280" t="s">
        <v>163</v>
      </c>
      <c r="AG280" s="1">
        <v>44642.538483796299</v>
      </c>
      <c r="AJ280" t="s">
        <v>80</v>
      </c>
      <c r="AK280" t="s">
        <v>81</v>
      </c>
    </row>
    <row r="281" spans="1:37" x14ac:dyDescent="0.35">
      <c r="A281" t="s">
        <v>216</v>
      </c>
      <c r="C281">
        <v>1</v>
      </c>
      <c r="D281" t="s">
        <v>342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0</v>
      </c>
      <c r="AB281">
        <v>280</v>
      </c>
      <c r="AC281" t="s">
        <v>209</v>
      </c>
      <c r="AD281">
        <v>67</v>
      </c>
      <c r="AE281">
        <v>147832640</v>
      </c>
      <c r="AF281" t="s">
        <v>163</v>
      </c>
      <c r="AG281" s="1">
        <v>44642.538483796299</v>
      </c>
      <c r="AJ281" t="s">
        <v>80</v>
      </c>
      <c r="AK281" t="s">
        <v>81</v>
      </c>
    </row>
    <row r="282" spans="1:37" x14ac:dyDescent="0.35">
      <c r="A282" t="s">
        <v>207</v>
      </c>
      <c r="C282">
        <v>5</v>
      </c>
      <c r="D282" t="s">
        <v>343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0</v>
      </c>
      <c r="AB282">
        <v>281</v>
      </c>
      <c r="AC282" t="s">
        <v>209</v>
      </c>
      <c r="AD282">
        <v>68</v>
      </c>
      <c r="AE282">
        <v>147832642</v>
      </c>
      <c r="AF282" t="s">
        <v>164</v>
      </c>
      <c r="AG282" s="1">
        <v>44642.538495370369</v>
      </c>
      <c r="AJ282" t="s">
        <v>80</v>
      </c>
      <c r="AK282" t="s">
        <v>81</v>
      </c>
    </row>
    <row r="283" spans="1:37" x14ac:dyDescent="0.35">
      <c r="A283" t="s">
        <v>210</v>
      </c>
      <c r="C283">
        <v>1</v>
      </c>
      <c r="D283" t="s">
        <v>233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AB283">
        <v>282</v>
      </c>
      <c r="AC283" t="s">
        <v>209</v>
      </c>
      <c r="AD283">
        <v>68</v>
      </c>
      <c r="AE283">
        <v>147832642</v>
      </c>
      <c r="AF283" t="s">
        <v>164</v>
      </c>
      <c r="AG283" s="1">
        <v>44642.538495370369</v>
      </c>
      <c r="AJ283" t="s">
        <v>80</v>
      </c>
      <c r="AK283" t="s">
        <v>81</v>
      </c>
    </row>
    <row r="284" spans="1:37" x14ac:dyDescent="0.35">
      <c r="A284" t="s">
        <v>212</v>
      </c>
      <c r="C284">
        <v>2</v>
      </c>
      <c r="D284" t="s">
        <v>344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AB284">
        <v>283</v>
      </c>
      <c r="AC284" t="s">
        <v>209</v>
      </c>
      <c r="AD284">
        <v>68</v>
      </c>
      <c r="AE284">
        <v>147832642</v>
      </c>
      <c r="AF284" t="s">
        <v>164</v>
      </c>
      <c r="AG284" s="1">
        <v>44642.538495370369</v>
      </c>
      <c r="AJ284" t="s">
        <v>80</v>
      </c>
      <c r="AK284" t="s">
        <v>81</v>
      </c>
    </row>
    <row r="285" spans="1:37" x14ac:dyDescent="0.35">
      <c r="A285" t="s">
        <v>216</v>
      </c>
      <c r="C285">
        <v>1</v>
      </c>
      <c r="D285" t="s">
        <v>232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AB285">
        <v>284</v>
      </c>
      <c r="AC285" t="s">
        <v>209</v>
      </c>
      <c r="AD285">
        <v>68</v>
      </c>
      <c r="AE285">
        <v>147832642</v>
      </c>
      <c r="AF285" t="s">
        <v>164</v>
      </c>
      <c r="AG285" s="1">
        <v>44642.538495370369</v>
      </c>
      <c r="AJ285" t="s">
        <v>80</v>
      </c>
      <c r="AK285" t="s">
        <v>81</v>
      </c>
    </row>
    <row r="286" spans="1:37" x14ac:dyDescent="0.35">
      <c r="A286" t="s">
        <v>218</v>
      </c>
      <c r="C286">
        <v>1</v>
      </c>
      <c r="D286" t="s">
        <v>232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AB286">
        <v>285</v>
      </c>
      <c r="AC286" t="s">
        <v>209</v>
      </c>
      <c r="AD286">
        <v>68</v>
      </c>
      <c r="AE286">
        <v>147832642</v>
      </c>
      <c r="AF286" t="s">
        <v>164</v>
      </c>
      <c r="AG286" s="1">
        <v>44642.538495370369</v>
      </c>
      <c r="AJ286" t="s">
        <v>80</v>
      </c>
      <c r="AK286" t="s">
        <v>81</v>
      </c>
    </row>
    <row r="287" spans="1:37" x14ac:dyDescent="0.35">
      <c r="A287" t="s">
        <v>222</v>
      </c>
      <c r="C287">
        <v>1</v>
      </c>
      <c r="D287" t="s">
        <v>234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268</v>
      </c>
      <c r="Z287" t="s">
        <v>345</v>
      </c>
      <c r="AB287">
        <v>286</v>
      </c>
      <c r="AC287" t="s">
        <v>209</v>
      </c>
      <c r="AD287">
        <v>68</v>
      </c>
      <c r="AE287">
        <v>147832642</v>
      </c>
      <c r="AF287" t="s">
        <v>164</v>
      </c>
      <c r="AG287" s="1">
        <v>44642.538495370369</v>
      </c>
      <c r="AJ287" t="s">
        <v>80</v>
      </c>
      <c r="AK287" t="s">
        <v>81</v>
      </c>
    </row>
    <row r="288" spans="1:37" x14ac:dyDescent="0.35">
      <c r="A288" t="s">
        <v>207</v>
      </c>
      <c r="C288">
        <v>8</v>
      </c>
      <c r="D288" t="s">
        <v>208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0</v>
      </c>
      <c r="AB288">
        <v>287</v>
      </c>
      <c r="AC288" t="s">
        <v>209</v>
      </c>
      <c r="AD288">
        <v>69</v>
      </c>
      <c r="AE288">
        <v>147832644</v>
      </c>
      <c r="AF288" t="s">
        <v>165</v>
      </c>
      <c r="AG288" s="1">
        <v>44642.538506944453</v>
      </c>
      <c r="AJ288" t="s">
        <v>80</v>
      </c>
      <c r="AK288" t="s">
        <v>81</v>
      </c>
    </row>
    <row r="289" spans="1:37" x14ac:dyDescent="0.35">
      <c r="A289" t="s">
        <v>210</v>
      </c>
      <c r="C289">
        <v>2</v>
      </c>
      <c r="D289" t="s">
        <v>233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AB289">
        <v>288</v>
      </c>
      <c r="AC289" t="s">
        <v>209</v>
      </c>
      <c r="AD289">
        <v>69</v>
      </c>
      <c r="AE289">
        <v>147832644</v>
      </c>
      <c r="AF289" t="s">
        <v>165</v>
      </c>
      <c r="AG289" s="1">
        <v>44642.538506944453</v>
      </c>
      <c r="AJ289" t="s">
        <v>80</v>
      </c>
      <c r="AK289" t="s">
        <v>81</v>
      </c>
    </row>
    <row r="290" spans="1:37" x14ac:dyDescent="0.35">
      <c r="A290" t="s">
        <v>212</v>
      </c>
      <c r="C290">
        <v>3</v>
      </c>
      <c r="D290" t="s">
        <v>339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0</v>
      </c>
      <c r="AB290">
        <v>289</v>
      </c>
      <c r="AC290" t="s">
        <v>209</v>
      </c>
      <c r="AD290">
        <v>69</v>
      </c>
      <c r="AE290">
        <v>147832644</v>
      </c>
      <c r="AF290" t="s">
        <v>165</v>
      </c>
      <c r="AG290" s="1">
        <v>44642.538506944453</v>
      </c>
      <c r="AJ290" t="s">
        <v>80</v>
      </c>
      <c r="AK290" t="s">
        <v>81</v>
      </c>
    </row>
    <row r="291" spans="1:37" x14ac:dyDescent="0.35">
      <c r="A291" t="s">
        <v>216</v>
      </c>
      <c r="C291">
        <v>1</v>
      </c>
      <c r="D291" t="s">
        <v>217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0</v>
      </c>
      <c r="X291">
        <v>0</v>
      </c>
      <c r="AB291">
        <v>290</v>
      </c>
      <c r="AC291" t="s">
        <v>209</v>
      </c>
      <c r="AD291">
        <v>69</v>
      </c>
      <c r="AE291">
        <v>147832644</v>
      </c>
      <c r="AF291" t="s">
        <v>165</v>
      </c>
      <c r="AG291" s="1">
        <v>44642.538506944453</v>
      </c>
      <c r="AJ291" t="s">
        <v>80</v>
      </c>
      <c r="AK291" t="s">
        <v>81</v>
      </c>
    </row>
    <row r="292" spans="1:37" x14ac:dyDescent="0.35">
      <c r="A292" t="s">
        <v>222</v>
      </c>
      <c r="C292">
        <v>1</v>
      </c>
      <c r="D292" t="s">
        <v>341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224</v>
      </c>
      <c r="Z292" t="s">
        <v>346</v>
      </c>
      <c r="AB292">
        <v>291</v>
      </c>
      <c r="AC292" t="s">
        <v>209</v>
      </c>
      <c r="AD292">
        <v>69</v>
      </c>
      <c r="AE292">
        <v>147832644</v>
      </c>
      <c r="AF292" t="s">
        <v>165</v>
      </c>
      <c r="AG292" s="1">
        <v>44642.538506944453</v>
      </c>
      <c r="AJ292" t="s">
        <v>80</v>
      </c>
      <c r="AK292" t="s">
        <v>81</v>
      </c>
    </row>
    <row r="293" spans="1:37" x14ac:dyDescent="0.35">
      <c r="A293" t="s">
        <v>207</v>
      </c>
      <c r="C293">
        <v>11</v>
      </c>
      <c r="D293" t="s">
        <v>228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0</v>
      </c>
      <c r="AB293">
        <v>292</v>
      </c>
      <c r="AC293" t="s">
        <v>209</v>
      </c>
      <c r="AD293">
        <v>70</v>
      </c>
      <c r="AE293">
        <v>147832646</v>
      </c>
      <c r="AF293" t="s">
        <v>166</v>
      </c>
      <c r="AG293" s="1">
        <v>44642.538506944453</v>
      </c>
      <c r="AJ293" t="s">
        <v>80</v>
      </c>
      <c r="AK293" t="s">
        <v>81</v>
      </c>
    </row>
    <row r="294" spans="1:37" x14ac:dyDescent="0.35">
      <c r="A294" t="s">
        <v>210</v>
      </c>
      <c r="C294">
        <v>2</v>
      </c>
      <c r="D294" t="s">
        <v>233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AB294">
        <v>293</v>
      </c>
      <c r="AC294" t="s">
        <v>209</v>
      </c>
      <c r="AD294">
        <v>70</v>
      </c>
      <c r="AE294">
        <v>147832646</v>
      </c>
      <c r="AF294" t="s">
        <v>166</v>
      </c>
      <c r="AG294" s="1">
        <v>44642.538506944453</v>
      </c>
      <c r="AJ294" t="s">
        <v>80</v>
      </c>
      <c r="AK294" t="s">
        <v>81</v>
      </c>
    </row>
    <row r="295" spans="1:37" x14ac:dyDescent="0.35">
      <c r="A295" t="s">
        <v>212</v>
      </c>
      <c r="C295">
        <v>2</v>
      </c>
      <c r="D295" t="s">
        <v>337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1</v>
      </c>
      <c r="AB295">
        <v>294</v>
      </c>
      <c r="AC295" t="s">
        <v>209</v>
      </c>
      <c r="AD295">
        <v>70</v>
      </c>
      <c r="AE295">
        <v>147832646</v>
      </c>
      <c r="AF295" t="s">
        <v>166</v>
      </c>
      <c r="AG295" s="1">
        <v>44642.538506944453</v>
      </c>
      <c r="AJ295" t="s">
        <v>80</v>
      </c>
      <c r="AK295" t="s">
        <v>81</v>
      </c>
    </row>
    <row r="296" spans="1:37" x14ac:dyDescent="0.35">
      <c r="A296" t="s">
        <v>216</v>
      </c>
      <c r="C296">
        <v>1</v>
      </c>
      <c r="D296" t="s">
        <v>347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AB296">
        <v>295</v>
      </c>
      <c r="AC296" t="s">
        <v>209</v>
      </c>
      <c r="AD296">
        <v>70</v>
      </c>
      <c r="AE296">
        <v>147832646</v>
      </c>
      <c r="AF296" t="s">
        <v>166</v>
      </c>
      <c r="AG296" s="1">
        <v>44642.538506944453</v>
      </c>
      <c r="AJ296" t="s">
        <v>80</v>
      </c>
      <c r="AK296" t="s">
        <v>81</v>
      </c>
    </row>
    <row r="297" spans="1:37" x14ac:dyDescent="0.35">
      <c r="A297" t="s">
        <v>218</v>
      </c>
      <c r="C297">
        <v>1</v>
      </c>
      <c r="D297" t="s">
        <v>341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AB297">
        <v>296</v>
      </c>
      <c r="AC297" t="s">
        <v>209</v>
      </c>
      <c r="AD297">
        <v>70</v>
      </c>
      <c r="AE297">
        <v>147832646</v>
      </c>
      <c r="AF297" t="s">
        <v>166</v>
      </c>
      <c r="AG297" s="1">
        <v>44642.538506944453</v>
      </c>
      <c r="AJ297" t="s">
        <v>80</v>
      </c>
      <c r="AK297" t="s">
        <v>81</v>
      </c>
    </row>
    <row r="298" spans="1:37" x14ac:dyDescent="0.35">
      <c r="A298" t="s">
        <v>222</v>
      </c>
      <c r="C298">
        <v>1</v>
      </c>
      <c r="D298" t="s">
        <v>341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224</v>
      </c>
      <c r="Z298" t="s">
        <v>346</v>
      </c>
      <c r="AB298">
        <v>297</v>
      </c>
      <c r="AC298" t="s">
        <v>209</v>
      </c>
      <c r="AD298">
        <v>70</v>
      </c>
      <c r="AE298">
        <v>147832646</v>
      </c>
      <c r="AF298" t="s">
        <v>166</v>
      </c>
      <c r="AG298" s="1">
        <v>44642.538506944453</v>
      </c>
      <c r="AJ298" t="s">
        <v>80</v>
      </c>
      <c r="AK298" t="s">
        <v>81</v>
      </c>
    </row>
    <row r="299" spans="1:37" x14ac:dyDescent="0.35">
      <c r="A299" t="s">
        <v>225</v>
      </c>
      <c r="C299">
        <v>1</v>
      </c>
      <c r="D299" t="s">
        <v>348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349</v>
      </c>
      <c r="AB299">
        <v>298</v>
      </c>
      <c r="AC299" t="s">
        <v>209</v>
      </c>
      <c r="AD299">
        <v>70</v>
      </c>
      <c r="AE299">
        <v>147832646</v>
      </c>
      <c r="AF299" t="s">
        <v>166</v>
      </c>
      <c r="AG299" s="1">
        <v>44642.538506944453</v>
      </c>
      <c r="AJ299" t="s">
        <v>80</v>
      </c>
      <c r="AK299" t="s">
        <v>81</v>
      </c>
    </row>
    <row r="300" spans="1:37" x14ac:dyDescent="0.35">
      <c r="A300" t="s">
        <v>207</v>
      </c>
      <c r="C300">
        <v>3</v>
      </c>
      <c r="D300" t="s">
        <v>232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AB300">
        <v>299</v>
      </c>
      <c r="AC300" t="s">
        <v>209</v>
      </c>
      <c r="AD300">
        <v>71</v>
      </c>
      <c r="AE300">
        <v>147832650</v>
      </c>
      <c r="AF300" t="s">
        <v>167</v>
      </c>
      <c r="AG300" s="1">
        <v>44642.538518518522</v>
      </c>
      <c r="AJ300" t="s">
        <v>80</v>
      </c>
      <c r="AK300" t="s">
        <v>81</v>
      </c>
    </row>
    <row r="301" spans="1:37" x14ac:dyDescent="0.35">
      <c r="A301" t="s">
        <v>210</v>
      </c>
      <c r="C301">
        <v>1</v>
      </c>
      <c r="D301" t="s">
        <v>233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AB301">
        <v>300</v>
      </c>
      <c r="AC301" t="s">
        <v>209</v>
      </c>
      <c r="AD301">
        <v>71</v>
      </c>
      <c r="AE301">
        <v>147832650</v>
      </c>
      <c r="AF301" t="s">
        <v>167</v>
      </c>
      <c r="AG301" s="1">
        <v>44642.538518518522</v>
      </c>
      <c r="AJ301" t="s">
        <v>80</v>
      </c>
      <c r="AK301" t="s">
        <v>81</v>
      </c>
    </row>
    <row r="302" spans="1:37" x14ac:dyDescent="0.35">
      <c r="A302" t="s">
        <v>207</v>
      </c>
      <c r="C302">
        <v>3</v>
      </c>
      <c r="D302" t="s">
        <v>232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AB302">
        <v>301</v>
      </c>
      <c r="AC302" t="s">
        <v>209</v>
      </c>
      <c r="AD302">
        <v>72</v>
      </c>
      <c r="AE302">
        <v>147832655</v>
      </c>
      <c r="AF302" t="s">
        <v>168</v>
      </c>
      <c r="AG302" s="1">
        <v>44642.538518518522</v>
      </c>
      <c r="AJ302" t="s">
        <v>80</v>
      </c>
      <c r="AK302" t="s">
        <v>81</v>
      </c>
    </row>
    <row r="303" spans="1:37" x14ac:dyDescent="0.35">
      <c r="A303" t="s">
        <v>212</v>
      </c>
      <c r="C303">
        <v>1</v>
      </c>
      <c r="D303" t="s">
        <v>217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0</v>
      </c>
      <c r="AB303">
        <v>302</v>
      </c>
      <c r="AC303" t="s">
        <v>209</v>
      </c>
      <c r="AD303">
        <v>72</v>
      </c>
      <c r="AE303">
        <v>147832655</v>
      </c>
      <c r="AF303" t="s">
        <v>168</v>
      </c>
      <c r="AG303" s="1">
        <v>44642.538518518522</v>
      </c>
      <c r="AJ303" t="s">
        <v>80</v>
      </c>
      <c r="AK303" t="s">
        <v>81</v>
      </c>
    </row>
    <row r="304" spans="1:37" x14ac:dyDescent="0.35">
      <c r="A304" t="s">
        <v>218</v>
      </c>
      <c r="C304">
        <v>1</v>
      </c>
      <c r="D304" t="s">
        <v>232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AB304">
        <v>303</v>
      </c>
      <c r="AC304" t="s">
        <v>209</v>
      </c>
      <c r="AD304">
        <v>72</v>
      </c>
      <c r="AE304">
        <v>147832655</v>
      </c>
      <c r="AF304" t="s">
        <v>168</v>
      </c>
      <c r="AG304" s="1">
        <v>44642.538518518522</v>
      </c>
      <c r="AJ304" t="s">
        <v>80</v>
      </c>
      <c r="AK304" t="s">
        <v>81</v>
      </c>
    </row>
    <row r="305" spans="1:37" x14ac:dyDescent="0.35">
      <c r="A305" t="s">
        <v>207</v>
      </c>
      <c r="C305">
        <v>9</v>
      </c>
      <c r="D305" t="s">
        <v>217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0</v>
      </c>
      <c r="AB305">
        <v>304</v>
      </c>
      <c r="AC305" t="s">
        <v>209</v>
      </c>
      <c r="AD305">
        <v>73</v>
      </c>
      <c r="AE305">
        <v>147832660</v>
      </c>
      <c r="AF305" t="s">
        <v>169</v>
      </c>
      <c r="AG305" s="1">
        <v>44642.538530092592</v>
      </c>
      <c r="AJ305" t="s">
        <v>80</v>
      </c>
      <c r="AK305" t="s">
        <v>81</v>
      </c>
    </row>
    <row r="306" spans="1:37" x14ac:dyDescent="0.35">
      <c r="A306" t="s">
        <v>210</v>
      </c>
      <c r="C306">
        <v>2</v>
      </c>
      <c r="D306" t="s">
        <v>233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AB306">
        <v>305</v>
      </c>
      <c r="AC306" t="s">
        <v>209</v>
      </c>
      <c r="AD306">
        <v>73</v>
      </c>
      <c r="AE306">
        <v>147832660</v>
      </c>
      <c r="AF306" t="s">
        <v>169</v>
      </c>
      <c r="AG306" s="1">
        <v>44642.538530092592</v>
      </c>
      <c r="AJ306" t="s">
        <v>80</v>
      </c>
      <c r="AK306" t="s">
        <v>81</v>
      </c>
    </row>
    <row r="307" spans="1:37" x14ac:dyDescent="0.35">
      <c r="A307" t="s">
        <v>212</v>
      </c>
      <c r="C307">
        <v>2</v>
      </c>
      <c r="D307" t="s">
        <v>339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AB307">
        <v>306</v>
      </c>
      <c r="AC307" t="s">
        <v>209</v>
      </c>
      <c r="AD307">
        <v>73</v>
      </c>
      <c r="AE307">
        <v>147832660</v>
      </c>
      <c r="AF307" t="s">
        <v>169</v>
      </c>
      <c r="AG307" s="1">
        <v>44642.538530092592</v>
      </c>
      <c r="AJ307" t="s">
        <v>80</v>
      </c>
      <c r="AK307" t="s">
        <v>81</v>
      </c>
    </row>
    <row r="308" spans="1:37" x14ac:dyDescent="0.35">
      <c r="A308" t="s">
        <v>216</v>
      </c>
      <c r="C308">
        <v>1</v>
      </c>
      <c r="D308" t="s">
        <v>339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 t="s">
        <v>350</v>
      </c>
      <c r="AB308">
        <v>307</v>
      </c>
      <c r="AC308" t="s">
        <v>209</v>
      </c>
      <c r="AD308">
        <v>73</v>
      </c>
      <c r="AE308">
        <v>147832660</v>
      </c>
      <c r="AF308" t="s">
        <v>169</v>
      </c>
      <c r="AG308" s="1">
        <v>44642.538530092592</v>
      </c>
      <c r="AJ308" t="s">
        <v>80</v>
      </c>
      <c r="AK308" t="s">
        <v>81</v>
      </c>
    </row>
    <row r="309" spans="1:37" x14ac:dyDescent="0.35">
      <c r="A309" t="s">
        <v>207</v>
      </c>
      <c r="C309">
        <v>4</v>
      </c>
      <c r="D309" t="s">
        <v>217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AB309">
        <v>308</v>
      </c>
      <c r="AC309" t="s">
        <v>209</v>
      </c>
      <c r="AD309">
        <v>74</v>
      </c>
      <c r="AE309">
        <v>147832664</v>
      </c>
      <c r="AF309" t="s">
        <v>170</v>
      </c>
      <c r="AG309" s="1">
        <v>44642.538530092592</v>
      </c>
      <c r="AJ309" t="s">
        <v>80</v>
      </c>
      <c r="AK309" t="s">
        <v>81</v>
      </c>
    </row>
    <row r="310" spans="1:37" x14ac:dyDescent="0.35">
      <c r="A310" t="s">
        <v>210</v>
      </c>
      <c r="C310">
        <v>1</v>
      </c>
      <c r="D310" t="s">
        <v>233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AB310">
        <v>309</v>
      </c>
      <c r="AC310" t="s">
        <v>209</v>
      </c>
      <c r="AD310">
        <v>74</v>
      </c>
      <c r="AE310">
        <v>147832664</v>
      </c>
      <c r="AF310" t="s">
        <v>170</v>
      </c>
      <c r="AG310" s="1">
        <v>44642.538530092592</v>
      </c>
      <c r="AJ310" t="s">
        <v>80</v>
      </c>
      <c r="AK310" t="s">
        <v>81</v>
      </c>
    </row>
    <row r="311" spans="1:37" x14ac:dyDescent="0.35">
      <c r="A311" t="s">
        <v>212</v>
      </c>
      <c r="C311">
        <v>2</v>
      </c>
      <c r="D311" t="s">
        <v>231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AB311">
        <v>310</v>
      </c>
      <c r="AC311" t="s">
        <v>209</v>
      </c>
      <c r="AD311">
        <v>74</v>
      </c>
      <c r="AE311">
        <v>147832664</v>
      </c>
      <c r="AF311" t="s">
        <v>170</v>
      </c>
      <c r="AG311" s="1">
        <v>44642.538530092592</v>
      </c>
      <c r="AJ311" t="s">
        <v>80</v>
      </c>
      <c r="AK311" t="s">
        <v>81</v>
      </c>
    </row>
    <row r="312" spans="1:37" x14ac:dyDescent="0.35">
      <c r="A312" t="s">
        <v>218</v>
      </c>
      <c r="C312">
        <v>1</v>
      </c>
      <c r="D312" t="s">
        <v>351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AB312">
        <v>311</v>
      </c>
      <c r="AC312" t="s">
        <v>209</v>
      </c>
      <c r="AD312">
        <v>74</v>
      </c>
      <c r="AE312">
        <v>147832664</v>
      </c>
      <c r="AF312" t="s">
        <v>170</v>
      </c>
      <c r="AG312" s="1">
        <v>44642.538530092592</v>
      </c>
      <c r="AJ312" t="s">
        <v>80</v>
      </c>
      <c r="AK312" t="s">
        <v>81</v>
      </c>
    </row>
    <row r="313" spans="1:37" x14ac:dyDescent="0.35">
      <c r="A313" t="s">
        <v>207</v>
      </c>
      <c r="C313">
        <v>6</v>
      </c>
      <c r="D313" t="s">
        <v>217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0</v>
      </c>
      <c r="AB313">
        <v>312</v>
      </c>
      <c r="AC313" t="s">
        <v>209</v>
      </c>
      <c r="AD313">
        <v>75</v>
      </c>
      <c r="AE313">
        <v>147832667</v>
      </c>
      <c r="AF313" t="s">
        <v>171</v>
      </c>
      <c r="AG313" s="1">
        <v>44642.538541666669</v>
      </c>
      <c r="AJ313" t="s">
        <v>80</v>
      </c>
      <c r="AK313" t="s">
        <v>81</v>
      </c>
    </row>
    <row r="314" spans="1:37" x14ac:dyDescent="0.35">
      <c r="A314" t="s">
        <v>210</v>
      </c>
      <c r="C314">
        <v>2</v>
      </c>
      <c r="D314" t="s">
        <v>217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AB314">
        <v>313</v>
      </c>
      <c r="AC314" t="s">
        <v>209</v>
      </c>
      <c r="AD314">
        <v>75</v>
      </c>
      <c r="AE314">
        <v>147832667</v>
      </c>
      <c r="AF314" t="s">
        <v>171</v>
      </c>
      <c r="AG314" s="1">
        <v>44642.538541666669</v>
      </c>
      <c r="AJ314" t="s">
        <v>80</v>
      </c>
      <c r="AK314" t="s">
        <v>81</v>
      </c>
    </row>
    <row r="315" spans="1:37" x14ac:dyDescent="0.35">
      <c r="A315" t="s">
        <v>212</v>
      </c>
      <c r="C315">
        <v>5</v>
      </c>
      <c r="D315" t="s">
        <v>352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0</v>
      </c>
      <c r="AB315">
        <v>314</v>
      </c>
      <c r="AC315" t="s">
        <v>209</v>
      </c>
      <c r="AD315">
        <v>75</v>
      </c>
      <c r="AE315">
        <v>147832667</v>
      </c>
      <c r="AF315" t="s">
        <v>171</v>
      </c>
      <c r="AG315" s="1">
        <v>44642.538541666669</v>
      </c>
      <c r="AJ315" t="s">
        <v>80</v>
      </c>
      <c r="AK315" t="s">
        <v>81</v>
      </c>
    </row>
    <row r="316" spans="1:37" x14ac:dyDescent="0.35">
      <c r="A316" t="s">
        <v>216</v>
      </c>
      <c r="C316">
        <v>1</v>
      </c>
      <c r="D316" t="s">
        <v>217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0</v>
      </c>
      <c r="AB316">
        <v>315</v>
      </c>
      <c r="AC316" t="s">
        <v>209</v>
      </c>
      <c r="AD316">
        <v>75</v>
      </c>
      <c r="AE316">
        <v>147832667</v>
      </c>
      <c r="AF316" t="s">
        <v>171</v>
      </c>
      <c r="AG316" s="1">
        <v>44642.538541666669</v>
      </c>
      <c r="AJ316" t="s">
        <v>80</v>
      </c>
      <c r="AK316" t="s">
        <v>81</v>
      </c>
    </row>
    <row r="317" spans="1:37" x14ac:dyDescent="0.35">
      <c r="A317" t="s">
        <v>222</v>
      </c>
      <c r="C317">
        <v>1</v>
      </c>
      <c r="D317" t="s">
        <v>353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 t="s">
        <v>354</v>
      </c>
      <c r="AB317">
        <v>316</v>
      </c>
      <c r="AC317" t="s">
        <v>209</v>
      </c>
      <c r="AD317">
        <v>75</v>
      </c>
      <c r="AE317">
        <v>147832667</v>
      </c>
      <c r="AF317" t="s">
        <v>171</v>
      </c>
      <c r="AG317" s="1">
        <v>44642.538541666669</v>
      </c>
      <c r="AJ317" t="s">
        <v>80</v>
      </c>
      <c r="AK317" t="s">
        <v>81</v>
      </c>
    </row>
    <row r="318" spans="1:37" x14ac:dyDescent="0.35">
      <c r="A318" t="s">
        <v>207</v>
      </c>
      <c r="C318">
        <v>4</v>
      </c>
      <c r="D318" t="s">
        <v>217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AB318">
        <v>317</v>
      </c>
      <c r="AC318" t="s">
        <v>209</v>
      </c>
      <c r="AD318">
        <v>76</v>
      </c>
      <c r="AE318">
        <v>147832672</v>
      </c>
      <c r="AF318" t="s">
        <v>172</v>
      </c>
      <c r="AG318" s="1">
        <v>44642.538541666669</v>
      </c>
      <c r="AJ318" t="s">
        <v>80</v>
      </c>
      <c r="AK318" t="s">
        <v>81</v>
      </c>
    </row>
    <row r="319" spans="1:37" x14ac:dyDescent="0.35">
      <c r="A319" t="s">
        <v>210</v>
      </c>
      <c r="C319">
        <v>2</v>
      </c>
      <c r="D319" t="s">
        <v>233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AB319">
        <v>318</v>
      </c>
      <c r="AC319" t="s">
        <v>209</v>
      </c>
      <c r="AD319">
        <v>76</v>
      </c>
      <c r="AE319">
        <v>147832672</v>
      </c>
      <c r="AF319" t="s">
        <v>172</v>
      </c>
      <c r="AG319" s="1">
        <v>44642.538541666669</v>
      </c>
      <c r="AJ319" t="s">
        <v>80</v>
      </c>
      <c r="AK319" t="s">
        <v>81</v>
      </c>
    </row>
    <row r="320" spans="1:37" x14ac:dyDescent="0.35">
      <c r="A320" t="s">
        <v>212</v>
      </c>
      <c r="C320">
        <v>2</v>
      </c>
      <c r="D320" t="s">
        <v>229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AB320">
        <v>319</v>
      </c>
      <c r="AC320" t="s">
        <v>209</v>
      </c>
      <c r="AD320">
        <v>76</v>
      </c>
      <c r="AE320">
        <v>147832672</v>
      </c>
      <c r="AF320" t="s">
        <v>172</v>
      </c>
      <c r="AG320" s="1">
        <v>44642.538541666669</v>
      </c>
      <c r="AJ320" t="s">
        <v>80</v>
      </c>
      <c r="AK320" t="s">
        <v>81</v>
      </c>
    </row>
    <row r="321" spans="1:37" x14ac:dyDescent="0.35">
      <c r="A321" t="s">
        <v>216</v>
      </c>
      <c r="C321">
        <v>1</v>
      </c>
      <c r="D321" t="s">
        <v>232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 t="s">
        <v>355</v>
      </c>
      <c r="AB321">
        <v>320</v>
      </c>
      <c r="AC321" t="s">
        <v>209</v>
      </c>
      <c r="AD321">
        <v>76</v>
      </c>
      <c r="AE321">
        <v>147832672</v>
      </c>
      <c r="AF321" t="s">
        <v>172</v>
      </c>
      <c r="AG321" s="1">
        <v>44642.538541666669</v>
      </c>
      <c r="AJ321" t="s">
        <v>80</v>
      </c>
      <c r="AK321" t="s">
        <v>81</v>
      </c>
    </row>
    <row r="322" spans="1:37" x14ac:dyDescent="0.35">
      <c r="A322" t="s">
        <v>222</v>
      </c>
      <c r="C322">
        <v>1</v>
      </c>
      <c r="D322" t="s">
        <v>353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 t="s">
        <v>354</v>
      </c>
      <c r="AB322">
        <v>321</v>
      </c>
      <c r="AC322" t="s">
        <v>209</v>
      </c>
      <c r="AD322">
        <v>76</v>
      </c>
      <c r="AE322">
        <v>147832672</v>
      </c>
      <c r="AF322" t="s">
        <v>172</v>
      </c>
      <c r="AG322" s="1">
        <v>44642.538541666669</v>
      </c>
      <c r="AJ322" t="s">
        <v>80</v>
      </c>
      <c r="AK322" t="s">
        <v>81</v>
      </c>
    </row>
    <row r="323" spans="1:37" x14ac:dyDescent="0.35">
      <c r="A323" t="s">
        <v>207</v>
      </c>
      <c r="C323">
        <v>7</v>
      </c>
      <c r="D323" t="s">
        <v>217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0</v>
      </c>
      <c r="AB323">
        <v>322</v>
      </c>
      <c r="AC323" t="s">
        <v>209</v>
      </c>
      <c r="AD323">
        <v>77</v>
      </c>
      <c r="AE323">
        <v>147832677</v>
      </c>
      <c r="AF323" t="s">
        <v>173</v>
      </c>
      <c r="AG323" s="1">
        <v>44642.538553240738</v>
      </c>
      <c r="AJ323" t="s">
        <v>80</v>
      </c>
      <c r="AK323" t="s">
        <v>81</v>
      </c>
    </row>
    <row r="324" spans="1:37" x14ac:dyDescent="0.35">
      <c r="A324" t="s">
        <v>210</v>
      </c>
      <c r="C324">
        <v>1</v>
      </c>
      <c r="D324" t="s">
        <v>233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AB324">
        <v>323</v>
      </c>
      <c r="AC324" t="s">
        <v>209</v>
      </c>
      <c r="AD324">
        <v>77</v>
      </c>
      <c r="AE324">
        <v>147832677</v>
      </c>
      <c r="AF324" t="s">
        <v>173</v>
      </c>
      <c r="AG324" s="1">
        <v>44642.538553240738</v>
      </c>
      <c r="AJ324" t="s">
        <v>80</v>
      </c>
      <c r="AK324" t="s">
        <v>81</v>
      </c>
    </row>
    <row r="325" spans="1:37" x14ac:dyDescent="0.35">
      <c r="A325" t="s">
        <v>212</v>
      </c>
      <c r="C325">
        <v>6</v>
      </c>
      <c r="D325" t="s">
        <v>356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AB325">
        <v>324</v>
      </c>
      <c r="AC325" t="s">
        <v>209</v>
      </c>
      <c r="AD325">
        <v>77</v>
      </c>
      <c r="AE325">
        <v>147832677</v>
      </c>
      <c r="AF325" t="s">
        <v>173</v>
      </c>
      <c r="AG325" s="1">
        <v>44642.538553240738</v>
      </c>
      <c r="AJ325" t="s">
        <v>80</v>
      </c>
      <c r="AK325" t="s">
        <v>81</v>
      </c>
    </row>
    <row r="326" spans="1:37" x14ac:dyDescent="0.35">
      <c r="A326" t="s">
        <v>216</v>
      </c>
      <c r="C326">
        <v>1</v>
      </c>
      <c r="D326" t="s">
        <v>217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AB326">
        <v>325</v>
      </c>
      <c r="AC326" t="s">
        <v>209</v>
      </c>
      <c r="AD326">
        <v>77</v>
      </c>
      <c r="AE326">
        <v>147832677</v>
      </c>
      <c r="AF326" t="s">
        <v>173</v>
      </c>
      <c r="AG326" s="1">
        <v>44642.538553240738</v>
      </c>
      <c r="AJ326" t="s">
        <v>80</v>
      </c>
      <c r="AK326" t="s">
        <v>81</v>
      </c>
    </row>
    <row r="327" spans="1:37" x14ac:dyDescent="0.35">
      <c r="A327" t="s">
        <v>218</v>
      </c>
      <c r="C327">
        <v>1</v>
      </c>
      <c r="D327" t="s">
        <v>208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0</v>
      </c>
      <c r="AB327">
        <v>326</v>
      </c>
      <c r="AC327" t="s">
        <v>209</v>
      </c>
      <c r="AD327">
        <v>77</v>
      </c>
      <c r="AE327">
        <v>147832677</v>
      </c>
      <c r="AF327" t="s">
        <v>173</v>
      </c>
      <c r="AG327" s="1">
        <v>44642.538553240738</v>
      </c>
      <c r="AJ327" t="s">
        <v>80</v>
      </c>
      <c r="AK327" t="s">
        <v>81</v>
      </c>
    </row>
    <row r="328" spans="1:37" x14ac:dyDescent="0.35">
      <c r="A328" t="s">
        <v>222</v>
      </c>
      <c r="C328">
        <v>1</v>
      </c>
      <c r="D328" t="s">
        <v>234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268</v>
      </c>
      <c r="AB328">
        <v>327</v>
      </c>
      <c r="AC328" t="s">
        <v>209</v>
      </c>
      <c r="AD328">
        <v>77</v>
      </c>
      <c r="AE328">
        <v>147832677</v>
      </c>
      <c r="AF328" t="s">
        <v>173</v>
      </c>
      <c r="AG328" s="1">
        <v>44642.538553240738</v>
      </c>
      <c r="AJ328" t="s">
        <v>80</v>
      </c>
      <c r="AK328" t="s">
        <v>81</v>
      </c>
    </row>
    <row r="329" spans="1:37" x14ac:dyDescent="0.35">
      <c r="A329" t="s">
        <v>207</v>
      </c>
      <c r="C329">
        <v>14</v>
      </c>
      <c r="D329" t="s">
        <v>217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AB329">
        <v>328</v>
      </c>
      <c r="AC329" t="s">
        <v>209</v>
      </c>
      <c r="AD329">
        <v>78</v>
      </c>
      <c r="AE329">
        <v>147832680</v>
      </c>
      <c r="AF329" t="s">
        <v>174</v>
      </c>
      <c r="AG329" s="1">
        <v>44642.538564814808</v>
      </c>
      <c r="AJ329" t="s">
        <v>80</v>
      </c>
      <c r="AK329" t="s">
        <v>81</v>
      </c>
    </row>
    <row r="330" spans="1:37" x14ac:dyDescent="0.35">
      <c r="A330" t="s">
        <v>210</v>
      </c>
      <c r="C330">
        <v>3</v>
      </c>
      <c r="D330" t="s">
        <v>233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AB330">
        <v>329</v>
      </c>
      <c r="AC330" t="s">
        <v>209</v>
      </c>
      <c r="AD330">
        <v>78</v>
      </c>
      <c r="AE330">
        <v>147832680</v>
      </c>
      <c r="AF330" t="s">
        <v>174</v>
      </c>
      <c r="AG330" s="1">
        <v>44642.538564814808</v>
      </c>
      <c r="AJ330" t="s">
        <v>80</v>
      </c>
      <c r="AK330" t="s">
        <v>81</v>
      </c>
    </row>
    <row r="331" spans="1:37" x14ac:dyDescent="0.35">
      <c r="A331" t="s">
        <v>212</v>
      </c>
      <c r="C331">
        <v>5</v>
      </c>
      <c r="D331" t="s">
        <v>357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AB331">
        <v>330</v>
      </c>
      <c r="AC331" t="s">
        <v>209</v>
      </c>
      <c r="AD331">
        <v>78</v>
      </c>
      <c r="AE331">
        <v>147832680</v>
      </c>
      <c r="AF331" t="s">
        <v>174</v>
      </c>
      <c r="AG331" s="1">
        <v>44642.538564814808</v>
      </c>
      <c r="AJ331" t="s">
        <v>80</v>
      </c>
      <c r="AK331" t="s">
        <v>81</v>
      </c>
    </row>
    <row r="332" spans="1:37" x14ac:dyDescent="0.35">
      <c r="A332" t="s">
        <v>216</v>
      </c>
      <c r="C332">
        <v>1</v>
      </c>
      <c r="D332" t="s">
        <v>217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0</v>
      </c>
      <c r="AB332">
        <v>331</v>
      </c>
      <c r="AC332" t="s">
        <v>209</v>
      </c>
      <c r="AD332">
        <v>78</v>
      </c>
      <c r="AE332">
        <v>147832680</v>
      </c>
      <c r="AF332" t="s">
        <v>174</v>
      </c>
      <c r="AG332" s="1">
        <v>44642.538564814808</v>
      </c>
      <c r="AJ332" t="s">
        <v>80</v>
      </c>
      <c r="AK332" t="s">
        <v>81</v>
      </c>
    </row>
    <row r="333" spans="1:37" x14ac:dyDescent="0.35">
      <c r="A333" t="s">
        <v>222</v>
      </c>
      <c r="C333">
        <v>1</v>
      </c>
      <c r="D333" t="s">
        <v>231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 t="s">
        <v>358</v>
      </c>
      <c r="Z333" t="s">
        <v>359</v>
      </c>
      <c r="AB333">
        <v>332</v>
      </c>
      <c r="AC333" t="s">
        <v>209</v>
      </c>
      <c r="AD333">
        <v>78</v>
      </c>
      <c r="AE333">
        <v>147832680</v>
      </c>
      <c r="AF333" t="s">
        <v>174</v>
      </c>
      <c r="AG333" s="1">
        <v>44642.538564814808</v>
      </c>
      <c r="AJ333" t="s">
        <v>80</v>
      </c>
      <c r="AK333" t="s">
        <v>81</v>
      </c>
    </row>
    <row r="334" spans="1:37" x14ac:dyDescent="0.35">
      <c r="A334" t="s">
        <v>225</v>
      </c>
      <c r="C334">
        <v>1</v>
      </c>
      <c r="D334" t="s">
        <v>234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224</v>
      </c>
      <c r="AB334">
        <v>333</v>
      </c>
      <c r="AC334" t="s">
        <v>209</v>
      </c>
      <c r="AD334">
        <v>78</v>
      </c>
      <c r="AE334">
        <v>147832680</v>
      </c>
      <c r="AF334" t="s">
        <v>174</v>
      </c>
      <c r="AG334" s="1">
        <v>44642.538564814808</v>
      </c>
      <c r="AJ334" t="s">
        <v>80</v>
      </c>
      <c r="AK334" t="s">
        <v>81</v>
      </c>
    </row>
    <row r="335" spans="1:37" x14ac:dyDescent="0.35">
      <c r="A335" t="s">
        <v>207</v>
      </c>
      <c r="C335">
        <v>4</v>
      </c>
      <c r="D335" t="s">
        <v>217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0</v>
      </c>
      <c r="AB335">
        <v>334</v>
      </c>
      <c r="AC335" t="s">
        <v>209</v>
      </c>
      <c r="AD335">
        <v>79</v>
      </c>
      <c r="AE335">
        <v>147832685</v>
      </c>
      <c r="AF335" t="s">
        <v>175</v>
      </c>
      <c r="AG335" s="1">
        <v>44642.538564814808</v>
      </c>
      <c r="AJ335" t="s">
        <v>80</v>
      </c>
      <c r="AK335" t="s">
        <v>81</v>
      </c>
    </row>
    <row r="336" spans="1:37" x14ac:dyDescent="0.35">
      <c r="A336" t="s">
        <v>210</v>
      </c>
      <c r="C336">
        <v>2</v>
      </c>
      <c r="D336" t="s">
        <v>233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AB336">
        <v>335</v>
      </c>
      <c r="AC336" t="s">
        <v>209</v>
      </c>
      <c r="AD336">
        <v>79</v>
      </c>
      <c r="AE336">
        <v>147832685</v>
      </c>
      <c r="AF336" t="s">
        <v>175</v>
      </c>
      <c r="AG336" s="1">
        <v>44642.538564814808</v>
      </c>
      <c r="AJ336" t="s">
        <v>80</v>
      </c>
      <c r="AK336" t="s">
        <v>81</v>
      </c>
    </row>
    <row r="337" spans="1:37" x14ac:dyDescent="0.35">
      <c r="A337" t="s">
        <v>212</v>
      </c>
      <c r="C337">
        <v>2</v>
      </c>
      <c r="D337" t="s">
        <v>357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0</v>
      </c>
      <c r="X337">
        <v>0</v>
      </c>
      <c r="AB337">
        <v>336</v>
      </c>
      <c r="AC337" t="s">
        <v>209</v>
      </c>
      <c r="AD337">
        <v>79</v>
      </c>
      <c r="AE337">
        <v>147832685</v>
      </c>
      <c r="AF337" t="s">
        <v>175</v>
      </c>
      <c r="AG337" s="1">
        <v>44642.538564814808</v>
      </c>
      <c r="AJ337" t="s">
        <v>80</v>
      </c>
      <c r="AK337" t="s">
        <v>81</v>
      </c>
    </row>
    <row r="338" spans="1:37" x14ac:dyDescent="0.35">
      <c r="A338" t="s">
        <v>216</v>
      </c>
      <c r="C338">
        <v>1</v>
      </c>
      <c r="D338" t="s">
        <v>339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0</v>
      </c>
      <c r="AB338">
        <v>337</v>
      </c>
      <c r="AC338" t="s">
        <v>209</v>
      </c>
      <c r="AD338">
        <v>79</v>
      </c>
      <c r="AE338">
        <v>147832685</v>
      </c>
      <c r="AF338" t="s">
        <v>175</v>
      </c>
      <c r="AG338" s="1">
        <v>44642.538564814808</v>
      </c>
      <c r="AJ338" t="s">
        <v>80</v>
      </c>
      <c r="AK338" t="s">
        <v>81</v>
      </c>
    </row>
    <row r="339" spans="1:37" x14ac:dyDescent="0.35">
      <c r="A339" t="s">
        <v>225</v>
      </c>
      <c r="C339">
        <v>1</v>
      </c>
      <c r="D339" t="s">
        <v>234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238</v>
      </c>
      <c r="AB339">
        <v>338</v>
      </c>
      <c r="AC339" t="s">
        <v>209</v>
      </c>
      <c r="AD339">
        <v>79</v>
      </c>
      <c r="AE339">
        <v>147832685</v>
      </c>
      <c r="AF339" t="s">
        <v>175</v>
      </c>
      <c r="AG339" s="1">
        <v>44642.538564814808</v>
      </c>
      <c r="AJ339" t="s">
        <v>80</v>
      </c>
      <c r="AK339" t="s">
        <v>81</v>
      </c>
    </row>
    <row r="340" spans="1:37" x14ac:dyDescent="0.35">
      <c r="A340" t="s">
        <v>207</v>
      </c>
      <c r="C340">
        <v>5</v>
      </c>
      <c r="D340" t="s">
        <v>357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</v>
      </c>
      <c r="AB340">
        <v>339</v>
      </c>
      <c r="AC340" t="s">
        <v>209</v>
      </c>
      <c r="AD340">
        <v>80</v>
      </c>
      <c r="AE340">
        <v>147832688</v>
      </c>
      <c r="AF340" t="s">
        <v>176</v>
      </c>
      <c r="AG340" s="1">
        <v>44642.538576388892</v>
      </c>
      <c r="AJ340" t="s">
        <v>80</v>
      </c>
      <c r="AK340" t="s">
        <v>81</v>
      </c>
    </row>
    <row r="341" spans="1:37" x14ac:dyDescent="0.35">
      <c r="A341" t="s">
        <v>210</v>
      </c>
      <c r="C341">
        <v>2</v>
      </c>
      <c r="D341" t="s">
        <v>233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AB341">
        <v>340</v>
      </c>
      <c r="AC341" t="s">
        <v>209</v>
      </c>
      <c r="AD341">
        <v>80</v>
      </c>
      <c r="AE341">
        <v>147832688</v>
      </c>
      <c r="AF341" t="s">
        <v>176</v>
      </c>
      <c r="AG341" s="1">
        <v>44642.538576388892</v>
      </c>
      <c r="AJ341" t="s">
        <v>80</v>
      </c>
      <c r="AK341" t="s">
        <v>81</v>
      </c>
    </row>
    <row r="342" spans="1:37" x14ac:dyDescent="0.35">
      <c r="A342" t="s">
        <v>212</v>
      </c>
      <c r="C342">
        <v>3</v>
      </c>
      <c r="D342" t="s">
        <v>217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1</v>
      </c>
      <c r="V342">
        <v>0</v>
      </c>
      <c r="W342">
        <v>0</v>
      </c>
      <c r="X342">
        <v>0</v>
      </c>
      <c r="AB342">
        <v>341</v>
      </c>
      <c r="AC342" t="s">
        <v>209</v>
      </c>
      <c r="AD342">
        <v>80</v>
      </c>
      <c r="AE342">
        <v>147832688</v>
      </c>
      <c r="AF342" t="s">
        <v>176</v>
      </c>
      <c r="AG342" s="1">
        <v>44642.538576388892</v>
      </c>
      <c r="AJ342" t="s">
        <v>80</v>
      </c>
      <c r="AK342" t="s">
        <v>81</v>
      </c>
    </row>
    <row r="343" spans="1:37" x14ac:dyDescent="0.35">
      <c r="A343" t="s">
        <v>218</v>
      </c>
      <c r="C343">
        <v>1</v>
      </c>
      <c r="D343" t="s">
        <v>244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AB343">
        <v>342</v>
      </c>
      <c r="AC343" t="s">
        <v>209</v>
      </c>
      <c r="AD343">
        <v>80</v>
      </c>
      <c r="AE343">
        <v>147832688</v>
      </c>
      <c r="AF343" t="s">
        <v>176</v>
      </c>
      <c r="AG343" s="1">
        <v>44642.538576388892</v>
      </c>
      <c r="AJ343" t="s">
        <v>80</v>
      </c>
      <c r="AK343" t="s">
        <v>81</v>
      </c>
    </row>
    <row r="344" spans="1:37" x14ac:dyDescent="0.35">
      <c r="A344" t="s">
        <v>216</v>
      </c>
      <c r="C344">
        <v>1</v>
      </c>
      <c r="D344" t="s">
        <v>244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AB344">
        <v>343</v>
      </c>
      <c r="AC344" t="s">
        <v>209</v>
      </c>
      <c r="AD344">
        <v>80</v>
      </c>
      <c r="AE344">
        <v>147832688</v>
      </c>
      <c r="AF344" t="s">
        <v>176</v>
      </c>
      <c r="AG344" s="1">
        <v>44642.538576388892</v>
      </c>
      <c r="AJ344" t="s">
        <v>80</v>
      </c>
      <c r="AK344" t="s">
        <v>81</v>
      </c>
    </row>
    <row r="345" spans="1:37" x14ac:dyDescent="0.35">
      <c r="A345" t="s">
        <v>207</v>
      </c>
      <c r="C345">
        <v>5</v>
      </c>
      <c r="D345" t="s">
        <v>215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AB345">
        <v>344</v>
      </c>
      <c r="AC345" t="s">
        <v>209</v>
      </c>
      <c r="AD345">
        <v>81</v>
      </c>
      <c r="AE345">
        <v>147832694</v>
      </c>
      <c r="AF345" t="s">
        <v>177</v>
      </c>
      <c r="AG345" s="1">
        <v>44642.538576388892</v>
      </c>
      <c r="AJ345" t="s">
        <v>80</v>
      </c>
      <c r="AK345" t="s">
        <v>81</v>
      </c>
    </row>
    <row r="346" spans="1:37" x14ac:dyDescent="0.35">
      <c r="A346" t="s">
        <v>210</v>
      </c>
      <c r="C346">
        <v>2</v>
      </c>
      <c r="D346" t="s">
        <v>233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AB346">
        <v>345</v>
      </c>
      <c r="AC346" t="s">
        <v>209</v>
      </c>
      <c r="AD346">
        <v>81</v>
      </c>
      <c r="AE346">
        <v>147832694</v>
      </c>
      <c r="AF346" t="s">
        <v>177</v>
      </c>
      <c r="AG346" s="1">
        <v>44642.538576388892</v>
      </c>
      <c r="AJ346" t="s">
        <v>80</v>
      </c>
      <c r="AK346" t="s">
        <v>81</v>
      </c>
    </row>
    <row r="347" spans="1:37" x14ac:dyDescent="0.35">
      <c r="A347" t="s">
        <v>212</v>
      </c>
      <c r="C347">
        <v>2</v>
      </c>
      <c r="D347" t="s">
        <v>215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AB347">
        <v>346</v>
      </c>
      <c r="AC347" t="s">
        <v>209</v>
      </c>
      <c r="AD347">
        <v>81</v>
      </c>
      <c r="AE347">
        <v>147832694</v>
      </c>
      <c r="AF347" t="s">
        <v>177</v>
      </c>
      <c r="AG347" s="1">
        <v>44642.538576388892</v>
      </c>
      <c r="AJ347" t="s">
        <v>80</v>
      </c>
      <c r="AK347" t="s">
        <v>81</v>
      </c>
    </row>
    <row r="348" spans="1:37" x14ac:dyDescent="0.35">
      <c r="A348" t="s">
        <v>222</v>
      </c>
      <c r="C348">
        <v>1</v>
      </c>
      <c r="D348" t="s">
        <v>229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224</v>
      </c>
      <c r="Z348" t="s">
        <v>359</v>
      </c>
      <c r="AB348">
        <v>347</v>
      </c>
      <c r="AC348" t="s">
        <v>209</v>
      </c>
      <c r="AD348">
        <v>81</v>
      </c>
      <c r="AE348">
        <v>147832694</v>
      </c>
      <c r="AF348" t="s">
        <v>177</v>
      </c>
      <c r="AG348" s="1">
        <v>44642.538576388892</v>
      </c>
      <c r="AJ348" t="s">
        <v>80</v>
      </c>
      <c r="AK348" t="s">
        <v>81</v>
      </c>
    </row>
    <row r="349" spans="1:37" x14ac:dyDescent="0.35">
      <c r="A349" t="s">
        <v>207</v>
      </c>
      <c r="C349">
        <v>7</v>
      </c>
      <c r="D349" t="s">
        <v>211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AB349">
        <v>348</v>
      </c>
      <c r="AC349" t="s">
        <v>209</v>
      </c>
      <c r="AD349">
        <v>82</v>
      </c>
      <c r="AE349">
        <v>148037142</v>
      </c>
      <c r="AF349" t="s">
        <v>179</v>
      </c>
      <c r="AG349" s="1">
        <v>44643.552523148152</v>
      </c>
      <c r="AJ349" t="s">
        <v>80</v>
      </c>
      <c r="AK349" t="s">
        <v>81</v>
      </c>
    </row>
    <row r="350" spans="1:37" x14ac:dyDescent="0.35">
      <c r="A350" t="s">
        <v>207</v>
      </c>
      <c r="C350">
        <v>10</v>
      </c>
      <c r="AB350">
        <v>349</v>
      </c>
      <c r="AC350" t="s">
        <v>209</v>
      </c>
      <c r="AD350">
        <v>82</v>
      </c>
      <c r="AE350">
        <v>148037142</v>
      </c>
      <c r="AF350" t="s">
        <v>179</v>
      </c>
      <c r="AG350" s="1">
        <v>44643.552523148152</v>
      </c>
      <c r="AJ350" t="s">
        <v>80</v>
      </c>
      <c r="AK350" t="s">
        <v>81</v>
      </c>
    </row>
    <row r="351" spans="1:37" x14ac:dyDescent="0.35">
      <c r="A351" t="s">
        <v>210</v>
      </c>
      <c r="C351">
        <v>9</v>
      </c>
      <c r="D351" t="s">
        <v>233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AB351">
        <v>350</v>
      </c>
      <c r="AC351" t="s">
        <v>209</v>
      </c>
      <c r="AD351">
        <v>82</v>
      </c>
      <c r="AE351">
        <v>148037142</v>
      </c>
      <c r="AF351" t="s">
        <v>179</v>
      </c>
      <c r="AG351" s="1">
        <v>44643.552523148152</v>
      </c>
      <c r="AJ351" t="s">
        <v>80</v>
      </c>
      <c r="AK351" t="s">
        <v>81</v>
      </c>
    </row>
    <row r="352" spans="1:37" x14ac:dyDescent="0.35">
      <c r="A352" t="s">
        <v>360</v>
      </c>
      <c r="C352">
        <v>1</v>
      </c>
      <c r="D352" t="s">
        <v>361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268</v>
      </c>
      <c r="AB352">
        <v>351</v>
      </c>
      <c r="AC352" t="s">
        <v>209</v>
      </c>
      <c r="AD352">
        <v>82</v>
      </c>
      <c r="AE352">
        <v>148037142</v>
      </c>
      <c r="AF352" t="s">
        <v>179</v>
      </c>
      <c r="AG352" s="1">
        <v>44643.552523148152</v>
      </c>
      <c r="AJ352" t="s">
        <v>80</v>
      </c>
      <c r="AK352" t="s">
        <v>81</v>
      </c>
    </row>
    <row r="353" spans="1:37" x14ac:dyDescent="0.35">
      <c r="A353" t="s">
        <v>16</v>
      </c>
      <c r="B353" t="s">
        <v>362</v>
      </c>
      <c r="C353">
        <v>1</v>
      </c>
      <c r="D353" t="s">
        <v>363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349</v>
      </c>
      <c r="AB353">
        <v>352</v>
      </c>
      <c r="AC353" t="s">
        <v>209</v>
      </c>
      <c r="AD353">
        <v>82</v>
      </c>
      <c r="AE353">
        <v>148037142</v>
      </c>
      <c r="AF353" t="s">
        <v>179</v>
      </c>
      <c r="AG353" s="1">
        <v>44643.552523148152</v>
      </c>
      <c r="AJ353" t="s">
        <v>80</v>
      </c>
      <c r="AK353" t="s">
        <v>81</v>
      </c>
    </row>
    <row r="354" spans="1:37" x14ac:dyDescent="0.35">
      <c r="A354" t="s">
        <v>253</v>
      </c>
      <c r="C354">
        <v>1</v>
      </c>
      <c r="D354" t="s">
        <v>265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AB354">
        <v>353</v>
      </c>
      <c r="AC354" t="s">
        <v>209</v>
      </c>
      <c r="AD354">
        <v>82</v>
      </c>
      <c r="AE354">
        <v>148037142</v>
      </c>
      <c r="AF354" t="s">
        <v>179</v>
      </c>
      <c r="AG354" s="1">
        <v>44643.552523148152</v>
      </c>
      <c r="AJ354" t="s">
        <v>80</v>
      </c>
      <c r="AK354" t="s">
        <v>81</v>
      </c>
    </row>
    <row r="355" spans="1:37" x14ac:dyDescent="0.35">
      <c r="A355" t="s">
        <v>16</v>
      </c>
      <c r="B355" t="s">
        <v>364</v>
      </c>
      <c r="C355">
        <v>1</v>
      </c>
      <c r="D355" t="s">
        <v>361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Z355" t="s">
        <v>365</v>
      </c>
      <c r="AB355">
        <v>354</v>
      </c>
      <c r="AC355" t="s">
        <v>209</v>
      </c>
      <c r="AD355">
        <v>82</v>
      </c>
      <c r="AE355">
        <v>148037142</v>
      </c>
      <c r="AF355" t="s">
        <v>179</v>
      </c>
      <c r="AG355" s="1">
        <v>44643.552523148152</v>
      </c>
      <c r="AJ355" t="s">
        <v>80</v>
      </c>
      <c r="AK355" t="s">
        <v>81</v>
      </c>
    </row>
    <row r="356" spans="1:37" x14ac:dyDescent="0.35">
      <c r="A356" t="s">
        <v>222</v>
      </c>
      <c r="C356">
        <v>1</v>
      </c>
      <c r="D356" t="s">
        <v>361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366</v>
      </c>
      <c r="AB356">
        <v>355</v>
      </c>
      <c r="AC356" t="s">
        <v>209</v>
      </c>
      <c r="AD356">
        <v>82</v>
      </c>
      <c r="AE356">
        <v>148037142</v>
      </c>
      <c r="AF356" t="s">
        <v>179</v>
      </c>
      <c r="AG356" s="1">
        <v>44643.552523148152</v>
      </c>
      <c r="AJ356" t="s">
        <v>80</v>
      </c>
      <c r="AK356" t="s">
        <v>81</v>
      </c>
    </row>
    <row r="357" spans="1:37" x14ac:dyDescent="0.35">
      <c r="A357" t="s">
        <v>16</v>
      </c>
      <c r="B357" t="s">
        <v>367</v>
      </c>
      <c r="C357">
        <v>1</v>
      </c>
      <c r="D357" t="s">
        <v>368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369</v>
      </c>
      <c r="Z357" t="s">
        <v>370</v>
      </c>
      <c r="AB357">
        <v>356</v>
      </c>
      <c r="AC357" t="s">
        <v>209</v>
      </c>
      <c r="AD357">
        <v>82</v>
      </c>
      <c r="AE357">
        <v>148037142</v>
      </c>
      <c r="AF357" t="s">
        <v>179</v>
      </c>
      <c r="AG357" s="1">
        <v>44643.552523148152</v>
      </c>
      <c r="AJ357" t="s">
        <v>80</v>
      </c>
      <c r="AK357" t="s">
        <v>81</v>
      </c>
    </row>
    <row r="358" spans="1:37" x14ac:dyDescent="0.35">
      <c r="A358" t="s">
        <v>207</v>
      </c>
      <c r="C358">
        <v>6</v>
      </c>
      <c r="D358" t="s">
        <v>341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AB358">
        <v>357</v>
      </c>
      <c r="AC358" t="s">
        <v>209</v>
      </c>
      <c r="AD358">
        <v>83</v>
      </c>
      <c r="AE358">
        <v>148037149</v>
      </c>
      <c r="AF358" t="s">
        <v>181</v>
      </c>
      <c r="AG358" s="1">
        <v>44643.552534722221</v>
      </c>
      <c r="AJ358" t="s">
        <v>80</v>
      </c>
      <c r="AK358" t="s">
        <v>81</v>
      </c>
    </row>
    <row r="359" spans="1:37" x14ac:dyDescent="0.35">
      <c r="A359" t="s">
        <v>210</v>
      </c>
      <c r="C359">
        <v>2</v>
      </c>
      <c r="D359" t="s">
        <v>211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AB359">
        <v>358</v>
      </c>
      <c r="AC359" t="s">
        <v>209</v>
      </c>
      <c r="AD359">
        <v>83</v>
      </c>
      <c r="AE359">
        <v>148037149</v>
      </c>
      <c r="AF359" t="s">
        <v>181</v>
      </c>
      <c r="AG359" s="1">
        <v>44643.552534722221</v>
      </c>
      <c r="AJ359" t="s">
        <v>80</v>
      </c>
      <c r="AK359" t="s">
        <v>81</v>
      </c>
    </row>
    <row r="360" spans="1:37" x14ac:dyDescent="0.35">
      <c r="A360" t="s">
        <v>207</v>
      </c>
      <c r="C360">
        <v>6</v>
      </c>
      <c r="D360" t="s">
        <v>371</v>
      </c>
      <c r="E360">
        <v>0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372</v>
      </c>
      <c r="AB360">
        <v>359</v>
      </c>
      <c r="AC360" t="s">
        <v>209</v>
      </c>
      <c r="AD360">
        <v>83</v>
      </c>
      <c r="AE360">
        <v>148037149</v>
      </c>
      <c r="AF360" t="s">
        <v>181</v>
      </c>
      <c r="AG360" s="1">
        <v>44643.552534722221</v>
      </c>
      <c r="AJ360" t="s">
        <v>80</v>
      </c>
      <c r="AK360" t="s">
        <v>81</v>
      </c>
    </row>
    <row r="361" spans="1:37" x14ac:dyDescent="0.35">
      <c r="A361" t="s">
        <v>16</v>
      </c>
      <c r="B361" t="s">
        <v>373</v>
      </c>
      <c r="C361">
        <v>1</v>
      </c>
      <c r="D361" t="s">
        <v>242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372</v>
      </c>
      <c r="AB361">
        <v>360</v>
      </c>
      <c r="AC361" t="s">
        <v>209</v>
      </c>
      <c r="AD361">
        <v>83</v>
      </c>
      <c r="AE361">
        <v>148037149</v>
      </c>
      <c r="AF361" t="s">
        <v>181</v>
      </c>
      <c r="AG361" s="1">
        <v>44643.552534722221</v>
      </c>
      <c r="AJ361" t="s">
        <v>80</v>
      </c>
      <c r="AK361" t="s">
        <v>81</v>
      </c>
    </row>
    <row r="362" spans="1:37" x14ac:dyDescent="0.35">
      <c r="A362" t="s">
        <v>16</v>
      </c>
      <c r="B362" t="s">
        <v>248</v>
      </c>
      <c r="C362">
        <v>1</v>
      </c>
      <c r="D362" t="s">
        <v>242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372</v>
      </c>
      <c r="AB362">
        <v>361</v>
      </c>
      <c r="AC362" t="s">
        <v>209</v>
      </c>
      <c r="AD362">
        <v>83</v>
      </c>
      <c r="AE362">
        <v>148037149</v>
      </c>
      <c r="AF362" t="s">
        <v>181</v>
      </c>
      <c r="AG362" s="1">
        <v>44643.552534722221</v>
      </c>
      <c r="AJ362" t="s">
        <v>80</v>
      </c>
      <c r="AK362" t="s">
        <v>81</v>
      </c>
    </row>
    <row r="363" spans="1:37" x14ac:dyDescent="0.35">
      <c r="A363" t="s">
        <v>207</v>
      </c>
      <c r="C363">
        <v>9</v>
      </c>
      <c r="D363" t="s">
        <v>374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375</v>
      </c>
      <c r="Z363" t="s">
        <v>376</v>
      </c>
      <c r="AB363">
        <v>362</v>
      </c>
      <c r="AC363" t="s">
        <v>209</v>
      </c>
      <c r="AD363">
        <v>84</v>
      </c>
      <c r="AE363">
        <v>148037153</v>
      </c>
      <c r="AF363" t="s">
        <v>183</v>
      </c>
      <c r="AG363" s="1">
        <v>44643.552546296298</v>
      </c>
      <c r="AJ363" t="s">
        <v>80</v>
      </c>
      <c r="AK363" t="s">
        <v>81</v>
      </c>
    </row>
    <row r="364" spans="1:37" x14ac:dyDescent="0.35">
      <c r="A364" t="s">
        <v>210</v>
      </c>
      <c r="C364">
        <v>2</v>
      </c>
      <c r="D364" t="s">
        <v>377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AB364">
        <v>363</v>
      </c>
      <c r="AC364" t="s">
        <v>209</v>
      </c>
      <c r="AD364">
        <v>84</v>
      </c>
      <c r="AE364">
        <v>148037153</v>
      </c>
      <c r="AF364" t="s">
        <v>183</v>
      </c>
      <c r="AG364" s="1">
        <v>44643.552546296298</v>
      </c>
      <c r="AJ364" t="s">
        <v>80</v>
      </c>
      <c r="AK364" t="s">
        <v>81</v>
      </c>
    </row>
    <row r="365" spans="1:37" x14ac:dyDescent="0.35">
      <c r="A365" t="s">
        <v>212</v>
      </c>
      <c r="C365">
        <v>6</v>
      </c>
      <c r="D365" t="s">
        <v>378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375</v>
      </c>
      <c r="Z365" t="s">
        <v>376</v>
      </c>
      <c r="AB365">
        <v>364</v>
      </c>
      <c r="AC365" t="s">
        <v>209</v>
      </c>
      <c r="AD365">
        <v>84</v>
      </c>
      <c r="AE365">
        <v>148037153</v>
      </c>
      <c r="AF365" t="s">
        <v>183</v>
      </c>
      <c r="AG365" s="1">
        <v>44643.552546296298</v>
      </c>
      <c r="AJ365" t="s">
        <v>80</v>
      </c>
      <c r="AK365" t="s">
        <v>81</v>
      </c>
    </row>
    <row r="366" spans="1:37" x14ac:dyDescent="0.35">
      <c r="A366" t="s">
        <v>379</v>
      </c>
      <c r="C366">
        <v>1</v>
      </c>
      <c r="D366" t="s">
        <v>380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381</v>
      </c>
      <c r="AB366">
        <v>365</v>
      </c>
      <c r="AC366" t="s">
        <v>209</v>
      </c>
      <c r="AD366">
        <v>84</v>
      </c>
      <c r="AE366">
        <v>148037153</v>
      </c>
      <c r="AF366" t="s">
        <v>183</v>
      </c>
      <c r="AG366" s="1">
        <v>44643.552546296298</v>
      </c>
      <c r="AJ366" t="s">
        <v>80</v>
      </c>
      <c r="AK366" t="s">
        <v>81</v>
      </c>
    </row>
    <row r="367" spans="1:37" x14ac:dyDescent="0.35">
      <c r="A367" t="s">
        <v>225</v>
      </c>
      <c r="C367">
        <v>1</v>
      </c>
      <c r="D367" t="s">
        <v>234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238</v>
      </c>
      <c r="AB367">
        <v>366</v>
      </c>
      <c r="AC367" t="s">
        <v>209</v>
      </c>
      <c r="AD367">
        <v>84</v>
      </c>
      <c r="AE367">
        <v>148037153</v>
      </c>
      <c r="AF367" t="s">
        <v>183</v>
      </c>
      <c r="AG367" s="1">
        <v>44643.552546296298</v>
      </c>
      <c r="AJ367" t="s">
        <v>80</v>
      </c>
      <c r="AK367" t="s">
        <v>81</v>
      </c>
    </row>
    <row r="368" spans="1:37" x14ac:dyDescent="0.35">
      <c r="A368" t="s">
        <v>207</v>
      </c>
      <c r="C368">
        <v>8</v>
      </c>
      <c r="D368" t="s">
        <v>341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375</v>
      </c>
      <c r="Z368" t="s">
        <v>376</v>
      </c>
      <c r="AB368">
        <v>367</v>
      </c>
      <c r="AC368" t="s">
        <v>209</v>
      </c>
      <c r="AD368">
        <v>85</v>
      </c>
      <c r="AE368">
        <v>148037260</v>
      </c>
      <c r="AF368" t="s">
        <v>184</v>
      </c>
      <c r="AG368" s="1">
        <v>44643.552627314813</v>
      </c>
      <c r="AJ368" t="s">
        <v>80</v>
      </c>
      <c r="AK368" t="s">
        <v>81</v>
      </c>
    </row>
    <row r="369" spans="1:37" x14ac:dyDescent="0.35">
      <c r="A369" t="s">
        <v>210</v>
      </c>
      <c r="C369">
        <v>4</v>
      </c>
      <c r="D369" t="s">
        <v>211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 t="s">
        <v>375</v>
      </c>
      <c r="Z369" t="s">
        <v>376</v>
      </c>
      <c r="AB369">
        <v>368</v>
      </c>
      <c r="AC369" t="s">
        <v>209</v>
      </c>
      <c r="AD369">
        <v>85</v>
      </c>
      <c r="AE369">
        <v>148037260</v>
      </c>
      <c r="AF369" t="s">
        <v>184</v>
      </c>
      <c r="AG369" s="1">
        <v>44643.552627314813</v>
      </c>
      <c r="AJ369" t="s">
        <v>80</v>
      </c>
      <c r="AK369" t="s">
        <v>81</v>
      </c>
    </row>
    <row r="370" spans="1:37" x14ac:dyDescent="0.35">
      <c r="A370" t="s">
        <v>379</v>
      </c>
      <c r="C370">
        <v>1</v>
      </c>
      <c r="D370" t="s">
        <v>382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224</v>
      </c>
      <c r="AB370">
        <v>369</v>
      </c>
      <c r="AC370" t="s">
        <v>209</v>
      </c>
      <c r="AD370">
        <v>85</v>
      </c>
      <c r="AE370">
        <v>148037260</v>
      </c>
      <c r="AF370" t="s">
        <v>184</v>
      </c>
      <c r="AG370" s="1">
        <v>44643.552627314813</v>
      </c>
      <c r="AJ370" t="s">
        <v>80</v>
      </c>
      <c r="AK370" t="s">
        <v>81</v>
      </c>
    </row>
    <row r="371" spans="1:37" x14ac:dyDescent="0.35">
      <c r="A371" t="s">
        <v>383</v>
      </c>
      <c r="C371">
        <v>1</v>
      </c>
      <c r="AB371">
        <v>370</v>
      </c>
      <c r="AC371" t="s">
        <v>209</v>
      </c>
      <c r="AD371">
        <v>85</v>
      </c>
      <c r="AE371">
        <v>148037260</v>
      </c>
      <c r="AF371" t="s">
        <v>184</v>
      </c>
      <c r="AG371" s="1">
        <v>44643.552627314813</v>
      </c>
      <c r="AJ371" t="s">
        <v>80</v>
      </c>
      <c r="AK371" t="s">
        <v>81</v>
      </c>
    </row>
    <row r="372" spans="1:37" x14ac:dyDescent="0.35">
      <c r="A372" t="s">
        <v>246</v>
      </c>
      <c r="C372">
        <v>1</v>
      </c>
      <c r="D372" t="s">
        <v>229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224</v>
      </c>
      <c r="AB372">
        <v>371</v>
      </c>
      <c r="AC372" t="s">
        <v>209</v>
      </c>
      <c r="AD372">
        <v>85</v>
      </c>
      <c r="AE372">
        <v>148037260</v>
      </c>
      <c r="AF372" t="s">
        <v>184</v>
      </c>
      <c r="AG372" s="1">
        <v>44643.552627314813</v>
      </c>
      <c r="AJ372" t="s">
        <v>80</v>
      </c>
      <c r="AK372" t="s">
        <v>81</v>
      </c>
    </row>
    <row r="373" spans="1:37" x14ac:dyDescent="0.35">
      <c r="A373" t="s">
        <v>212</v>
      </c>
      <c r="C373">
        <v>3</v>
      </c>
      <c r="D373" t="s">
        <v>384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375</v>
      </c>
      <c r="Z373" t="s">
        <v>376</v>
      </c>
      <c r="AB373">
        <v>372</v>
      </c>
      <c r="AC373" t="s">
        <v>209</v>
      </c>
      <c r="AD373">
        <v>85</v>
      </c>
      <c r="AE373">
        <v>148037260</v>
      </c>
      <c r="AF373" t="s">
        <v>184</v>
      </c>
      <c r="AG373" s="1">
        <v>44643.552627314813</v>
      </c>
      <c r="AJ373" t="s">
        <v>80</v>
      </c>
      <c r="AK373" t="s">
        <v>81</v>
      </c>
    </row>
    <row r="374" spans="1:37" x14ac:dyDescent="0.35">
      <c r="A374" t="s">
        <v>207</v>
      </c>
      <c r="C374">
        <v>8</v>
      </c>
      <c r="D374" t="s">
        <v>214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 t="s">
        <v>268</v>
      </c>
      <c r="AB374">
        <v>373</v>
      </c>
      <c r="AC374" t="s">
        <v>209</v>
      </c>
      <c r="AD374">
        <v>86</v>
      </c>
      <c r="AE374">
        <v>148037277</v>
      </c>
      <c r="AF374" t="s">
        <v>186</v>
      </c>
      <c r="AG374" s="1">
        <v>44643.55263888889</v>
      </c>
      <c r="AJ374" t="s">
        <v>80</v>
      </c>
      <c r="AK374" t="s">
        <v>81</v>
      </c>
    </row>
    <row r="375" spans="1:37" x14ac:dyDescent="0.35">
      <c r="A375" t="s">
        <v>210</v>
      </c>
      <c r="C375">
        <v>9</v>
      </c>
      <c r="D375" t="s">
        <v>211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AB375">
        <v>374</v>
      </c>
      <c r="AC375" t="s">
        <v>209</v>
      </c>
      <c r="AD375">
        <v>86</v>
      </c>
      <c r="AE375">
        <v>148037277</v>
      </c>
      <c r="AF375" t="s">
        <v>186</v>
      </c>
      <c r="AG375" s="1">
        <v>44643.55263888889</v>
      </c>
      <c r="AJ375" t="s">
        <v>80</v>
      </c>
      <c r="AK375" t="s">
        <v>81</v>
      </c>
    </row>
    <row r="376" spans="1:37" x14ac:dyDescent="0.35">
      <c r="A376" t="s">
        <v>246</v>
      </c>
      <c r="C376">
        <v>2</v>
      </c>
      <c r="D376" t="s">
        <v>239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375</v>
      </c>
      <c r="Z376" t="s">
        <v>376</v>
      </c>
      <c r="AB376">
        <v>375</v>
      </c>
      <c r="AC376" t="s">
        <v>209</v>
      </c>
      <c r="AD376">
        <v>86</v>
      </c>
      <c r="AE376">
        <v>148037277</v>
      </c>
      <c r="AF376" t="s">
        <v>186</v>
      </c>
      <c r="AG376" s="1">
        <v>44643.55263888889</v>
      </c>
      <c r="AJ376" t="s">
        <v>80</v>
      </c>
      <c r="AK376" t="s">
        <v>81</v>
      </c>
    </row>
    <row r="377" spans="1:37" x14ac:dyDescent="0.35">
      <c r="A377" t="s">
        <v>246</v>
      </c>
      <c r="C377">
        <v>1</v>
      </c>
      <c r="D377" t="s">
        <v>385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375</v>
      </c>
      <c r="Z377" t="s">
        <v>376</v>
      </c>
      <c r="AB377">
        <v>376</v>
      </c>
      <c r="AC377" t="s">
        <v>209</v>
      </c>
      <c r="AD377">
        <v>86</v>
      </c>
      <c r="AE377">
        <v>148037277</v>
      </c>
      <c r="AF377" t="s">
        <v>186</v>
      </c>
      <c r="AG377" s="1">
        <v>44643.55263888889</v>
      </c>
      <c r="AJ377" t="s">
        <v>80</v>
      </c>
      <c r="AK377" t="s">
        <v>81</v>
      </c>
    </row>
    <row r="378" spans="1:37" x14ac:dyDescent="0.35">
      <c r="A378" t="s">
        <v>383</v>
      </c>
      <c r="C378">
        <v>3</v>
      </c>
      <c r="D378" t="s">
        <v>239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375</v>
      </c>
      <c r="Z378" t="s">
        <v>376</v>
      </c>
      <c r="AB378">
        <v>377</v>
      </c>
      <c r="AC378" t="s">
        <v>209</v>
      </c>
      <c r="AD378">
        <v>86</v>
      </c>
      <c r="AE378">
        <v>148037277</v>
      </c>
      <c r="AF378" t="s">
        <v>186</v>
      </c>
      <c r="AG378" s="1">
        <v>44643.55263888889</v>
      </c>
      <c r="AJ378" t="s">
        <v>80</v>
      </c>
      <c r="AK378" t="s">
        <v>81</v>
      </c>
    </row>
    <row r="379" spans="1:37" x14ac:dyDescent="0.35">
      <c r="A379" t="s">
        <v>360</v>
      </c>
      <c r="C379">
        <v>1</v>
      </c>
      <c r="D379" t="s">
        <v>317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238</v>
      </c>
      <c r="AB379">
        <v>378</v>
      </c>
      <c r="AC379" t="s">
        <v>209</v>
      </c>
      <c r="AD379">
        <v>86</v>
      </c>
      <c r="AE379">
        <v>148037277</v>
      </c>
      <c r="AF379" t="s">
        <v>186</v>
      </c>
      <c r="AG379" s="1">
        <v>44643.55263888889</v>
      </c>
      <c r="AJ379" t="s">
        <v>80</v>
      </c>
      <c r="AK379" t="s">
        <v>81</v>
      </c>
    </row>
    <row r="380" spans="1:37" x14ac:dyDescent="0.35">
      <c r="A380" t="s">
        <v>16</v>
      </c>
      <c r="B380" t="s">
        <v>386</v>
      </c>
      <c r="C380">
        <v>1</v>
      </c>
      <c r="D380" t="s">
        <v>239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375</v>
      </c>
      <c r="Z380" t="s">
        <v>376</v>
      </c>
      <c r="AB380">
        <v>379</v>
      </c>
      <c r="AC380" t="s">
        <v>209</v>
      </c>
      <c r="AD380">
        <v>86</v>
      </c>
      <c r="AE380">
        <v>148037277</v>
      </c>
      <c r="AF380" t="s">
        <v>186</v>
      </c>
      <c r="AG380" s="1">
        <v>44643.55263888889</v>
      </c>
      <c r="AJ380" t="s">
        <v>80</v>
      </c>
      <c r="AK380" t="s">
        <v>81</v>
      </c>
    </row>
    <row r="381" spans="1:37" x14ac:dyDescent="0.35">
      <c r="A381" t="s">
        <v>16</v>
      </c>
      <c r="B381" t="s">
        <v>367</v>
      </c>
      <c r="C381">
        <v>1</v>
      </c>
      <c r="D381" t="s">
        <v>239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375</v>
      </c>
      <c r="Z381" t="s">
        <v>376</v>
      </c>
      <c r="AB381">
        <v>380</v>
      </c>
      <c r="AC381" t="s">
        <v>209</v>
      </c>
      <c r="AD381">
        <v>86</v>
      </c>
      <c r="AE381">
        <v>148037277</v>
      </c>
      <c r="AF381" t="s">
        <v>186</v>
      </c>
      <c r="AG381" s="1">
        <v>44643.55263888889</v>
      </c>
      <c r="AJ381" t="s">
        <v>80</v>
      </c>
      <c r="AK381" t="s">
        <v>81</v>
      </c>
    </row>
    <row r="382" spans="1:37" x14ac:dyDescent="0.35">
      <c r="A382" t="s">
        <v>16</v>
      </c>
      <c r="B382" t="s">
        <v>387</v>
      </c>
      <c r="C382">
        <v>1</v>
      </c>
      <c r="D382" t="s">
        <v>239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375</v>
      </c>
      <c r="Z382" t="s">
        <v>376</v>
      </c>
      <c r="AB382">
        <v>381</v>
      </c>
      <c r="AC382" t="s">
        <v>209</v>
      </c>
      <c r="AD382">
        <v>86</v>
      </c>
      <c r="AE382">
        <v>148037277</v>
      </c>
      <c r="AF382" t="s">
        <v>186</v>
      </c>
      <c r="AG382" s="1">
        <v>44643.55263888889</v>
      </c>
      <c r="AJ382" t="s">
        <v>80</v>
      </c>
      <c r="AK382" t="s">
        <v>81</v>
      </c>
    </row>
    <row r="383" spans="1:37" x14ac:dyDescent="0.35">
      <c r="A383" t="s">
        <v>16</v>
      </c>
      <c r="B383" t="s">
        <v>362</v>
      </c>
      <c r="C383">
        <v>1</v>
      </c>
      <c r="D383" t="s">
        <v>239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238</v>
      </c>
      <c r="AB383">
        <v>382</v>
      </c>
      <c r="AC383" t="s">
        <v>209</v>
      </c>
      <c r="AD383">
        <v>86</v>
      </c>
      <c r="AE383">
        <v>148037277</v>
      </c>
      <c r="AF383" t="s">
        <v>186</v>
      </c>
      <c r="AG383" s="1">
        <v>44643.55263888889</v>
      </c>
      <c r="AJ383" t="s">
        <v>80</v>
      </c>
      <c r="AK383" t="s">
        <v>81</v>
      </c>
    </row>
    <row r="384" spans="1:37" x14ac:dyDescent="0.35">
      <c r="A384" t="s">
        <v>207</v>
      </c>
      <c r="C384">
        <v>63</v>
      </c>
      <c r="D384" t="s">
        <v>208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0</v>
      </c>
      <c r="AB384">
        <v>383</v>
      </c>
      <c r="AC384" t="s">
        <v>209</v>
      </c>
      <c r="AD384">
        <v>87</v>
      </c>
      <c r="AE384">
        <v>148037289</v>
      </c>
      <c r="AF384" t="s">
        <v>188</v>
      </c>
      <c r="AG384" s="1">
        <v>44643.55265046296</v>
      </c>
      <c r="AJ384" t="s">
        <v>80</v>
      </c>
      <c r="AK384" t="s">
        <v>81</v>
      </c>
    </row>
    <row r="385" spans="1:37" x14ac:dyDescent="0.35">
      <c r="A385" t="s">
        <v>207</v>
      </c>
      <c r="C385">
        <v>70</v>
      </c>
      <c r="D385" t="s">
        <v>233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AB385">
        <v>384</v>
      </c>
      <c r="AC385" t="s">
        <v>209</v>
      </c>
      <c r="AD385">
        <v>87</v>
      </c>
      <c r="AE385">
        <v>148037289</v>
      </c>
      <c r="AF385" t="s">
        <v>188</v>
      </c>
      <c r="AG385" s="1">
        <v>44643.55265046296</v>
      </c>
      <c r="AJ385" t="s">
        <v>80</v>
      </c>
      <c r="AK385" t="s">
        <v>81</v>
      </c>
    </row>
    <row r="386" spans="1:37" x14ac:dyDescent="0.35">
      <c r="A386" t="s">
        <v>210</v>
      </c>
      <c r="C386">
        <v>23</v>
      </c>
      <c r="D386" t="s">
        <v>388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AB386">
        <v>385</v>
      </c>
      <c r="AC386" t="s">
        <v>209</v>
      </c>
      <c r="AD386">
        <v>87</v>
      </c>
      <c r="AE386">
        <v>148037289</v>
      </c>
      <c r="AF386" t="s">
        <v>188</v>
      </c>
      <c r="AG386" s="1">
        <v>44643.55265046296</v>
      </c>
      <c r="AJ386" t="s">
        <v>80</v>
      </c>
      <c r="AK386" t="s">
        <v>81</v>
      </c>
    </row>
    <row r="387" spans="1:37" x14ac:dyDescent="0.35">
      <c r="A387" t="s">
        <v>379</v>
      </c>
      <c r="C387">
        <v>1</v>
      </c>
      <c r="D387" t="s">
        <v>318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389</v>
      </c>
      <c r="AB387">
        <v>386</v>
      </c>
      <c r="AC387" t="s">
        <v>209</v>
      </c>
      <c r="AD387">
        <v>87</v>
      </c>
      <c r="AE387">
        <v>148037289</v>
      </c>
      <c r="AF387" t="s">
        <v>188</v>
      </c>
      <c r="AG387" s="1">
        <v>44643.55265046296</v>
      </c>
      <c r="AJ387" t="s">
        <v>80</v>
      </c>
      <c r="AK387" t="s">
        <v>81</v>
      </c>
    </row>
    <row r="388" spans="1:37" x14ac:dyDescent="0.35">
      <c r="A388" t="s">
        <v>246</v>
      </c>
      <c r="C388">
        <v>1</v>
      </c>
      <c r="D388" t="s">
        <v>318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268</v>
      </c>
      <c r="AB388">
        <v>387</v>
      </c>
      <c r="AC388" t="s">
        <v>209</v>
      </c>
      <c r="AD388">
        <v>87</v>
      </c>
      <c r="AE388">
        <v>148037289</v>
      </c>
      <c r="AF388" t="s">
        <v>188</v>
      </c>
      <c r="AG388" s="1">
        <v>44643.55265046296</v>
      </c>
      <c r="AJ388" t="s">
        <v>80</v>
      </c>
      <c r="AK388" t="s">
        <v>81</v>
      </c>
    </row>
    <row r="389" spans="1:37" x14ac:dyDescent="0.35">
      <c r="A389" t="s">
        <v>132</v>
      </c>
      <c r="C389">
        <v>1</v>
      </c>
      <c r="D389" t="s">
        <v>390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224</v>
      </c>
      <c r="AB389">
        <v>388</v>
      </c>
      <c r="AC389" t="s">
        <v>209</v>
      </c>
      <c r="AD389">
        <v>87</v>
      </c>
      <c r="AE389">
        <v>148037289</v>
      </c>
      <c r="AF389" t="s">
        <v>188</v>
      </c>
      <c r="AG389" s="1">
        <v>44643.55265046296</v>
      </c>
      <c r="AJ389" t="s">
        <v>80</v>
      </c>
      <c r="AK389" t="s">
        <v>81</v>
      </c>
    </row>
    <row r="390" spans="1:37" x14ac:dyDescent="0.35">
      <c r="A390" t="s">
        <v>225</v>
      </c>
      <c r="C390">
        <v>1</v>
      </c>
      <c r="D390" t="s">
        <v>391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AB390">
        <v>389</v>
      </c>
      <c r="AC390" t="s">
        <v>209</v>
      </c>
      <c r="AD390">
        <v>87</v>
      </c>
      <c r="AE390">
        <v>148037289</v>
      </c>
      <c r="AF390" t="s">
        <v>188</v>
      </c>
      <c r="AG390" s="1">
        <v>44643.55265046296</v>
      </c>
      <c r="AJ390" t="s">
        <v>80</v>
      </c>
      <c r="AK390" t="s">
        <v>81</v>
      </c>
    </row>
    <row r="391" spans="1:37" x14ac:dyDescent="0.35">
      <c r="A391" t="s">
        <v>212</v>
      </c>
      <c r="C391">
        <v>4</v>
      </c>
      <c r="D391" t="s">
        <v>384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AB391">
        <v>390</v>
      </c>
      <c r="AC391" t="s">
        <v>209</v>
      </c>
      <c r="AD391">
        <v>87</v>
      </c>
      <c r="AE391">
        <v>148037289</v>
      </c>
      <c r="AF391" t="s">
        <v>188</v>
      </c>
      <c r="AG391" s="1">
        <v>44643.55265046296</v>
      </c>
      <c r="AJ391" t="s">
        <v>80</v>
      </c>
      <c r="AK391" t="s">
        <v>81</v>
      </c>
    </row>
    <row r="392" spans="1:37" x14ac:dyDescent="0.35">
      <c r="A392" t="s">
        <v>16</v>
      </c>
      <c r="B392" t="s">
        <v>248</v>
      </c>
      <c r="C392">
        <v>1</v>
      </c>
      <c r="D392" t="s">
        <v>392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268</v>
      </c>
      <c r="Z392" t="s">
        <v>393</v>
      </c>
      <c r="AB392">
        <v>391</v>
      </c>
      <c r="AC392" t="s">
        <v>209</v>
      </c>
      <c r="AD392">
        <v>87</v>
      </c>
      <c r="AE392">
        <v>148037289</v>
      </c>
      <c r="AF392" t="s">
        <v>188</v>
      </c>
      <c r="AG392" s="1">
        <v>44643.55265046296</v>
      </c>
      <c r="AJ392" t="s">
        <v>80</v>
      </c>
      <c r="AK392" t="s">
        <v>81</v>
      </c>
    </row>
    <row r="393" spans="1:37" x14ac:dyDescent="0.35">
      <c r="A393" t="s">
        <v>16</v>
      </c>
      <c r="B393" t="s">
        <v>248</v>
      </c>
      <c r="C393">
        <v>1</v>
      </c>
      <c r="D393" t="s">
        <v>217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0</v>
      </c>
      <c r="W393">
        <v>0</v>
      </c>
      <c r="X393">
        <v>0</v>
      </c>
      <c r="Y393" t="s">
        <v>224</v>
      </c>
      <c r="Z393" t="s">
        <v>359</v>
      </c>
      <c r="AB393">
        <v>392</v>
      </c>
      <c r="AC393" t="s">
        <v>209</v>
      </c>
      <c r="AD393">
        <v>87</v>
      </c>
      <c r="AE393">
        <v>148037289</v>
      </c>
      <c r="AF393" t="s">
        <v>188</v>
      </c>
      <c r="AG393" s="1">
        <v>44643.55265046296</v>
      </c>
      <c r="AJ393" t="s">
        <v>80</v>
      </c>
      <c r="AK393" t="s">
        <v>81</v>
      </c>
    </row>
    <row r="394" spans="1:37" x14ac:dyDescent="0.35">
      <c r="A394" t="s">
        <v>16</v>
      </c>
      <c r="B394" t="s">
        <v>248</v>
      </c>
      <c r="C394">
        <v>1</v>
      </c>
      <c r="D394" t="s">
        <v>394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224</v>
      </c>
      <c r="Z394" t="s">
        <v>346</v>
      </c>
      <c r="AB394">
        <v>393</v>
      </c>
      <c r="AC394" t="s">
        <v>209</v>
      </c>
      <c r="AD394">
        <v>87</v>
      </c>
      <c r="AE394">
        <v>148037289</v>
      </c>
      <c r="AF394" t="s">
        <v>188</v>
      </c>
      <c r="AG394" s="1">
        <v>44643.55265046296</v>
      </c>
      <c r="AJ394" t="s">
        <v>80</v>
      </c>
      <c r="AK394" t="s">
        <v>81</v>
      </c>
    </row>
    <row r="395" spans="1:37" x14ac:dyDescent="0.35">
      <c r="A395" t="s">
        <v>207</v>
      </c>
      <c r="C395">
        <v>1</v>
      </c>
      <c r="D395" t="s">
        <v>244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 t="s">
        <v>354</v>
      </c>
      <c r="AB395">
        <v>394</v>
      </c>
      <c r="AC395" t="s">
        <v>209</v>
      </c>
      <c r="AD395">
        <v>88</v>
      </c>
      <c r="AE395">
        <v>148037314</v>
      </c>
      <c r="AF395" t="s">
        <v>190</v>
      </c>
      <c r="AG395" s="1">
        <v>44643.552662037036</v>
      </c>
      <c r="AJ395" t="s">
        <v>80</v>
      </c>
      <c r="AK395" t="s">
        <v>81</v>
      </c>
    </row>
    <row r="396" spans="1:37" x14ac:dyDescent="0.35">
      <c r="A396" t="s">
        <v>212</v>
      </c>
      <c r="C396">
        <v>1</v>
      </c>
      <c r="D396" t="s">
        <v>385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268</v>
      </c>
      <c r="AB396">
        <v>395</v>
      </c>
      <c r="AC396" t="s">
        <v>209</v>
      </c>
      <c r="AD396">
        <v>88</v>
      </c>
      <c r="AE396">
        <v>148037314</v>
      </c>
      <c r="AF396" t="s">
        <v>190</v>
      </c>
      <c r="AG396" s="1">
        <v>44643.552662037036</v>
      </c>
      <c r="AJ396" t="s">
        <v>80</v>
      </c>
      <c r="AK396" t="s">
        <v>81</v>
      </c>
    </row>
    <row r="397" spans="1:37" x14ac:dyDescent="0.35">
      <c r="A397" t="s">
        <v>207</v>
      </c>
      <c r="C397">
        <v>1</v>
      </c>
      <c r="D397" t="s">
        <v>395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 t="s">
        <v>224</v>
      </c>
      <c r="Z397" t="s">
        <v>396</v>
      </c>
      <c r="AB397">
        <v>396</v>
      </c>
      <c r="AC397" t="s">
        <v>209</v>
      </c>
      <c r="AD397">
        <v>89</v>
      </c>
      <c r="AE397">
        <v>148037332</v>
      </c>
      <c r="AF397" t="s">
        <v>192</v>
      </c>
      <c r="AG397" s="1">
        <v>44643.552662037036</v>
      </c>
      <c r="AJ397" t="s">
        <v>80</v>
      </c>
      <c r="AK397" t="s">
        <v>81</v>
      </c>
    </row>
    <row r="398" spans="1:37" x14ac:dyDescent="0.35">
      <c r="A398" t="s">
        <v>212</v>
      </c>
      <c r="C398">
        <v>1</v>
      </c>
      <c r="D398" t="s">
        <v>397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268</v>
      </c>
      <c r="AB398">
        <v>397</v>
      </c>
      <c r="AC398" t="s">
        <v>209</v>
      </c>
      <c r="AD398">
        <v>89</v>
      </c>
      <c r="AE398">
        <v>148037332</v>
      </c>
      <c r="AF398" t="s">
        <v>192</v>
      </c>
      <c r="AG398" s="1">
        <v>44643.552662037036</v>
      </c>
      <c r="AJ398" t="s">
        <v>80</v>
      </c>
      <c r="AK398" t="s">
        <v>81</v>
      </c>
    </row>
    <row r="399" spans="1:37" x14ac:dyDescent="0.35">
      <c r="A399" t="s">
        <v>207</v>
      </c>
      <c r="C399">
        <v>1</v>
      </c>
      <c r="D399" t="s">
        <v>239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369</v>
      </c>
      <c r="Z399" t="s">
        <v>398</v>
      </c>
      <c r="AB399">
        <v>398</v>
      </c>
      <c r="AC399" t="s">
        <v>209</v>
      </c>
      <c r="AD399">
        <v>90</v>
      </c>
      <c r="AE399">
        <v>148037374</v>
      </c>
      <c r="AF399" t="s">
        <v>194</v>
      </c>
      <c r="AG399" s="1">
        <v>44643.55269675926</v>
      </c>
      <c r="AJ399" t="s">
        <v>80</v>
      </c>
      <c r="AK399" t="s">
        <v>81</v>
      </c>
    </row>
    <row r="400" spans="1:37" x14ac:dyDescent="0.35">
      <c r="A400" t="s">
        <v>210</v>
      </c>
      <c r="C400">
        <v>1</v>
      </c>
      <c r="D400" t="s">
        <v>211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AB400">
        <v>399</v>
      </c>
      <c r="AC400" t="s">
        <v>209</v>
      </c>
      <c r="AD400">
        <v>90</v>
      </c>
      <c r="AE400">
        <v>148037374</v>
      </c>
      <c r="AF400" t="s">
        <v>194</v>
      </c>
      <c r="AG400" s="1">
        <v>44643.55269675926</v>
      </c>
      <c r="AJ400" t="s">
        <v>80</v>
      </c>
      <c r="AK400" t="s">
        <v>81</v>
      </c>
    </row>
    <row r="401" spans="1:37" x14ac:dyDescent="0.35">
      <c r="A401" t="s">
        <v>246</v>
      </c>
      <c r="C401">
        <v>1</v>
      </c>
      <c r="D401" t="s">
        <v>239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369</v>
      </c>
      <c r="AB401">
        <v>400</v>
      </c>
      <c r="AC401" t="s">
        <v>209</v>
      </c>
      <c r="AD401">
        <v>90</v>
      </c>
      <c r="AE401">
        <v>148037374</v>
      </c>
      <c r="AF401" t="s">
        <v>194</v>
      </c>
      <c r="AG401" s="1">
        <v>44643.55269675926</v>
      </c>
      <c r="AJ401" t="s">
        <v>80</v>
      </c>
      <c r="AK401" t="s">
        <v>81</v>
      </c>
    </row>
    <row r="402" spans="1:37" x14ac:dyDescent="0.35">
      <c r="A402" t="s">
        <v>246</v>
      </c>
      <c r="C402">
        <v>1</v>
      </c>
      <c r="D402" t="s">
        <v>385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268</v>
      </c>
      <c r="AB402">
        <v>401</v>
      </c>
      <c r="AC402" t="s">
        <v>209</v>
      </c>
      <c r="AD402">
        <v>90</v>
      </c>
      <c r="AE402">
        <v>148037374</v>
      </c>
      <c r="AF402" t="s">
        <v>194</v>
      </c>
      <c r="AG402" s="1">
        <v>44643.55269675926</v>
      </c>
      <c r="AJ402" t="s">
        <v>80</v>
      </c>
      <c r="AK402" t="s">
        <v>81</v>
      </c>
    </row>
    <row r="403" spans="1:37" x14ac:dyDescent="0.35">
      <c r="A403" t="s">
        <v>383</v>
      </c>
      <c r="C403">
        <v>1</v>
      </c>
      <c r="D403" t="s">
        <v>399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224</v>
      </c>
      <c r="AB403">
        <v>402</v>
      </c>
      <c r="AC403" t="s">
        <v>209</v>
      </c>
      <c r="AD403">
        <v>90</v>
      </c>
      <c r="AE403">
        <v>148037374</v>
      </c>
      <c r="AF403" t="s">
        <v>194</v>
      </c>
      <c r="AG403" s="1">
        <v>44643.55269675926</v>
      </c>
      <c r="AJ403" t="s">
        <v>80</v>
      </c>
      <c r="AK403" t="s">
        <v>81</v>
      </c>
    </row>
    <row r="404" spans="1:37" x14ac:dyDescent="0.35">
      <c r="A404" t="s">
        <v>212</v>
      </c>
      <c r="C404">
        <v>1</v>
      </c>
      <c r="D404" t="s">
        <v>385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302</v>
      </c>
      <c r="AB404">
        <v>403</v>
      </c>
      <c r="AC404" t="s">
        <v>209</v>
      </c>
      <c r="AD404">
        <v>90</v>
      </c>
      <c r="AE404">
        <v>148037374</v>
      </c>
      <c r="AF404" t="s">
        <v>194</v>
      </c>
      <c r="AG404" s="1">
        <v>44643.55269675926</v>
      </c>
      <c r="AJ404" t="s">
        <v>80</v>
      </c>
      <c r="AK404" t="s">
        <v>81</v>
      </c>
    </row>
    <row r="405" spans="1:37" x14ac:dyDescent="0.35">
      <c r="A405" t="s">
        <v>16</v>
      </c>
      <c r="B405" t="s">
        <v>400</v>
      </c>
      <c r="C405">
        <v>1</v>
      </c>
      <c r="D405" t="s">
        <v>397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238</v>
      </c>
      <c r="AB405">
        <v>404</v>
      </c>
      <c r="AC405" t="s">
        <v>209</v>
      </c>
      <c r="AD405">
        <v>90</v>
      </c>
      <c r="AE405">
        <v>148037374</v>
      </c>
      <c r="AF405" t="s">
        <v>194</v>
      </c>
      <c r="AG405" s="1">
        <v>44643.55269675926</v>
      </c>
      <c r="AJ405" t="s">
        <v>80</v>
      </c>
      <c r="AK405" t="s">
        <v>81</v>
      </c>
    </row>
    <row r="406" spans="1:37" x14ac:dyDescent="0.35">
      <c r="A406" t="s">
        <v>207</v>
      </c>
      <c r="C406">
        <v>8</v>
      </c>
      <c r="D406" t="s">
        <v>401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Z406" t="s">
        <v>398</v>
      </c>
      <c r="AB406">
        <v>405</v>
      </c>
      <c r="AC406" t="s">
        <v>209</v>
      </c>
      <c r="AD406">
        <v>91</v>
      </c>
      <c r="AE406">
        <v>148864126</v>
      </c>
      <c r="AF406" t="s">
        <v>195</v>
      </c>
      <c r="AG406" s="1">
        <v>44648.273356481477</v>
      </c>
      <c r="AJ406" t="s">
        <v>80</v>
      </c>
      <c r="AK406" t="s">
        <v>81</v>
      </c>
    </row>
    <row r="407" spans="1:37" x14ac:dyDescent="0.35">
      <c r="A407" t="s">
        <v>207</v>
      </c>
      <c r="C407">
        <v>8</v>
      </c>
      <c r="D407" t="s">
        <v>402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224</v>
      </c>
      <c r="Z407" t="s">
        <v>372</v>
      </c>
      <c r="AB407">
        <v>406</v>
      </c>
      <c r="AC407" t="s">
        <v>209</v>
      </c>
      <c r="AD407">
        <v>91</v>
      </c>
      <c r="AE407">
        <v>148864126</v>
      </c>
      <c r="AF407" t="s">
        <v>195</v>
      </c>
      <c r="AG407" s="1">
        <v>44648.273356481477</v>
      </c>
      <c r="AJ407" t="s">
        <v>80</v>
      </c>
      <c r="AK407" t="s">
        <v>81</v>
      </c>
    </row>
    <row r="408" spans="1:37" x14ac:dyDescent="0.35">
      <c r="A408" t="s">
        <v>210</v>
      </c>
      <c r="C408">
        <v>2</v>
      </c>
      <c r="D408" t="s">
        <v>211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AB408">
        <v>407</v>
      </c>
      <c r="AC408" t="s">
        <v>209</v>
      </c>
      <c r="AD408">
        <v>91</v>
      </c>
      <c r="AE408">
        <v>148864126</v>
      </c>
      <c r="AF408" t="s">
        <v>195</v>
      </c>
      <c r="AG408" s="1">
        <v>44648.273356481477</v>
      </c>
      <c r="AJ408" t="s">
        <v>80</v>
      </c>
      <c r="AK408" t="s">
        <v>81</v>
      </c>
    </row>
    <row r="409" spans="1:37" x14ac:dyDescent="0.35">
      <c r="A409" t="s">
        <v>16</v>
      </c>
      <c r="B409" t="s">
        <v>373</v>
      </c>
      <c r="C409">
        <v>1</v>
      </c>
      <c r="D409" t="s">
        <v>401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Z409" t="s">
        <v>398</v>
      </c>
      <c r="AB409">
        <v>408</v>
      </c>
      <c r="AC409" t="s">
        <v>209</v>
      </c>
      <c r="AD409">
        <v>91</v>
      </c>
      <c r="AE409">
        <v>148864126</v>
      </c>
      <c r="AF409" t="s">
        <v>195</v>
      </c>
      <c r="AG409" s="1">
        <v>44648.273356481477</v>
      </c>
      <c r="AJ409" t="s">
        <v>80</v>
      </c>
      <c r="AK409" t="s">
        <v>81</v>
      </c>
    </row>
    <row r="410" spans="1:37" x14ac:dyDescent="0.35">
      <c r="A410" t="s">
        <v>16</v>
      </c>
      <c r="B410" t="s">
        <v>373</v>
      </c>
      <c r="C410">
        <v>1</v>
      </c>
      <c r="D410" t="s">
        <v>402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224</v>
      </c>
      <c r="Z410" t="s">
        <v>372</v>
      </c>
      <c r="AB410">
        <v>409</v>
      </c>
      <c r="AC410" t="s">
        <v>209</v>
      </c>
      <c r="AD410">
        <v>91</v>
      </c>
      <c r="AE410">
        <v>148864126</v>
      </c>
      <c r="AF410" t="s">
        <v>195</v>
      </c>
      <c r="AG410" s="1">
        <v>44648.273356481477</v>
      </c>
      <c r="AJ410" t="s">
        <v>80</v>
      </c>
      <c r="AK410" t="s">
        <v>81</v>
      </c>
    </row>
    <row r="411" spans="1:37" x14ac:dyDescent="0.35">
      <c r="A411" t="s">
        <v>16</v>
      </c>
      <c r="B411" t="s">
        <v>248</v>
      </c>
      <c r="C411">
        <v>1</v>
      </c>
      <c r="D411" t="s">
        <v>401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Z411" t="s">
        <v>398</v>
      </c>
      <c r="AB411">
        <v>410</v>
      </c>
      <c r="AC411" t="s">
        <v>209</v>
      </c>
      <c r="AD411">
        <v>91</v>
      </c>
      <c r="AE411">
        <v>148864126</v>
      </c>
      <c r="AF411" t="s">
        <v>195</v>
      </c>
      <c r="AG411" s="1">
        <v>44648.273356481477</v>
      </c>
      <c r="AJ411" t="s">
        <v>80</v>
      </c>
      <c r="AK411" t="s">
        <v>81</v>
      </c>
    </row>
    <row r="412" spans="1:37" x14ac:dyDescent="0.35">
      <c r="A412" t="s">
        <v>16</v>
      </c>
      <c r="B412" t="s">
        <v>248</v>
      </c>
      <c r="C412">
        <v>1</v>
      </c>
      <c r="D412" t="s">
        <v>402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224</v>
      </c>
      <c r="Z412" t="s">
        <v>372</v>
      </c>
      <c r="AB412">
        <v>411</v>
      </c>
      <c r="AC412" t="s">
        <v>209</v>
      </c>
      <c r="AD412">
        <v>91</v>
      </c>
      <c r="AE412">
        <v>148864126</v>
      </c>
      <c r="AF412" t="s">
        <v>195</v>
      </c>
      <c r="AG412" s="1">
        <v>44648.273356481477</v>
      </c>
      <c r="AJ412" t="s">
        <v>80</v>
      </c>
      <c r="AK412" t="s">
        <v>81</v>
      </c>
    </row>
    <row r="413" spans="1:37" x14ac:dyDescent="0.35">
      <c r="A413" t="s">
        <v>225</v>
      </c>
      <c r="C413">
        <v>1</v>
      </c>
      <c r="D413" t="s">
        <v>403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224</v>
      </c>
      <c r="AB413">
        <v>412</v>
      </c>
      <c r="AC413" t="s">
        <v>209</v>
      </c>
      <c r="AD413">
        <v>91</v>
      </c>
      <c r="AE413">
        <v>148864126</v>
      </c>
      <c r="AF413" t="s">
        <v>195</v>
      </c>
      <c r="AG413" s="1">
        <v>44648.273356481477</v>
      </c>
      <c r="AJ413" t="s">
        <v>80</v>
      </c>
      <c r="AK41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2"/>
  <sheetViews>
    <sheetView topLeftCell="A18" workbookViewId="0">
      <selection activeCell="S31" sqref="S31"/>
    </sheetView>
  </sheetViews>
  <sheetFormatPr defaultRowHeight="14.5" x14ac:dyDescent="0.35"/>
  <cols>
    <col min="1" max="2" width="10.36328125" bestFit="1" customWidth="1"/>
    <col min="4" max="4" width="11" bestFit="1" customWidth="1"/>
    <col min="6" max="6" width="8.90625" customWidth="1"/>
    <col min="7" max="7" width="19.36328125" hidden="1" customWidth="1"/>
    <col min="8" max="8" width="32.08984375" hidden="1" customWidth="1"/>
    <col min="9" max="9" width="29.1796875" hidden="1" customWidth="1"/>
    <col min="10" max="10" width="22" hidden="1" customWidth="1"/>
    <col min="11" max="11" width="21.81640625" hidden="1" customWidth="1"/>
    <col min="12" max="12" width="21.08984375" hidden="1" customWidth="1"/>
    <col min="13" max="13" width="28.81640625" hidden="1" customWidth="1"/>
    <col min="14" max="14" width="25.54296875" hidden="1" customWidth="1"/>
    <col min="15" max="15" width="24.36328125" hidden="1" customWidth="1"/>
    <col min="16" max="16" width="24.453125" hidden="1" customWidth="1"/>
    <col min="17" max="17" width="28.1796875" hidden="1" customWidth="1"/>
    <col min="18" max="18" width="20" hidden="1" customWidth="1"/>
    <col min="19" max="19" width="8.90625" customWidth="1"/>
    <col min="20" max="20" width="16.08984375" customWidth="1"/>
    <col min="21" max="79" width="8.90625" customWidth="1"/>
  </cols>
  <sheetData>
    <row r="1" spans="1:79" x14ac:dyDescent="0.35">
      <c r="A1" t="s">
        <v>0</v>
      </c>
      <c r="B1" t="s">
        <v>1</v>
      </c>
      <c r="C1" t="s">
        <v>76</v>
      </c>
      <c r="D1" t="s">
        <v>2</v>
      </c>
      <c r="E1" s="5" t="s">
        <v>485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</row>
    <row r="2" spans="1:79" x14ac:dyDescent="0.35">
      <c r="A2" s="1">
        <v>44635.386637222233</v>
      </c>
      <c r="B2" s="1">
        <v>44635.39009778935</v>
      </c>
      <c r="C2">
        <v>1</v>
      </c>
      <c r="D2" t="s">
        <v>77</v>
      </c>
      <c r="E2" s="18" t="s">
        <v>459</v>
      </c>
      <c r="T2" t="s">
        <v>78</v>
      </c>
      <c r="BT2">
        <v>146781178</v>
      </c>
      <c r="BU2" t="s">
        <v>79</v>
      </c>
      <c r="BV2" s="1">
        <v>44636.519606481481</v>
      </c>
      <c r="BY2" t="s">
        <v>80</v>
      </c>
      <c r="BZ2" t="s">
        <v>81</v>
      </c>
    </row>
    <row r="3" spans="1:79" x14ac:dyDescent="0.35">
      <c r="A3" s="1">
        <v>44635.394774837972</v>
      </c>
      <c r="B3" s="1">
        <v>44635.397171064818</v>
      </c>
      <c r="C3">
        <v>2</v>
      </c>
      <c r="D3" t="s">
        <v>77</v>
      </c>
      <c r="E3" t="s">
        <v>460</v>
      </c>
      <c r="T3" t="s">
        <v>78</v>
      </c>
      <c r="BT3">
        <v>146781179</v>
      </c>
      <c r="BU3" t="s">
        <v>82</v>
      </c>
      <c r="BV3" s="1">
        <v>44636.519606481481</v>
      </c>
      <c r="BY3" t="s">
        <v>80</v>
      </c>
      <c r="BZ3" t="s">
        <v>81</v>
      </c>
    </row>
    <row r="4" spans="1:79" x14ac:dyDescent="0.35">
      <c r="A4" s="1">
        <v>44635.401521944441</v>
      </c>
      <c r="B4" s="1">
        <v>44635.403282754633</v>
      </c>
      <c r="C4">
        <v>3</v>
      </c>
      <c r="D4" t="s">
        <v>83</v>
      </c>
      <c r="E4" s="18" t="s">
        <v>459</v>
      </c>
      <c r="F4" t="s">
        <v>84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BT4">
        <v>146781180</v>
      </c>
      <c r="BU4" t="s">
        <v>85</v>
      </c>
      <c r="BV4" s="1">
        <v>44636.519618055558</v>
      </c>
      <c r="BY4" t="s">
        <v>80</v>
      </c>
      <c r="BZ4" t="s">
        <v>81</v>
      </c>
    </row>
    <row r="5" spans="1:79" x14ac:dyDescent="0.35">
      <c r="A5" s="1">
        <v>44635.407815127313</v>
      </c>
      <c r="B5" s="1">
        <v>44636.630795960649</v>
      </c>
      <c r="C5">
        <v>4</v>
      </c>
      <c r="D5" t="s">
        <v>77</v>
      </c>
      <c r="E5" t="s">
        <v>462</v>
      </c>
      <c r="T5" t="s">
        <v>78</v>
      </c>
      <c r="BT5">
        <v>146781181</v>
      </c>
      <c r="BU5" t="s">
        <v>86</v>
      </c>
      <c r="BV5" s="1">
        <v>44636.519618055558</v>
      </c>
      <c r="BY5" t="s">
        <v>80</v>
      </c>
      <c r="BZ5" t="s">
        <v>81</v>
      </c>
    </row>
    <row r="6" spans="1:79" x14ac:dyDescent="0.35">
      <c r="A6" s="1">
        <v>44635.418164386567</v>
      </c>
      <c r="B6" s="1">
        <v>44635.419554201391</v>
      </c>
      <c r="C6">
        <v>5</v>
      </c>
      <c r="D6" t="s">
        <v>77</v>
      </c>
      <c r="E6" t="s">
        <v>459</v>
      </c>
      <c r="T6" t="s">
        <v>78</v>
      </c>
      <c r="BT6">
        <v>146781182</v>
      </c>
      <c r="BU6" t="s">
        <v>87</v>
      </c>
      <c r="BV6" s="1">
        <v>44636.519629629627</v>
      </c>
      <c r="BY6" t="s">
        <v>80</v>
      </c>
      <c r="BZ6" t="s">
        <v>81</v>
      </c>
    </row>
    <row r="7" spans="1:79" x14ac:dyDescent="0.35">
      <c r="A7" s="1">
        <v>44635.424661157413</v>
      </c>
      <c r="B7" s="1">
        <v>44635.428600752311</v>
      </c>
      <c r="C7">
        <v>6</v>
      </c>
      <c r="D7" t="s">
        <v>77</v>
      </c>
      <c r="E7" t="s">
        <v>460</v>
      </c>
      <c r="T7" t="s">
        <v>78</v>
      </c>
      <c r="BT7">
        <v>146781184</v>
      </c>
      <c r="BU7" t="s">
        <v>88</v>
      </c>
      <c r="BV7" s="1">
        <v>44636.519629629627</v>
      </c>
      <c r="BY7" t="s">
        <v>80</v>
      </c>
      <c r="BZ7" t="s">
        <v>81</v>
      </c>
    </row>
    <row r="8" spans="1:79" x14ac:dyDescent="0.35">
      <c r="A8" s="1">
        <v>44635.432124976847</v>
      </c>
      <c r="B8" s="1">
        <v>44635.434063333327</v>
      </c>
      <c r="C8">
        <v>7</v>
      </c>
      <c r="D8" t="s">
        <v>77</v>
      </c>
      <c r="E8" t="s">
        <v>460</v>
      </c>
      <c r="T8" t="s">
        <v>78</v>
      </c>
      <c r="BT8">
        <v>146781187</v>
      </c>
      <c r="BU8" t="s">
        <v>89</v>
      </c>
      <c r="BV8" s="1">
        <v>44636.519641203697</v>
      </c>
      <c r="BY8" t="s">
        <v>80</v>
      </c>
      <c r="BZ8" t="s">
        <v>81</v>
      </c>
    </row>
    <row r="9" spans="1:79" x14ac:dyDescent="0.35">
      <c r="A9" s="1">
        <v>44635.436857824083</v>
      </c>
      <c r="B9" s="1">
        <v>44635.438628796299</v>
      </c>
      <c r="C9">
        <v>8</v>
      </c>
      <c r="D9" t="s">
        <v>77</v>
      </c>
      <c r="E9" t="s">
        <v>460</v>
      </c>
      <c r="T9" t="s">
        <v>78</v>
      </c>
      <c r="BT9">
        <v>146781190</v>
      </c>
      <c r="BU9" t="s">
        <v>90</v>
      </c>
      <c r="BV9" s="1">
        <v>44636.519641203697</v>
      </c>
      <c r="BY9" t="s">
        <v>80</v>
      </c>
      <c r="BZ9" t="s">
        <v>81</v>
      </c>
    </row>
    <row r="10" spans="1:79" x14ac:dyDescent="0.35">
      <c r="A10" s="1">
        <v>44635.443288935188</v>
      </c>
      <c r="B10" s="1">
        <v>44636.629089409733</v>
      </c>
      <c r="C10">
        <v>9</v>
      </c>
      <c r="D10" t="s">
        <v>77</v>
      </c>
      <c r="E10" t="s">
        <v>462</v>
      </c>
      <c r="T10" t="s">
        <v>78</v>
      </c>
      <c r="BT10">
        <v>146781192</v>
      </c>
      <c r="BU10" t="s">
        <v>91</v>
      </c>
      <c r="BV10" s="1">
        <v>44636.519652777781</v>
      </c>
      <c r="BY10" t="s">
        <v>80</v>
      </c>
      <c r="BZ10" t="s">
        <v>81</v>
      </c>
    </row>
    <row r="11" spans="1:79" x14ac:dyDescent="0.35">
      <c r="A11" s="1">
        <v>44635.449905983798</v>
      </c>
      <c r="B11" s="1">
        <v>44635.452198310188</v>
      </c>
      <c r="C11">
        <v>10</v>
      </c>
      <c r="D11" t="s">
        <v>77</v>
      </c>
      <c r="E11" t="s">
        <v>460</v>
      </c>
      <c r="T11" t="s">
        <v>78</v>
      </c>
      <c r="BT11">
        <v>146781195</v>
      </c>
      <c r="BU11" t="s">
        <v>92</v>
      </c>
      <c r="BV11" s="1">
        <v>44636.51966435185</v>
      </c>
      <c r="BY11" t="s">
        <v>80</v>
      </c>
      <c r="BZ11" t="s">
        <v>81</v>
      </c>
    </row>
    <row r="12" spans="1:79" x14ac:dyDescent="0.35">
      <c r="A12" s="1">
        <v>44635.454340625001</v>
      </c>
      <c r="B12" s="1">
        <v>44635.456175046304</v>
      </c>
      <c r="C12">
        <v>11</v>
      </c>
      <c r="D12" t="s">
        <v>77</v>
      </c>
      <c r="E12" s="18" t="s">
        <v>459</v>
      </c>
      <c r="T12" t="s">
        <v>78</v>
      </c>
      <c r="BT12">
        <v>146781199</v>
      </c>
      <c r="BU12" t="s">
        <v>93</v>
      </c>
      <c r="BV12" s="1">
        <v>44636.51966435185</v>
      </c>
      <c r="BY12" t="s">
        <v>80</v>
      </c>
      <c r="BZ12" t="s">
        <v>81</v>
      </c>
    </row>
    <row r="13" spans="1:79" x14ac:dyDescent="0.35">
      <c r="A13" s="1">
        <v>44635.460955925933</v>
      </c>
      <c r="B13" s="1">
        <v>44636.626943599527</v>
      </c>
      <c r="C13">
        <v>12</v>
      </c>
      <c r="D13" t="s">
        <v>77</v>
      </c>
      <c r="E13" t="s">
        <v>462</v>
      </c>
      <c r="T13" t="s">
        <v>78</v>
      </c>
      <c r="BT13">
        <v>146781201</v>
      </c>
      <c r="BU13" t="s">
        <v>94</v>
      </c>
      <c r="BV13" s="1">
        <v>44636.519675925927</v>
      </c>
      <c r="BY13" t="s">
        <v>80</v>
      </c>
      <c r="BZ13" t="s">
        <v>81</v>
      </c>
    </row>
    <row r="14" spans="1:79" x14ac:dyDescent="0.35">
      <c r="A14" s="1">
        <v>44635.465216342593</v>
      </c>
      <c r="B14" s="1">
        <v>44635.466429189823</v>
      </c>
      <c r="C14">
        <v>13</v>
      </c>
      <c r="D14" t="s">
        <v>77</v>
      </c>
      <c r="E14" s="18" t="s">
        <v>460</v>
      </c>
      <c r="T14" t="s">
        <v>78</v>
      </c>
      <c r="BT14">
        <v>146781203</v>
      </c>
      <c r="BU14" t="s">
        <v>95</v>
      </c>
      <c r="BV14" s="1">
        <v>44636.519675925927</v>
      </c>
      <c r="BY14" t="s">
        <v>80</v>
      </c>
      <c r="BZ14" t="s">
        <v>81</v>
      </c>
    </row>
    <row r="15" spans="1:79" x14ac:dyDescent="0.35">
      <c r="A15" s="1">
        <v>44635.468117002318</v>
      </c>
      <c r="B15" s="1">
        <v>44635.469376793983</v>
      </c>
      <c r="C15">
        <v>14</v>
      </c>
      <c r="D15" t="s">
        <v>77</v>
      </c>
      <c r="E15" s="18" t="s">
        <v>460</v>
      </c>
      <c r="T15" t="s">
        <v>78</v>
      </c>
      <c r="BT15">
        <v>146781206</v>
      </c>
      <c r="BU15" t="s">
        <v>96</v>
      </c>
      <c r="BV15" s="1">
        <v>44636.519687499997</v>
      </c>
      <c r="BY15" t="s">
        <v>80</v>
      </c>
      <c r="BZ15" t="s">
        <v>81</v>
      </c>
    </row>
    <row r="16" spans="1:79" x14ac:dyDescent="0.35">
      <c r="A16" s="1">
        <v>44635.474171631948</v>
      </c>
      <c r="B16" s="1">
        <v>44635.476417916667</v>
      </c>
      <c r="C16">
        <v>15</v>
      </c>
      <c r="D16" t="s">
        <v>77</v>
      </c>
      <c r="E16" t="s">
        <v>460</v>
      </c>
      <c r="T16" t="s">
        <v>78</v>
      </c>
      <c r="BT16">
        <v>146781208</v>
      </c>
      <c r="BU16" t="s">
        <v>97</v>
      </c>
      <c r="BV16" s="1">
        <v>44636.519687499997</v>
      </c>
      <c r="BY16" t="s">
        <v>80</v>
      </c>
      <c r="BZ16" t="s">
        <v>81</v>
      </c>
    </row>
    <row r="17" spans="1:78" x14ac:dyDescent="0.35">
      <c r="A17" s="1">
        <v>44635.477416956019</v>
      </c>
      <c r="B17" s="1">
        <v>44636.625266863433</v>
      </c>
      <c r="C17">
        <v>16</v>
      </c>
      <c r="D17" t="s">
        <v>77</v>
      </c>
      <c r="E17" t="s">
        <v>462</v>
      </c>
      <c r="T17" t="s">
        <v>78</v>
      </c>
      <c r="BT17">
        <v>146781210</v>
      </c>
      <c r="BU17" t="s">
        <v>98</v>
      </c>
      <c r="BV17" s="1">
        <v>44636.519699074073</v>
      </c>
      <c r="BY17" t="s">
        <v>80</v>
      </c>
      <c r="BZ17" t="s">
        <v>81</v>
      </c>
    </row>
    <row r="18" spans="1:78" x14ac:dyDescent="0.35">
      <c r="A18" s="1">
        <v>44635.484935486107</v>
      </c>
      <c r="B18" s="1">
        <v>44635.486306006947</v>
      </c>
      <c r="C18">
        <v>17</v>
      </c>
      <c r="D18" t="s">
        <v>77</v>
      </c>
      <c r="E18" t="s">
        <v>460</v>
      </c>
      <c r="T18" t="s">
        <v>78</v>
      </c>
      <c r="BT18">
        <v>146781214</v>
      </c>
      <c r="BU18" t="s">
        <v>99</v>
      </c>
      <c r="BV18" s="1">
        <v>44636.519699074073</v>
      </c>
      <c r="BY18" t="s">
        <v>80</v>
      </c>
      <c r="BZ18" t="s">
        <v>81</v>
      </c>
    </row>
    <row r="19" spans="1:78" x14ac:dyDescent="0.35">
      <c r="A19" s="1">
        <v>44635.487999224541</v>
      </c>
      <c r="B19" s="1">
        <v>44635.48992226852</v>
      </c>
      <c r="C19">
        <v>18</v>
      </c>
      <c r="D19" t="s">
        <v>83</v>
      </c>
      <c r="E19" t="s">
        <v>459</v>
      </c>
      <c r="F19" t="s">
        <v>100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BT19">
        <v>146781217</v>
      </c>
      <c r="BU19" t="s">
        <v>101</v>
      </c>
      <c r="BV19" s="1">
        <v>44636.51971064815</v>
      </c>
      <c r="BY19" t="s">
        <v>80</v>
      </c>
      <c r="BZ19" t="s">
        <v>81</v>
      </c>
    </row>
    <row r="20" spans="1:78" x14ac:dyDescent="0.35">
      <c r="A20" s="1">
        <v>44635.4904862037</v>
      </c>
      <c r="B20" s="1">
        <v>44635.492835717603</v>
      </c>
      <c r="C20">
        <v>19</v>
      </c>
      <c r="D20" t="s">
        <v>83</v>
      </c>
      <c r="E20" t="s">
        <v>461</v>
      </c>
      <c r="F20" t="s">
        <v>102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BT20">
        <v>146781220</v>
      </c>
      <c r="BU20" t="s">
        <v>103</v>
      </c>
      <c r="BV20" s="1">
        <v>44636.51971064815</v>
      </c>
      <c r="BY20" t="s">
        <v>80</v>
      </c>
      <c r="BZ20" t="s">
        <v>81</v>
      </c>
    </row>
    <row r="21" spans="1:78" x14ac:dyDescent="0.35">
      <c r="A21" s="1">
        <v>44635.493964976849</v>
      </c>
      <c r="B21" s="1">
        <v>44635.496074479168</v>
      </c>
      <c r="C21">
        <v>20</v>
      </c>
      <c r="D21" t="s">
        <v>77</v>
      </c>
      <c r="E21" t="s">
        <v>460</v>
      </c>
      <c r="T21" t="s">
        <v>78</v>
      </c>
      <c r="BT21">
        <v>146781223</v>
      </c>
      <c r="BU21" t="s">
        <v>104</v>
      </c>
      <c r="BV21" s="1">
        <v>44636.51972222222</v>
      </c>
      <c r="BY21" t="s">
        <v>80</v>
      </c>
      <c r="BZ21" t="s">
        <v>81</v>
      </c>
    </row>
    <row r="22" spans="1:78" x14ac:dyDescent="0.35">
      <c r="A22" s="1">
        <v>44635.497578877323</v>
      </c>
      <c r="B22" s="1">
        <v>44635.500215370368</v>
      </c>
      <c r="C22">
        <v>21</v>
      </c>
      <c r="D22" t="s">
        <v>77</v>
      </c>
      <c r="E22" t="s">
        <v>460</v>
      </c>
      <c r="T22" t="s">
        <v>78</v>
      </c>
      <c r="BT22">
        <v>146781227</v>
      </c>
      <c r="BU22" t="s">
        <v>105</v>
      </c>
      <c r="BV22" s="1">
        <v>44636.51972222222</v>
      </c>
      <c r="BY22" t="s">
        <v>80</v>
      </c>
      <c r="BZ22" t="s">
        <v>81</v>
      </c>
    </row>
    <row r="23" spans="1:78" x14ac:dyDescent="0.35">
      <c r="A23" s="1">
        <v>44635.50468554398</v>
      </c>
      <c r="B23" s="1">
        <v>44635.50670672454</v>
      </c>
      <c r="C23">
        <v>22</v>
      </c>
      <c r="D23" t="s">
        <v>83</v>
      </c>
      <c r="E23" t="s">
        <v>460</v>
      </c>
      <c r="F23" t="s">
        <v>106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BT23">
        <v>146781232</v>
      </c>
      <c r="BU23" t="s">
        <v>107</v>
      </c>
      <c r="BV23" s="1">
        <v>44636.519733796304</v>
      </c>
      <c r="BY23" t="s">
        <v>80</v>
      </c>
      <c r="BZ23" t="s">
        <v>81</v>
      </c>
    </row>
    <row r="24" spans="1:78" x14ac:dyDescent="0.35">
      <c r="A24" s="1">
        <v>44635.506883113427</v>
      </c>
      <c r="B24" s="1">
        <v>44635.509900289348</v>
      </c>
      <c r="C24">
        <v>23</v>
      </c>
      <c r="D24" t="s">
        <v>83</v>
      </c>
      <c r="E24" t="s">
        <v>461</v>
      </c>
      <c r="F24" t="s">
        <v>108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AV24" t="s">
        <v>109</v>
      </c>
      <c r="BT24">
        <v>146781235</v>
      </c>
      <c r="BU24" t="s">
        <v>110</v>
      </c>
      <c r="BV24" s="1">
        <v>44636.519733796304</v>
      </c>
      <c r="BY24" t="s">
        <v>80</v>
      </c>
      <c r="BZ24" t="s">
        <v>81</v>
      </c>
    </row>
    <row r="25" spans="1:78" x14ac:dyDescent="0.35">
      <c r="A25" s="1">
        <v>44635.512848645827</v>
      </c>
      <c r="B25" s="1">
        <v>44636.620705046298</v>
      </c>
      <c r="C25">
        <v>24</v>
      </c>
      <c r="D25" t="s">
        <v>83</v>
      </c>
      <c r="E25" s="18" t="s">
        <v>462</v>
      </c>
      <c r="F25" t="s">
        <v>111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BT25">
        <v>146781239</v>
      </c>
      <c r="BU25" t="s">
        <v>112</v>
      </c>
      <c r="BV25" s="1">
        <v>44636.519745370373</v>
      </c>
      <c r="BY25" t="s">
        <v>80</v>
      </c>
      <c r="BZ25" t="s">
        <v>81</v>
      </c>
    </row>
    <row r="26" spans="1:78" x14ac:dyDescent="0.35">
      <c r="A26" s="1">
        <v>44635.516448680559</v>
      </c>
      <c r="B26" s="1">
        <v>44636.619701111107</v>
      </c>
      <c r="C26">
        <v>25</v>
      </c>
      <c r="D26" t="s">
        <v>83</v>
      </c>
      <c r="E26" s="18" t="s">
        <v>462</v>
      </c>
      <c r="F26" t="s">
        <v>113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BT26">
        <v>146781244</v>
      </c>
      <c r="BU26" t="s">
        <v>114</v>
      </c>
      <c r="BV26" s="1">
        <v>44636.519745370373</v>
      </c>
      <c r="BY26" t="s">
        <v>80</v>
      </c>
      <c r="BZ26" t="s">
        <v>81</v>
      </c>
    </row>
    <row r="27" spans="1:78" x14ac:dyDescent="0.35">
      <c r="A27" s="1">
        <v>44635.521830810183</v>
      </c>
      <c r="B27" s="1">
        <v>44635.622246273153</v>
      </c>
      <c r="C27">
        <v>26</v>
      </c>
      <c r="D27" t="s">
        <v>77</v>
      </c>
      <c r="E27" s="18" t="s">
        <v>460</v>
      </c>
      <c r="T27" t="s">
        <v>78</v>
      </c>
      <c r="BT27">
        <v>146781252</v>
      </c>
      <c r="BU27" t="s">
        <v>115</v>
      </c>
      <c r="BV27" s="1">
        <v>44636.519756944443</v>
      </c>
      <c r="BY27" t="s">
        <v>80</v>
      </c>
      <c r="BZ27" t="s">
        <v>81</v>
      </c>
    </row>
    <row r="28" spans="1:78" x14ac:dyDescent="0.35">
      <c r="A28" s="1">
        <v>44635.611528148147</v>
      </c>
      <c r="B28" s="1">
        <v>44635.61719744213</v>
      </c>
      <c r="C28">
        <v>27</v>
      </c>
      <c r="D28" t="s">
        <v>83</v>
      </c>
      <c r="E28" s="18" t="s">
        <v>462</v>
      </c>
      <c r="F28" t="s">
        <v>100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BT28">
        <v>146781255</v>
      </c>
      <c r="BU28" t="s">
        <v>116</v>
      </c>
      <c r="BV28" s="1">
        <v>44636.519768518519</v>
      </c>
      <c r="BY28" t="s">
        <v>80</v>
      </c>
      <c r="BZ28" t="s">
        <v>81</v>
      </c>
    </row>
    <row r="29" spans="1:78" x14ac:dyDescent="0.35">
      <c r="A29" s="1">
        <v>44635.617792326389</v>
      </c>
      <c r="B29" s="1">
        <v>44635.618999212973</v>
      </c>
      <c r="C29">
        <v>28</v>
      </c>
      <c r="D29" t="s">
        <v>83</v>
      </c>
      <c r="E29" t="s">
        <v>459</v>
      </c>
      <c r="F29" t="s">
        <v>117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BT29">
        <v>146781260</v>
      </c>
      <c r="BU29" t="s">
        <v>118</v>
      </c>
      <c r="BV29" s="1">
        <v>44636.519768518519</v>
      </c>
      <c r="BY29" t="s">
        <v>80</v>
      </c>
      <c r="BZ29" t="s">
        <v>81</v>
      </c>
    </row>
    <row r="30" spans="1:78" x14ac:dyDescent="0.35">
      <c r="A30" s="1">
        <v>44635.619622233797</v>
      </c>
      <c r="B30" s="1">
        <v>44635.621973356479</v>
      </c>
      <c r="C30">
        <v>29</v>
      </c>
      <c r="D30" t="s">
        <v>83</v>
      </c>
      <c r="E30" t="s">
        <v>461</v>
      </c>
      <c r="F30" t="s">
        <v>84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BT30">
        <v>146781265</v>
      </c>
      <c r="BU30" t="s">
        <v>119</v>
      </c>
      <c r="BV30" s="1">
        <v>44636.519780092603</v>
      </c>
      <c r="BY30" t="s">
        <v>80</v>
      </c>
      <c r="BZ30" t="s">
        <v>81</v>
      </c>
    </row>
    <row r="31" spans="1:78" x14ac:dyDescent="0.35">
      <c r="A31" s="1">
        <v>44635.631066192131</v>
      </c>
      <c r="B31" s="1">
        <v>44636.613394988417</v>
      </c>
      <c r="C31">
        <v>30</v>
      </c>
      <c r="D31" t="s">
        <v>83</v>
      </c>
      <c r="E31" s="18" t="s">
        <v>463</v>
      </c>
      <c r="F31" t="s">
        <v>16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 t="s">
        <v>120</v>
      </c>
      <c r="BT31">
        <v>146781268</v>
      </c>
      <c r="BU31" t="s">
        <v>121</v>
      </c>
      <c r="BV31" s="1">
        <v>44636.519780092603</v>
      </c>
      <c r="BY31" t="s">
        <v>80</v>
      </c>
      <c r="BZ31" t="s">
        <v>81</v>
      </c>
    </row>
    <row r="32" spans="1:78" x14ac:dyDescent="0.35">
      <c r="A32" s="1">
        <v>44635.634908680557</v>
      </c>
      <c r="B32" s="1">
        <v>44635.636615451389</v>
      </c>
      <c r="C32">
        <v>31</v>
      </c>
      <c r="D32" t="s">
        <v>83</v>
      </c>
      <c r="E32" s="18" t="s">
        <v>459</v>
      </c>
      <c r="F32" t="s">
        <v>122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BT32">
        <v>146781271</v>
      </c>
      <c r="BU32" t="s">
        <v>123</v>
      </c>
      <c r="BV32" s="1">
        <v>44636.519791666673</v>
      </c>
      <c r="BY32" t="s">
        <v>80</v>
      </c>
      <c r="BZ32" t="s">
        <v>81</v>
      </c>
    </row>
    <row r="33" spans="1:78" x14ac:dyDescent="0.35">
      <c r="A33" s="1">
        <v>44635.647191643518</v>
      </c>
      <c r="B33" s="1">
        <v>44636.610793993059</v>
      </c>
      <c r="C33">
        <v>32</v>
      </c>
      <c r="D33" t="s">
        <v>83</v>
      </c>
      <c r="E33" t="s">
        <v>462</v>
      </c>
      <c r="F33" t="s">
        <v>117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BT33">
        <v>146781274</v>
      </c>
      <c r="BU33" t="s">
        <v>124</v>
      </c>
      <c r="BV33" s="1">
        <v>44636.519791666673</v>
      </c>
      <c r="BY33" t="s">
        <v>80</v>
      </c>
      <c r="BZ33" t="s">
        <v>81</v>
      </c>
    </row>
    <row r="34" spans="1:78" x14ac:dyDescent="0.35">
      <c r="A34" s="1">
        <v>44635.650564814823</v>
      </c>
      <c r="B34" s="1">
        <v>44636.610274189807</v>
      </c>
      <c r="C34">
        <v>33</v>
      </c>
      <c r="D34" t="s">
        <v>83</v>
      </c>
      <c r="E34" t="s">
        <v>460</v>
      </c>
      <c r="F34" t="s">
        <v>122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BT34">
        <v>146781277</v>
      </c>
      <c r="BU34" t="s">
        <v>125</v>
      </c>
      <c r="BV34" s="1">
        <v>44636.519803240742</v>
      </c>
      <c r="BY34" t="s">
        <v>80</v>
      </c>
      <c r="BZ34" t="s">
        <v>81</v>
      </c>
    </row>
    <row r="35" spans="1:78" x14ac:dyDescent="0.35">
      <c r="A35" s="1">
        <v>44635.652752546303</v>
      </c>
      <c r="B35" s="1">
        <v>44635.654440231483</v>
      </c>
      <c r="C35">
        <v>34</v>
      </c>
      <c r="D35" t="s">
        <v>83</v>
      </c>
      <c r="E35" t="s">
        <v>459</v>
      </c>
      <c r="F35" t="s">
        <v>100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BT35">
        <v>146781280</v>
      </c>
      <c r="BU35" t="s">
        <v>126</v>
      </c>
      <c r="BV35" s="1">
        <v>44636.519814814812</v>
      </c>
      <c r="BY35" t="s">
        <v>80</v>
      </c>
      <c r="BZ35" t="s">
        <v>81</v>
      </c>
    </row>
    <row r="36" spans="1:78" x14ac:dyDescent="0.35">
      <c r="A36" s="1">
        <v>44635.65719726852</v>
      </c>
      <c r="B36" s="1">
        <v>44636.607170254632</v>
      </c>
      <c r="C36">
        <v>35</v>
      </c>
      <c r="D36" t="s">
        <v>83</v>
      </c>
      <c r="E36" s="18" t="s">
        <v>462</v>
      </c>
      <c r="F36" t="s">
        <v>117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BT36">
        <v>146781287</v>
      </c>
      <c r="BU36" t="s">
        <v>127</v>
      </c>
      <c r="BV36" s="1">
        <v>44636.519826388889</v>
      </c>
      <c r="BY36" t="s">
        <v>80</v>
      </c>
      <c r="BZ36" t="s">
        <v>81</v>
      </c>
    </row>
    <row r="37" spans="1:78" x14ac:dyDescent="0.35">
      <c r="A37" s="1">
        <v>44635.663771967593</v>
      </c>
      <c r="B37" s="1">
        <v>44636.605580127318</v>
      </c>
      <c r="C37">
        <v>36</v>
      </c>
      <c r="D37" t="s">
        <v>83</v>
      </c>
      <c r="E37" s="18" t="s">
        <v>460</v>
      </c>
      <c r="F37" t="s">
        <v>128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BT37">
        <v>146781290</v>
      </c>
      <c r="BU37" t="s">
        <v>129</v>
      </c>
      <c r="BV37" s="1">
        <v>44636.519826388889</v>
      </c>
      <c r="BY37" t="s">
        <v>80</v>
      </c>
      <c r="BZ37" t="s">
        <v>81</v>
      </c>
    </row>
    <row r="38" spans="1:78" x14ac:dyDescent="0.35">
      <c r="A38" s="1">
        <v>44635.667695254633</v>
      </c>
      <c r="B38" s="1">
        <v>44636.59862005787</v>
      </c>
      <c r="C38">
        <v>37</v>
      </c>
      <c r="D38" t="s">
        <v>83</v>
      </c>
      <c r="E38" s="18" t="s">
        <v>460</v>
      </c>
      <c r="F38" t="s">
        <v>130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BT38">
        <v>146781292</v>
      </c>
      <c r="BU38" t="s">
        <v>131</v>
      </c>
      <c r="BV38" s="1">
        <v>44636.519837962973</v>
      </c>
      <c r="BY38" t="s">
        <v>80</v>
      </c>
      <c r="BZ38" t="s">
        <v>81</v>
      </c>
    </row>
    <row r="39" spans="1:78" x14ac:dyDescent="0.35">
      <c r="A39" s="1">
        <v>44635.671990347233</v>
      </c>
      <c r="B39" s="1">
        <v>44635.673693750003</v>
      </c>
      <c r="C39">
        <v>38</v>
      </c>
      <c r="D39" t="s">
        <v>83</v>
      </c>
      <c r="E39" s="18" t="s">
        <v>463</v>
      </c>
      <c r="F39" t="s">
        <v>132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BT39">
        <v>146781296</v>
      </c>
      <c r="BU39" t="s">
        <v>133</v>
      </c>
      <c r="BV39" s="1">
        <v>44636.519837962973</v>
      </c>
      <c r="BY39" t="s">
        <v>80</v>
      </c>
      <c r="BZ39" t="s">
        <v>81</v>
      </c>
    </row>
    <row r="40" spans="1:78" x14ac:dyDescent="0.35">
      <c r="A40" s="1">
        <v>44635.674797847219</v>
      </c>
      <c r="B40" s="1">
        <v>44635.680562835652</v>
      </c>
      <c r="C40">
        <v>39</v>
      </c>
      <c r="D40" t="s">
        <v>83</v>
      </c>
      <c r="E40" t="s">
        <v>461</v>
      </c>
      <c r="F40" t="s">
        <v>106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BT40">
        <v>146781300</v>
      </c>
      <c r="BU40" t="s">
        <v>134</v>
      </c>
      <c r="BV40" s="1">
        <v>44636.519849537042</v>
      </c>
      <c r="BY40" t="s">
        <v>80</v>
      </c>
      <c r="BZ40" t="s">
        <v>81</v>
      </c>
    </row>
    <row r="41" spans="1:78" x14ac:dyDescent="0.35">
      <c r="A41" s="1">
        <v>44635.682263761577</v>
      </c>
      <c r="B41" s="1">
        <v>44636.593601828703</v>
      </c>
      <c r="C41">
        <v>40</v>
      </c>
      <c r="D41" t="s">
        <v>83</v>
      </c>
      <c r="E41" s="18" t="s">
        <v>462</v>
      </c>
      <c r="F41" t="s">
        <v>111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BT41">
        <v>146781302</v>
      </c>
      <c r="BU41" t="s">
        <v>135</v>
      </c>
      <c r="BV41" s="1">
        <v>44636.519849537042</v>
      </c>
      <c r="BY41" t="s">
        <v>80</v>
      </c>
      <c r="BZ41" t="s">
        <v>81</v>
      </c>
    </row>
    <row r="42" spans="1:78" x14ac:dyDescent="0.35">
      <c r="A42" s="1">
        <v>44635.687674259258</v>
      </c>
      <c r="B42" s="1">
        <v>44635.689006273147</v>
      </c>
      <c r="C42">
        <v>41</v>
      </c>
      <c r="D42" t="s">
        <v>83</v>
      </c>
      <c r="E42" t="s">
        <v>459</v>
      </c>
      <c r="F42" t="s">
        <v>100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BT42">
        <v>146781304</v>
      </c>
      <c r="BU42" t="s">
        <v>136</v>
      </c>
      <c r="BV42" s="1">
        <v>44636.519861111112</v>
      </c>
      <c r="BY42" t="s">
        <v>80</v>
      </c>
      <c r="BZ42" t="s">
        <v>81</v>
      </c>
    </row>
    <row r="43" spans="1:78" x14ac:dyDescent="0.35">
      <c r="A43" s="1">
        <v>44635.690240208343</v>
      </c>
      <c r="B43" s="1">
        <v>44635.691839270832</v>
      </c>
      <c r="C43">
        <v>42</v>
      </c>
      <c r="D43" t="s">
        <v>83</v>
      </c>
      <c r="E43" t="s">
        <v>459</v>
      </c>
      <c r="F43" t="s">
        <v>128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BT43">
        <v>146781308</v>
      </c>
      <c r="BU43" t="s">
        <v>137</v>
      </c>
      <c r="BV43" s="1">
        <v>44636.519861111112</v>
      </c>
      <c r="BY43" t="s">
        <v>80</v>
      </c>
      <c r="BZ43" t="s">
        <v>81</v>
      </c>
    </row>
    <row r="44" spans="1:78" x14ac:dyDescent="0.35">
      <c r="A44" s="1">
        <v>44635.693270462973</v>
      </c>
      <c r="B44" s="1">
        <v>44636.591466990743</v>
      </c>
      <c r="C44">
        <v>43</v>
      </c>
      <c r="D44" t="s">
        <v>83</v>
      </c>
      <c r="E44" t="s">
        <v>460</v>
      </c>
      <c r="F44" t="s">
        <v>138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BT44">
        <v>146781314</v>
      </c>
      <c r="BU44" t="s">
        <v>139</v>
      </c>
      <c r="BV44" s="1">
        <v>44636.519872685189</v>
      </c>
      <c r="BY44" t="s">
        <v>80</v>
      </c>
      <c r="BZ44" t="s">
        <v>81</v>
      </c>
    </row>
    <row r="45" spans="1:78" x14ac:dyDescent="0.35">
      <c r="A45" s="1">
        <v>44635.702772534722</v>
      </c>
      <c r="B45" s="1">
        <v>44636.589703541656</v>
      </c>
      <c r="C45">
        <v>44</v>
      </c>
      <c r="D45" t="s">
        <v>83</v>
      </c>
      <c r="E45" s="18" t="s">
        <v>462</v>
      </c>
      <c r="F45" t="s">
        <v>106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BT45">
        <v>146781319</v>
      </c>
      <c r="BU45" t="s">
        <v>140</v>
      </c>
      <c r="BV45" s="1">
        <v>44636.519872685189</v>
      </c>
      <c r="BY45" t="s">
        <v>80</v>
      </c>
      <c r="BZ45" t="s">
        <v>81</v>
      </c>
    </row>
    <row r="46" spans="1:78" x14ac:dyDescent="0.35">
      <c r="A46" s="1">
        <v>44636.390088692133</v>
      </c>
      <c r="B46" s="1">
        <v>44636.393549930559</v>
      </c>
      <c r="C46">
        <v>45</v>
      </c>
      <c r="D46" t="s">
        <v>83</v>
      </c>
      <c r="E46" t="s">
        <v>462</v>
      </c>
      <c r="F46" t="s">
        <v>128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BT46">
        <v>146781322</v>
      </c>
      <c r="BU46" t="s">
        <v>141</v>
      </c>
      <c r="BV46" s="1">
        <v>44636.519884259258</v>
      </c>
      <c r="BY46" t="s">
        <v>80</v>
      </c>
      <c r="BZ46" t="s">
        <v>81</v>
      </c>
    </row>
    <row r="47" spans="1:78" x14ac:dyDescent="0.35">
      <c r="A47" s="1">
        <v>44636.39820265046</v>
      </c>
      <c r="B47" s="1">
        <v>44636.400947766197</v>
      </c>
      <c r="C47">
        <v>46</v>
      </c>
      <c r="D47" t="s">
        <v>83</v>
      </c>
      <c r="E47" s="18" t="s">
        <v>462</v>
      </c>
      <c r="F47" t="s">
        <v>113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BT47">
        <v>146781325</v>
      </c>
      <c r="BU47" t="s">
        <v>142</v>
      </c>
      <c r="BV47" s="1">
        <v>44636.519884259258</v>
      </c>
      <c r="BY47" t="s">
        <v>80</v>
      </c>
      <c r="BZ47" t="s">
        <v>81</v>
      </c>
    </row>
    <row r="48" spans="1:78" x14ac:dyDescent="0.35">
      <c r="A48" s="1">
        <v>44636.403616261567</v>
      </c>
      <c r="B48" s="1">
        <v>44636.40601446759</v>
      </c>
      <c r="C48">
        <v>47</v>
      </c>
      <c r="D48" t="s">
        <v>77</v>
      </c>
      <c r="E48" t="s">
        <v>460</v>
      </c>
      <c r="T48" t="s">
        <v>78</v>
      </c>
      <c r="BT48">
        <v>146781327</v>
      </c>
      <c r="BU48" t="s">
        <v>143</v>
      </c>
      <c r="BV48" s="1">
        <v>44636.519895833328</v>
      </c>
      <c r="BY48" t="s">
        <v>80</v>
      </c>
      <c r="BZ48" t="s">
        <v>81</v>
      </c>
    </row>
    <row r="49" spans="1:78" x14ac:dyDescent="0.35">
      <c r="A49" s="1">
        <v>44636.407532048608</v>
      </c>
      <c r="B49" s="1">
        <v>44636.410399456021</v>
      </c>
      <c r="C49">
        <v>48</v>
      </c>
      <c r="D49" t="s">
        <v>77</v>
      </c>
      <c r="E49" t="s">
        <v>460</v>
      </c>
      <c r="T49" t="s">
        <v>78</v>
      </c>
      <c r="BT49">
        <v>146781331</v>
      </c>
      <c r="BU49" t="s">
        <v>144</v>
      </c>
      <c r="BV49" s="1">
        <v>44636.519895833328</v>
      </c>
      <c r="BY49" t="s">
        <v>80</v>
      </c>
      <c r="BZ49" t="s">
        <v>81</v>
      </c>
    </row>
    <row r="50" spans="1:78" x14ac:dyDescent="0.35">
      <c r="A50" s="1">
        <v>44636.416042581019</v>
      </c>
      <c r="B50" s="1">
        <v>44636.418349953703</v>
      </c>
      <c r="C50">
        <v>49</v>
      </c>
      <c r="D50" t="s">
        <v>77</v>
      </c>
      <c r="E50" s="18" t="s">
        <v>460</v>
      </c>
      <c r="T50" t="s">
        <v>78</v>
      </c>
      <c r="BT50">
        <v>146781334</v>
      </c>
      <c r="BU50" t="s">
        <v>145</v>
      </c>
      <c r="BV50" s="1">
        <v>44636.519907407397</v>
      </c>
      <c r="BY50" t="s">
        <v>80</v>
      </c>
      <c r="BZ50" t="s">
        <v>81</v>
      </c>
    </row>
    <row r="51" spans="1:78" x14ac:dyDescent="0.35">
      <c r="A51" s="1">
        <v>44636.422361354169</v>
      </c>
      <c r="B51" s="1">
        <v>44636.42704008102</v>
      </c>
      <c r="C51">
        <v>50</v>
      </c>
      <c r="D51" t="s">
        <v>83</v>
      </c>
      <c r="E51" t="s">
        <v>461</v>
      </c>
      <c r="F51" t="s">
        <v>84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BT51">
        <v>146781337</v>
      </c>
      <c r="BU51" t="s">
        <v>146</v>
      </c>
      <c r="BV51" s="1">
        <v>44636.519907407397</v>
      </c>
      <c r="BY51" t="s">
        <v>80</v>
      </c>
      <c r="BZ51" t="s">
        <v>81</v>
      </c>
    </row>
    <row r="52" spans="1:78" x14ac:dyDescent="0.35">
      <c r="A52" s="1">
        <v>44636.428268240743</v>
      </c>
      <c r="B52" s="1">
        <v>44636.430973333343</v>
      </c>
      <c r="C52">
        <v>51</v>
      </c>
      <c r="D52" t="s">
        <v>83</v>
      </c>
      <c r="E52" s="18" t="s">
        <v>460</v>
      </c>
      <c r="F52" t="s">
        <v>106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BT52">
        <v>146781340</v>
      </c>
      <c r="BU52" t="s">
        <v>147</v>
      </c>
      <c r="BV52" s="1">
        <v>44636.519918981481</v>
      </c>
      <c r="BY52" t="s">
        <v>80</v>
      </c>
      <c r="BZ52" t="s">
        <v>81</v>
      </c>
    </row>
    <row r="53" spans="1:78" x14ac:dyDescent="0.35">
      <c r="A53" s="1">
        <v>44636.432748321757</v>
      </c>
      <c r="B53" s="1">
        <v>44636.434718449083</v>
      </c>
      <c r="C53">
        <v>52</v>
      </c>
      <c r="D53" t="s">
        <v>77</v>
      </c>
      <c r="E53" t="s">
        <v>460</v>
      </c>
      <c r="T53" t="s">
        <v>78</v>
      </c>
      <c r="BT53">
        <v>146781342</v>
      </c>
      <c r="BU53" t="s">
        <v>148</v>
      </c>
      <c r="BV53" s="1">
        <v>44636.519918981481</v>
      </c>
      <c r="BY53" t="s">
        <v>80</v>
      </c>
      <c r="BZ53" t="s">
        <v>81</v>
      </c>
    </row>
    <row r="54" spans="1:78" x14ac:dyDescent="0.35">
      <c r="A54" s="1">
        <v>44636.436314548613</v>
      </c>
      <c r="B54" s="1">
        <v>44636.57962704861</v>
      </c>
      <c r="C54">
        <v>53</v>
      </c>
      <c r="D54" t="s">
        <v>83</v>
      </c>
      <c r="E54" t="s">
        <v>459</v>
      </c>
      <c r="F54" t="s">
        <v>108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BT54">
        <v>146781345</v>
      </c>
      <c r="BU54" t="s">
        <v>149</v>
      </c>
      <c r="BV54" s="1">
        <v>44636.519930555558</v>
      </c>
      <c r="BY54" t="s">
        <v>80</v>
      </c>
      <c r="BZ54" t="s">
        <v>81</v>
      </c>
    </row>
    <row r="55" spans="1:78" x14ac:dyDescent="0.35">
      <c r="A55" s="1">
        <v>44636.441052268521</v>
      </c>
      <c r="B55" s="1">
        <v>44636.445091076392</v>
      </c>
      <c r="C55">
        <v>54</v>
      </c>
      <c r="D55" t="s">
        <v>77</v>
      </c>
      <c r="E55" s="18" t="s">
        <v>463</v>
      </c>
      <c r="T55" t="s">
        <v>78</v>
      </c>
      <c r="BT55">
        <v>146781348</v>
      </c>
      <c r="BU55" t="s">
        <v>150</v>
      </c>
      <c r="BV55" s="1">
        <v>44636.519930555558</v>
      </c>
      <c r="BY55" t="s">
        <v>80</v>
      </c>
      <c r="BZ55" t="s">
        <v>81</v>
      </c>
    </row>
    <row r="56" spans="1:78" x14ac:dyDescent="0.35">
      <c r="A56" s="1">
        <v>44636.449780011571</v>
      </c>
      <c r="B56" s="1">
        <v>44636.451756423608</v>
      </c>
      <c r="C56">
        <v>55</v>
      </c>
      <c r="D56" t="s">
        <v>77</v>
      </c>
      <c r="E56" s="18" t="s">
        <v>460</v>
      </c>
      <c r="T56" t="s">
        <v>78</v>
      </c>
      <c r="BT56">
        <v>146781352</v>
      </c>
      <c r="BU56" t="s">
        <v>151</v>
      </c>
      <c r="BV56" s="1">
        <v>44636.519942129627</v>
      </c>
      <c r="BY56" t="s">
        <v>80</v>
      </c>
      <c r="BZ56" t="s">
        <v>81</v>
      </c>
    </row>
    <row r="57" spans="1:78" x14ac:dyDescent="0.35">
      <c r="A57" s="1">
        <v>44636.455533831017</v>
      </c>
      <c r="B57" s="1">
        <v>44636.457417152778</v>
      </c>
      <c r="C57">
        <v>56</v>
      </c>
      <c r="D57" t="s">
        <v>77</v>
      </c>
      <c r="E57" t="s">
        <v>460</v>
      </c>
      <c r="T57" t="s">
        <v>78</v>
      </c>
      <c r="BT57">
        <v>146781355</v>
      </c>
      <c r="BU57" t="s">
        <v>152</v>
      </c>
      <c r="BV57" s="1">
        <v>44636.519942129627</v>
      </c>
      <c r="BY57" t="s">
        <v>80</v>
      </c>
      <c r="BZ57" t="s">
        <v>81</v>
      </c>
    </row>
    <row r="58" spans="1:78" x14ac:dyDescent="0.35">
      <c r="A58" s="1">
        <v>44636.467561921287</v>
      </c>
      <c r="B58" s="1">
        <v>44636.469586400461</v>
      </c>
      <c r="C58">
        <v>57</v>
      </c>
      <c r="D58" t="s">
        <v>83</v>
      </c>
      <c r="E58" t="s">
        <v>463</v>
      </c>
      <c r="F58" t="s">
        <v>132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BT58">
        <v>146781359</v>
      </c>
      <c r="BU58" t="s">
        <v>153</v>
      </c>
      <c r="BV58" s="1">
        <v>44636.519953703697</v>
      </c>
      <c r="BY58" t="s">
        <v>80</v>
      </c>
      <c r="BZ58" t="s">
        <v>81</v>
      </c>
    </row>
    <row r="59" spans="1:78" x14ac:dyDescent="0.35">
      <c r="A59" s="1">
        <v>44636.469609756947</v>
      </c>
      <c r="B59" s="1">
        <v>44636.471352372682</v>
      </c>
      <c r="C59">
        <v>58</v>
      </c>
      <c r="D59" t="s">
        <v>77</v>
      </c>
      <c r="E59" t="s">
        <v>460</v>
      </c>
      <c r="T59" t="s">
        <v>78</v>
      </c>
      <c r="BT59">
        <v>146781362</v>
      </c>
      <c r="BU59" t="s">
        <v>154</v>
      </c>
      <c r="BV59" s="1">
        <v>44636.519965277781</v>
      </c>
      <c r="BY59" t="s">
        <v>80</v>
      </c>
      <c r="BZ59" t="s">
        <v>81</v>
      </c>
    </row>
    <row r="60" spans="1:78" x14ac:dyDescent="0.35">
      <c r="A60" s="1">
        <v>44636.473581782397</v>
      </c>
      <c r="B60" s="1">
        <v>44636.474824375</v>
      </c>
      <c r="C60">
        <v>59</v>
      </c>
      <c r="D60" t="s">
        <v>77</v>
      </c>
      <c r="E60" t="s">
        <v>460</v>
      </c>
      <c r="T60" t="s">
        <v>78</v>
      </c>
      <c r="BT60">
        <v>146781363</v>
      </c>
      <c r="BU60" t="s">
        <v>155</v>
      </c>
      <c r="BV60" s="1">
        <v>44636.519965277781</v>
      </c>
      <c r="BY60" t="s">
        <v>80</v>
      </c>
      <c r="BZ60" t="s">
        <v>81</v>
      </c>
    </row>
    <row r="61" spans="1:78" x14ac:dyDescent="0.35">
      <c r="A61" s="1">
        <v>44636.475856574078</v>
      </c>
      <c r="B61" s="1">
        <v>44636.476738078702</v>
      </c>
      <c r="C61">
        <v>60</v>
      </c>
      <c r="D61" t="s">
        <v>77</v>
      </c>
      <c r="E61" s="18" t="s">
        <v>459</v>
      </c>
      <c r="T61" t="s">
        <v>78</v>
      </c>
      <c r="BT61">
        <v>146781367</v>
      </c>
      <c r="BU61" t="s">
        <v>156</v>
      </c>
      <c r="BV61" s="1">
        <v>44636.519976851851</v>
      </c>
      <c r="BY61" t="s">
        <v>80</v>
      </c>
      <c r="BZ61" t="s">
        <v>81</v>
      </c>
    </row>
    <row r="62" spans="1:78" x14ac:dyDescent="0.35">
      <c r="A62" s="1">
        <v>44636.47842890046</v>
      </c>
      <c r="B62" s="1">
        <v>44636.480264282407</v>
      </c>
      <c r="C62">
        <v>61</v>
      </c>
      <c r="D62" t="s">
        <v>77</v>
      </c>
      <c r="E62" t="s">
        <v>460</v>
      </c>
      <c r="T62" t="s">
        <v>78</v>
      </c>
      <c r="BT62">
        <v>146781371</v>
      </c>
      <c r="BU62" t="s">
        <v>157</v>
      </c>
      <c r="BV62" s="1">
        <v>44636.519976851851</v>
      </c>
      <c r="BY62" t="s">
        <v>80</v>
      </c>
      <c r="BZ62" t="s">
        <v>81</v>
      </c>
    </row>
    <row r="63" spans="1:78" x14ac:dyDescent="0.35">
      <c r="A63" s="1">
        <v>44642.401926412043</v>
      </c>
      <c r="B63" s="1">
        <v>44642.637132939817</v>
      </c>
      <c r="C63">
        <v>62</v>
      </c>
      <c r="D63" t="s">
        <v>77</v>
      </c>
      <c r="E63" t="s">
        <v>462</v>
      </c>
      <c r="T63" t="s">
        <v>78</v>
      </c>
      <c r="BT63">
        <v>147832626</v>
      </c>
      <c r="BU63" t="s">
        <v>158</v>
      </c>
      <c r="BV63" s="1">
        <v>44642.538460648153</v>
      </c>
      <c r="BY63" t="s">
        <v>80</v>
      </c>
      <c r="BZ63" t="s">
        <v>81</v>
      </c>
    </row>
    <row r="64" spans="1:78" x14ac:dyDescent="0.35">
      <c r="A64" s="1">
        <v>44642.408446678237</v>
      </c>
      <c r="B64" s="1">
        <v>44642.410808055552</v>
      </c>
      <c r="C64">
        <v>63</v>
      </c>
      <c r="D64" t="s">
        <v>77</v>
      </c>
      <c r="E64" s="18" t="s">
        <v>460</v>
      </c>
      <c r="T64" t="s">
        <v>78</v>
      </c>
      <c r="BT64">
        <v>147832630</v>
      </c>
      <c r="BU64" t="s">
        <v>159</v>
      </c>
      <c r="BV64" s="1">
        <v>44642.538460648153</v>
      </c>
      <c r="BY64" t="s">
        <v>80</v>
      </c>
      <c r="BZ64" t="s">
        <v>81</v>
      </c>
    </row>
    <row r="65" spans="1:78" x14ac:dyDescent="0.35">
      <c r="A65" s="1">
        <v>44642.414472175929</v>
      </c>
      <c r="B65" s="1">
        <v>44642.419543981479</v>
      </c>
      <c r="C65">
        <v>64</v>
      </c>
      <c r="D65" t="s">
        <v>77</v>
      </c>
      <c r="E65" t="s">
        <v>462</v>
      </c>
      <c r="T65" t="s">
        <v>78</v>
      </c>
      <c r="BT65">
        <v>147832633</v>
      </c>
      <c r="BU65" t="s">
        <v>160</v>
      </c>
      <c r="BV65" s="1">
        <v>44642.538472222222</v>
      </c>
      <c r="BY65" t="s">
        <v>80</v>
      </c>
      <c r="BZ65" t="s">
        <v>81</v>
      </c>
    </row>
    <row r="66" spans="1:78" x14ac:dyDescent="0.35">
      <c r="A66" s="1">
        <v>44642.422029097223</v>
      </c>
      <c r="B66" s="1">
        <v>44642.429785277767</v>
      </c>
      <c r="C66">
        <v>65</v>
      </c>
      <c r="D66" t="s">
        <v>77</v>
      </c>
      <c r="E66" t="s">
        <v>461</v>
      </c>
      <c r="T66" t="s">
        <v>78</v>
      </c>
      <c r="BT66">
        <v>147832636</v>
      </c>
      <c r="BU66" t="s">
        <v>161</v>
      </c>
      <c r="BV66" s="1">
        <v>44642.538472222222</v>
      </c>
      <c r="BY66" t="s">
        <v>80</v>
      </c>
      <c r="BZ66" t="s">
        <v>81</v>
      </c>
    </row>
    <row r="67" spans="1:78" x14ac:dyDescent="0.35">
      <c r="A67" s="1">
        <v>44642.426673703703</v>
      </c>
      <c r="B67" s="1">
        <v>44642.429604548612</v>
      </c>
      <c r="C67">
        <v>66</v>
      </c>
      <c r="D67" t="s">
        <v>77</v>
      </c>
      <c r="E67" t="s">
        <v>462</v>
      </c>
      <c r="T67" t="s">
        <v>78</v>
      </c>
      <c r="BT67">
        <v>147832638</v>
      </c>
      <c r="BU67" t="s">
        <v>162</v>
      </c>
      <c r="BV67" s="1">
        <v>44642.538483796299</v>
      </c>
      <c r="BY67" t="s">
        <v>80</v>
      </c>
      <c r="BZ67" t="s">
        <v>81</v>
      </c>
    </row>
    <row r="68" spans="1:78" x14ac:dyDescent="0.35">
      <c r="A68" s="1">
        <v>44642.432342777778</v>
      </c>
      <c r="B68" s="1">
        <v>44642.434811041669</v>
      </c>
      <c r="C68">
        <v>67</v>
      </c>
      <c r="D68" t="s">
        <v>77</v>
      </c>
      <c r="E68" t="s">
        <v>460</v>
      </c>
      <c r="T68" t="s">
        <v>78</v>
      </c>
      <c r="BT68">
        <v>147832640</v>
      </c>
      <c r="BU68" t="s">
        <v>163</v>
      </c>
      <c r="BV68" s="1">
        <v>44642.538483796299</v>
      </c>
      <c r="BY68" t="s">
        <v>80</v>
      </c>
      <c r="BZ68" t="s">
        <v>81</v>
      </c>
    </row>
    <row r="69" spans="1:78" x14ac:dyDescent="0.35">
      <c r="A69" s="1">
        <v>44642.43874273148</v>
      </c>
      <c r="B69" s="1">
        <v>44642.441004756947</v>
      </c>
      <c r="C69">
        <v>68</v>
      </c>
      <c r="D69" t="s">
        <v>77</v>
      </c>
      <c r="E69" t="s">
        <v>462</v>
      </c>
      <c r="T69" t="s">
        <v>78</v>
      </c>
      <c r="BT69">
        <v>147832642</v>
      </c>
      <c r="BU69" t="s">
        <v>164</v>
      </c>
      <c r="BV69" s="1">
        <v>44642.538495370369</v>
      </c>
      <c r="BY69" t="s">
        <v>80</v>
      </c>
      <c r="BZ69" t="s">
        <v>81</v>
      </c>
    </row>
    <row r="70" spans="1:78" x14ac:dyDescent="0.35">
      <c r="A70" s="1">
        <v>44642.444958252323</v>
      </c>
      <c r="B70" s="1">
        <v>44642.447771863423</v>
      </c>
      <c r="C70">
        <v>69</v>
      </c>
      <c r="D70" t="s">
        <v>77</v>
      </c>
      <c r="E70" t="s">
        <v>462</v>
      </c>
      <c r="T70" t="s">
        <v>78</v>
      </c>
      <c r="BT70">
        <v>147832644</v>
      </c>
      <c r="BU70" t="s">
        <v>165</v>
      </c>
      <c r="BV70" s="1">
        <v>44642.538506944453</v>
      </c>
      <c r="BY70" t="s">
        <v>80</v>
      </c>
      <c r="BZ70" t="s">
        <v>81</v>
      </c>
    </row>
    <row r="71" spans="1:78" x14ac:dyDescent="0.35">
      <c r="A71" s="1">
        <v>44642.452060069438</v>
      </c>
      <c r="B71" s="1">
        <v>44642.456071516201</v>
      </c>
      <c r="C71">
        <v>70</v>
      </c>
      <c r="D71" t="s">
        <v>77</v>
      </c>
      <c r="E71" t="s">
        <v>462</v>
      </c>
      <c r="T71" t="s">
        <v>78</v>
      </c>
      <c r="BT71">
        <v>147832646</v>
      </c>
      <c r="BU71" t="s">
        <v>166</v>
      </c>
      <c r="BV71" s="1">
        <v>44642.538506944453</v>
      </c>
      <c r="BY71" t="s">
        <v>80</v>
      </c>
      <c r="BZ71" t="s">
        <v>81</v>
      </c>
    </row>
    <row r="72" spans="1:78" x14ac:dyDescent="0.35">
      <c r="A72" s="1">
        <v>44642.461810694447</v>
      </c>
      <c r="B72" s="1">
        <v>44642.463187754627</v>
      </c>
      <c r="C72">
        <v>71</v>
      </c>
      <c r="D72" t="s">
        <v>77</v>
      </c>
      <c r="E72" s="18" t="s">
        <v>460</v>
      </c>
      <c r="T72" t="s">
        <v>78</v>
      </c>
      <c r="BT72">
        <v>147832650</v>
      </c>
      <c r="BU72" t="s">
        <v>167</v>
      </c>
      <c r="BV72" s="1">
        <v>44642.538518518522</v>
      </c>
      <c r="BY72" t="s">
        <v>80</v>
      </c>
      <c r="BZ72" t="s">
        <v>81</v>
      </c>
    </row>
    <row r="73" spans="1:78" x14ac:dyDescent="0.35">
      <c r="A73" s="1">
        <v>44642.465235034717</v>
      </c>
      <c r="B73" s="1">
        <v>44642.466419004631</v>
      </c>
      <c r="C73">
        <v>72</v>
      </c>
      <c r="D73" t="s">
        <v>77</v>
      </c>
      <c r="E73" s="18" t="s">
        <v>460</v>
      </c>
      <c r="T73" t="s">
        <v>78</v>
      </c>
      <c r="BT73">
        <v>147832655</v>
      </c>
      <c r="BU73" t="s">
        <v>168</v>
      </c>
      <c r="BV73" s="1">
        <v>44642.538518518522</v>
      </c>
      <c r="BY73" t="s">
        <v>80</v>
      </c>
      <c r="BZ73" t="s">
        <v>81</v>
      </c>
    </row>
    <row r="74" spans="1:78" x14ac:dyDescent="0.35">
      <c r="A74" s="1">
        <v>44642.47337699074</v>
      </c>
      <c r="B74" s="1">
        <v>44642.476035428241</v>
      </c>
      <c r="C74">
        <v>73</v>
      </c>
      <c r="D74" t="s">
        <v>77</v>
      </c>
      <c r="E74" t="s">
        <v>460</v>
      </c>
      <c r="T74" t="s">
        <v>78</v>
      </c>
      <c r="BT74">
        <v>147832660</v>
      </c>
      <c r="BU74" t="s">
        <v>169</v>
      </c>
      <c r="BV74" s="1">
        <v>44642.538530092592</v>
      </c>
      <c r="BY74" t="s">
        <v>80</v>
      </c>
      <c r="BZ74" t="s">
        <v>81</v>
      </c>
    </row>
    <row r="75" spans="1:78" x14ac:dyDescent="0.35">
      <c r="A75" s="1">
        <v>44642.479927280103</v>
      </c>
      <c r="B75" s="1">
        <v>44642.481531620368</v>
      </c>
      <c r="C75">
        <v>74</v>
      </c>
      <c r="D75" t="s">
        <v>77</v>
      </c>
      <c r="E75" s="18" t="s">
        <v>460</v>
      </c>
      <c r="T75" t="s">
        <v>78</v>
      </c>
      <c r="BT75">
        <v>147832664</v>
      </c>
      <c r="BU75" t="s">
        <v>170</v>
      </c>
      <c r="BV75" s="1">
        <v>44642.538530092592</v>
      </c>
      <c r="BY75" t="s">
        <v>80</v>
      </c>
      <c r="BZ75" t="s">
        <v>81</v>
      </c>
    </row>
    <row r="76" spans="1:78" x14ac:dyDescent="0.35">
      <c r="A76" s="1">
        <v>44642.485540185182</v>
      </c>
      <c r="B76" s="1">
        <v>44642.487825324068</v>
      </c>
      <c r="C76">
        <v>75</v>
      </c>
      <c r="D76" t="s">
        <v>77</v>
      </c>
      <c r="E76" t="s">
        <v>462</v>
      </c>
      <c r="T76" t="s">
        <v>78</v>
      </c>
      <c r="BT76">
        <v>147832667</v>
      </c>
      <c r="BU76" t="s">
        <v>171</v>
      </c>
      <c r="BV76" s="1">
        <v>44642.538541666669</v>
      </c>
      <c r="BY76" t="s">
        <v>80</v>
      </c>
      <c r="BZ76" t="s">
        <v>81</v>
      </c>
    </row>
    <row r="77" spans="1:78" x14ac:dyDescent="0.35">
      <c r="A77" s="1">
        <v>44642.49150398148</v>
      </c>
      <c r="B77" s="1">
        <v>44642.49399959491</v>
      </c>
      <c r="C77">
        <v>76</v>
      </c>
      <c r="D77" t="s">
        <v>77</v>
      </c>
      <c r="E77" t="s">
        <v>462</v>
      </c>
      <c r="T77" t="s">
        <v>78</v>
      </c>
      <c r="BT77">
        <v>147832672</v>
      </c>
      <c r="BU77" t="s">
        <v>172</v>
      </c>
      <c r="BV77" s="1">
        <v>44642.538541666669</v>
      </c>
      <c r="BY77" t="s">
        <v>80</v>
      </c>
      <c r="BZ77" t="s">
        <v>81</v>
      </c>
    </row>
    <row r="78" spans="1:78" x14ac:dyDescent="0.35">
      <c r="A78" s="1">
        <v>44642.496961944453</v>
      </c>
      <c r="B78" s="1">
        <v>44642.500706099527</v>
      </c>
      <c r="C78">
        <v>77</v>
      </c>
      <c r="D78" t="s">
        <v>77</v>
      </c>
      <c r="E78" t="s">
        <v>462</v>
      </c>
      <c r="T78" t="s">
        <v>78</v>
      </c>
      <c r="BT78">
        <v>147832677</v>
      </c>
      <c r="BU78" t="s">
        <v>173</v>
      </c>
      <c r="BV78" s="1">
        <v>44642.538553240738</v>
      </c>
      <c r="BY78" t="s">
        <v>80</v>
      </c>
      <c r="BZ78" t="s">
        <v>81</v>
      </c>
    </row>
    <row r="79" spans="1:78" x14ac:dyDescent="0.35">
      <c r="A79" s="1">
        <v>44642.505942511583</v>
      </c>
      <c r="B79" s="1">
        <v>44642.508642048611</v>
      </c>
      <c r="C79">
        <v>78</v>
      </c>
      <c r="D79" t="s">
        <v>77</v>
      </c>
      <c r="E79" t="s">
        <v>462</v>
      </c>
      <c r="T79" t="s">
        <v>78</v>
      </c>
      <c r="BT79">
        <v>147832680</v>
      </c>
      <c r="BU79" t="s">
        <v>174</v>
      </c>
      <c r="BV79" s="1">
        <v>44642.538564814808</v>
      </c>
      <c r="BY79" t="s">
        <v>80</v>
      </c>
      <c r="BZ79" t="s">
        <v>81</v>
      </c>
    </row>
    <row r="80" spans="1:78" x14ac:dyDescent="0.35">
      <c r="A80" s="1">
        <v>44642.511395312496</v>
      </c>
      <c r="B80" s="1">
        <v>44642.512690682866</v>
      </c>
      <c r="C80">
        <v>79</v>
      </c>
      <c r="D80" t="s">
        <v>77</v>
      </c>
      <c r="E80" t="s">
        <v>461</v>
      </c>
      <c r="T80" t="s">
        <v>78</v>
      </c>
      <c r="BT80">
        <v>147832685</v>
      </c>
      <c r="BU80" t="s">
        <v>175</v>
      </c>
      <c r="BV80" s="1">
        <v>44642.538564814808</v>
      </c>
      <c r="BY80" t="s">
        <v>80</v>
      </c>
      <c r="BZ80" t="s">
        <v>81</v>
      </c>
    </row>
    <row r="81" spans="1:78" x14ac:dyDescent="0.35">
      <c r="A81" s="1">
        <v>44642.522018738433</v>
      </c>
      <c r="B81" s="1">
        <v>44642.524492268523</v>
      </c>
      <c r="C81">
        <v>80</v>
      </c>
      <c r="D81" t="s">
        <v>77</v>
      </c>
      <c r="E81" t="s">
        <v>460</v>
      </c>
      <c r="T81" t="s">
        <v>78</v>
      </c>
      <c r="BT81">
        <v>147832688</v>
      </c>
      <c r="BU81" t="s">
        <v>176</v>
      </c>
      <c r="BV81" s="1">
        <v>44642.538576388892</v>
      </c>
      <c r="BY81" t="s">
        <v>80</v>
      </c>
      <c r="BZ81" t="s">
        <v>81</v>
      </c>
    </row>
    <row r="82" spans="1:78" x14ac:dyDescent="0.35">
      <c r="A82" s="1">
        <v>44642.525429837973</v>
      </c>
      <c r="B82" s="1">
        <v>44642.526967557867</v>
      </c>
      <c r="C82">
        <v>81</v>
      </c>
      <c r="D82" t="s">
        <v>77</v>
      </c>
      <c r="E82" t="s">
        <v>462</v>
      </c>
      <c r="T82" t="s">
        <v>78</v>
      </c>
      <c r="BT82">
        <v>147832694</v>
      </c>
      <c r="BU82" t="s">
        <v>177</v>
      </c>
      <c r="BV82" s="1">
        <v>44642.538576388892</v>
      </c>
      <c r="BY82" t="s">
        <v>80</v>
      </c>
      <c r="BZ82" t="s">
        <v>81</v>
      </c>
    </row>
    <row r="83" spans="1:78" x14ac:dyDescent="0.35">
      <c r="A83" s="1">
        <v>44643.395341840267</v>
      </c>
      <c r="B83" s="1">
        <v>44643.403085162026</v>
      </c>
      <c r="C83">
        <v>82</v>
      </c>
      <c r="D83" t="s">
        <v>83</v>
      </c>
      <c r="E83" s="18" t="s">
        <v>463</v>
      </c>
      <c r="F83" t="s">
        <v>178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 t="s">
        <v>178</v>
      </c>
      <c r="BT83">
        <v>148037142</v>
      </c>
      <c r="BU83" t="s">
        <v>179</v>
      </c>
      <c r="BV83" s="1">
        <v>44643.552523148152</v>
      </c>
      <c r="BY83" t="s">
        <v>80</v>
      </c>
      <c r="BZ83" t="s">
        <v>81</v>
      </c>
    </row>
    <row r="84" spans="1:78" x14ac:dyDescent="0.35">
      <c r="A84" s="1">
        <v>44643.404949467593</v>
      </c>
      <c r="B84" s="1">
        <v>44643.408510856483</v>
      </c>
      <c r="C84">
        <v>83</v>
      </c>
      <c r="D84" t="s">
        <v>83</v>
      </c>
      <c r="E84" s="18" t="s">
        <v>461</v>
      </c>
      <c r="F84" t="s">
        <v>180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 t="s">
        <v>180</v>
      </c>
      <c r="BT84">
        <v>148037149</v>
      </c>
      <c r="BU84" t="s">
        <v>181</v>
      </c>
      <c r="BV84" s="1">
        <v>44643.552534722221</v>
      </c>
      <c r="BY84" t="s">
        <v>80</v>
      </c>
      <c r="BZ84" t="s">
        <v>81</v>
      </c>
    </row>
    <row r="85" spans="1:78" x14ac:dyDescent="0.35">
      <c r="A85" s="1">
        <v>44643.413210902778</v>
      </c>
      <c r="B85" s="1">
        <v>44643.419210578701</v>
      </c>
      <c r="C85">
        <v>84</v>
      </c>
      <c r="D85" t="s">
        <v>83</v>
      </c>
      <c r="E85" s="18" t="s">
        <v>463</v>
      </c>
      <c r="F85" t="s">
        <v>182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 t="s">
        <v>182</v>
      </c>
      <c r="BT85">
        <v>148037153</v>
      </c>
      <c r="BU85" t="s">
        <v>183</v>
      </c>
      <c r="BV85" s="1">
        <v>44643.552546296298</v>
      </c>
      <c r="BY85" t="s">
        <v>80</v>
      </c>
      <c r="BZ85" t="s">
        <v>81</v>
      </c>
    </row>
    <row r="86" spans="1:78" x14ac:dyDescent="0.35">
      <c r="A86" s="1">
        <v>44643.44238414352</v>
      </c>
      <c r="B86" s="1">
        <v>44643.448460497682</v>
      </c>
      <c r="C86">
        <v>85</v>
      </c>
      <c r="D86" t="s">
        <v>83</v>
      </c>
      <c r="E86" s="18" t="s">
        <v>463</v>
      </c>
      <c r="F86" t="s">
        <v>182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 t="s">
        <v>182</v>
      </c>
      <c r="BT86">
        <v>148037260</v>
      </c>
      <c r="BU86" t="s">
        <v>184</v>
      </c>
      <c r="BV86" s="1">
        <v>44643.552627314813</v>
      </c>
      <c r="BY86" t="s">
        <v>80</v>
      </c>
      <c r="BZ86" t="s">
        <v>81</v>
      </c>
    </row>
    <row r="87" spans="1:78" x14ac:dyDescent="0.35">
      <c r="A87" s="1">
        <v>44643.46579076389</v>
      </c>
      <c r="B87" s="1">
        <v>44643.473296354168</v>
      </c>
      <c r="C87">
        <v>86</v>
      </c>
      <c r="D87" t="s">
        <v>83</v>
      </c>
      <c r="E87" s="18" t="s">
        <v>463</v>
      </c>
      <c r="F87" t="s">
        <v>185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 t="s">
        <v>185</v>
      </c>
      <c r="BT87">
        <v>148037277</v>
      </c>
      <c r="BU87" t="s">
        <v>186</v>
      </c>
      <c r="BV87" s="1">
        <v>44643.55263888889</v>
      </c>
      <c r="BY87" t="s">
        <v>80</v>
      </c>
      <c r="BZ87" t="s">
        <v>81</v>
      </c>
    </row>
    <row r="88" spans="1:78" x14ac:dyDescent="0.35">
      <c r="A88" s="1">
        <v>44643.480807893517</v>
      </c>
      <c r="B88" s="1">
        <v>44643.491565034717</v>
      </c>
      <c r="C88">
        <v>87</v>
      </c>
      <c r="D88" t="s">
        <v>83</v>
      </c>
      <c r="E88" s="18" t="s">
        <v>463</v>
      </c>
      <c r="F88" t="s">
        <v>187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 t="s">
        <v>187</v>
      </c>
      <c r="BT88">
        <v>148037289</v>
      </c>
      <c r="BU88" t="s">
        <v>188</v>
      </c>
      <c r="BV88" s="1">
        <v>44643.55265046296</v>
      </c>
      <c r="BY88" t="s">
        <v>80</v>
      </c>
      <c r="BZ88" t="s">
        <v>81</v>
      </c>
    </row>
    <row r="89" spans="1:78" x14ac:dyDescent="0.35">
      <c r="A89" s="1">
        <v>44643.500414930553</v>
      </c>
      <c r="B89" s="1">
        <v>44643.502326631948</v>
      </c>
      <c r="C89">
        <v>88</v>
      </c>
      <c r="D89" t="s">
        <v>83</v>
      </c>
      <c r="E89" t="s">
        <v>459</v>
      </c>
      <c r="F89" t="s">
        <v>189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t="s">
        <v>189</v>
      </c>
      <c r="BT89">
        <v>148037314</v>
      </c>
      <c r="BU89" t="s">
        <v>190</v>
      </c>
      <c r="BV89" s="1">
        <v>44643.552662037036</v>
      </c>
      <c r="BY89" t="s">
        <v>80</v>
      </c>
      <c r="BZ89" t="s">
        <v>81</v>
      </c>
    </row>
    <row r="90" spans="1:78" x14ac:dyDescent="0.35">
      <c r="A90" s="1">
        <v>44643.504714560193</v>
      </c>
      <c r="B90" s="1">
        <v>44643.505433229169</v>
      </c>
      <c r="C90">
        <v>89</v>
      </c>
      <c r="D90" t="s">
        <v>83</v>
      </c>
      <c r="E90" t="s">
        <v>459</v>
      </c>
      <c r="F90" t="s">
        <v>191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 t="s">
        <v>191</v>
      </c>
      <c r="BT90">
        <v>148037332</v>
      </c>
      <c r="BU90" t="s">
        <v>192</v>
      </c>
      <c r="BV90" s="1">
        <v>44643.552662037036</v>
      </c>
      <c r="BY90" t="s">
        <v>80</v>
      </c>
      <c r="BZ90" t="s">
        <v>81</v>
      </c>
    </row>
    <row r="91" spans="1:78" x14ac:dyDescent="0.35">
      <c r="A91" s="1">
        <v>44643.515896018522</v>
      </c>
      <c r="B91" s="1">
        <v>44643.520508668982</v>
      </c>
      <c r="C91">
        <v>90</v>
      </c>
      <c r="D91" t="s">
        <v>83</v>
      </c>
      <c r="E91" s="18" t="s">
        <v>460</v>
      </c>
      <c r="F91" t="s">
        <v>193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 t="s">
        <v>193</v>
      </c>
      <c r="BT91">
        <v>148037374</v>
      </c>
      <c r="BU91" t="s">
        <v>194</v>
      </c>
      <c r="BV91" s="1">
        <v>44643.55269675926</v>
      </c>
      <c r="BY91" t="s">
        <v>80</v>
      </c>
      <c r="BZ91" t="s">
        <v>81</v>
      </c>
    </row>
    <row r="92" spans="1:78" x14ac:dyDescent="0.35">
      <c r="A92" s="1">
        <v>44648.389758101846</v>
      </c>
      <c r="B92" s="1">
        <v>44648.398242951393</v>
      </c>
      <c r="C92">
        <v>91</v>
      </c>
      <c r="D92" t="s">
        <v>83</v>
      </c>
      <c r="E92" s="18" t="s">
        <v>461</v>
      </c>
      <c r="F92" t="s">
        <v>180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 t="s">
        <v>180</v>
      </c>
      <c r="BT92">
        <v>148864126</v>
      </c>
      <c r="BU92" t="s">
        <v>195</v>
      </c>
      <c r="BV92" s="1">
        <v>44648.273356481477</v>
      </c>
      <c r="BY92" t="s">
        <v>80</v>
      </c>
      <c r="BZ92" t="s">
        <v>81</v>
      </c>
    </row>
  </sheetData>
  <autoFilter ref="A1:F9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E281-7A8D-496E-8293-B531FEBDA956}">
  <dimension ref="A1:AW413"/>
  <sheetViews>
    <sheetView tabSelected="1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Y3" sqref="Y3"/>
    </sheetView>
  </sheetViews>
  <sheetFormatPr defaultRowHeight="14.5" x14ac:dyDescent="0.35"/>
  <cols>
    <col min="1" max="1" width="19.453125" bestFit="1" customWidth="1"/>
    <col min="2" max="2" width="19" style="6" bestFit="1" customWidth="1"/>
    <col min="3" max="3" width="255.81640625" hidden="1" customWidth="1"/>
    <col min="4" max="17" width="7.7265625" style="50" bestFit="1" customWidth="1"/>
    <col min="18" max="21" width="9.26953125" style="50" bestFit="1" customWidth="1"/>
    <col min="22" max="23" width="7.7265625" style="50" bestFit="1" customWidth="1"/>
    <col min="24" max="24" width="12" bestFit="1" customWidth="1"/>
    <col min="25" max="26" width="11.54296875" bestFit="1" customWidth="1"/>
    <col min="27" max="27" width="13.54296875" style="3" bestFit="1" customWidth="1"/>
    <col min="28" max="28" width="18.90625" bestFit="1" customWidth="1"/>
    <col min="29" max="29" width="14.1796875" style="6" hidden="1" customWidth="1"/>
    <col min="30" max="30" width="15.08984375" style="10" customWidth="1"/>
    <col min="31" max="31" width="9.6328125" bestFit="1" customWidth="1"/>
    <col min="32" max="32" width="13.54296875" customWidth="1"/>
  </cols>
  <sheetData>
    <row r="1" spans="1:33" s="5" customFormat="1" ht="34.25" customHeight="1" x14ac:dyDescent="0.35">
      <c r="A1" s="5" t="s">
        <v>19</v>
      </c>
      <c r="B1" s="7" t="s">
        <v>67</v>
      </c>
      <c r="C1" s="5" t="s">
        <v>46</v>
      </c>
      <c r="D1" s="51" t="s">
        <v>525</v>
      </c>
      <c r="E1" s="52" t="s">
        <v>526</v>
      </c>
      <c r="F1" s="51" t="s">
        <v>527</v>
      </c>
      <c r="G1" s="51" t="s">
        <v>528</v>
      </c>
      <c r="H1" s="51" t="s">
        <v>529</v>
      </c>
      <c r="I1" s="51" t="s">
        <v>530</v>
      </c>
      <c r="J1" s="51" t="s">
        <v>411</v>
      </c>
      <c r="K1" s="51" t="s">
        <v>412</v>
      </c>
      <c r="L1" s="51" t="s">
        <v>413</v>
      </c>
      <c r="M1" s="51" t="s">
        <v>414</v>
      </c>
      <c r="N1" s="51" t="s">
        <v>415</v>
      </c>
      <c r="O1" s="51" t="s">
        <v>416</v>
      </c>
      <c r="P1" s="51" t="s">
        <v>417</v>
      </c>
      <c r="Q1" s="53" t="s">
        <v>418</v>
      </c>
      <c r="R1" s="51" t="s">
        <v>419</v>
      </c>
      <c r="S1" s="51" t="s">
        <v>420</v>
      </c>
      <c r="T1" s="51" t="s">
        <v>421</v>
      </c>
      <c r="U1" s="51" t="s">
        <v>422</v>
      </c>
      <c r="V1" s="51" t="s">
        <v>423</v>
      </c>
      <c r="W1" s="51" t="s">
        <v>424</v>
      </c>
      <c r="X1" s="9" t="s">
        <v>522</v>
      </c>
      <c r="Y1" s="9" t="s">
        <v>523</v>
      </c>
      <c r="Z1" s="9" t="s">
        <v>524</v>
      </c>
      <c r="AA1" s="11" t="s">
        <v>196</v>
      </c>
      <c r="AB1" s="5" t="s">
        <v>44</v>
      </c>
      <c r="AC1" s="7" t="s">
        <v>429</v>
      </c>
      <c r="AD1" s="7" t="s">
        <v>430</v>
      </c>
      <c r="AE1" s="19" t="s">
        <v>2</v>
      </c>
      <c r="AF1" s="19" t="s">
        <v>485</v>
      </c>
      <c r="AG1" s="5" t="s">
        <v>3</v>
      </c>
    </row>
    <row r="2" spans="1:33" x14ac:dyDescent="0.35">
      <c r="A2" t="s">
        <v>207</v>
      </c>
      <c r="B2" s="6">
        <v>2</v>
      </c>
      <c r="C2" t="s">
        <v>208</v>
      </c>
      <c r="D2" s="50">
        <v>0</v>
      </c>
      <c r="E2" s="50">
        <v>0</v>
      </c>
      <c r="F2" s="50">
        <v>0</v>
      </c>
      <c r="G2" s="50">
        <v>0</v>
      </c>
      <c r="H2" s="50">
        <v>0</v>
      </c>
      <c r="I2" s="50">
        <v>0</v>
      </c>
      <c r="J2" s="50">
        <v>0</v>
      </c>
      <c r="K2" s="50">
        <v>0</v>
      </c>
      <c r="L2" s="50">
        <v>0</v>
      </c>
      <c r="M2" s="50">
        <v>0</v>
      </c>
      <c r="N2" s="50">
        <v>0</v>
      </c>
      <c r="O2" s="50">
        <v>0</v>
      </c>
      <c r="P2" s="50">
        <v>0</v>
      </c>
      <c r="Q2" s="50">
        <v>0</v>
      </c>
      <c r="R2" s="50" t="s">
        <v>531</v>
      </c>
      <c r="S2" s="50" t="s">
        <v>532</v>
      </c>
      <c r="T2" s="50" t="s">
        <v>533</v>
      </c>
      <c r="U2" s="50" t="s">
        <v>534</v>
      </c>
      <c r="V2" s="50">
        <v>0</v>
      </c>
      <c r="W2" s="50">
        <v>0</v>
      </c>
      <c r="X2" t="e" cm="1" vm="1">
        <f t="array" ref="X2">_xlfn.CONCAT(INDEX(_xlfn.TEXTSPLIT(INDEX(_xlfn._xlws.FILTER(D2:G2,D2:G2&lt;&gt;0),1,1),","),1,1),",",INDEX(_xlfn.TEXTSPLIT(INDEX(_xlfn._xlws.FILTER(D2:G2,D2:G2&lt;&gt;0),1,COUNTA(_xlfn._xlws.FILTER(D2:G2,D2:G2&lt;&gt;0))),","),1,2))</f>
        <v>#VALUE!</v>
      </c>
      <c r="Y2" t="str" cm="1">
        <f t="array" ref="Y2">_xlfn.CONCAT(INDEX(_xlfn.TEXTSPLIT(INDEX(_xlfn._xlws.FILTER(H2:W2,H2:W2&lt;&gt;0),1,1),","),1,1),",",INDEX(_xlfn.TEXTSPLIT(INDEX(_xlfn._xlws.FILTER(H2:W2,H2:W2&lt;&gt;0),1,COUNTA(_xlfn._xlws.FILTER(H2:W2,H2:W2&lt;&gt;0))),","),1,2))</f>
        <v>1080,1320</v>
      </c>
      <c r="AA2" s="10" t="s">
        <v>486</v>
      </c>
      <c r="AB2" s="10" t="s">
        <v>486</v>
      </c>
      <c r="AC2" s="6">
        <v>1</v>
      </c>
      <c r="AD2" s="10">
        <v>1</v>
      </c>
      <c r="AE2" t="str">
        <f>VLOOKUP(AD2,'dati households'!$C$1:$D$92,2,FALSE)</f>
        <v>Household</v>
      </c>
      <c r="AF2" s="6" t="str">
        <f>VLOOKUP(AD2,'dati households'!$C$1:$E$92,3,FALSE)</f>
        <v>very low</v>
      </c>
      <c r="AG2" s="6">
        <f>VLOOKUP(AD2,'dati households'!$C$1:$F$92,4,FALSE)</f>
        <v>0</v>
      </c>
    </row>
    <row r="3" spans="1:33" x14ac:dyDescent="0.35">
      <c r="A3" t="s">
        <v>210</v>
      </c>
      <c r="B3" s="6">
        <v>1</v>
      </c>
      <c r="C3" t="s">
        <v>211</v>
      </c>
      <c r="D3" s="50" t="s">
        <v>535</v>
      </c>
      <c r="E3" s="50" t="s">
        <v>536</v>
      </c>
      <c r="F3" s="50">
        <v>0</v>
      </c>
      <c r="G3" s="50">
        <v>0</v>
      </c>
      <c r="H3" s="50">
        <v>0</v>
      </c>
      <c r="I3" s="50">
        <v>0</v>
      </c>
      <c r="J3" s="50">
        <v>0</v>
      </c>
      <c r="K3" s="50">
        <v>0</v>
      </c>
      <c r="L3" s="50">
        <v>0</v>
      </c>
      <c r="M3" s="50">
        <v>0</v>
      </c>
      <c r="N3" s="50">
        <v>0</v>
      </c>
      <c r="O3" s="50">
        <v>0</v>
      </c>
      <c r="P3" s="50">
        <v>0</v>
      </c>
      <c r="Q3" s="50">
        <v>0</v>
      </c>
      <c r="R3" s="50" t="s">
        <v>531</v>
      </c>
      <c r="S3" s="50" t="s">
        <v>532</v>
      </c>
      <c r="T3" s="50" t="s">
        <v>533</v>
      </c>
      <c r="U3" s="50" t="s">
        <v>534</v>
      </c>
      <c r="V3" s="50" t="s">
        <v>537</v>
      </c>
      <c r="W3" s="50" t="s">
        <v>538</v>
      </c>
      <c r="X3" t="str" cm="1">
        <f t="array" ref="X3">_xlfn.CONCAT(INDEX(_xlfn.TEXTSPLIT(INDEX(_xlfn._xlws.FILTER(D3:G3,D3:G3&lt;&gt;0),1,1),","),1,1),",",INDEX(_xlfn.TEXTSPLIT(INDEX(_xlfn._xlws.FILTER(D3:G3,D3:G3&lt;&gt;0),1,COUNTA(_xlfn._xlws.FILTER(D3:G3,D3:G3&lt;&gt;0))),","),1,2))</f>
        <v>0,360</v>
      </c>
      <c r="Y3" t="str" cm="1">
        <f t="array" ref="Y3">_xlfn.CONCAT(INDEX(_xlfn.TEXTSPLIT(INDEX(_xlfn._xlws.FILTER(H3:W3,H3:W3&lt;&gt;0),1,1),","),1,1),",",INDEX(_xlfn.TEXTSPLIT(INDEX(_xlfn._xlws.FILTER(H3:W3,H3:W3&lt;&gt;0),1,COUNTA(_xlfn._xlws.FILTER(H3:W3,H3:W3&lt;&gt;0))),","),1,2))</f>
        <v>1080,1440</v>
      </c>
      <c r="AA3" s="10" t="s">
        <v>486</v>
      </c>
      <c r="AB3" s="10" t="s">
        <v>486</v>
      </c>
      <c r="AC3" s="6">
        <v>2</v>
      </c>
      <c r="AD3" s="10">
        <v>1</v>
      </c>
      <c r="AE3" t="str">
        <f>VLOOKUP(AD3,'dati households'!$C$1:$D$92,2,FALSE)</f>
        <v>Household</v>
      </c>
      <c r="AF3" s="6" t="str">
        <f>VLOOKUP(AD3,'dati households'!$C$1:$E$92,3,FALSE)</f>
        <v>very low</v>
      </c>
      <c r="AG3" s="6">
        <f>VLOOKUP(AD3,'dati households'!$C$1:$F$92,4,FALSE)</f>
        <v>0</v>
      </c>
    </row>
    <row r="4" spans="1:33" x14ac:dyDescent="0.35">
      <c r="A4" t="s">
        <v>212</v>
      </c>
      <c r="B4" s="6">
        <v>1</v>
      </c>
      <c r="C4" t="s">
        <v>213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 t="s">
        <v>534</v>
      </c>
      <c r="V4" s="50" t="s">
        <v>537</v>
      </c>
      <c r="W4" s="50">
        <v>0</v>
      </c>
      <c r="X4" t="e" cm="1" vm="1">
        <f t="array" ref="X4">_xlfn.CONCAT(INDEX(_xlfn.TEXTSPLIT(INDEX(_xlfn._xlws.FILTER(D4:G4,D4:G4&lt;&gt;0),1,1),","),1,1),",",INDEX(_xlfn.TEXTSPLIT(INDEX(_xlfn._xlws.FILTER(D4:G4,D4:G4&lt;&gt;0),1,COUNTA(_xlfn._xlws.FILTER(D4:G4,D4:G4&lt;&gt;0))),","),1,2))</f>
        <v>#VALUE!</v>
      </c>
      <c r="Y4" t="str" cm="1">
        <f t="array" ref="Y4">_xlfn.CONCAT(INDEX(_xlfn.TEXTSPLIT(INDEX(_xlfn._xlws.FILTER(H4:W4,H4:W4&lt;&gt;0),1,1),","),1,1),",",INDEX(_xlfn.TEXTSPLIT(INDEX(_xlfn._xlws.FILTER(H4:W4,H4:W4&lt;&gt;0),1,COUNTA(_xlfn._xlws.FILTER(H4:W4,H4:W4&lt;&gt;0))),","),1,2))</f>
        <v>1260,1380</v>
      </c>
      <c r="AA4" s="10" t="s">
        <v>486</v>
      </c>
      <c r="AB4" s="10" t="s">
        <v>486</v>
      </c>
      <c r="AC4" s="6">
        <v>3</v>
      </c>
      <c r="AD4" s="10">
        <v>1</v>
      </c>
      <c r="AE4" t="str">
        <f>VLOOKUP(AD4,'dati households'!$C$1:$D$92,2,FALSE)</f>
        <v>Household</v>
      </c>
      <c r="AF4" s="6" t="str">
        <f>VLOOKUP(AD4,'dati households'!$C$1:$E$92,3,FALSE)</f>
        <v>very low</v>
      </c>
      <c r="AG4" s="6">
        <f>VLOOKUP(AD4,'dati households'!$C$1:$F$92,4,FALSE)</f>
        <v>0</v>
      </c>
    </row>
    <row r="5" spans="1:33" x14ac:dyDescent="0.35">
      <c r="A5" t="s">
        <v>207</v>
      </c>
      <c r="B5" s="6">
        <v>2</v>
      </c>
      <c r="C5" t="s">
        <v>214</v>
      </c>
      <c r="D5" s="50" t="s">
        <v>535</v>
      </c>
      <c r="E5" s="50" t="s">
        <v>536</v>
      </c>
      <c r="F5" s="50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 t="s">
        <v>532</v>
      </c>
      <c r="T5" s="50" t="s">
        <v>533</v>
      </c>
      <c r="U5" s="50" t="s">
        <v>534</v>
      </c>
      <c r="V5" s="50" t="s">
        <v>537</v>
      </c>
      <c r="W5" s="50" t="s">
        <v>538</v>
      </c>
      <c r="X5" t="str" cm="1">
        <f t="array" ref="X5">_xlfn.CONCAT(INDEX(_xlfn.TEXTSPLIT(INDEX(_xlfn._xlws.FILTER(D5:G5,D5:G5&lt;&gt;0),1,1),","),1,1),",",INDEX(_xlfn.TEXTSPLIT(INDEX(_xlfn._xlws.FILTER(D5:G5,D5:G5&lt;&gt;0),1,COUNTA(_xlfn._xlws.FILTER(D5:G5,D5:G5&lt;&gt;0))),","),1,2))</f>
        <v>0,360</v>
      </c>
      <c r="Y5" t="str" cm="1">
        <f t="array" ref="Y5">_xlfn.CONCAT(INDEX(_xlfn.TEXTSPLIT(INDEX(_xlfn._xlws.FILTER(H5:W5,H5:W5&lt;&gt;0),1,1),","),1,1),",",INDEX(_xlfn.TEXTSPLIT(INDEX(_xlfn._xlws.FILTER(H5:W5,H5:W5&lt;&gt;0),1,COUNTA(_xlfn._xlws.FILTER(H5:W5,H5:W5&lt;&gt;0))),","),1,2))</f>
        <v>1140,1440</v>
      </c>
      <c r="AA5" s="10" t="s">
        <v>486</v>
      </c>
      <c r="AB5" s="10" t="s">
        <v>486</v>
      </c>
      <c r="AC5" s="6">
        <v>4</v>
      </c>
      <c r="AD5" s="10">
        <v>2</v>
      </c>
      <c r="AE5" t="str">
        <f>VLOOKUP(AD5,'dati households'!$C$1:$D$92,2,FALSE)</f>
        <v>Household</v>
      </c>
      <c r="AF5" s="6" t="str">
        <f>VLOOKUP(AD5,'dati households'!$C$1:$E$92,3,FALSE)</f>
        <v>low</v>
      </c>
      <c r="AG5" s="6">
        <f>VLOOKUP(AD5,'dati households'!$C$1:$F$92,4,FALSE)</f>
        <v>0</v>
      </c>
    </row>
    <row r="6" spans="1:33" x14ac:dyDescent="0.35">
      <c r="A6" t="s">
        <v>212</v>
      </c>
      <c r="B6" s="6">
        <v>2</v>
      </c>
      <c r="C6" t="s">
        <v>215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 t="s">
        <v>532</v>
      </c>
      <c r="T6" s="50">
        <v>0</v>
      </c>
      <c r="U6" s="50">
        <v>0</v>
      </c>
      <c r="V6" s="50">
        <v>0</v>
      </c>
      <c r="W6" s="50">
        <v>0</v>
      </c>
      <c r="X6" t="e" cm="1" vm="1">
        <f t="array" ref="X6">_xlfn.CONCAT(INDEX(_xlfn.TEXTSPLIT(INDEX(_xlfn._xlws.FILTER(D6:G6,D6:G6&lt;&gt;0),1,1),","),1,1),",",INDEX(_xlfn.TEXTSPLIT(INDEX(_xlfn._xlws.FILTER(D6:G6,D6:G6&lt;&gt;0),1,COUNTA(_xlfn._xlws.FILTER(D6:G6,D6:G6&lt;&gt;0))),","),1,2))</f>
        <v>#VALUE!</v>
      </c>
      <c r="Y6" t="str" cm="1">
        <f t="array" ref="Y6">_xlfn.CONCAT(INDEX(_xlfn.TEXTSPLIT(INDEX(_xlfn._xlws.FILTER(H6:W6,H6:W6&lt;&gt;0),1,1),","),1,1),",",INDEX(_xlfn.TEXTSPLIT(INDEX(_xlfn._xlws.FILTER(H6:W6,H6:W6&lt;&gt;0),1,COUNTA(_xlfn._xlws.FILTER(H6:W6,H6:W6&lt;&gt;0))),","),1,2))</f>
        <v>1140,1200</v>
      </c>
      <c r="AA6" s="10" t="s">
        <v>486</v>
      </c>
      <c r="AB6" s="10" t="s">
        <v>486</v>
      </c>
      <c r="AC6" s="6">
        <v>5</v>
      </c>
      <c r="AD6" s="10">
        <v>2</v>
      </c>
      <c r="AE6" t="str">
        <f>VLOOKUP(AD6,'dati households'!$C$1:$D$92,2,FALSE)</f>
        <v>Household</v>
      </c>
      <c r="AF6" s="6" t="str">
        <f>VLOOKUP(AD6,'dati households'!$C$1:$E$92,3,FALSE)</f>
        <v>low</v>
      </c>
      <c r="AG6" s="6">
        <f>VLOOKUP(AD6,'dati households'!$C$1:$F$92,4,FALSE)</f>
        <v>0</v>
      </c>
    </row>
    <row r="7" spans="1:33" x14ac:dyDescent="0.35">
      <c r="A7" t="s">
        <v>216</v>
      </c>
      <c r="B7" s="6">
        <v>1</v>
      </c>
      <c r="C7" t="s">
        <v>217</v>
      </c>
      <c r="D7" s="50">
        <v>0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 t="s">
        <v>532</v>
      </c>
      <c r="T7" s="50" t="s">
        <v>533</v>
      </c>
      <c r="U7" s="50" t="s">
        <v>534</v>
      </c>
      <c r="V7" s="50">
        <v>0</v>
      </c>
      <c r="W7" s="50">
        <v>0</v>
      </c>
      <c r="X7" t="e" cm="1" vm="1">
        <f t="array" ref="X7">_xlfn.CONCAT(INDEX(_xlfn.TEXTSPLIT(INDEX(_xlfn._xlws.FILTER(D7:G7,D7:G7&lt;&gt;0),1,1),","),1,1),",",INDEX(_xlfn.TEXTSPLIT(INDEX(_xlfn._xlws.FILTER(D7:G7,D7:G7&lt;&gt;0),1,COUNTA(_xlfn._xlws.FILTER(D7:G7,D7:G7&lt;&gt;0))),","),1,2))</f>
        <v>#VALUE!</v>
      </c>
      <c r="Y7" t="str" cm="1">
        <f t="array" ref="Y7">_xlfn.CONCAT(INDEX(_xlfn.TEXTSPLIT(INDEX(_xlfn._xlws.FILTER(H7:W7,H7:W7&lt;&gt;0),1,1),","),1,1),",",INDEX(_xlfn.TEXTSPLIT(INDEX(_xlfn._xlws.FILTER(H7:W7,H7:W7&lt;&gt;0),1,COUNTA(_xlfn._xlws.FILTER(H7:W7,H7:W7&lt;&gt;0))),","),1,2))</f>
        <v>1140,1320</v>
      </c>
      <c r="AA7" s="10" t="s">
        <v>486</v>
      </c>
      <c r="AB7" s="10" t="s">
        <v>486</v>
      </c>
      <c r="AC7" s="6">
        <v>6</v>
      </c>
      <c r="AD7" s="10">
        <v>2</v>
      </c>
      <c r="AE7" t="str">
        <f>VLOOKUP(AD7,'dati households'!$C$1:$D$92,2,FALSE)</f>
        <v>Household</v>
      </c>
      <c r="AF7" s="6" t="str">
        <f>VLOOKUP(AD7,'dati households'!$C$1:$E$92,3,FALSE)</f>
        <v>low</v>
      </c>
      <c r="AG7" s="6">
        <f>VLOOKUP(AD7,'dati households'!$C$1:$F$92,4,FALSE)</f>
        <v>0</v>
      </c>
    </row>
    <row r="8" spans="1:33" x14ac:dyDescent="0.35">
      <c r="A8" t="s">
        <v>218</v>
      </c>
      <c r="B8" s="6">
        <v>1</v>
      </c>
      <c r="C8" t="s">
        <v>219</v>
      </c>
      <c r="D8" s="50">
        <v>0</v>
      </c>
      <c r="E8" s="50">
        <v>0</v>
      </c>
      <c r="F8" s="50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 t="s">
        <v>532</v>
      </c>
      <c r="T8" s="50" t="s">
        <v>533</v>
      </c>
      <c r="U8" s="50" t="s">
        <v>534</v>
      </c>
      <c r="V8" s="50" t="s">
        <v>537</v>
      </c>
      <c r="W8" s="50" t="s">
        <v>538</v>
      </c>
      <c r="X8" t="e" cm="1" vm="1">
        <f t="array" ref="X8">_xlfn.CONCAT(INDEX(_xlfn.TEXTSPLIT(INDEX(_xlfn._xlws.FILTER(D8:G8,D8:G8&lt;&gt;0),1,1),","),1,1),",",INDEX(_xlfn.TEXTSPLIT(INDEX(_xlfn._xlws.FILTER(D8:G8,D8:G8&lt;&gt;0),1,COUNTA(_xlfn._xlws.FILTER(D8:G8,D8:G8&lt;&gt;0))),","),1,2))</f>
        <v>#VALUE!</v>
      </c>
      <c r="Y8" t="str" cm="1">
        <f t="array" ref="Y8">_xlfn.CONCAT(INDEX(_xlfn.TEXTSPLIT(INDEX(_xlfn._xlws.FILTER(H8:W8,H8:W8&lt;&gt;0),1,1),","),1,1),",",INDEX(_xlfn.TEXTSPLIT(INDEX(_xlfn._xlws.FILTER(H8:W8,H8:W8&lt;&gt;0),1,COUNTA(_xlfn._xlws.FILTER(H8:W8,H8:W8&lt;&gt;0))),","),1,2))</f>
        <v>1140,1440</v>
      </c>
      <c r="AA8" s="10" t="s">
        <v>486</v>
      </c>
      <c r="AB8" s="10" t="s">
        <v>486</v>
      </c>
      <c r="AC8" s="6">
        <v>7</v>
      </c>
      <c r="AD8" s="10">
        <v>2</v>
      </c>
      <c r="AE8" t="str">
        <f>VLOOKUP(AD8,'dati households'!$C$1:$D$92,2,FALSE)</f>
        <v>Household</v>
      </c>
      <c r="AF8" s="6" t="str">
        <f>VLOOKUP(AD8,'dati households'!$C$1:$E$92,3,FALSE)</f>
        <v>low</v>
      </c>
      <c r="AG8" s="6">
        <f>VLOOKUP(AD8,'dati households'!$C$1:$F$92,4,FALSE)</f>
        <v>0</v>
      </c>
    </row>
    <row r="9" spans="1:33" x14ac:dyDescent="0.35">
      <c r="A9" t="s">
        <v>207</v>
      </c>
      <c r="B9" s="6">
        <v>2</v>
      </c>
      <c r="C9" t="s">
        <v>217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 t="s">
        <v>532</v>
      </c>
      <c r="T9" s="50" t="s">
        <v>533</v>
      </c>
      <c r="U9" s="50" t="s">
        <v>534</v>
      </c>
      <c r="V9" s="50">
        <v>0</v>
      </c>
      <c r="W9" s="50">
        <v>0</v>
      </c>
      <c r="X9" t="e" cm="1" vm="1">
        <f t="array" ref="X9">_xlfn.CONCAT(INDEX(_xlfn.TEXTSPLIT(INDEX(_xlfn._xlws.FILTER(D9:G9,D9:G9&lt;&gt;0),1,1),","),1,1),",",INDEX(_xlfn.TEXTSPLIT(INDEX(_xlfn._xlws.FILTER(D9:G9,D9:G9&lt;&gt;0),1,COUNTA(_xlfn._xlws.FILTER(D9:G9,D9:G9&lt;&gt;0))),","),1,2))</f>
        <v>#VALUE!</v>
      </c>
      <c r="Y9" t="str" cm="1">
        <f t="array" ref="Y9">_xlfn.CONCAT(INDEX(_xlfn.TEXTSPLIT(INDEX(_xlfn._xlws.FILTER(H9:W9,H9:W9&lt;&gt;0),1,1),","),1,1),",",INDEX(_xlfn.TEXTSPLIT(INDEX(_xlfn._xlws.FILTER(H9:W9,H9:W9&lt;&gt;0),1,COUNTA(_xlfn._xlws.FILTER(H9:W9,H9:W9&lt;&gt;0))),","),1,2))</f>
        <v>1140,1320</v>
      </c>
      <c r="AA9" s="10" t="s">
        <v>486</v>
      </c>
      <c r="AB9" s="10" t="s">
        <v>486</v>
      </c>
      <c r="AC9" s="6">
        <v>8</v>
      </c>
      <c r="AD9" s="10">
        <v>3</v>
      </c>
      <c r="AE9" t="str">
        <f>VLOOKUP(AD9,'dati households'!$C$1:$D$92,2,FALSE)</f>
        <v>Business</v>
      </c>
      <c r="AF9" s="6" t="str">
        <f>VLOOKUP(AD9,'dati households'!$C$1:$E$92,3,FALSE)</f>
        <v>very low</v>
      </c>
      <c r="AG9" s="6" t="str">
        <f>VLOOKUP(AD9,'dati households'!$C$1:$F$92,4,FALSE)</f>
        <v>Bar/pub</v>
      </c>
    </row>
    <row r="10" spans="1:33" x14ac:dyDescent="0.35">
      <c r="A10" t="s">
        <v>210</v>
      </c>
      <c r="B10" s="6">
        <v>1</v>
      </c>
      <c r="C10" t="s">
        <v>220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 t="s">
        <v>532</v>
      </c>
      <c r="T10" s="50" t="s">
        <v>533</v>
      </c>
      <c r="U10" s="50" t="s">
        <v>534</v>
      </c>
      <c r="V10" s="50">
        <v>0</v>
      </c>
      <c r="W10" s="50">
        <v>0</v>
      </c>
      <c r="X10" t="e" cm="1" vm="1">
        <f t="array" ref="X10">_xlfn.CONCAT(INDEX(_xlfn.TEXTSPLIT(INDEX(_xlfn._xlws.FILTER(D10:G10,D10:G10&lt;&gt;0),1,1),","),1,1),",",INDEX(_xlfn.TEXTSPLIT(INDEX(_xlfn._xlws.FILTER(D10:G10,D10:G10&lt;&gt;0),1,COUNTA(_xlfn._xlws.FILTER(D10:G10,D10:G10&lt;&gt;0))),","),1,2))</f>
        <v>#VALUE!</v>
      </c>
      <c r="Y10" t="str" cm="1">
        <f t="array" ref="Y10">_xlfn.CONCAT(INDEX(_xlfn.TEXTSPLIT(INDEX(_xlfn._xlws.FILTER(H10:W10,H10:W10&lt;&gt;0),1,1),","),1,1),",",INDEX(_xlfn.TEXTSPLIT(INDEX(_xlfn._xlws.FILTER(H10:W10,H10:W10&lt;&gt;0),1,COUNTA(_xlfn._xlws.FILTER(H10:W10,H10:W10&lt;&gt;0))),","),1,2))</f>
        <v>1140,1320</v>
      </c>
      <c r="AA10" s="10" t="s">
        <v>486</v>
      </c>
      <c r="AB10" s="10" t="s">
        <v>486</v>
      </c>
      <c r="AC10" s="6">
        <v>9</v>
      </c>
      <c r="AD10" s="10">
        <v>3</v>
      </c>
      <c r="AE10" t="str">
        <f>VLOOKUP(AD10,'dati households'!$C$1:$D$92,2,FALSE)</f>
        <v>Business</v>
      </c>
      <c r="AF10" s="6" t="str">
        <f>VLOOKUP(AD10,'dati households'!$C$1:$E$92,3,FALSE)</f>
        <v>very low</v>
      </c>
      <c r="AG10" s="6" t="str">
        <f>VLOOKUP(AD10,'dati households'!$C$1:$F$92,4,FALSE)</f>
        <v>Bar/pub</v>
      </c>
    </row>
    <row r="11" spans="1:33" x14ac:dyDescent="0.35">
      <c r="A11" t="s">
        <v>218</v>
      </c>
      <c r="B11" s="6">
        <v>1</v>
      </c>
      <c r="C11" t="s">
        <v>221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 t="s">
        <v>539</v>
      </c>
      <c r="O11" s="50" t="s">
        <v>540</v>
      </c>
      <c r="P11" s="50" t="s">
        <v>541</v>
      </c>
      <c r="Q11" s="50" t="s">
        <v>542</v>
      </c>
      <c r="R11" s="50" t="s">
        <v>531</v>
      </c>
      <c r="S11" s="50" t="s">
        <v>532</v>
      </c>
      <c r="T11" s="50" t="s">
        <v>533</v>
      </c>
      <c r="U11" s="50" t="s">
        <v>534</v>
      </c>
      <c r="V11" s="50">
        <v>0</v>
      </c>
      <c r="W11" s="50">
        <v>0</v>
      </c>
      <c r="X11" t="e" cm="1" vm="1">
        <f t="array" ref="X11">_xlfn.CONCAT(INDEX(_xlfn.TEXTSPLIT(INDEX(_xlfn._xlws.FILTER(D11:G11,D11:G11&lt;&gt;0),1,1),","),1,1),",",INDEX(_xlfn.TEXTSPLIT(INDEX(_xlfn._xlws.FILTER(D11:G11,D11:G11&lt;&gt;0),1,COUNTA(_xlfn._xlws.FILTER(D11:G11,D11:G11&lt;&gt;0))),","),1,2))</f>
        <v>#VALUE!</v>
      </c>
      <c r="Y11" t="str" cm="1">
        <f t="array" ref="Y11">_xlfn.CONCAT(INDEX(_xlfn.TEXTSPLIT(INDEX(_xlfn._xlws.FILTER(H11:W11,H11:W11&lt;&gt;0),1,1),","),1,1),",",INDEX(_xlfn.TEXTSPLIT(INDEX(_xlfn._xlws.FILTER(H11:W11,H11:W11&lt;&gt;0),1,COUNTA(_xlfn._xlws.FILTER(H11:W11,H11:W11&lt;&gt;0))),","),1,2))</f>
        <v>840,1320</v>
      </c>
      <c r="AA11" s="10" t="s">
        <v>486</v>
      </c>
      <c r="AB11" s="10" t="s">
        <v>486</v>
      </c>
      <c r="AC11" s="6">
        <v>10</v>
      </c>
      <c r="AD11" s="10">
        <v>3</v>
      </c>
      <c r="AE11" t="str">
        <f>VLOOKUP(AD11,'dati households'!$C$1:$D$92,2,FALSE)</f>
        <v>Business</v>
      </c>
      <c r="AF11" s="6" t="str">
        <f>VLOOKUP(AD11,'dati households'!$C$1:$E$92,3,FALSE)</f>
        <v>very low</v>
      </c>
      <c r="AG11" s="6" t="str">
        <f>VLOOKUP(AD11,'dati households'!$C$1:$F$92,4,FALSE)</f>
        <v>Bar/pub</v>
      </c>
    </row>
    <row r="12" spans="1:33" x14ac:dyDescent="0.35">
      <c r="A12" t="s">
        <v>207</v>
      </c>
      <c r="B12" s="6">
        <v>6</v>
      </c>
      <c r="C12" t="s">
        <v>217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 t="s">
        <v>532</v>
      </c>
      <c r="T12" s="50" t="s">
        <v>533</v>
      </c>
      <c r="U12" s="50" t="s">
        <v>534</v>
      </c>
      <c r="V12" s="50">
        <v>0</v>
      </c>
      <c r="W12" s="50">
        <v>0</v>
      </c>
      <c r="X12" t="e" cm="1" vm="1">
        <f t="array" ref="X12">_xlfn.CONCAT(INDEX(_xlfn.TEXTSPLIT(INDEX(_xlfn._xlws.FILTER(D12:G12,D12:G12&lt;&gt;0),1,1),","),1,1),",",INDEX(_xlfn.TEXTSPLIT(INDEX(_xlfn._xlws.FILTER(D12:G12,D12:G12&lt;&gt;0),1,COUNTA(_xlfn._xlws.FILTER(D12:G12,D12:G12&lt;&gt;0))),","),1,2))</f>
        <v>#VALUE!</v>
      </c>
      <c r="Y12" t="str" cm="1">
        <f t="array" ref="Y12">_xlfn.CONCAT(INDEX(_xlfn.TEXTSPLIT(INDEX(_xlfn._xlws.FILTER(H12:W12,H12:W12&lt;&gt;0),1,1),","),1,1),",",INDEX(_xlfn.TEXTSPLIT(INDEX(_xlfn._xlws.FILTER(H12:W12,H12:W12&lt;&gt;0),1,COUNTA(_xlfn._xlws.FILTER(H12:W12,H12:W12&lt;&gt;0))),","),1,2))</f>
        <v>1140,1320</v>
      </c>
      <c r="AA12" s="10" t="s">
        <v>486</v>
      </c>
      <c r="AB12" s="10" t="s">
        <v>486</v>
      </c>
      <c r="AC12" s="6">
        <v>11</v>
      </c>
      <c r="AD12" s="10">
        <v>4</v>
      </c>
      <c r="AE12" t="str">
        <f>VLOOKUP(AD12,'dati households'!$C$1:$D$92,2,FALSE)</f>
        <v>Household</v>
      </c>
      <c r="AF12" s="6" t="str">
        <f>VLOOKUP(AD12,'dati households'!$C$1:$E$92,3,FALSE)</f>
        <v>high</v>
      </c>
      <c r="AG12" s="6">
        <f>VLOOKUP(AD12,'dati households'!$C$1:$F$92,4,FALSE)</f>
        <v>0</v>
      </c>
    </row>
    <row r="13" spans="1:33" x14ac:dyDescent="0.35">
      <c r="A13" t="s">
        <v>210</v>
      </c>
      <c r="B13" s="6">
        <v>3</v>
      </c>
      <c r="C13" t="s">
        <v>214</v>
      </c>
      <c r="D13" s="50" t="s">
        <v>535</v>
      </c>
      <c r="E13" s="50" t="s">
        <v>536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 t="s">
        <v>532</v>
      </c>
      <c r="T13" s="50" t="s">
        <v>533</v>
      </c>
      <c r="U13" s="50" t="s">
        <v>534</v>
      </c>
      <c r="V13" s="50" t="s">
        <v>537</v>
      </c>
      <c r="W13" s="50" t="s">
        <v>538</v>
      </c>
      <c r="X13" t="str" cm="1">
        <f t="array" ref="X13">_xlfn.CONCAT(INDEX(_xlfn.TEXTSPLIT(INDEX(_xlfn._xlws.FILTER(D13:G13,D13:G13&lt;&gt;0),1,1),","),1,1),",",INDEX(_xlfn.TEXTSPLIT(INDEX(_xlfn._xlws.FILTER(D13:G13,D13:G13&lt;&gt;0),1,COUNTA(_xlfn._xlws.FILTER(D13:G13,D13:G13&lt;&gt;0))),","),1,2))</f>
        <v>0,360</v>
      </c>
      <c r="Y13" t="str" cm="1">
        <f t="array" ref="Y13">_xlfn.CONCAT(INDEX(_xlfn.TEXTSPLIT(INDEX(_xlfn._xlws.FILTER(H13:W13,H13:W13&lt;&gt;0),1,1),","),1,1),",",INDEX(_xlfn.TEXTSPLIT(INDEX(_xlfn._xlws.FILTER(H13:W13,H13:W13&lt;&gt;0),1,COUNTA(_xlfn._xlws.FILTER(H13:W13,H13:W13&lt;&gt;0))),","),1,2))</f>
        <v>1140,1440</v>
      </c>
      <c r="AA13" s="10" t="s">
        <v>486</v>
      </c>
      <c r="AB13" s="10" t="s">
        <v>486</v>
      </c>
      <c r="AC13" s="6">
        <v>12</v>
      </c>
      <c r="AD13" s="10">
        <v>4</v>
      </c>
      <c r="AE13" t="str">
        <f>VLOOKUP(AD13,'dati households'!$C$1:$D$92,2,FALSE)</f>
        <v>Household</v>
      </c>
      <c r="AF13" s="6" t="str">
        <f>VLOOKUP(AD13,'dati households'!$C$1:$E$92,3,FALSE)</f>
        <v>high</v>
      </c>
      <c r="AG13" s="6">
        <f>VLOOKUP(AD13,'dati households'!$C$1:$F$92,4,FALSE)</f>
        <v>0</v>
      </c>
    </row>
    <row r="14" spans="1:33" x14ac:dyDescent="0.35">
      <c r="A14" t="s">
        <v>212</v>
      </c>
      <c r="B14" s="6">
        <v>3</v>
      </c>
      <c r="C14" t="s">
        <v>215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 t="s">
        <v>532</v>
      </c>
      <c r="T14" s="50">
        <v>0</v>
      </c>
      <c r="U14" s="50">
        <v>0</v>
      </c>
      <c r="V14" s="50">
        <v>0</v>
      </c>
      <c r="W14" s="50">
        <v>0</v>
      </c>
      <c r="X14" t="e" cm="1" vm="1">
        <f t="array" ref="X14">_xlfn.CONCAT(INDEX(_xlfn.TEXTSPLIT(INDEX(_xlfn._xlws.FILTER(D14:G14,D14:G14&lt;&gt;0),1,1),","),1,1),",",INDEX(_xlfn.TEXTSPLIT(INDEX(_xlfn._xlws.FILTER(D14:G14,D14:G14&lt;&gt;0),1,COUNTA(_xlfn._xlws.FILTER(D14:G14,D14:G14&lt;&gt;0))),","),1,2))</f>
        <v>#VALUE!</v>
      </c>
      <c r="Y14" t="str" cm="1">
        <f t="array" ref="Y14">_xlfn.CONCAT(INDEX(_xlfn.TEXTSPLIT(INDEX(_xlfn._xlws.FILTER(H14:W14,H14:W14&lt;&gt;0),1,1),","),1,1),",",INDEX(_xlfn.TEXTSPLIT(INDEX(_xlfn._xlws.FILTER(H14:W14,H14:W14&lt;&gt;0),1,COUNTA(_xlfn._xlws.FILTER(H14:W14,H14:W14&lt;&gt;0))),","),1,2))</f>
        <v>1140,1200</v>
      </c>
      <c r="AA14" s="10" t="s">
        <v>486</v>
      </c>
      <c r="AB14" s="10" t="s">
        <v>486</v>
      </c>
      <c r="AC14" s="6">
        <v>13</v>
      </c>
      <c r="AD14" s="10">
        <v>4</v>
      </c>
      <c r="AE14" t="str">
        <f>VLOOKUP(AD14,'dati households'!$C$1:$D$92,2,FALSE)</f>
        <v>Household</v>
      </c>
      <c r="AF14" s="6" t="str">
        <f>VLOOKUP(AD14,'dati households'!$C$1:$E$92,3,FALSE)</f>
        <v>high</v>
      </c>
      <c r="AG14" s="6">
        <f>VLOOKUP(AD14,'dati households'!$C$1:$F$92,4,FALSE)</f>
        <v>0</v>
      </c>
    </row>
    <row r="15" spans="1:33" x14ac:dyDescent="0.35">
      <c r="A15" t="s">
        <v>216</v>
      </c>
      <c r="B15" s="6">
        <v>1</v>
      </c>
      <c r="C15" t="s">
        <v>208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 t="s">
        <v>531</v>
      </c>
      <c r="S15" s="50" t="s">
        <v>532</v>
      </c>
      <c r="T15" s="50" t="s">
        <v>533</v>
      </c>
      <c r="U15" s="50" t="s">
        <v>534</v>
      </c>
      <c r="V15" s="50">
        <v>0</v>
      </c>
      <c r="W15" s="50">
        <v>0</v>
      </c>
      <c r="X15" t="e" cm="1" vm="1">
        <f t="array" ref="X15">_xlfn.CONCAT(INDEX(_xlfn.TEXTSPLIT(INDEX(_xlfn._xlws.FILTER(D15:G15,D15:G15&lt;&gt;0),1,1),","),1,1),",",INDEX(_xlfn.TEXTSPLIT(INDEX(_xlfn._xlws.FILTER(D15:G15,D15:G15&lt;&gt;0),1,COUNTA(_xlfn._xlws.FILTER(D15:G15,D15:G15&lt;&gt;0))),","),1,2))</f>
        <v>#VALUE!</v>
      </c>
      <c r="Y15" t="str" cm="1">
        <f t="array" ref="Y15">_xlfn.CONCAT(INDEX(_xlfn.TEXTSPLIT(INDEX(_xlfn._xlws.FILTER(H15:W15,H15:W15&lt;&gt;0),1,1),","),1,1),",",INDEX(_xlfn.TEXTSPLIT(INDEX(_xlfn._xlws.FILTER(H15:W15,H15:W15&lt;&gt;0),1,COUNTA(_xlfn._xlws.FILTER(H15:W15,H15:W15&lt;&gt;0))),","),1,2))</f>
        <v>1080,1320</v>
      </c>
      <c r="AA15" s="10" t="s">
        <v>486</v>
      </c>
      <c r="AB15" s="10" t="s">
        <v>486</v>
      </c>
      <c r="AC15" s="6">
        <v>14</v>
      </c>
      <c r="AD15" s="10">
        <v>4</v>
      </c>
      <c r="AE15" t="str">
        <f>VLOOKUP(AD15,'dati households'!$C$1:$D$92,2,FALSE)</f>
        <v>Household</v>
      </c>
      <c r="AF15" s="6" t="str">
        <f>VLOOKUP(AD15,'dati households'!$C$1:$E$92,3,FALSE)</f>
        <v>high</v>
      </c>
      <c r="AG15" s="6">
        <f>VLOOKUP(AD15,'dati households'!$C$1:$F$92,4,FALSE)</f>
        <v>0</v>
      </c>
    </row>
    <row r="16" spans="1:33" x14ac:dyDescent="0.35">
      <c r="A16" t="s">
        <v>222</v>
      </c>
      <c r="B16" s="6">
        <v>1</v>
      </c>
      <c r="C16" t="s">
        <v>223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 t="s">
        <v>534</v>
      </c>
      <c r="V16" s="50">
        <v>0</v>
      </c>
      <c r="W16" s="50">
        <v>0</v>
      </c>
      <c r="X16" t="e" cm="1" vm="1">
        <f t="array" ref="X16">_xlfn.CONCAT(INDEX(_xlfn.TEXTSPLIT(INDEX(_xlfn._xlws.FILTER(D16:G16,D16:G16&lt;&gt;0),1,1),","),1,1),",",INDEX(_xlfn.TEXTSPLIT(INDEX(_xlfn._xlws.FILTER(D16:G16,D16:G16&lt;&gt;0),1,COUNTA(_xlfn._xlws.FILTER(D16:G16,D16:G16&lt;&gt;0))),","),1,2))</f>
        <v>#VALUE!</v>
      </c>
      <c r="Y16" t="str" cm="1">
        <f t="array" ref="Y16">_xlfn.CONCAT(INDEX(_xlfn.TEXTSPLIT(INDEX(_xlfn._xlws.FILTER(H16:W16,H16:W16&lt;&gt;0),1,1),","),1,1),",",INDEX(_xlfn.TEXTSPLIT(INDEX(_xlfn._xlws.FILTER(H16:W16,H16:W16&lt;&gt;0),1,COUNTA(_xlfn._xlws.FILTER(H16:W16,H16:W16&lt;&gt;0))),","),1,2))</f>
        <v>1260,1320</v>
      </c>
      <c r="AA16" s="10" t="s">
        <v>224</v>
      </c>
      <c r="AB16" s="10" t="s">
        <v>486</v>
      </c>
      <c r="AC16" s="6">
        <v>15</v>
      </c>
      <c r="AD16" s="10">
        <v>4</v>
      </c>
      <c r="AE16" t="str">
        <f>VLOOKUP(AD16,'dati households'!$C$1:$D$92,2,FALSE)</f>
        <v>Household</v>
      </c>
      <c r="AF16" s="6" t="str">
        <f>VLOOKUP(AD16,'dati households'!$C$1:$E$92,3,FALSE)</f>
        <v>high</v>
      </c>
      <c r="AG16" s="6">
        <f>VLOOKUP(AD16,'dati households'!$C$1:$F$92,4,FALSE)</f>
        <v>0</v>
      </c>
    </row>
    <row r="17" spans="1:33" x14ac:dyDescent="0.35">
      <c r="A17" t="s">
        <v>225</v>
      </c>
      <c r="B17" s="6">
        <v>1</v>
      </c>
      <c r="C17" t="s">
        <v>226</v>
      </c>
      <c r="D17" s="50">
        <v>0</v>
      </c>
      <c r="E17" s="50">
        <v>0</v>
      </c>
      <c r="F17" s="50">
        <v>0</v>
      </c>
      <c r="G17" s="50">
        <v>0</v>
      </c>
      <c r="H17" s="50" t="s">
        <v>543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t="e" cm="1" vm="1">
        <f t="array" ref="X17">_xlfn.CONCAT(INDEX(_xlfn.TEXTSPLIT(INDEX(_xlfn._xlws.FILTER(D17:G17,D17:G17&lt;&gt;0),1,1),","),1,1),",",INDEX(_xlfn.TEXTSPLIT(INDEX(_xlfn._xlws.FILTER(D17:G17,D17:G17&lt;&gt;0),1,COUNTA(_xlfn._xlws.FILTER(D17:G17,D17:G17&lt;&gt;0))),","),1,2))</f>
        <v>#VALUE!</v>
      </c>
      <c r="Y17" t="str" cm="1">
        <f t="array" ref="Y17">_xlfn.CONCAT(INDEX(_xlfn.TEXTSPLIT(INDEX(_xlfn._xlws.FILTER(H17:W17,H17:W17&lt;&gt;0),1,1),","),1,1),",",INDEX(_xlfn.TEXTSPLIT(INDEX(_xlfn._xlws.FILTER(H17:W17,H17:W17&lt;&gt;0),1,COUNTA(_xlfn._xlws.FILTER(H17:W17,H17:W17&lt;&gt;0))),","),1,2))</f>
        <v>480,540</v>
      </c>
      <c r="AA17" s="10" t="s">
        <v>486</v>
      </c>
      <c r="AB17" s="10" t="s">
        <v>486</v>
      </c>
      <c r="AC17" s="6">
        <v>16</v>
      </c>
      <c r="AD17" s="10">
        <v>4</v>
      </c>
      <c r="AE17" t="str">
        <f>VLOOKUP(AD17,'dati households'!$C$1:$D$92,2,FALSE)</f>
        <v>Household</v>
      </c>
      <c r="AF17" s="6" t="str">
        <f>VLOOKUP(AD17,'dati households'!$C$1:$E$92,3,FALSE)</f>
        <v>high</v>
      </c>
      <c r="AG17" s="6">
        <f>VLOOKUP(AD17,'dati households'!$C$1:$F$92,4,FALSE)</f>
        <v>0</v>
      </c>
    </row>
    <row r="18" spans="1:33" x14ac:dyDescent="0.35">
      <c r="A18" t="s">
        <v>207</v>
      </c>
      <c r="B18" s="6">
        <v>1</v>
      </c>
      <c r="C18" t="s">
        <v>227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 t="s">
        <v>532</v>
      </c>
      <c r="T18" s="50" t="s">
        <v>533</v>
      </c>
      <c r="U18" s="50" t="s">
        <v>534</v>
      </c>
      <c r="V18" s="50">
        <v>0</v>
      </c>
      <c r="W18" s="50">
        <v>0</v>
      </c>
      <c r="X18" t="e" cm="1" vm="1">
        <f t="array" ref="X18">_xlfn.CONCAT(INDEX(_xlfn.TEXTSPLIT(INDEX(_xlfn._xlws.FILTER(D18:G18,D18:G18&lt;&gt;0),1,1),","),1,1),",",INDEX(_xlfn.TEXTSPLIT(INDEX(_xlfn._xlws.FILTER(D18:G18,D18:G18&lt;&gt;0),1,COUNTA(_xlfn._xlws.FILTER(D18:G18,D18:G18&lt;&gt;0))),","),1,2))</f>
        <v>#VALUE!</v>
      </c>
      <c r="Y18" t="str" cm="1">
        <f t="array" ref="Y18">_xlfn.CONCAT(INDEX(_xlfn.TEXTSPLIT(INDEX(_xlfn._xlws.FILTER(H18:W18,H18:W18&lt;&gt;0),1,1),","),1,1),",",INDEX(_xlfn.TEXTSPLIT(INDEX(_xlfn._xlws.FILTER(H18:W18,H18:W18&lt;&gt;0),1,COUNTA(_xlfn._xlws.FILTER(H18:W18,H18:W18&lt;&gt;0))),","),1,2))</f>
        <v>1140,1320</v>
      </c>
      <c r="AA18" s="10" t="s">
        <v>486</v>
      </c>
      <c r="AB18" s="10" t="s">
        <v>486</v>
      </c>
      <c r="AC18" s="6">
        <v>17</v>
      </c>
      <c r="AD18" s="10">
        <v>5</v>
      </c>
      <c r="AE18" t="str">
        <f>VLOOKUP(AD18,'dati households'!$C$1:$D$92,2,FALSE)</f>
        <v>Household</v>
      </c>
      <c r="AF18" s="6" t="str">
        <f>VLOOKUP(AD18,'dati households'!$C$1:$E$92,3,FALSE)</f>
        <v>very low</v>
      </c>
      <c r="AG18" s="6">
        <f>VLOOKUP(AD18,'dati households'!$C$1:$F$92,4,FALSE)</f>
        <v>0</v>
      </c>
    </row>
    <row r="19" spans="1:33" x14ac:dyDescent="0.35">
      <c r="A19" t="s">
        <v>210</v>
      </c>
      <c r="B19" s="6">
        <v>1</v>
      </c>
      <c r="C19" t="s">
        <v>214</v>
      </c>
      <c r="D19" s="50" t="s">
        <v>535</v>
      </c>
      <c r="E19" s="50" t="s">
        <v>536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 t="s">
        <v>532</v>
      </c>
      <c r="T19" s="50" t="s">
        <v>533</v>
      </c>
      <c r="U19" s="50" t="s">
        <v>534</v>
      </c>
      <c r="V19" s="50" t="s">
        <v>537</v>
      </c>
      <c r="W19" s="50" t="s">
        <v>538</v>
      </c>
      <c r="X19" t="str" cm="1">
        <f t="array" ref="X19">_xlfn.CONCAT(INDEX(_xlfn.TEXTSPLIT(INDEX(_xlfn._xlws.FILTER(D19:G19,D19:G19&lt;&gt;0),1,1),","),1,1),",",INDEX(_xlfn.TEXTSPLIT(INDEX(_xlfn._xlws.FILTER(D19:G19,D19:G19&lt;&gt;0),1,COUNTA(_xlfn._xlws.FILTER(D19:G19,D19:G19&lt;&gt;0))),","),1,2))</f>
        <v>0,360</v>
      </c>
      <c r="Y19" t="str" cm="1">
        <f t="array" ref="Y19">_xlfn.CONCAT(INDEX(_xlfn.TEXTSPLIT(INDEX(_xlfn._xlws.FILTER(H19:W19,H19:W19&lt;&gt;0),1,1),","),1,1),",",INDEX(_xlfn.TEXTSPLIT(INDEX(_xlfn._xlws.FILTER(H19:W19,H19:W19&lt;&gt;0),1,COUNTA(_xlfn._xlws.FILTER(H19:W19,H19:W19&lt;&gt;0))),","),1,2))</f>
        <v>1140,1440</v>
      </c>
      <c r="AA19" s="10" t="s">
        <v>486</v>
      </c>
      <c r="AB19" s="10" t="s">
        <v>486</v>
      </c>
      <c r="AC19" s="6">
        <v>18</v>
      </c>
      <c r="AD19" s="10">
        <v>5</v>
      </c>
      <c r="AE19" t="str">
        <f>VLOOKUP(AD19,'dati households'!$C$1:$D$92,2,FALSE)</f>
        <v>Household</v>
      </c>
      <c r="AF19" s="6" t="str">
        <f>VLOOKUP(AD19,'dati households'!$C$1:$E$92,3,FALSE)</f>
        <v>very low</v>
      </c>
      <c r="AG19" s="6">
        <f>VLOOKUP(AD19,'dati households'!$C$1:$F$92,4,FALSE)</f>
        <v>0</v>
      </c>
    </row>
    <row r="20" spans="1:33" x14ac:dyDescent="0.35">
      <c r="A20" t="s">
        <v>207</v>
      </c>
      <c r="B20" s="6">
        <v>4</v>
      </c>
      <c r="C20" t="s">
        <v>211</v>
      </c>
      <c r="D20" s="50" t="s">
        <v>535</v>
      </c>
      <c r="E20" s="50" t="s">
        <v>536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 t="s">
        <v>531</v>
      </c>
      <c r="S20" s="50" t="s">
        <v>532</v>
      </c>
      <c r="T20" s="50" t="s">
        <v>533</v>
      </c>
      <c r="U20" s="50" t="s">
        <v>534</v>
      </c>
      <c r="V20" s="50" t="s">
        <v>537</v>
      </c>
      <c r="W20" s="50" t="s">
        <v>538</v>
      </c>
      <c r="X20" t="str" cm="1">
        <f t="array" ref="X20">_xlfn.CONCAT(INDEX(_xlfn.TEXTSPLIT(INDEX(_xlfn._xlws.FILTER(D20:G20,D20:G20&lt;&gt;0),1,1),","),1,1),",",INDEX(_xlfn.TEXTSPLIT(INDEX(_xlfn._xlws.FILTER(D20:G20,D20:G20&lt;&gt;0),1,COUNTA(_xlfn._xlws.FILTER(D20:G20,D20:G20&lt;&gt;0))),","),1,2))</f>
        <v>0,360</v>
      </c>
      <c r="Y20" t="str" cm="1">
        <f t="array" ref="Y20">_xlfn.CONCAT(INDEX(_xlfn.TEXTSPLIT(INDEX(_xlfn._xlws.FILTER(H20:W20,H20:W20&lt;&gt;0),1,1),","),1,1),",",INDEX(_xlfn.TEXTSPLIT(INDEX(_xlfn._xlws.FILTER(H20:W20,H20:W20&lt;&gt;0),1,COUNTA(_xlfn._xlws.FILTER(H20:W20,H20:W20&lt;&gt;0))),","),1,2))</f>
        <v>1080,1440</v>
      </c>
      <c r="AA20" s="10" t="s">
        <v>486</v>
      </c>
      <c r="AB20" s="10" t="s">
        <v>486</v>
      </c>
      <c r="AC20" s="6">
        <v>19</v>
      </c>
      <c r="AD20" s="10">
        <v>6</v>
      </c>
      <c r="AE20" t="str">
        <f>VLOOKUP(AD20,'dati households'!$C$1:$D$92,2,FALSE)</f>
        <v>Household</v>
      </c>
      <c r="AF20" s="6" t="str">
        <f>VLOOKUP(AD20,'dati households'!$C$1:$E$92,3,FALSE)</f>
        <v>low</v>
      </c>
      <c r="AG20" s="6">
        <f>VLOOKUP(AD20,'dati households'!$C$1:$F$92,4,FALSE)</f>
        <v>0</v>
      </c>
    </row>
    <row r="21" spans="1:33" x14ac:dyDescent="0.35">
      <c r="A21" t="s">
        <v>210</v>
      </c>
      <c r="B21" s="6">
        <v>1</v>
      </c>
      <c r="C21" t="s">
        <v>211</v>
      </c>
      <c r="D21" s="50" t="s">
        <v>535</v>
      </c>
      <c r="E21" s="50" t="s">
        <v>536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 t="s">
        <v>531</v>
      </c>
      <c r="S21" s="50" t="s">
        <v>532</v>
      </c>
      <c r="T21" s="50" t="s">
        <v>533</v>
      </c>
      <c r="U21" s="50" t="s">
        <v>534</v>
      </c>
      <c r="V21" s="50" t="s">
        <v>537</v>
      </c>
      <c r="W21" s="50" t="s">
        <v>538</v>
      </c>
      <c r="X21" t="str" cm="1">
        <f t="array" ref="X21">_xlfn.CONCAT(INDEX(_xlfn.TEXTSPLIT(INDEX(_xlfn._xlws.FILTER(D21:G21,D21:G21&lt;&gt;0),1,1),","),1,1),",",INDEX(_xlfn.TEXTSPLIT(INDEX(_xlfn._xlws.FILTER(D21:G21,D21:G21&lt;&gt;0),1,COUNTA(_xlfn._xlws.FILTER(D21:G21,D21:G21&lt;&gt;0))),","),1,2))</f>
        <v>0,360</v>
      </c>
      <c r="Y21" t="str" cm="1">
        <f t="array" ref="Y21">_xlfn.CONCAT(INDEX(_xlfn.TEXTSPLIT(INDEX(_xlfn._xlws.FILTER(H21:W21,H21:W21&lt;&gt;0),1,1),","),1,1),",",INDEX(_xlfn.TEXTSPLIT(INDEX(_xlfn._xlws.FILTER(H21:W21,H21:W21&lt;&gt;0),1,COUNTA(_xlfn._xlws.FILTER(H21:W21,H21:W21&lt;&gt;0))),","),1,2))</f>
        <v>1080,1440</v>
      </c>
      <c r="AA21" s="10" t="s">
        <v>486</v>
      </c>
      <c r="AB21" s="10" t="s">
        <v>486</v>
      </c>
      <c r="AC21" s="6">
        <v>20</v>
      </c>
      <c r="AD21" s="10">
        <v>6</v>
      </c>
      <c r="AE21" t="str">
        <f>VLOOKUP(AD21,'dati households'!$C$1:$D$92,2,FALSE)</f>
        <v>Household</v>
      </c>
      <c r="AF21" s="6" t="str">
        <f>VLOOKUP(AD21,'dati households'!$C$1:$E$92,3,FALSE)</f>
        <v>low</v>
      </c>
      <c r="AG21" s="6">
        <f>VLOOKUP(AD21,'dati households'!$C$1:$F$92,4,FALSE)</f>
        <v>0</v>
      </c>
    </row>
    <row r="22" spans="1:33" x14ac:dyDescent="0.35">
      <c r="A22" t="s">
        <v>216</v>
      </c>
      <c r="B22" s="6">
        <v>1</v>
      </c>
      <c r="C22" t="s">
        <v>228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 t="s">
        <v>532</v>
      </c>
      <c r="T22" s="50" t="s">
        <v>533</v>
      </c>
      <c r="U22" s="50" t="s">
        <v>534</v>
      </c>
      <c r="V22" s="50" t="s">
        <v>537</v>
      </c>
      <c r="W22" s="50">
        <v>0</v>
      </c>
      <c r="X22" t="e" cm="1" vm="1">
        <f t="array" ref="X22">_xlfn.CONCAT(INDEX(_xlfn.TEXTSPLIT(INDEX(_xlfn._xlws.FILTER(D22:G22,D22:G22&lt;&gt;0),1,1),","),1,1),",",INDEX(_xlfn.TEXTSPLIT(INDEX(_xlfn._xlws.FILTER(D22:G22,D22:G22&lt;&gt;0),1,COUNTA(_xlfn._xlws.FILTER(D22:G22,D22:G22&lt;&gt;0))),","),1,2))</f>
        <v>#VALUE!</v>
      </c>
      <c r="Y22" t="str" cm="1">
        <f t="array" ref="Y22">_xlfn.CONCAT(INDEX(_xlfn.TEXTSPLIT(INDEX(_xlfn._xlws.FILTER(H22:W22,H22:W22&lt;&gt;0),1,1),","),1,1),",",INDEX(_xlfn.TEXTSPLIT(INDEX(_xlfn._xlws.FILTER(H22:W22,H22:W22&lt;&gt;0),1,COUNTA(_xlfn._xlws.FILTER(H22:W22,H22:W22&lt;&gt;0))),","),1,2))</f>
        <v>1140,1380</v>
      </c>
      <c r="AA22" s="10" t="s">
        <v>486</v>
      </c>
      <c r="AB22" s="10" t="s">
        <v>486</v>
      </c>
      <c r="AC22" s="6">
        <v>21</v>
      </c>
      <c r="AD22" s="10">
        <v>6</v>
      </c>
      <c r="AE22" t="str">
        <f>VLOOKUP(AD22,'dati households'!$C$1:$D$92,2,FALSE)</f>
        <v>Household</v>
      </c>
      <c r="AF22" s="6" t="str">
        <f>VLOOKUP(AD22,'dati households'!$C$1:$E$92,3,FALSE)</f>
        <v>low</v>
      </c>
      <c r="AG22" s="6">
        <f>VLOOKUP(AD22,'dati households'!$C$1:$F$92,4,FALSE)</f>
        <v>0</v>
      </c>
    </row>
    <row r="23" spans="1:33" x14ac:dyDescent="0.35">
      <c r="A23" t="s">
        <v>212</v>
      </c>
      <c r="B23" s="6">
        <v>2</v>
      </c>
      <c r="C23" t="s">
        <v>229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 t="s">
        <v>544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t="e" cm="1" vm="1">
        <f t="array" ref="X23">_xlfn.CONCAT(INDEX(_xlfn.TEXTSPLIT(INDEX(_xlfn._xlws.FILTER(D23:G23,D23:G23&lt;&gt;0),1,1),","),1,1),",",INDEX(_xlfn.TEXTSPLIT(INDEX(_xlfn._xlws.FILTER(D23:G23,D23:G23&lt;&gt;0),1,COUNTA(_xlfn._xlws.FILTER(D23:G23,D23:G23&lt;&gt;0))),","),1,2))</f>
        <v>#VALUE!</v>
      </c>
      <c r="Y23" t="str" cm="1">
        <f t="array" ref="Y23">_xlfn.CONCAT(INDEX(_xlfn.TEXTSPLIT(INDEX(_xlfn._xlws.FILTER(H23:W23,H23:W23&lt;&gt;0),1,1),","),1,1),",",INDEX(_xlfn.TEXTSPLIT(INDEX(_xlfn._xlws.FILTER(H23:W23,H23:W23&lt;&gt;0),1,COUNTA(_xlfn._xlws.FILTER(H23:W23,H23:W23&lt;&gt;0))),","),1,2))</f>
        <v>780,840</v>
      </c>
      <c r="AA23" s="10" t="s">
        <v>486</v>
      </c>
      <c r="AB23" s="10" t="s">
        <v>486</v>
      </c>
      <c r="AC23" s="6">
        <v>22</v>
      </c>
      <c r="AD23" s="10">
        <v>6</v>
      </c>
      <c r="AE23" t="str">
        <f>VLOOKUP(AD23,'dati households'!$C$1:$D$92,2,FALSE)</f>
        <v>Household</v>
      </c>
      <c r="AF23" s="6" t="str">
        <f>VLOOKUP(AD23,'dati households'!$C$1:$E$92,3,FALSE)</f>
        <v>low</v>
      </c>
      <c r="AG23" s="6">
        <f>VLOOKUP(AD23,'dati households'!$C$1:$F$92,4,FALSE)</f>
        <v>0</v>
      </c>
    </row>
    <row r="24" spans="1:33" x14ac:dyDescent="0.35">
      <c r="A24" t="s">
        <v>212</v>
      </c>
      <c r="B24" s="6">
        <v>2</v>
      </c>
      <c r="C24" t="s">
        <v>215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 t="s">
        <v>532</v>
      </c>
      <c r="T24" s="50">
        <v>0</v>
      </c>
      <c r="U24" s="50">
        <v>0</v>
      </c>
      <c r="V24" s="50">
        <v>0</v>
      </c>
      <c r="W24" s="50">
        <v>0</v>
      </c>
      <c r="X24" t="e" cm="1" vm="1">
        <f t="array" ref="X24">_xlfn.CONCAT(INDEX(_xlfn.TEXTSPLIT(INDEX(_xlfn._xlws.FILTER(D24:G24,D24:G24&lt;&gt;0),1,1),","),1,1),",",INDEX(_xlfn.TEXTSPLIT(INDEX(_xlfn._xlws.FILTER(D24:G24,D24:G24&lt;&gt;0),1,COUNTA(_xlfn._xlws.FILTER(D24:G24,D24:G24&lt;&gt;0))),","),1,2))</f>
        <v>#VALUE!</v>
      </c>
      <c r="Y24" t="str" cm="1">
        <f t="array" ref="Y24">_xlfn.CONCAT(INDEX(_xlfn.TEXTSPLIT(INDEX(_xlfn._xlws.FILTER(H24:W24,H24:W24&lt;&gt;0),1,1),","),1,1),",",INDEX(_xlfn.TEXTSPLIT(INDEX(_xlfn._xlws.FILTER(H24:W24,H24:W24&lt;&gt;0),1,COUNTA(_xlfn._xlws.FILTER(H24:W24,H24:W24&lt;&gt;0))),","),1,2))</f>
        <v>1140,1200</v>
      </c>
      <c r="AA24" s="10" t="s">
        <v>486</v>
      </c>
      <c r="AB24" s="10" t="s">
        <v>486</v>
      </c>
      <c r="AC24" s="6">
        <v>23</v>
      </c>
      <c r="AD24" s="10">
        <v>6</v>
      </c>
      <c r="AE24" t="str">
        <f>VLOOKUP(AD24,'dati households'!$C$1:$D$92,2,FALSE)</f>
        <v>Household</v>
      </c>
      <c r="AF24" s="6" t="str">
        <f>VLOOKUP(AD24,'dati households'!$C$1:$E$92,3,FALSE)</f>
        <v>low</v>
      </c>
      <c r="AG24" s="6">
        <f>VLOOKUP(AD24,'dati households'!$C$1:$F$92,4,FALSE)</f>
        <v>0</v>
      </c>
    </row>
    <row r="25" spans="1:33" x14ac:dyDescent="0.35">
      <c r="A25" t="s">
        <v>207</v>
      </c>
      <c r="B25" s="6">
        <v>4</v>
      </c>
      <c r="C25" t="s">
        <v>214</v>
      </c>
      <c r="D25" s="50" t="s">
        <v>535</v>
      </c>
      <c r="E25" s="50" t="s">
        <v>536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 t="s">
        <v>532</v>
      </c>
      <c r="T25" s="50" t="s">
        <v>533</v>
      </c>
      <c r="U25" s="50" t="s">
        <v>534</v>
      </c>
      <c r="V25" s="50" t="s">
        <v>537</v>
      </c>
      <c r="W25" s="50" t="s">
        <v>538</v>
      </c>
      <c r="X25" t="str" cm="1">
        <f t="array" ref="X25">_xlfn.CONCAT(INDEX(_xlfn.TEXTSPLIT(INDEX(_xlfn._xlws.FILTER(D25:G25,D25:G25&lt;&gt;0),1,1),","),1,1),",",INDEX(_xlfn.TEXTSPLIT(INDEX(_xlfn._xlws.FILTER(D25:G25,D25:G25&lt;&gt;0),1,COUNTA(_xlfn._xlws.FILTER(D25:G25,D25:G25&lt;&gt;0))),","),1,2))</f>
        <v>0,360</v>
      </c>
      <c r="Y25" t="str" cm="1">
        <f t="array" ref="Y25">_xlfn.CONCAT(INDEX(_xlfn.TEXTSPLIT(INDEX(_xlfn._xlws.FILTER(H25:W25,H25:W25&lt;&gt;0),1,1),","),1,1),",",INDEX(_xlfn.TEXTSPLIT(INDEX(_xlfn._xlws.FILTER(H25:W25,H25:W25&lt;&gt;0),1,COUNTA(_xlfn._xlws.FILTER(H25:W25,H25:W25&lt;&gt;0))),","),1,2))</f>
        <v>1140,1440</v>
      </c>
      <c r="AA25" s="10" t="s">
        <v>486</v>
      </c>
      <c r="AB25" s="10" t="s">
        <v>486</v>
      </c>
      <c r="AC25" s="6">
        <v>24</v>
      </c>
      <c r="AD25" s="10">
        <v>7</v>
      </c>
      <c r="AE25" t="str">
        <f>VLOOKUP(AD25,'dati households'!$C$1:$D$92,2,FALSE)</f>
        <v>Household</v>
      </c>
      <c r="AF25" s="6" t="str">
        <f>VLOOKUP(AD25,'dati households'!$C$1:$E$92,3,FALSE)</f>
        <v>low</v>
      </c>
      <c r="AG25" s="6">
        <f>VLOOKUP(AD25,'dati households'!$C$1:$F$92,4,FALSE)</f>
        <v>0</v>
      </c>
    </row>
    <row r="26" spans="1:33" x14ac:dyDescent="0.35">
      <c r="A26" t="s">
        <v>212</v>
      </c>
      <c r="B26" s="6">
        <v>4</v>
      </c>
      <c r="C26" t="s">
        <v>230</v>
      </c>
      <c r="D26" s="50" t="s">
        <v>535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 t="s">
        <v>534</v>
      </c>
      <c r="V26" s="50" t="s">
        <v>537</v>
      </c>
      <c r="W26" s="50" t="s">
        <v>538</v>
      </c>
      <c r="X26" t="str" cm="1">
        <f t="array" ref="X26">_xlfn.CONCAT(INDEX(_xlfn.TEXTSPLIT(INDEX(_xlfn._xlws.FILTER(D26:G26,D26:G26&lt;&gt;0),1,1),","),1,1),",",INDEX(_xlfn.TEXTSPLIT(INDEX(_xlfn._xlws.FILTER(D26:G26,D26:G26&lt;&gt;0),1,COUNTA(_xlfn._xlws.FILTER(D26:G26,D26:G26&lt;&gt;0))),","),1,2))</f>
        <v>0,300</v>
      </c>
      <c r="Y26" t="str" cm="1">
        <f t="array" ref="Y26">_xlfn.CONCAT(INDEX(_xlfn.TEXTSPLIT(INDEX(_xlfn._xlws.FILTER(H26:W26,H26:W26&lt;&gt;0),1,1),","),1,1),",",INDEX(_xlfn.TEXTSPLIT(INDEX(_xlfn._xlws.FILTER(H26:W26,H26:W26&lt;&gt;0),1,COUNTA(_xlfn._xlws.FILTER(H26:W26,H26:W26&lt;&gt;0))),","),1,2))</f>
        <v>1260,1440</v>
      </c>
      <c r="AA26" s="10" t="s">
        <v>486</v>
      </c>
      <c r="AB26" s="10" t="s">
        <v>486</v>
      </c>
      <c r="AC26" s="6">
        <v>25</v>
      </c>
      <c r="AD26" s="10">
        <v>7</v>
      </c>
      <c r="AE26" t="str">
        <f>VLOOKUP(AD26,'dati households'!$C$1:$D$92,2,FALSE)</f>
        <v>Household</v>
      </c>
      <c r="AF26" s="6" t="str">
        <f>VLOOKUP(AD26,'dati households'!$C$1:$E$92,3,FALSE)</f>
        <v>low</v>
      </c>
      <c r="AG26" s="6">
        <f>VLOOKUP(AD26,'dati households'!$C$1:$F$92,4,FALSE)</f>
        <v>0</v>
      </c>
    </row>
    <row r="27" spans="1:33" x14ac:dyDescent="0.35">
      <c r="A27" t="s">
        <v>216</v>
      </c>
      <c r="B27" s="6">
        <v>3</v>
      </c>
      <c r="C27" t="s">
        <v>217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 t="s">
        <v>532</v>
      </c>
      <c r="T27" s="50" t="s">
        <v>533</v>
      </c>
      <c r="U27" s="50" t="s">
        <v>534</v>
      </c>
      <c r="V27" s="50">
        <v>0</v>
      </c>
      <c r="W27" s="50">
        <v>0</v>
      </c>
      <c r="X27" t="e" cm="1" vm="1">
        <f t="array" ref="X27">_xlfn.CONCAT(INDEX(_xlfn.TEXTSPLIT(INDEX(_xlfn._xlws.FILTER(D27:G27,D27:G27&lt;&gt;0),1,1),","),1,1),",",INDEX(_xlfn.TEXTSPLIT(INDEX(_xlfn._xlws.FILTER(D27:G27,D27:G27&lt;&gt;0),1,COUNTA(_xlfn._xlws.FILTER(D27:G27,D27:G27&lt;&gt;0))),","),1,2))</f>
        <v>#VALUE!</v>
      </c>
      <c r="Y27" t="str" cm="1">
        <f t="array" ref="Y27">_xlfn.CONCAT(INDEX(_xlfn.TEXTSPLIT(INDEX(_xlfn._xlws.FILTER(H27:W27,H27:W27&lt;&gt;0),1,1),","),1,1),",",INDEX(_xlfn.TEXTSPLIT(INDEX(_xlfn._xlws.FILTER(H27:W27,H27:W27&lt;&gt;0),1,COUNTA(_xlfn._xlws.FILTER(H27:W27,H27:W27&lt;&gt;0))),","),1,2))</f>
        <v>1140,1320</v>
      </c>
      <c r="AA27" s="10" t="s">
        <v>486</v>
      </c>
      <c r="AB27" s="10" t="s">
        <v>486</v>
      </c>
      <c r="AC27" s="6">
        <v>26</v>
      </c>
      <c r="AD27" s="10">
        <v>7</v>
      </c>
      <c r="AE27" t="str">
        <f>VLOOKUP(AD27,'dati households'!$C$1:$D$92,2,FALSE)</f>
        <v>Household</v>
      </c>
      <c r="AF27" s="6" t="str">
        <f>VLOOKUP(AD27,'dati households'!$C$1:$E$92,3,FALSE)</f>
        <v>low</v>
      </c>
      <c r="AG27" s="6">
        <f>VLOOKUP(AD27,'dati households'!$C$1:$F$92,4,FALSE)</f>
        <v>0</v>
      </c>
    </row>
    <row r="28" spans="1:33" x14ac:dyDescent="0.35">
      <c r="A28" t="s">
        <v>218</v>
      </c>
      <c r="B28" s="6">
        <v>4</v>
      </c>
      <c r="C28" t="s">
        <v>217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 t="s">
        <v>532</v>
      </c>
      <c r="T28" s="50" t="s">
        <v>533</v>
      </c>
      <c r="U28" s="50" t="s">
        <v>534</v>
      </c>
      <c r="V28" s="50">
        <v>0</v>
      </c>
      <c r="W28" s="50">
        <v>0</v>
      </c>
      <c r="X28" t="e" cm="1" vm="1">
        <f t="array" ref="X28">_xlfn.CONCAT(INDEX(_xlfn.TEXTSPLIT(INDEX(_xlfn._xlws.FILTER(D28:G28,D28:G28&lt;&gt;0),1,1),","),1,1),",",INDEX(_xlfn.TEXTSPLIT(INDEX(_xlfn._xlws.FILTER(D28:G28,D28:G28&lt;&gt;0),1,COUNTA(_xlfn._xlws.FILTER(D28:G28,D28:G28&lt;&gt;0))),","),1,2))</f>
        <v>#VALUE!</v>
      </c>
      <c r="Y28" t="str" cm="1">
        <f t="array" ref="Y28">_xlfn.CONCAT(INDEX(_xlfn.TEXTSPLIT(INDEX(_xlfn._xlws.FILTER(H28:W28,H28:W28&lt;&gt;0),1,1),","),1,1),",",INDEX(_xlfn.TEXTSPLIT(INDEX(_xlfn._xlws.FILTER(H28:W28,H28:W28&lt;&gt;0),1,COUNTA(_xlfn._xlws.FILTER(H28:W28,H28:W28&lt;&gt;0))),","),1,2))</f>
        <v>1140,1320</v>
      </c>
      <c r="AA28" s="10" t="s">
        <v>486</v>
      </c>
      <c r="AB28" s="10" t="s">
        <v>486</v>
      </c>
      <c r="AC28" s="6">
        <v>27</v>
      </c>
      <c r="AD28" s="10">
        <v>7</v>
      </c>
      <c r="AE28" t="str">
        <f>VLOOKUP(AD28,'dati households'!$C$1:$D$92,2,FALSE)</f>
        <v>Household</v>
      </c>
      <c r="AF28" s="6" t="str">
        <f>VLOOKUP(AD28,'dati households'!$C$1:$E$92,3,FALSE)</f>
        <v>low</v>
      </c>
      <c r="AG28" s="6">
        <f>VLOOKUP(AD28,'dati households'!$C$1:$F$92,4,FALSE)</f>
        <v>0</v>
      </c>
    </row>
    <row r="29" spans="1:33" x14ac:dyDescent="0.35">
      <c r="A29" t="s">
        <v>207</v>
      </c>
      <c r="B29" s="6">
        <v>4</v>
      </c>
      <c r="C29" t="s">
        <v>217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 t="s">
        <v>532</v>
      </c>
      <c r="T29" s="50" t="s">
        <v>533</v>
      </c>
      <c r="U29" s="50" t="s">
        <v>534</v>
      </c>
      <c r="V29" s="50">
        <v>0</v>
      </c>
      <c r="W29" s="50">
        <v>0</v>
      </c>
      <c r="X29" t="e" cm="1" vm="1">
        <f t="array" ref="X29">_xlfn.CONCAT(INDEX(_xlfn.TEXTSPLIT(INDEX(_xlfn._xlws.FILTER(D29:G29,D29:G29&lt;&gt;0),1,1),","),1,1),",",INDEX(_xlfn.TEXTSPLIT(INDEX(_xlfn._xlws.FILTER(D29:G29,D29:G29&lt;&gt;0),1,COUNTA(_xlfn._xlws.FILTER(D29:G29,D29:G29&lt;&gt;0))),","),1,2))</f>
        <v>#VALUE!</v>
      </c>
      <c r="Y29" t="str" cm="1">
        <f t="array" ref="Y29">_xlfn.CONCAT(INDEX(_xlfn.TEXTSPLIT(INDEX(_xlfn._xlws.FILTER(H29:W29,H29:W29&lt;&gt;0),1,1),","),1,1),",",INDEX(_xlfn.TEXTSPLIT(INDEX(_xlfn._xlws.FILTER(H29:W29,H29:W29&lt;&gt;0),1,COUNTA(_xlfn._xlws.FILTER(H29:W29,H29:W29&lt;&gt;0))),","),1,2))</f>
        <v>1140,1320</v>
      </c>
      <c r="AA29" s="10" t="s">
        <v>486</v>
      </c>
      <c r="AB29" s="10" t="s">
        <v>486</v>
      </c>
      <c r="AC29" s="6">
        <v>28</v>
      </c>
      <c r="AD29" s="10">
        <v>8</v>
      </c>
      <c r="AE29" t="str">
        <f>VLOOKUP(AD29,'dati households'!$C$1:$D$92,2,FALSE)</f>
        <v>Household</v>
      </c>
      <c r="AF29" s="6" t="str">
        <f>VLOOKUP(AD29,'dati households'!$C$1:$E$92,3,FALSE)</f>
        <v>low</v>
      </c>
      <c r="AG29" s="6">
        <f>VLOOKUP(AD29,'dati households'!$C$1:$F$92,4,FALSE)</f>
        <v>0</v>
      </c>
    </row>
    <row r="30" spans="1:33" x14ac:dyDescent="0.35">
      <c r="A30" t="s">
        <v>210</v>
      </c>
      <c r="B30" s="6">
        <v>2</v>
      </c>
      <c r="C30" t="s">
        <v>214</v>
      </c>
      <c r="D30" s="50" t="s">
        <v>535</v>
      </c>
      <c r="E30" s="50" t="s">
        <v>536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 t="s">
        <v>532</v>
      </c>
      <c r="T30" s="50" t="s">
        <v>533</v>
      </c>
      <c r="U30" s="50" t="s">
        <v>534</v>
      </c>
      <c r="V30" s="50" t="s">
        <v>537</v>
      </c>
      <c r="W30" s="50" t="s">
        <v>538</v>
      </c>
      <c r="X30" t="str" cm="1">
        <f t="array" ref="X30">_xlfn.CONCAT(INDEX(_xlfn.TEXTSPLIT(INDEX(_xlfn._xlws.FILTER(D30:G30,D30:G30&lt;&gt;0),1,1),","),1,1),",",INDEX(_xlfn.TEXTSPLIT(INDEX(_xlfn._xlws.FILTER(D30:G30,D30:G30&lt;&gt;0),1,COUNTA(_xlfn._xlws.FILTER(D30:G30,D30:G30&lt;&gt;0))),","),1,2))</f>
        <v>0,360</v>
      </c>
      <c r="Y30" t="str" cm="1">
        <f t="array" ref="Y30">_xlfn.CONCAT(INDEX(_xlfn.TEXTSPLIT(INDEX(_xlfn._xlws.FILTER(H30:W30,H30:W30&lt;&gt;0),1,1),","),1,1),",",INDEX(_xlfn.TEXTSPLIT(INDEX(_xlfn._xlws.FILTER(H30:W30,H30:W30&lt;&gt;0),1,COUNTA(_xlfn._xlws.FILTER(H30:W30,H30:W30&lt;&gt;0))),","),1,2))</f>
        <v>1140,1440</v>
      </c>
      <c r="AA30" s="10" t="s">
        <v>486</v>
      </c>
      <c r="AB30" s="10" t="s">
        <v>486</v>
      </c>
      <c r="AC30" s="6">
        <v>29</v>
      </c>
      <c r="AD30" s="10">
        <v>8</v>
      </c>
      <c r="AE30" t="str">
        <f>VLOOKUP(AD30,'dati households'!$C$1:$D$92,2,FALSE)</f>
        <v>Household</v>
      </c>
      <c r="AF30" s="6" t="str">
        <f>VLOOKUP(AD30,'dati households'!$C$1:$E$92,3,FALSE)</f>
        <v>low</v>
      </c>
      <c r="AG30" s="6">
        <f>VLOOKUP(AD30,'dati households'!$C$1:$F$92,4,FALSE)</f>
        <v>0</v>
      </c>
    </row>
    <row r="31" spans="1:33" x14ac:dyDescent="0.35">
      <c r="A31" t="s">
        <v>212</v>
      </c>
      <c r="B31" s="6">
        <v>2</v>
      </c>
      <c r="C31" t="s">
        <v>215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 t="s">
        <v>532</v>
      </c>
      <c r="T31" s="50">
        <v>0</v>
      </c>
      <c r="U31" s="50">
        <v>0</v>
      </c>
      <c r="V31" s="50">
        <v>0</v>
      </c>
      <c r="W31" s="50">
        <v>0</v>
      </c>
      <c r="X31" t="e" cm="1" vm="1">
        <f t="array" ref="X31">_xlfn.CONCAT(INDEX(_xlfn.TEXTSPLIT(INDEX(_xlfn._xlws.FILTER(D31:G31,D31:G31&lt;&gt;0),1,1),","),1,1),",",INDEX(_xlfn.TEXTSPLIT(INDEX(_xlfn._xlws.FILTER(D31:G31,D31:G31&lt;&gt;0),1,COUNTA(_xlfn._xlws.FILTER(D31:G31,D31:G31&lt;&gt;0))),","),1,2))</f>
        <v>#VALUE!</v>
      </c>
      <c r="Y31" t="str" cm="1">
        <f t="array" ref="Y31">_xlfn.CONCAT(INDEX(_xlfn.TEXTSPLIT(INDEX(_xlfn._xlws.FILTER(H31:W31,H31:W31&lt;&gt;0),1,1),","),1,1),",",INDEX(_xlfn.TEXTSPLIT(INDEX(_xlfn._xlws.FILTER(H31:W31,H31:W31&lt;&gt;0),1,COUNTA(_xlfn._xlws.FILTER(H31:W31,H31:W31&lt;&gt;0))),","),1,2))</f>
        <v>1140,1200</v>
      </c>
      <c r="AA31" s="10" t="s">
        <v>486</v>
      </c>
      <c r="AB31" s="10" t="s">
        <v>486</v>
      </c>
      <c r="AC31" s="6">
        <v>30</v>
      </c>
      <c r="AD31" s="10">
        <v>8</v>
      </c>
      <c r="AE31" t="str">
        <f>VLOOKUP(AD31,'dati households'!$C$1:$D$92,2,FALSE)</f>
        <v>Household</v>
      </c>
      <c r="AF31" s="6" t="str">
        <f>VLOOKUP(AD31,'dati households'!$C$1:$E$92,3,FALSE)</f>
        <v>low</v>
      </c>
      <c r="AG31" s="6">
        <f>VLOOKUP(AD31,'dati households'!$C$1:$F$92,4,FALSE)</f>
        <v>0</v>
      </c>
    </row>
    <row r="32" spans="1:33" x14ac:dyDescent="0.35">
      <c r="A32" t="s">
        <v>216</v>
      </c>
      <c r="B32" s="6">
        <v>1</v>
      </c>
      <c r="C32" t="s">
        <v>231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 t="s">
        <v>533</v>
      </c>
      <c r="U32" s="50">
        <v>0</v>
      </c>
      <c r="V32" s="50">
        <v>0</v>
      </c>
      <c r="W32" s="50">
        <v>0</v>
      </c>
      <c r="X32" t="e" cm="1" vm="1">
        <f t="array" ref="X32">_xlfn.CONCAT(INDEX(_xlfn.TEXTSPLIT(INDEX(_xlfn._xlws.FILTER(D32:G32,D32:G32&lt;&gt;0),1,1),","),1,1),",",INDEX(_xlfn.TEXTSPLIT(INDEX(_xlfn._xlws.FILTER(D32:G32,D32:G32&lt;&gt;0),1,COUNTA(_xlfn._xlws.FILTER(D32:G32,D32:G32&lt;&gt;0))),","),1,2))</f>
        <v>#VALUE!</v>
      </c>
      <c r="Y32" t="str" cm="1">
        <f t="array" ref="Y32">_xlfn.CONCAT(INDEX(_xlfn.TEXTSPLIT(INDEX(_xlfn._xlws.FILTER(H32:W32,H32:W32&lt;&gt;0),1,1),","),1,1),",",INDEX(_xlfn.TEXTSPLIT(INDEX(_xlfn._xlws.FILTER(H32:W32,H32:W32&lt;&gt;0),1,COUNTA(_xlfn._xlws.FILTER(H32:W32,H32:W32&lt;&gt;0))),","),1,2))</f>
        <v>1200,1260</v>
      </c>
      <c r="AA32" s="10" t="s">
        <v>486</v>
      </c>
      <c r="AB32" s="10" t="s">
        <v>486</v>
      </c>
      <c r="AC32" s="6">
        <v>31</v>
      </c>
      <c r="AD32" s="10">
        <v>8</v>
      </c>
      <c r="AE32" t="str">
        <f>VLOOKUP(AD32,'dati households'!$C$1:$D$92,2,FALSE)</f>
        <v>Household</v>
      </c>
      <c r="AF32" s="6" t="str">
        <f>VLOOKUP(AD32,'dati households'!$C$1:$E$92,3,FALSE)</f>
        <v>low</v>
      </c>
      <c r="AG32" s="6">
        <f>VLOOKUP(AD32,'dati households'!$C$1:$F$92,4,FALSE)</f>
        <v>0</v>
      </c>
    </row>
    <row r="33" spans="1:33" x14ac:dyDescent="0.35">
      <c r="A33" t="s">
        <v>207</v>
      </c>
      <c r="B33" s="6">
        <v>4</v>
      </c>
      <c r="C33" t="s">
        <v>232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 t="s">
        <v>532</v>
      </c>
      <c r="T33" s="50" t="s">
        <v>533</v>
      </c>
      <c r="U33" s="50">
        <v>0</v>
      </c>
      <c r="V33" s="50">
        <v>0</v>
      </c>
      <c r="W33" s="50">
        <v>0</v>
      </c>
      <c r="X33" t="e" cm="1" vm="1">
        <f t="array" ref="X33">_xlfn.CONCAT(INDEX(_xlfn.TEXTSPLIT(INDEX(_xlfn._xlws.FILTER(D33:G33,D33:G33&lt;&gt;0),1,1),","),1,1),",",INDEX(_xlfn.TEXTSPLIT(INDEX(_xlfn._xlws.FILTER(D33:G33,D33:G33&lt;&gt;0),1,COUNTA(_xlfn._xlws.FILTER(D33:G33,D33:G33&lt;&gt;0))),","),1,2))</f>
        <v>#VALUE!</v>
      </c>
      <c r="Y33" t="str" cm="1">
        <f t="array" ref="Y33">_xlfn.CONCAT(INDEX(_xlfn.TEXTSPLIT(INDEX(_xlfn._xlws.FILTER(H33:W33,H33:W33&lt;&gt;0),1,1),","),1,1),",",INDEX(_xlfn.TEXTSPLIT(INDEX(_xlfn._xlws.FILTER(H33:W33,H33:W33&lt;&gt;0),1,COUNTA(_xlfn._xlws.FILTER(H33:W33,H33:W33&lt;&gt;0))),","),1,2))</f>
        <v>1140,1260</v>
      </c>
      <c r="AA33" s="10" t="s">
        <v>486</v>
      </c>
      <c r="AB33" s="10" t="s">
        <v>486</v>
      </c>
      <c r="AC33" s="6">
        <v>32</v>
      </c>
      <c r="AD33" s="10">
        <v>9</v>
      </c>
      <c r="AE33" t="str">
        <f>VLOOKUP(AD33,'dati households'!$C$1:$D$92,2,FALSE)</f>
        <v>Household</v>
      </c>
      <c r="AF33" s="6" t="str">
        <f>VLOOKUP(AD33,'dati households'!$C$1:$E$92,3,FALSE)</f>
        <v>high</v>
      </c>
      <c r="AG33" s="6">
        <f>VLOOKUP(AD33,'dati households'!$C$1:$F$92,4,FALSE)</f>
        <v>0</v>
      </c>
    </row>
    <row r="34" spans="1:33" x14ac:dyDescent="0.35">
      <c r="A34" t="s">
        <v>210</v>
      </c>
      <c r="B34" s="6">
        <v>3</v>
      </c>
      <c r="C34" t="s">
        <v>233</v>
      </c>
      <c r="D34" s="50" t="s">
        <v>535</v>
      </c>
      <c r="E34" s="50" t="s">
        <v>536</v>
      </c>
      <c r="F34" s="50" t="s">
        <v>545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 t="s">
        <v>532</v>
      </c>
      <c r="T34" s="50" t="s">
        <v>533</v>
      </c>
      <c r="U34" s="50" t="s">
        <v>534</v>
      </c>
      <c r="V34" s="50" t="s">
        <v>537</v>
      </c>
      <c r="W34" s="50" t="s">
        <v>538</v>
      </c>
      <c r="X34" t="str" cm="1">
        <f t="array" ref="X34">_xlfn.CONCAT(INDEX(_xlfn.TEXTSPLIT(INDEX(_xlfn._xlws.FILTER(D34:G34,D34:G34&lt;&gt;0),1,1),","),1,1),",",INDEX(_xlfn.TEXTSPLIT(INDEX(_xlfn._xlws.FILTER(D34:G34,D34:G34&lt;&gt;0),1,COUNTA(_xlfn._xlws.FILTER(D34:G34,D34:G34&lt;&gt;0))),","),1,2))</f>
        <v>0,420</v>
      </c>
      <c r="Y34" t="str" cm="1">
        <f t="array" ref="Y34">_xlfn.CONCAT(INDEX(_xlfn.TEXTSPLIT(INDEX(_xlfn._xlws.FILTER(H34:W34,H34:W34&lt;&gt;0),1,1),","),1,1),",",INDEX(_xlfn.TEXTSPLIT(INDEX(_xlfn._xlws.FILTER(H34:W34,H34:W34&lt;&gt;0),1,COUNTA(_xlfn._xlws.FILTER(H34:W34,H34:W34&lt;&gt;0))),","),1,2))</f>
        <v>1140,1440</v>
      </c>
      <c r="AA34" s="10" t="s">
        <v>486</v>
      </c>
      <c r="AB34" s="10" t="s">
        <v>486</v>
      </c>
      <c r="AC34" s="6">
        <v>33</v>
      </c>
      <c r="AD34" s="10">
        <v>9</v>
      </c>
      <c r="AE34" t="str">
        <f>VLOOKUP(AD34,'dati households'!$C$1:$D$92,2,FALSE)</f>
        <v>Household</v>
      </c>
      <c r="AF34" s="6" t="str">
        <f>VLOOKUP(AD34,'dati households'!$C$1:$E$92,3,FALSE)</f>
        <v>high</v>
      </c>
      <c r="AG34" s="6">
        <f>VLOOKUP(AD34,'dati households'!$C$1:$F$92,4,FALSE)</f>
        <v>0</v>
      </c>
    </row>
    <row r="35" spans="1:33" x14ac:dyDescent="0.35">
      <c r="A35" t="s">
        <v>212</v>
      </c>
      <c r="B35" s="6">
        <v>2</v>
      </c>
      <c r="C35" t="s">
        <v>213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 t="s">
        <v>534</v>
      </c>
      <c r="V35" s="50" t="s">
        <v>537</v>
      </c>
      <c r="W35" s="50">
        <v>0</v>
      </c>
      <c r="X35" t="e" cm="1" vm="1">
        <f t="array" ref="X35">_xlfn.CONCAT(INDEX(_xlfn.TEXTSPLIT(INDEX(_xlfn._xlws.FILTER(D35:G35,D35:G35&lt;&gt;0),1,1),","),1,1),",",INDEX(_xlfn.TEXTSPLIT(INDEX(_xlfn._xlws.FILTER(D35:G35,D35:G35&lt;&gt;0),1,COUNTA(_xlfn._xlws.FILTER(D35:G35,D35:G35&lt;&gt;0))),","),1,2))</f>
        <v>#VALUE!</v>
      </c>
      <c r="Y35" t="str" cm="1">
        <f t="array" ref="Y35">_xlfn.CONCAT(INDEX(_xlfn.TEXTSPLIT(INDEX(_xlfn._xlws.FILTER(H35:W35,H35:W35&lt;&gt;0),1,1),","),1,1),",",INDEX(_xlfn.TEXTSPLIT(INDEX(_xlfn._xlws.FILTER(H35:W35,H35:W35&lt;&gt;0),1,COUNTA(_xlfn._xlws.FILTER(H35:W35,H35:W35&lt;&gt;0))),","),1,2))</f>
        <v>1260,1380</v>
      </c>
      <c r="AA35" s="10" t="s">
        <v>486</v>
      </c>
      <c r="AB35" s="10" t="s">
        <v>486</v>
      </c>
      <c r="AC35" s="6">
        <v>34</v>
      </c>
      <c r="AD35" s="10">
        <v>9</v>
      </c>
      <c r="AE35" t="str">
        <f>VLOOKUP(AD35,'dati households'!$C$1:$D$92,2,FALSE)</f>
        <v>Household</v>
      </c>
      <c r="AF35" s="6" t="str">
        <f>VLOOKUP(AD35,'dati households'!$C$1:$E$92,3,FALSE)</f>
        <v>high</v>
      </c>
      <c r="AG35" s="6">
        <f>VLOOKUP(AD35,'dati households'!$C$1:$F$92,4,FALSE)</f>
        <v>0</v>
      </c>
    </row>
    <row r="36" spans="1:33" x14ac:dyDescent="0.35">
      <c r="A36" t="s">
        <v>216</v>
      </c>
      <c r="B36" s="6">
        <v>1</v>
      </c>
      <c r="C36" t="s">
        <v>231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 t="s">
        <v>533</v>
      </c>
      <c r="U36" s="50">
        <v>0</v>
      </c>
      <c r="V36" s="50">
        <v>0</v>
      </c>
      <c r="W36" s="50">
        <v>0</v>
      </c>
      <c r="X36" t="e" cm="1" vm="1">
        <f t="array" ref="X36">_xlfn.CONCAT(INDEX(_xlfn.TEXTSPLIT(INDEX(_xlfn._xlws.FILTER(D36:G36,D36:G36&lt;&gt;0),1,1),","),1,1),",",INDEX(_xlfn.TEXTSPLIT(INDEX(_xlfn._xlws.FILTER(D36:G36,D36:G36&lt;&gt;0),1,COUNTA(_xlfn._xlws.FILTER(D36:G36,D36:G36&lt;&gt;0))),","),1,2))</f>
        <v>#VALUE!</v>
      </c>
      <c r="Y36" t="str" cm="1">
        <f t="array" ref="Y36">_xlfn.CONCAT(INDEX(_xlfn.TEXTSPLIT(INDEX(_xlfn._xlws.FILTER(H36:W36,H36:W36&lt;&gt;0),1,1),","),1,1),",",INDEX(_xlfn.TEXTSPLIT(INDEX(_xlfn._xlws.FILTER(H36:W36,H36:W36&lt;&gt;0),1,COUNTA(_xlfn._xlws.FILTER(H36:W36,H36:W36&lt;&gt;0))),","),1,2))</f>
        <v>1200,1260</v>
      </c>
      <c r="AA36" s="10" t="s">
        <v>486</v>
      </c>
      <c r="AB36" s="10" t="s">
        <v>486</v>
      </c>
      <c r="AC36" s="6">
        <v>35</v>
      </c>
      <c r="AD36" s="10">
        <v>9</v>
      </c>
      <c r="AE36" t="str">
        <f>VLOOKUP(AD36,'dati households'!$C$1:$D$92,2,FALSE)</f>
        <v>Household</v>
      </c>
      <c r="AF36" s="6" t="str">
        <f>VLOOKUP(AD36,'dati households'!$C$1:$E$92,3,FALSE)</f>
        <v>high</v>
      </c>
      <c r="AG36" s="6">
        <f>VLOOKUP(AD36,'dati households'!$C$1:$F$92,4,FALSE)</f>
        <v>0</v>
      </c>
    </row>
    <row r="37" spans="1:33" x14ac:dyDescent="0.35">
      <c r="A37" t="s">
        <v>222</v>
      </c>
      <c r="B37" s="6">
        <v>1</v>
      </c>
      <c r="C37" t="s">
        <v>234</v>
      </c>
      <c r="D37" s="50">
        <v>0</v>
      </c>
      <c r="E37" s="50">
        <v>0</v>
      </c>
      <c r="F37" s="50">
        <v>0</v>
      </c>
      <c r="G37" s="50" t="s">
        <v>546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t="str" cm="1">
        <f t="array" ref="X37">_xlfn.CONCAT(INDEX(_xlfn.TEXTSPLIT(INDEX(_xlfn._xlws.FILTER(D37:G37,D37:G37&lt;&gt;0),1,1),","),1,1),",",INDEX(_xlfn.TEXTSPLIT(INDEX(_xlfn._xlws.FILTER(D37:G37,D37:G37&lt;&gt;0),1,COUNTA(_xlfn._xlws.FILTER(D37:G37,D37:G37&lt;&gt;0))),","),1,2))</f>
        <v>420,480</v>
      </c>
      <c r="Y37" t="e" cm="1" vm="1">
        <f t="array" ref="Y37">_xlfn.CONCAT(INDEX(_xlfn.TEXTSPLIT(INDEX(_xlfn._xlws.FILTER(H37:W37,H37:W37&lt;&gt;0),1,1),","),1,1),",",INDEX(_xlfn.TEXTSPLIT(INDEX(_xlfn._xlws.FILTER(H37:W37,H37:W37&lt;&gt;0),1,COUNTA(_xlfn._xlws.FILTER(H37:W37,H37:W37&lt;&gt;0))),","),1,2))</f>
        <v>#VALUE!</v>
      </c>
      <c r="AA37" s="10" t="s">
        <v>224</v>
      </c>
      <c r="AB37" s="10" t="s">
        <v>486</v>
      </c>
      <c r="AC37" s="6">
        <v>36</v>
      </c>
      <c r="AD37" s="10">
        <v>9</v>
      </c>
      <c r="AE37" t="str">
        <f>VLOOKUP(AD37,'dati households'!$C$1:$D$92,2,FALSE)</f>
        <v>Household</v>
      </c>
      <c r="AF37" s="6" t="str">
        <f>VLOOKUP(AD37,'dati households'!$C$1:$E$92,3,FALSE)</f>
        <v>high</v>
      </c>
      <c r="AG37" s="6">
        <f>VLOOKUP(AD37,'dati households'!$C$1:$F$92,4,FALSE)</f>
        <v>0</v>
      </c>
    </row>
    <row r="38" spans="1:33" x14ac:dyDescent="0.35">
      <c r="A38" t="s">
        <v>225</v>
      </c>
      <c r="B38" s="6">
        <v>1</v>
      </c>
      <c r="C38" t="s">
        <v>234</v>
      </c>
      <c r="D38" s="50">
        <v>0</v>
      </c>
      <c r="E38" s="50">
        <v>0</v>
      </c>
      <c r="F38" s="50">
        <v>0</v>
      </c>
      <c r="G38" s="50" t="s">
        <v>546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t="str" cm="1">
        <f t="array" ref="X38">_xlfn.CONCAT(INDEX(_xlfn.TEXTSPLIT(INDEX(_xlfn._xlws.FILTER(D38:G38,D38:G38&lt;&gt;0),1,1),","),1,1),",",INDEX(_xlfn.TEXTSPLIT(INDEX(_xlfn._xlws.FILTER(D38:G38,D38:G38&lt;&gt;0),1,COUNTA(_xlfn._xlws.FILTER(D38:G38,D38:G38&lt;&gt;0))),","),1,2))</f>
        <v>420,480</v>
      </c>
      <c r="Y38" t="e" cm="1" vm="1">
        <f t="array" ref="Y38">_xlfn.CONCAT(INDEX(_xlfn.TEXTSPLIT(INDEX(_xlfn._xlws.FILTER(H38:W38,H38:W38&lt;&gt;0),1,1),","),1,1),",",INDEX(_xlfn.TEXTSPLIT(INDEX(_xlfn._xlws.FILTER(H38:W38,H38:W38&lt;&gt;0),1,COUNTA(_xlfn._xlws.FILTER(H38:W38,H38:W38&lt;&gt;0))),","),1,2))</f>
        <v>#VALUE!</v>
      </c>
      <c r="AA38" s="10" t="s">
        <v>486</v>
      </c>
      <c r="AB38" s="10" t="s">
        <v>486</v>
      </c>
      <c r="AC38" s="6">
        <v>37</v>
      </c>
      <c r="AD38" s="10">
        <v>9</v>
      </c>
      <c r="AE38" t="str">
        <f>VLOOKUP(AD38,'dati households'!$C$1:$D$92,2,FALSE)</f>
        <v>Household</v>
      </c>
      <c r="AF38" s="6" t="str">
        <f>VLOOKUP(AD38,'dati households'!$C$1:$E$92,3,FALSE)</f>
        <v>high</v>
      </c>
      <c r="AG38" s="6">
        <f>VLOOKUP(AD38,'dati households'!$C$1:$F$92,4,FALSE)</f>
        <v>0</v>
      </c>
    </row>
    <row r="39" spans="1:33" x14ac:dyDescent="0.35">
      <c r="A39" t="s">
        <v>207</v>
      </c>
      <c r="B39" s="6">
        <v>6</v>
      </c>
      <c r="C39" t="s">
        <v>228</v>
      </c>
      <c r="D39" s="50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 t="s">
        <v>532</v>
      </c>
      <c r="T39" s="50" t="s">
        <v>533</v>
      </c>
      <c r="U39" s="50" t="s">
        <v>534</v>
      </c>
      <c r="V39" s="50" t="s">
        <v>537</v>
      </c>
      <c r="W39" s="50">
        <v>0</v>
      </c>
      <c r="X39" t="e" cm="1" vm="1">
        <f t="array" ref="X39">_xlfn.CONCAT(INDEX(_xlfn.TEXTSPLIT(INDEX(_xlfn._xlws.FILTER(D39:G39,D39:G39&lt;&gt;0),1,1),","),1,1),",",INDEX(_xlfn.TEXTSPLIT(INDEX(_xlfn._xlws.FILTER(D39:G39,D39:G39&lt;&gt;0),1,COUNTA(_xlfn._xlws.FILTER(D39:G39,D39:G39&lt;&gt;0))),","),1,2))</f>
        <v>#VALUE!</v>
      </c>
      <c r="Y39" t="str" cm="1">
        <f t="array" ref="Y39">_xlfn.CONCAT(INDEX(_xlfn.TEXTSPLIT(INDEX(_xlfn._xlws.FILTER(H39:W39,H39:W39&lt;&gt;0),1,1),","),1,1),",",INDEX(_xlfn.TEXTSPLIT(INDEX(_xlfn._xlws.FILTER(H39:W39,H39:W39&lt;&gt;0),1,COUNTA(_xlfn._xlws.FILTER(H39:W39,H39:W39&lt;&gt;0))),","),1,2))</f>
        <v>1140,1380</v>
      </c>
      <c r="AA39" s="10" t="s">
        <v>486</v>
      </c>
      <c r="AB39" s="10" t="s">
        <v>486</v>
      </c>
      <c r="AC39" s="6">
        <v>38</v>
      </c>
      <c r="AD39" s="10">
        <v>10</v>
      </c>
      <c r="AE39" t="str">
        <f>VLOOKUP(AD39,'dati households'!$C$1:$D$92,2,FALSE)</f>
        <v>Household</v>
      </c>
      <c r="AF39" s="6" t="str">
        <f>VLOOKUP(AD39,'dati households'!$C$1:$E$92,3,FALSE)</f>
        <v>low</v>
      </c>
      <c r="AG39" s="6">
        <f>VLOOKUP(AD39,'dati households'!$C$1:$F$92,4,FALSE)</f>
        <v>0</v>
      </c>
    </row>
    <row r="40" spans="1:33" x14ac:dyDescent="0.35">
      <c r="A40" t="s">
        <v>210</v>
      </c>
      <c r="B40" s="6">
        <v>2</v>
      </c>
      <c r="C40" t="s">
        <v>235</v>
      </c>
      <c r="D40" s="50" t="s">
        <v>535</v>
      </c>
      <c r="E40" s="50" t="s">
        <v>536</v>
      </c>
      <c r="F40" s="50" t="s">
        <v>545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 t="s">
        <v>542</v>
      </c>
      <c r="R40" s="50" t="s">
        <v>531</v>
      </c>
      <c r="S40" s="50" t="s">
        <v>532</v>
      </c>
      <c r="T40" s="50" t="s">
        <v>533</v>
      </c>
      <c r="U40" s="50" t="s">
        <v>534</v>
      </c>
      <c r="V40" s="50" t="s">
        <v>537</v>
      </c>
      <c r="W40" s="50" t="s">
        <v>538</v>
      </c>
      <c r="X40" t="str" cm="1">
        <f t="array" ref="X40">_xlfn.CONCAT(INDEX(_xlfn.TEXTSPLIT(INDEX(_xlfn._xlws.FILTER(D40:G40,D40:G40&lt;&gt;0),1,1),","),1,1),",",INDEX(_xlfn.TEXTSPLIT(INDEX(_xlfn._xlws.FILTER(D40:G40,D40:G40&lt;&gt;0),1,COUNTA(_xlfn._xlws.FILTER(D40:G40,D40:G40&lt;&gt;0))),","),1,2))</f>
        <v>0,420</v>
      </c>
      <c r="Y40" t="str" cm="1">
        <f t="array" ref="Y40">_xlfn.CONCAT(INDEX(_xlfn.TEXTSPLIT(INDEX(_xlfn._xlws.FILTER(H40:W40,H40:W40&lt;&gt;0),1,1),","),1,1),",",INDEX(_xlfn.TEXTSPLIT(INDEX(_xlfn._xlws.FILTER(H40:W40,H40:W40&lt;&gt;0),1,COUNTA(_xlfn._xlws.FILTER(H40:W40,H40:W40&lt;&gt;0))),","),1,2))</f>
        <v>1020,1440</v>
      </c>
      <c r="AA40" s="10" t="s">
        <v>486</v>
      </c>
      <c r="AB40" s="10" t="s">
        <v>486</v>
      </c>
      <c r="AC40" s="6">
        <v>39</v>
      </c>
      <c r="AD40" s="10">
        <v>10</v>
      </c>
      <c r="AE40" t="str">
        <f>VLOOKUP(AD40,'dati households'!$C$1:$D$92,2,FALSE)</f>
        <v>Household</v>
      </c>
      <c r="AF40" s="6" t="str">
        <f>VLOOKUP(AD40,'dati households'!$C$1:$E$92,3,FALSE)</f>
        <v>low</v>
      </c>
      <c r="AG40" s="6">
        <f>VLOOKUP(AD40,'dati households'!$C$1:$F$92,4,FALSE)</f>
        <v>0</v>
      </c>
    </row>
    <row r="41" spans="1:33" x14ac:dyDescent="0.35">
      <c r="A41" t="s">
        <v>212</v>
      </c>
      <c r="B41" s="6">
        <v>1</v>
      </c>
      <c r="C41" t="s">
        <v>234</v>
      </c>
      <c r="D41" s="50">
        <v>0</v>
      </c>
      <c r="E41" s="50">
        <v>0</v>
      </c>
      <c r="F41" s="50">
        <v>0</v>
      </c>
      <c r="G41" s="50" t="s">
        <v>546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t="str" cm="1">
        <f t="array" ref="X41">_xlfn.CONCAT(INDEX(_xlfn.TEXTSPLIT(INDEX(_xlfn._xlws.FILTER(D41:G41,D41:G41&lt;&gt;0),1,1),","),1,1),",",INDEX(_xlfn.TEXTSPLIT(INDEX(_xlfn._xlws.FILTER(D41:G41,D41:G41&lt;&gt;0),1,COUNTA(_xlfn._xlws.FILTER(D41:G41,D41:G41&lt;&gt;0))),","),1,2))</f>
        <v>420,480</v>
      </c>
      <c r="Y41" t="e" cm="1" vm="1">
        <f t="array" ref="Y41">_xlfn.CONCAT(INDEX(_xlfn.TEXTSPLIT(INDEX(_xlfn._xlws.FILTER(H41:W41,H41:W41&lt;&gt;0),1,1),","),1,1),",",INDEX(_xlfn.TEXTSPLIT(INDEX(_xlfn._xlws.FILTER(H41:W41,H41:W41&lt;&gt;0),1,COUNTA(_xlfn._xlws.FILTER(H41:W41,H41:W41&lt;&gt;0))),","),1,2))</f>
        <v>#VALUE!</v>
      </c>
      <c r="AA41" s="10" t="s">
        <v>486</v>
      </c>
      <c r="AB41" s="10" t="s">
        <v>486</v>
      </c>
      <c r="AC41" s="6">
        <v>40</v>
      </c>
      <c r="AD41" s="10">
        <v>10</v>
      </c>
      <c r="AE41" t="str">
        <f>VLOOKUP(AD41,'dati households'!$C$1:$D$92,2,FALSE)</f>
        <v>Household</v>
      </c>
      <c r="AF41" s="6" t="str">
        <f>VLOOKUP(AD41,'dati households'!$C$1:$E$92,3,FALSE)</f>
        <v>low</v>
      </c>
      <c r="AG41" s="6">
        <f>VLOOKUP(AD41,'dati households'!$C$1:$F$92,4,FALSE)</f>
        <v>0</v>
      </c>
    </row>
    <row r="42" spans="1:33" x14ac:dyDescent="0.35">
      <c r="A42" t="s">
        <v>218</v>
      </c>
      <c r="B42" s="6">
        <v>1</v>
      </c>
      <c r="C42" t="s">
        <v>232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 t="s">
        <v>532</v>
      </c>
      <c r="T42" s="50" t="s">
        <v>533</v>
      </c>
      <c r="U42" s="50">
        <v>0</v>
      </c>
      <c r="V42" s="50">
        <v>0</v>
      </c>
      <c r="W42" s="50">
        <v>0</v>
      </c>
      <c r="X42" t="e" cm="1" vm="1">
        <f t="array" ref="X42">_xlfn.CONCAT(INDEX(_xlfn.TEXTSPLIT(INDEX(_xlfn._xlws.FILTER(D42:G42,D42:G42&lt;&gt;0),1,1),","),1,1),",",INDEX(_xlfn.TEXTSPLIT(INDEX(_xlfn._xlws.FILTER(D42:G42,D42:G42&lt;&gt;0),1,COUNTA(_xlfn._xlws.FILTER(D42:G42,D42:G42&lt;&gt;0))),","),1,2))</f>
        <v>#VALUE!</v>
      </c>
      <c r="Y42" t="str" cm="1">
        <f t="array" ref="Y42">_xlfn.CONCAT(INDEX(_xlfn.TEXTSPLIT(INDEX(_xlfn._xlws.FILTER(H42:W42,H42:W42&lt;&gt;0),1,1),","),1,1),",",INDEX(_xlfn.TEXTSPLIT(INDEX(_xlfn._xlws.FILTER(H42:W42,H42:W42&lt;&gt;0),1,COUNTA(_xlfn._xlws.FILTER(H42:W42,H42:W42&lt;&gt;0))),","),1,2))</f>
        <v>1140,1260</v>
      </c>
      <c r="AA42" s="10" t="s">
        <v>486</v>
      </c>
      <c r="AB42" s="10" t="s">
        <v>486</v>
      </c>
      <c r="AC42" s="6">
        <v>41</v>
      </c>
      <c r="AD42" s="10">
        <v>10</v>
      </c>
      <c r="AE42" t="str">
        <f>VLOOKUP(AD42,'dati households'!$C$1:$D$92,2,FALSE)</f>
        <v>Household</v>
      </c>
      <c r="AF42" s="6" t="str">
        <f>VLOOKUP(AD42,'dati households'!$C$1:$E$92,3,FALSE)</f>
        <v>low</v>
      </c>
      <c r="AG42" s="6">
        <f>VLOOKUP(AD42,'dati households'!$C$1:$F$92,4,FALSE)</f>
        <v>0</v>
      </c>
    </row>
    <row r="43" spans="1:33" x14ac:dyDescent="0.35">
      <c r="A43" t="s">
        <v>207</v>
      </c>
      <c r="B43" s="6">
        <v>2</v>
      </c>
      <c r="C43" t="s">
        <v>217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 t="s">
        <v>532</v>
      </c>
      <c r="T43" s="50" t="s">
        <v>533</v>
      </c>
      <c r="U43" s="50" t="s">
        <v>534</v>
      </c>
      <c r="V43" s="50">
        <v>0</v>
      </c>
      <c r="W43" s="50">
        <v>0</v>
      </c>
      <c r="X43" t="e" cm="1" vm="1">
        <f t="array" ref="X43">_xlfn.CONCAT(INDEX(_xlfn.TEXTSPLIT(INDEX(_xlfn._xlws.FILTER(D43:G43,D43:G43&lt;&gt;0),1,1),","),1,1),",",INDEX(_xlfn.TEXTSPLIT(INDEX(_xlfn._xlws.FILTER(D43:G43,D43:G43&lt;&gt;0),1,COUNTA(_xlfn._xlws.FILTER(D43:G43,D43:G43&lt;&gt;0))),","),1,2))</f>
        <v>#VALUE!</v>
      </c>
      <c r="Y43" t="str" cm="1">
        <f t="array" ref="Y43">_xlfn.CONCAT(INDEX(_xlfn.TEXTSPLIT(INDEX(_xlfn._xlws.FILTER(H43:W43,H43:W43&lt;&gt;0),1,1),","),1,1),",",INDEX(_xlfn.TEXTSPLIT(INDEX(_xlfn._xlws.FILTER(H43:W43,H43:W43&lt;&gt;0),1,COUNTA(_xlfn._xlws.FILTER(H43:W43,H43:W43&lt;&gt;0))),","),1,2))</f>
        <v>1140,1320</v>
      </c>
      <c r="AA43" s="10" t="s">
        <v>486</v>
      </c>
      <c r="AB43" s="10" t="s">
        <v>486</v>
      </c>
      <c r="AC43" s="6">
        <v>42</v>
      </c>
      <c r="AD43" s="10">
        <v>11</v>
      </c>
      <c r="AE43" t="str">
        <f>VLOOKUP(AD43,'dati households'!$C$1:$D$92,2,FALSE)</f>
        <v>Household</v>
      </c>
      <c r="AF43" s="6" t="str">
        <f>VLOOKUP(AD43,'dati households'!$C$1:$E$92,3,FALSE)</f>
        <v>very low</v>
      </c>
      <c r="AG43" s="6">
        <f>VLOOKUP(AD43,'dati households'!$C$1:$F$92,4,FALSE)</f>
        <v>0</v>
      </c>
    </row>
    <row r="44" spans="1:33" x14ac:dyDescent="0.35">
      <c r="A44" t="s">
        <v>210</v>
      </c>
      <c r="B44" s="6">
        <v>1</v>
      </c>
      <c r="C44" t="s">
        <v>214</v>
      </c>
      <c r="D44" s="50" t="s">
        <v>535</v>
      </c>
      <c r="E44" s="50" t="s">
        <v>536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 t="s">
        <v>532</v>
      </c>
      <c r="T44" s="50" t="s">
        <v>533</v>
      </c>
      <c r="U44" s="50" t="s">
        <v>534</v>
      </c>
      <c r="V44" s="50" t="s">
        <v>537</v>
      </c>
      <c r="W44" s="50" t="s">
        <v>538</v>
      </c>
      <c r="X44" t="str" cm="1">
        <f t="array" ref="X44">_xlfn.CONCAT(INDEX(_xlfn.TEXTSPLIT(INDEX(_xlfn._xlws.FILTER(D44:G44,D44:G44&lt;&gt;0),1,1),","),1,1),",",INDEX(_xlfn.TEXTSPLIT(INDEX(_xlfn._xlws.FILTER(D44:G44,D44:G44&lt;&gt;0),1,COUNTA(_xlfn._xlws.FILTER(D44:G44,D44:G44&lt;&gt;0))),","),1,2))</f>
        <v>0,360</v>
      </c>
      <c r="Y44" t="str" cm="1">
        <f t="array" ref="Y44">_xlfn.CONCAT(INDEX(_xlfn.TEXTSPLIT(INDEX(_xlfn._xlws.FILTER(H44:W44,H44:W44&lt;&gt;0),1,1),","),1,1),",",INDEX(_xlfn.TEXTSPLIT(INDEX(_xlfn._xlws.FILTER(H44:W44,H44:W44&lt;&gt;0),1,COUNTA(_xlfn._xlws.FILTER(H44:W44,H44:W44&lt;&gt;0))),","),1,2))</f>
        <v>1140,1440</v>
      </c>
      <c r="AA44" s="10" t="s">
        <v>486</v>
      </c>
      <c r="AB44" s="10" t="s">
        <v>486</v>
      </c>
      <c r="AC44" s="6">
        <v>43</v>
      </c>
      <c r="AD44" s="10">
        <v>11</v>
      </c>
      <c r="AE44" t="str">
        <f>VLOOKUP(AD44,'dati households'!$C$1:$D$92,2,FALSE)</f>
        <v>Household</v>
      </c>
      <c r="AF44" s="6" t="str">
        <f>VLOOKUP(AD44,'dati households'!$C$1:$E$92,3,FALSE)</f>
        <v>very low</v>
      </c>
      <c r="AG44" s="6">
        <f>VLOOKUP(AD44,'dati households'!$C$1:$F$92,4,FALSE)</f>
        <v>0</v>
      </c>
    </row>
    <row r="45" spans="1:33" x14ac:dyDescent="0.35">
      <c r="A45" t="s">
        <v>212</v>
      </c>
      <c r="B45" s="6">
        <v>1</v>
      </c>
      <c r="C45" t="s">
        <v>217</v>
      </c>
      <c r="D45" s="50">
        <v>0</v>
      </c>
      <c r="E45" s="50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 t="s">
        <v>532</v>
      </c>
      <c r="T45" s="50" t="s">
        <v>533</v>
      </c>
      <c r="U45" s="50" t="s">
        <v>534</v>
      </c>
      <c r="V45" s="50">
        <v>0</v>
      </c>
      <c r="W45" s="50">
        <v>0</v>
      </c>
      <c r="X45" t="e" cm="1" vm="1">
        <f t="array" ref="X45">_xlfn.CONCAT(INDEX(_xlfn.TEXTSPLIT(INDEX(_xlfn._xlws.FILTER(D45:G45,D45:G45&lt;&gt;0),1,1),","),1,1),",",INDEX(_xlfn.TEXTSPLIT(INDEX(_xlfn._xlws.FILTER(D45:G45,D45:G45&lt;&gt;0),1,COUNTA(_xlfn._xlws.FILTER(D45:G45,D45:G45&lt;&gt;0))),","),1,2))</f>
        <v>#VALUE!</v>
      </c>
      <c r="Y45" t="str" cm="1">
        <f t="array" ref="Y45">_xlfn.CONCAT(INDEX(_xlfn.TEXTSPLIT(INDEX(_xlfn._xlws.FILTER(H45:W45,H45:W45&lt;&gt;0),1,1),","),1,1),",",INDEX(_xlfn.TEXTSPLIT(INDEX(_xlfn._xlws.FILTER(H45:W45,H45:W45&lt;&gt;0),1,COUNTA(_xlfn._xlws.FILTER(H45:W45,H45:W45&lt;&gt;0))),","),1,2))</f>
        <v>1140,1320</v>
      </c>
      <c r="AA45" s="10" t="s">
        <v>486</v>
      </c>
      <c r="AB45" s="10" t="s">
        <v>486</v>
      </c>
      <c r="AC45" s="6">
        <v>44</v>
      </c>
      <c r="AD45" s="10">
        <v>11</v>
      </c>
      <c r="AE45" t="str">
        <f>VLOOKUP(AD45,'dati households'!$C$1:$D$92,2,FALSE)</f>
        <v>Household</v>
      </c>
      <c r="AF45" s="6" t="str">
        <f>VLOOKUP(AD45,'dati households'!$C$1:$E$92,3,FALSE)</f>
        <v>very low</v>
      </c>
      <c r="AG45" s="6">
        <f>VLOOKUP(AD45,'dati households'!$C$1:$F$92,4,FALSE)</f>
        <v>0</v>
      </c>
    </row>
    <row r="46" spans="1:33" x14ac:dyDescent="0.35">
      <c r="A46" t="s">
        <v>207</v>
      </c>
      <c r="B46" s="6">
        <v>3</v>
      </c>
      <c r="C46" t="s">
        <v>233</v>
      </c>
      <c r="D46" s="50" t="s">
        <v>535</v>
      </c>
      <c r="E46" s="50" t="s">
        <v>536</v>
      </c>
      <c r="F46" s="50" t="s">
        <v>545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 t="s">
        <v>532</v>
      </c>
      <c r="T46" s="50" t="s">
        <v>533</v>
      </c>
      <c r="U46" s="50" t="s">
        <v>534</v>
      </c>
      <c r="V46" s="50" t="s">
        <v>537</v>
      </c>
      <c r="W46" s="50" t="s">
        <v>538</v>
      </c>
      <c r="X46" t="str" cm="1">
        <f t="array" ref="X46">_xlfn.CONCAT(INDEX(_xlfn.TEXTSPLIT(INDEX(_xlfn._xlws.FILTER(D46:G46,D46:G46&lt;&gt;0),1,1),","),1,1),",",INDEX(_xlfn.TEXTSPLIT(INDEX(_xlfn._xlws.FILTER(D46:G46,D46:G46&lt;&gt;0),1,COUNTA(_xlfn._xlws.FILTER(D46:G46,D46:G46&lt;&gt;0))),","),1,2))</f>
        <v>0,420</v>
      </c>
      <c r="Y46" t="str" cm="1">
        <f t="array" ref="Y46">_xlfn.CONCAT(INDEX(_xlfn.TEXTSPLIT(INDEX(_xlfn._xlws.FILTER(H46:W46,H46:W46&lt;&gt;0),1,1),","),1,1),",",INDEX(_xlfn.TEXTSPLIT(INDEX(_xlfn._xlws.FILTER(H46:W46,H46:W46&lt;&gt;0),1,COUNTA(_xlfn._xlws.FILTER(H46:W46,H46:W46&lt;&gt;0))),","),1,2))</f>
        <v>1140,1440</v>
      </c>
      <c r="AA46" s="10" t="s">
        <v>486</v>
      </c>
      <c r="AB46" s="10" t="s">
        <v>486</v>
      </c>
      <c r="AC46" s="6">
        <v>45</v>
      </c>
      <c r="AD46" s="10">
        <v>12</v>
      </c>
      <c r="AE46" t="str">
        <f>VLOOKUP(AD46,'dati households'!$C$1:$D$92,2,FALSE)</f>
        <v>Household</v>
      </c>
      <c r="AF46" s="6" t="str">
        <f>VLOOKUP(AD46,'dati households'!$C$1:$E$92,3,FALSE)</f>
        <v>high</v>
      </c>
      <c r="AG46" s="6">
        <f>VLOOKUP(AD46,'dati households'!$C$1:$F$92,4,FALSE)</f>
        <v>0</v>
      </c>
    </row>
    <row r="47" spans="1:33" x14ac:dyDescent="0.35">
      <c r="A47" t="s">
        <v>210</v>
      </c>
      <c r="B47" s="6">
        <v>2</v>
      </c>
      <c r="C47" t="s">
        <v>233</v>
      </c>
      <c r="D47" s="50" t="s">
        <v>535</v>
      </c>
      <c r="E47" s="50" t="s">
        <v>536</v>
      </c>
      <c r="F47" s="50" t="s">
        <v>545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 t="s">
        <v>532</v>
      </c>
      <c r="T47" s="50" t="s">
        <v>533</v>
      </c>
      <c r="U47" s="50" t="s">
        <v>534</v>
      </c>
      <c r="V47" s="50" t="s">
        <v>537</v>
      </c>
      <c r="W47" s="50" t="s">
        <v>538</v>
      </c>
      <c r="X47" t="str" cm="1">
        <f t="array" ref="X47">_xlfn.CONCAT(INDEX(_xlfn.TEXTSPLIT(INDEX(_xlfn._xlws.FILTER(D47:G47,D47:G47&lt;&gt;0),1,1),","),1,1),",",INDEX(_xlfn.TEXTSPLIT(INDEX(_xlfn._xlws.FILTER(D47:G47,D47:G47&lt;&gt;0),1,COUNTA(_xlfn._xlws.FILTER(D47:G47,D47:G47&lt;&gt;0))),","),1,2))</f>
        <v>0,420</v>
      </c>
      <c r="Y47" t="str" cm="1">
        <f t="array" ref="Y47">_xlfn.CONCAT(INDEX(_xlfn.TEXTSPLIT(INDEX(_xlfn._xlws.FILTER(H47:W47,H47:W47&lt;&gt;0),1,1),","),1,1),",",INDEX(_xlfn.TEXTSPLIT(INDEX(_xlfn._xlws.FILTER(H47:W47,H47:W47&lt;&gt;0),1,COUNTA(_xlfn._xlws.FILTER(H47:W47,H47:W47&lt;&gt;0))),","),1,2))</f>
        <v>1140,1440</v>
      </c>
      <c r="AA47" s="10" t="s">
        <v>486</v>
      </c>
      <c r="AB47" s="10" t="s">
        <v>486</v>
      </c>
      <c r="AC47" s="6">
        <v>46</v>
      </c>
      <c r="AD47" s="10">
        <v>12</v>
      </c>
      <c r="AE47" t="str">
        <f>VLOOKUP(AD47,'dati households'!$C$1:$D$92,2,FALSE)</f>
        <v>Household</v>
      </c>
      <c r="AF47" s="6" t="str">
        <f>VLOOKUP(AD47,'dati households'!$C$1:$E$92,3,FALSE)</f>
        <v>high</v>
      </c>
      <c r="AG47" s="6">
        <f>VLOOKUP(AD47,'dati households'!$C$1:$F$92,4,FALSE)</f>
        <v>0</v>
      </c>
    </row>
    <row r="48" spans="1:33" x14ac:dyDescent="0.35">
      <c r="A48" t="s">
        <v>212</v>
      </c>
      <c r="B48" s="6">
        <v>2</v>
      </c>
      <c r="C48" t="s">
        <v>236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 t="s">
        <v>532</v>
      </c>
      <c r="T48" s="50" t="s">
        <v>533</v>
      </c>
      <c r="U48" s="50" t="s">
        <v>534</v>
      </c>
      <c r="V48" s="50" t="s">
        <v>537</v>
      </c>
      <c r="W48" s="50">
        <v>0</v>
      </c>
      <c r="X48" t="e" cm="1" vm="1">
        <f t="array" ref="X48">_xlfn.CONCAT(INDEX(_xlfn.TEXTSPLIT(INDEX(_xlfn._xlws.FILTER(D48:G48,D48:G48&lt;&gt;0),1,1),","),1,1),",",INDEX(_xlfn.TEXTSPLIT(INDEX(_xlfn._xlws.FILTER(D48:G48,D48:G48&lt;&gt;0),1,COUNTA(_xlfn._xlws.FILTER(D48:G48,D48:G48&lt;&gt;0))),","),1,2))</f>
        <v>#VALUE!</v>
      </c>
      <c r="Y48" t="str" cm="1">
        <f t="array" ref="Y48">_xlfn.CONCAT(INDEX(_xlfn.TEXTSPLIT(INDEX(_xlfn._xlws.FILTER(H48:W48,H48:W48&lt;&gt;0),1,1),","),1,1),",",INDEX(_xlfn.TEXTSPLIT(INDEX(_xlfn._xlws.FILTER(H48:W48,H48:W48&lt;&gt;0),1,COUNTA(_xlfn._xlws.FILTER(H48:W48,H48:W48&lt;&gt;0))),","),1,2))</f>
        <v>1140,1380</v>
      </c>
      <c r="AA48" s="10" t="s">
        <v>486</v>
      </c>
      <c r="AB48" s="10" t="s">
        <v>486</v>
      </c>
      <c r="AC48" s="6">
        <v>47</v>
      </c>
      <c r="AD48" s="10">
        <v>12</v>
      </c>
      <c r="AE48" t="str">
        <f>VLOOKUP(AD48,'dati households'!$C$1:$D$92,2,FALSE)</f>
        <v>Household</v>
      </c>
      <c r="AF48" s="6" t="str">
        <f>VLOOKUP(AD48,'dati households'!$C$1:$E$92,3,FALSE)</f>
        <v>high</v>
      </c>
      <c r="AG48" s="6">
        <f>VLOOKUP(AD48,'dati households'!$C$1:$F$92,4,FALSE)</f>
        <v>0</v>
      </c>
    </row>
    <row r="49" spans="1:33" x14ac:dyDescent="0.35">
      <c r="A49" t="s">
        <v>222</v>
      </c>
      <c r="B49" s="6">
        <v>1</v>
      </c>
      <c r="C49" t="s">
        <v>215</v>
      </c>
      <c r="D49" s="50">
        <v>0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 t="s">
        <v>532</v>
      </c>
      <c r="T49" s="50">
        <v>0</v>
      </c>
      <c r="U49" s="50">
        <v>0</v>
      </c>
      <c r="V49" s="50">
        <v>0</v>
      </c>
      <c r="W49" s="50">
        <v>0</v>
      </c>
      <c r="X49" t="e" cm="1" vm="1">
        <f t="array" ref="X49">_xlfn.CONCAT(INDEX(_xlfn.TEXTSPLIT(INDEX(_xlfn._xlws.FILTER(D49:G49,D49:G49&lt;&gt;0),1,1),","),1,1),",",INDEX(_xlfn.TEXTSPLIT(INDEX(_xlfn._xlws.FILTER(D49:G49,D49:G49&lt;&gt;0),1,COUNTA(_xlfn._xlws.FILTER(D49:G49,D49:G49&lt;&gt;0))),","),1,2))</f>
        <v>#VALUE!</v>
      </c>
      <c r="Y49" t="str" cm="1">
        <f t="array" ref="Y49">_xlfn.CONCAT(INDEX(_xlfn.TEXTSPLIT(INDEX(_xlfn._xlws.FILTER(H49:W49,H49:W49&lt;&gt;0),1,1),","),1,1),",",INDEX(_xlfn.TEXTSPLIT(INDEX(_xlfn._xlws.FILTER(H49:W49,H49:W49&lt;&gt;0),1,COUNTA(_xlfn._xlws.FILTER(H49:W49,H49:W49&lt;&gt;0))),","),1,2))</f>
        <v>1140,1200</v>
      </c>
      <c r="AA49" s="10" t="s">
        <v>224</v>
      </c>
      <c r="AB49" s="10" t="s">
        <v>486</v>
      </c>
      <c r="AC49" s="6">
        <v>48</v>
      </c>
      <c r="AD49" s="10">
        <v>12</v>
      </c>
      <c r="AE49" t="str">
        <f>VLOOKUP(AD49,'dati households'!$C$1:$D$92,2,FALSE)</f>
        <v>Household</v>
      </c>
      <c r="AF49" s="6" t="str">
        <f>VLOOKUP(AD49,'dati households'!$C$1:$E$92,3,FALSE)</f>
        <v>high</v>
      </c>
      <c r="AG49" s="6">
        <f>VLOOKUP(AD49,'dati households'!$C$1:$F$92,4,FALSE)</f>
        <v>0</v>
      </c>
    </row>
    <row r="50" spans="1:33" x14ac:dyDescent="0.35">
      <c r="A50" t="s">
        <v>237</v>
      </c>
      <c r="B50" s="6">
        <v>1</v>
      </c>
      <c r="C50" t="s">
        <v>215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 t="s">
        <v>532</v>
      </c>
      <c r="T50" s="50">
        <v>0</v>
      </c>
      <c r="U50" s="50">
        <v>0</v>
      </c>
      <c r="V50" s="50">
        <v>0</v>
      </c>
      <c r="W50" s="50">
        <v>0</v>
      </c>
      <c r="X50" t="e" cm="1" vm="1">
        <f t="array" ref="X50">_xlfn.CONCAT(INDEX(_xlfn.TEXTSPLIT(INDEX(_xlfn._xlws.FILTER(D50:G50,D50:G50&lt;&gt;0),1,1),","),1,1),",",INDEX(_xlfn.TEXTSPLIT(INDEX(_xlfn._xlws.FILTER(D50:G50,D50:G50&lt;&gt;0),1,COUNTA(_xlfn._xlws.FILTER(D50:G50,D50:G50&lt;&gt;0))),","),1,2))</f>
        <v>#VALUE!</v>
      </c>
      <c r="Y50" t="str" cm="1">
        <f t="array" ref="Y50">_xlfn.CONCAT(INDEX(_xlfn.TEXTSPLIT(INDEX(_xlfn._xlws.FILTER(H50:W50,H50:W50&lt;&gt;0),1,1),","),1,1),",",INDEX(_xlfn.TEXTSPLIT(INDEX(_xlfn._xlws.FILTER(H50:W50,H50:W50&lt;&gt;0),1,COUNTA(_xlfn._xlws.FILTER(H50:W50,H50:W50&lt;&gt;0))),","),1,2))</f>
        <v>1140,1200</v>
      </c>
      <c r="AA50" s="10" t="s">
        <v>238</v>
      </c>
      <c r="AB50" s="10" t="s">
        <v>486</v>
      </c>
      <c r="AC50" s="6">
        <v>49</v>
      </c>
      <c r="AD50" s="10">
        <v>12</v>
      </c>
      <c r="AE50" t="str">
        <f>VLOOKUP(AD50,'dati households'!$C$1:$D$92,2,FALSE)</f>
        <v>Household</v>
      </c>
      <c r="AF50" s="6" t="str">
        <f>VLOOKUP(AD50,'dati households'!$C$1:$E$92,3,FALSE)</f>
        <v>high</v>
      </c>
      <c r="AG50" s="6">
        <f>VLOOKUP(AD50,'dati households'!$C$1:$F$92,4,FALSE)</f>
        <v>0</v>
      </c>
    </row>
    <row r="51" spans="1:33" x14ac:dyDescent="0.35">
      <c r="A51" t="s">
        <v>207</v>
      </c>
      <c r="B51" s="6">
        <v>3</v>
      </c>
      <c r="C51" t="s">
        <v>217</v>
      </c>
      <c r="D51" s="50">
        <v>0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 t="s">
        <v>532</v>
      </c>
      <c r="T51" s="50" t="s">
        <v>533</v>
      </c>
      <c r="U51" s="50" t="s">
        <v>534</v>
      </c>
      <c r="V51" s="50">
        <v>0</v>
      </c>
      <c r="W51" s="50">
        <v>0</v>
      </c>
      <c r="X51" t="e" cm="1" vm="1">
        <f t="array" ref="X51">_xlfn.CONCAT(INDEX(_xlfn.TEXTSPLIT(INDEX(_xlfn._xlws.FILTER(D51:G51,D51:G51&lt;&gt;0),1,1),","),1,1),",",INDEX(_xlfn.TEXTSPLIT(INDEX(_xlfn._xlws.FILTER(D51:G51,D51:G51&lt;&gt;0),1,COUNTA(_xlfn._xlws.FILTER(D51:G51,D51:G51&lt;&gt;0))),","),1,2))</f>
        <v>#VALUE!</v>
      </c>
      <c r="Y51" t="str" cm="1">
        <f t="array" ref="Y51">_xlfn.CONCAT(INDEX(_xlfn.TEXTSPLIT(INDEX(_xlfn._xlws.FILTER(H51:W51,H51:W51&lt;&gt;0),1,1),","),1,1),",",INDEX(_xlfn.TEXTSPLIT(INDEX(_xlfn._xlws.FILTER(H51:W51,H51:W51&lt;&gt;0),1,COUNTA(_xlfn._xlws.FILTER(H51:W51,H51:W51&lt;&gt;0))),","),1,2))</f>
        <v>1140,1320</v>
      </c>
      <c r="AA51" s="10" t="s">
        <v>486</v>
      </c>
      <c r="AB51" s="10" t="s">
        <v>486</v>
      </c>
      <c r="AC51" s="6">
        <v>50</v>
      </c>
      <c r="AD51" s="10">
        <v>13</v>
      </c>
      <c r="AE51" t="str">
        <f>VLOOKUP(AD51,'dati households'!$C$1:$D$92,2,FALSE)</f>
        <v>Household</v>
      </c>
      <c r="AF51" s="6" t="str">
        <f>VLOOKUP(AD51,'dati households'!$C$1:$E$92,3,FALSE)</f>
        <v>low</v>
      </c>
      <c r="AG51" s="6">
        <f>VLOOKUP(AD51,'dati households'!$C$1:$F$92,4,FALSE)</f>
        <v>0</v>
      </c>
    </row>
    <row r="52" spans="1:33" x14ac:dyDescent="0.35">
      <c r="A52" t="s">
        <v>210</v>
      </c>
      <c r="B52" s="6">
        <v>1</v>
      </c>
      <c r="C52" t="s">
        <v>233</v>
      </c>
      <c r="D52" s="50" t="s">
        <v>535</v>
      </c>
      <c r="E52" s="50" t="s">
        <v>536</v>
      </c>
      <c r="F52" s="50" t="s">
        <v>545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 t="s">
        <v>532</v>
      </c>
      <c r="T52" s="50" t="s">
        <v>533</v>
      </c>
      <c r="U52" s="50" t="s">
        <v>534</v>
      </c>
      <c r="V52" s="50" t="s">
        <v>537</v>
      </c>
      <c r="W52" s="50" t="s">
        <v>538</v>
      </c>
      <c r="X52" t="str" cm="1">
        <f t="array" ref="X52">_xlfn.CONCAT(INDEX(_xlfn.TEXTSPLIT(INDEX(_xlfn._xlws.FILTER(D52:G52,D52:G52&lt;&gt;0),1,1),","),1,1),",",INDEX(_xlfn.TEXTSPLIT(INDEX(_xlfn._xlws.FILTER(D52:G52,D52:G52&lt;&gt;0),1,COUNTA(_xlfn._xlws.FILTER(D52:G52,D52:G52&lt;&gt;0))),","),1,2))</f>
        <v>0,420</v>
      </c>
      <c r="Y52" t="str" cm="1">
        <f t="array" ref="Y52">_xlfn.CONCAT(INDEX(_xlfn.TEXTSPLIT(INDEX(_xlfn._xlws.FILTER(H52:W52,H52:W52&lt;&gt;0),1,1),","),1,1),",",INDEX(_xlfn.TEXTSPLIT(INDEX(_xlfn._xlws.FILTER(H52:W52,H52:W52&lt;&gt;0),1,COUNTA(_xlfn._xlws.FILTER(H52:W52,H52:W52&lt;&gt;0))),","),1,2))</f>
        <v>1140,1440</v>
      </c>
      <c r="AA52" s="10" t="s">
        <v>486</v>
      </c>
      <c r="AB52" s="10" t="s">
        <v>486</v>
      </c>
      <c r="AC52" s="6">
        <v>51</v>
      </c>
      <c r="AD52" s="10">
        <v>13</v>
      </c>
      <c r="AE52" t="str">
        <f>VLOOKUP(AD52,'dati households'!$C$1:$D$92,2,FALSE)</f>
        <v>Household</v>
      </c>
      <c r="AF52" s="6" t="str">
        <f>VLOOKUP(AD52,'dati households'!$C$1:$E$92,3,FALSE)</f>
        <v>low</v>
      </c>
      <c r="AG52" s="6">
        <f>VLOOKUP(AD52,'dati households'!$C$1:$F$92,4,FALSE)</f>
        <v>0</v>
      </c>
    </row>
    <row r="53" spans="1:33" x14ac:dyDescent="0.35">
      <c r="A53" t="s">
        <v>212</v>
      </c>
      <c r="B53" s="6">
        <v>2</v>
      </c>
      <c r="C53" t="s">
        <v>217</v>
      </c>
      <c r="D53" s="50">
        <v>0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 t="s">
        <v>532</v>
      </c>
      <c r="T53" s="50" t="s">
        <v>533</v>
      </c>
      <c r="U53" s="50" t="s">
        <v>534</v>
      </c>
      <c r="V53" s="50">
        <v>0</v>
      </c>
      <c r="W53" s="50">
        <v>0</v>
      </c>
      <c r="X53" t="e" cm="1" vm="1">
        <f t="array" ref="X53">_xlfn.CONCAT(INDEX(_xlfn.TEXTSPLIT(INDEX(_xlfn._xlws.FILTER(D53:G53,D53:G53&lt;&gt;0),1,1),","),1,1),",",INDEX(_xlfn.TEXTSPLIT(INDEX(_xlfn._xlws.FILTER(D53:G53,D53:G53&lt;&gt;0),1,COUNTA(_xlfn._xlws.FILTER(D53:G53,D53:G53&lt;&gt;0))),","),1,2))</f>
        <v>#VALUE!</v>
      </c>
      <c r="Y53" t="str" cm="1">
        <f t="array" ref="Y53">_xlfn.CONCAT(INDEX(_xlfn.TEXTSPLIT(INDEX(_xlfn._xlws.FILTER(H53:W53,H53:W53&lt;&gt;0),1,1),","),1,1),",",INDEX(_xlfn.TEXTSPLIT(INDEX(_xlfn._xlws.FILTER(H53:W53,H53:W53&lt;&gt;0),1,COUNTA(_xlfn._xlws.FILTER(H53:W53,H53:W53&lt;&gt;0))),","),1,2))</f>
        <v>1140,1320</v>
      </c>
      <c r="AA53" s="10" t="s">
        <v>486</v>
      </c>
      <c r="AB53" s="10" t="s">
        <v>486</v>
      </c>
      <c r="AC53" s="6">
        <v>52</v>
      </c>
      <c r="AD53" s="10">
        <v>13</v>
      </c>
      <c r="AE53" t="str">
        <f>VLOOKUP(AD53,'dati households'!$C$1:$D$92,2,FALSE)</f>
        <v>Household</v>
      </c>
      <c r="AF53" s="6" t="str">
        <f>VLOOKUP(AD53,'dati households'!$C$1:$E$92,3,FALSE)</f>
        <v>low</v>
      </c>
      <c r="AG53" s="6">
        <f>VLOOKUP(AD53,'dati households'!$C$1:$F$92,4,FALSE)</f>
        <v>0</v>
      </c>
    </row>
    <row r="54" spans="1:33" x14ac:dyDescent="0.35">
      <c r="A54" t="s">
        <v>207</v>
      </c>
      <c r="B54" s="6">
        <v>3</v>
      </c>
      <c r="C54" t="s">
        <v>233</v>
      </c>
      <c r="D54" s="50" t="s">
        <v>535</v>
      </c>
      <c r="E54" s="50" t="s">
        <v>536</v>
      </c>
      <c r="F54" s="50" t="s">
        <v>545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 t="s">
        <v>532</v>
      </c>
      <c r="T54" s="50" t="s">
        <v>533</v>
      </c>
      <c r="U54" s="50" t="s">
        <v>534</v>
      </c>
      <c r="V54" s="50" t="s">
        <v>537</v>
      </c>
      <c r="W54" s="50" t="s">
        <v>538</v>
      </c>
      <c r="X54" t="str" cm="1">
        <f t="array" ref="X54">_xlfn.CONCAT(INDEX(_xlfn.TEXTSPLIT(INDEX(_xlfn._xlws.FILTER(D54:G54,D54:G54&lt;&gt;0),1,1),","),1,1),",",INDEX(_xlfn.TEXTSPLIT(INDEX(_xlfn._xlws.FILTER(D54:G54,D54:G54&lt;&gt;0),1,COUNTA(_xlfn._xlws.FILTER(D54:G54,D54:G54&lt;&gt;0))),","),1,2))</f>
        <v>0,420</v>
      </c>
      <c r="Y54" t="str" cm="1">
        <f t="array" ref="Y54">_xlfn.CONCAT(INDEX(_xlfn.TEXTSPLIT(INDEX(_xlfn._xlws.FILTER(H54:W54,H54:W54&lt;&gt;0),1,1),","),1,1),",",INDEX(_xlfn.TEXTSPLIT(INDEX(_xlfn._xlws.FILTER(H54:W54,H54:W54&lt;&gt;0),1,COUNTA(_xlfn._xlws.FILTER(H54:W54,H54:W54&lt;&gt;0))),","),1,2))</f>
        <v>1140,1440</v>
      </c>
      <c r="AA54" s="10" t="s">
        <v>486</v>
      </c>
      <c r="AB54" s="10" t="s">
        <v>486</v>
      </c>
      <c r="AC54" s="6">
        <v>53</v>
      </c>
      <c r="AD54" s="10">
        <v>14</v>
      </c>
      <c r="AE54" t="str">
        <f>VLOOKUP(AD54,'dati households'!$C$1:$D$92,2,FALSE)</f>
        <v>Household</v>
      </c>
      <c r="AF54" s="6" t="str">
        <f>VLOOKUP(AD54,'dati households'!$C$1:$E$92,3,FALSE)</f>
        <v>low</v>
      </c>
      <c r="AG54" s="6">
        <f>VLOOKUP(AD54,'dati households'!$C$1:$F$92,4,FALSE)</f>
        <v>0</v>
      </c>
    </row>
    <row r="55" spans="1:33" x14ac:dyDescent="0.35">
      <c r="A55" t="s">
        <v>210</v>
      </c>
      <c r="B55" s="6">
        <v>1</v>
      </c>
      <c r="C55" t="s">
        <v>214</v>
      </c>
      <c r="D55" s="50" t="s">
        <v>535</v>
      </c>
      <c r="E55" s="50" t="s">
        <v>536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 t="s">
        <v>532</v>
      </c>
      <c r="T55" s="50" t="s">
        <v>533</v>
      </c>
      <c r="U55" s="50" t="s">
        <v>534</v>
      </c>
      <c r="V55" s="50" t="s">
        <v>537</v>
      </c>
      <c r="W55" s="50" t="s">
        <v>538</v>
      </c>
      <c r="X55" t="str" cm="1">
        <f t="array" ref="X55">_xlfn.CONCAT(INDEX(_xlfn.TEXTSPLIT(INDEX(_xlfn._xlws.FILTER(D55:G55,D55:G55&lt;&gt;0),1,1),","),1,1),",",INDEX(_xlfn.TEXTSPLIT(INDEX(_xlfn._xlws.FILTER(D55:G55,D55:G55&lt;&gt;0),1,COUNTA(_xlfn._xlws.FILTER(D55:G55,D55:G55&lt;&gt;0))),","),1,2))</f>
        <v>0,360</v>
      </c>
      <c r="Y55" t="str" cm="1">
        <f t="array" ref="Y55">_xlfn.CONCAT(INDEX(_xlfn.TEXTSPLIT(INDEX(_xlfn._xlws.FILTER(H55:W55,H55:W55&lt;&gt;0),1,1),","),1,1),",",INDEX(_xlfn.TEXTSPLIT(INDEX(_xlfn._xlws.FILTER(H55:W55,H55:W55&lt;&gt;0),1,COUNTA(_xlfn._xlws.FILTER(H55:W55,H55:W55&lt;&gt;0))),","),1,2))</f>
        <v>1140,1440</v>
      </c>
      <c r="AA55" s="10" t="s">
        <v>486</v>
      </c>
      <c r="AB55" s="10" t="s">
        <v>486</v>
      </c>
      <c r="AC55" s="6">
        <v>54</v>
      </c>
      <c r="AD55" s="10">
        <v>14</v>
      </c>
      <c r="AE55" t="str">
        <f>VLOOKUP(AD55,'dati households'!$C$1:$D$92,2,FALSE)</f>
        <v>Household</v>
      </c>
      <c r="AF55" s="6" t="str">
        <f>VLOOKUP(AD55,'dati households'!$C$1:$E$92,3,FALSE)</f>
        <v>low</v>
      </c>
      <c r="AG55" s="6">
        <f>VLOOKUP(AD55,'dati households'!$C$1:$F$92,4,FALSE)</f>
        <v>0</v>
      </c>
    </row>
    <row r="56" spans="1:33" x14ac:dyDescent="0.35">
      <c r="A56" t="s">
        <v>212</v>
      </c>
      <c r="B56" s="6">
        <v>2</v>
      </c>
      <c r="C56" t="s">
        <v>217</v>
      </c>
      <c r="D56" s="50">
        <v>0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 t="s">
        <v>532</v>
      </c>
      <c r="T56" s="50" t="s">
        <v>533</v>
      </c>
      <c r="U56" s="50" t="s">
        <v>534</v>
      </c>
      <c r="V56" s="50">
        <v>0</v>
      </c>
      <c r="W56" s="50">
        <v>0</v>
      </c>
      <c r="X56" t="e" cm="1" vm="1">
        <f t="array" ref="X56">_xlfn.CONCAT(INDEX(_xlfn.TEXTSPLIT(INDEX(_xlfn._xlws.FILTER(D56:G56,D56:G56&lt;&gt;0),1,1),","),1,1),",",INDEX(_xlfn.TEXTSPLIT(INDEX(_xlfn._xlws.FILTER(D56:G56,D56:G56&lt;&gt;0),1,COUNTA(_xlfn._xlws.FILTER(D56:G56,D56:G56&lt;&gt;0))),","),1,2))</f>
        <v>#VALUE!</v>
      </c>
      <c r="Y56" t="str" cm="1">
        <f t="array" ref="Y56">_xlfn.CONCAT(INDEX(_xlfn.TEXTSPLIT(INDEX(_xlfn._xlws.FILTER(H56:W56,H56:W56&lt;&gt;0),1,1),","),1,1),",",INDEX(_xlfn.TEXTSPLIT(INDEX(_xlfn._xlws.FILTER(H56:W56,H56:W56&lt;&gt;0),1,COUNTA(_xlfn._xlws.FILTER(H56:W56,H56:W56&lt;&gt;0))),","),1,2))</f>
        <v>1140,1320</v>
      </c>
      <c r="AA56" s="10" t="s">
        <v>486</v>
      </c>
      <c r="AB56" s="10" t="s">
        <v>486</v>
      </c>
      <c r="AC56" s="6">
        <v>55</v>
      </c>
      <c r="AD56" s="10">
        <v>14</v>
      </c>
      <c r="AE56" t="str">
        <f>VLOOKUP(AD56,'dati households'!$C$1:$D$92,2,FALSE)</f>
        <v>Household</v>
      </c>
      <c r="AF56" s="6" t="str">
        <f>VLOOKUP(AD56,'dati households'!$C$1:$E$92,3,FALSE)</f>
        <v>low</v>
      </c>
      <c r="AG56" s="6">
        <f>VLOOKUP(AD56,'dati households'!$C$1:$F$92,4,FALSE)</f>
        <v>0</v>
      </c>
    </row>
    <row r="57" spans="1:33" x14ac:dyDescent="0.35">
      <c r="A57" t="s">
        <v>207</v>
      </c>
      <c r="B57" s="6">
        <v>3</v>
      </c>
      <c r="C57" t="s">
        <v>233</v>
      </c>
      <c r="D57" s="50" t="s">
        <v>535</v>
      </c>
      <c r="E57" s="50" t="s">
        <v>536</v>
      </c>
      <c r="F57" s="50" t="s">
        <v>545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 t="s">
        <v>532</v>
      </c>
      <c r="T57" s="50" t="s">
        <v>533</v>
      </c>
      <c r="U57" s="50" t="s">
        <v>534</v>
      </c>
      <c r="V57" s="50" t="s">
        <v>537</v>
      </c>
      <c r="W57" s="50" t="s">
        <v>538</v>
      </c>
      <c r="X57" t="str" cm="1">
        <f t="array" ref="X57">_xlfn.CONCAT(INDEX(_xlfn.TEXTSPLIT(INDEX(_xlfn._xlws.FILTER(D57:G57,D57:G57&lt;&gt;0),1,1),","),1,1),",",INDEX(_xlfn.TEXTSPLIT(INDEX(_xlfn._xlws.FILTER(D57:G57,D57:G57&lt;&gt;0),1,COUNTA(_xlfn._xlws.FILTER(D57:G57,D57:G57&lt;&gt;0))),","),1,2))</f>
        <v>0,420</v>
      </c>
      <c r="Y57" t="str" cm="1">
        <f t="array" ref="Y57">_xlfn.CONCAT(INDEX(_xlfn.TEXTSPLIT(INDEX(_xlfn._xlws.FILTER(H57:W57,H57:W57&lt;&gt;0),1,1),","),1,1),",",INDEX(_xlfn.TEXTSPLIT(INDEX(_xlfn._xlws.FILTER(H57:W57,H57:W57&lt;&gt;0),1,COUNTA(_xlfn._xlws.FILTER(H57:W57,H57:W57&lt;&gt;0))),","),1,2))</f>
        <v>1140,1440</v>
      </c>
      <c r="AA57" s="10" t="s">
        <v>486</v>
      </c>
      <c r="AB57" s="10" t="s">
        <v>486</v>
      </c>
      <c r="AC57" s="6">
        <v>56</v>
      </c>
      <c r="AD57" s="10">
        <v>15</v>
      </c>
      <c r="AE57" t="str">
        <f>VLOOKUP(AD57,'dati households'!$C$1:$D$92,2,FALSE)</f>
        <v>Household</v>
      </c>
      <c r="AF57" s="6" t="str">
        <f>VLOOKUP(AD57,'dati households'!$C$1:$E$92,3,FALSE)</f>
        <v>low</v>
      </c>
      <c r="AG57" s="6">
        <f>VLOOKUP(AD57,'dati households'!$C$1:$F$92,4,FALSE)</f>
        <v>0</v>
      </c>
    </row>
    <row r="58" spans="1:33" x14ac:dyDescent="0.35">
      <c r="A58" t="s">
        <v>210</v>
      </c>
      <c r="B58" s="6">
        <v>1</v>
      </c>
      <c r="C58" t="s">
        <v>233</v>
      </c>
      <c r="D58" s="50" t="s">
        <v>535</v>
      </c>
      <c r="E58" s="50" t="s">
        <v>536</v>
      </c>
      <c r="F58" s="50" t="s">
        <v>545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 t="s">
        <v>532</v>
      </c>
      <c r="T58" s="50" t="s">
        <v>533</v>
      </c>
      <c r="U58" s="50" t="s">
        <v>534</v>
      </c>
      <c r="V58" s="50" t="s">
        <v>537</v>
      </c>
      <c r="W58" s="50" t="s">
        <v>538</v>
      </c>
      <c r="X58" t="str" cm="1">
        <f t="array" ref="X58">_xlfn.CONCAT(INDEX(_xlfn.TEXTSPLIT(INDEX(_xlfn._xlws.FILTER(D58:G58,D58:G58&lt;&gt;0),1,1),","),1,1),",",INDEX(_xlfn.TEXTSPLIT(INDEX(_xlfn._xlws.FILTER(D58:G58,D58:G58&lt;&gt;0),1,COUNTA(_xlfn._xlws.FILTER(D58:G58,D58:G58&lt;&gt;0))),","),1,2))</f>
        <v>0,420</v>
      </c>
      <c r="Y58" t="str" cm="1">
        <f t="array" ref="Y58">_xlfn.CONCAT(INDEX(_xlfn.TEXTSPLIT(INDEX(_xlfn._xlws.FILTER(H58:W58,H58:W58&lt;&gt;0),1,1),","),1,1),",",INDEX(_xlfn.TEXTSPLIT(INDEX(_xlfn._xlws.FILTER(H58:W58,H58:W58&lt;&gt;0),1,COUNTA(_xlfn._xlws.FILTER(H58:W58,H58:W58&lt;&gt;0))),","),1,2))</f>
        <v>1140,1440</v>
      </c>
      <c r="AA58" s="10" t="s">
        <v>486</v>
      </c>
      <c r="AB58" s="10" t="s">
        <v>486</v>
      </c>
      <c r="AC58" s="6">
        <v>57</v>
      </c>
      <c r="AD58" s="10">
        <v>15</v>
      </c>
      <c r="AE58" t="str">
        <f>VLOOKUP(AD58,'dati households'!$C$1:$D$92,2,FALSE)</f>
        <v>Household</v>
      </c>
      <c r="AF58" s="6" t="str">
        <f>VLOOKUP(AD58,'dati households'!$C$1:$E$92,3,FALSE)</f>
        <v>low</v>
      </c>
      <c r="AG58" s="6">
        <f>VLOOKUP(AD58,'dati households'!$C$1:$F$92,4,FALSE)</f>
        <v>0</v>
      </c>
    </row>
    <row r="59" spans="1:33" x14ac:dyDescent="0.35">
      <c r="A59" t="s">
        <v>212</v>
      </c>
      <c r="B59" s="6">
        <v>3</v>
      </c>
      <c r="C59" t="s">
        <v>233</v>
      </c>
      <c r="D59" s="50" t="s">
        <v>535</v>
      </c>
      <c r="E59" s="50" t="s">
        <v>536</v>
      </c>
      <c r="F59" s="50" t="s">
        <v>545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 t="s">
        <v>532</v>
      </c>
      <c r="T59" s="50" t="s">
        <v>533</v>
      </c>
      <c r="U59" s="50" t="s">
        <v>534</v>
      </c>
      <c r="V59" s="50" t="s">
        <v>537</v>
      </c>
      <c r="W59" s="50" t="s">
        <v>538</v>
      </c>
      <c r="X59" t="str" cm="1">
        <f t="array" ref="X59">_xlfn.CONCAT(INDEX(_xlfn.TEXTSPLIT(INDEX(_xlfn._xlws.FILTER(D59:G59,D59:G59&lt;&gt;0),1,1),","),1,1),",",INDEX(_xlfn.TEXTSPLIT(INDEX(_xlfn._xlws.FILTER(D59:G59,D59:G59&lt;&gt;0),1,COUNTA(_xlfn._xlws.FILTER(D59:G59,D59:G59&lt;&gt;0))),","),1,2))</f>
        <v>0,420</v>
      </c>
      <c r="Y59" t="str" cm="1">
        <f t="array" ref="Y59">_xlfn.CONCAT(INDEX(_xlfn.TEXTSPLIT(INDEX(_xlfn._xlws.FILTER(H59:W59,H59:W59&lt;&gt;0),1,1),","),1,1),",",INDEX(_xlfn.TEXTSPLIT(INDEX(_xlfn._xlws.FILTER(H59:W59,H59:W59&lt;&gt;0),1,COUNTA(_xlfn._xlws.FILTER(H59:W59,H59:W59&lt;&gt;0))),","),1,2))</f>
        <v>1140,1440</v>
      </c>
      <c r="AA59" s="10" t="s">
        <v>486</v>
      </c>
      <c r="AB59" s="10" t="s">
        <v>486</v>
      </c>
      <c r="AC59" s="6">
        <v>58</v>
      </c>
      <c r="AD59" s="10">
        <v>15</v>
      </c>
      <c r="AE59" t="str">
        <f>VLOOKUP(AD59,'dati households'!$C$1:$D$92,2,FALSE)</f>
        <v>Household</v>
      </c>
      <c r="AF59" s="6" t="str">
        <f>VLOOKUP(AD59,'dati households'!$C$1:$E$92,3,FALSE)</f>
        <v>low</v>
      </c>
      <c r="AG59" s="6">
        <f>VLOOKUP(AD59,'dati households'!$C$1:$F$92,4,FALSE)</f>
        <v>0</v>
      </c>
    </row>
    <row r="60" spans="1:33" x14ac:dyDescent="0.35">
      <c r="A60" t="s">
        <v>218</v>
      </c>
      <c r="B60" s="6">
        <v>1</v>
      </c>
      <c r="C60" t="s">
        <v>232</v>
      </c>
      <c r="D60" s="50">
        <v>0</v>
      </c>
      <c r="E60" s="50">
        <v>0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 t="s">
        <v>532</v>
      </c>
      <c r="T60" s="50" t="s">
        <v>533</v>
      </c>
      <c r="U60" s="50">
        <v>0</v>
      </c>
      <c r="V60" s="50">
        <v>0</v>
      </c>
      <c r="W60" s="50">
        <v>0</v>
      </c>
      <c r="X60" t="e" cm="1" vm="1">
        <f t="array" ref="X60">_xlfn.CONCAT(INDEX(_xlfn.TEXTSPLIT(INDEX(_xlfn._xlws.FILTER(D60:G60,D60:G60&lt;&gt;0),1,1),","),1,1),",",INDEX(_xlfn.TEXTSPLIT(INDEX(_xlfn._xlws.FILTER(D60:G60,D60:G60&lt;&gt;0),1,COUNTA(_xlfn._xlws.FILTER(D60:G60,D60:G60&lt;&gt;0))),","),1,2))</f>
        <v>#VALUE!</v>
      </c>
      <c r="Y60" t="str" cm="1">
        <f t="array" ref="Y60">_xlfn.CONCAT(INDEX(_xlfn.TEXTSPLIT(INDEX(_xlfn._xlws.FILTER(H60:W60,H60:W60&lt;&gt;0),1,1),","),1,1),",",INDEX(_xlfn.TEXTSPLIT(INDEX(_xlfn._xlws.FILTER(H60:W60,H60:W60&lt;&gt;0),1,COUNTA(_xlfn._xlws.FILTER(H60:W60,H60:W60&lt;&gt;0))),","),1,2))</f>
        <v>1140,1260</v>
      </c>
      <c r="AA60" s="10" t="s">
        <v>486</v>
      </c>
      <c r="AB60" s="10" t="s">
        <v>486</v>
      </c>
      <c r="AC60" s="6">
        <v>59</v>
      </c>
      <c r="AD60" s="10">
        <v>15</v>
      </c>
      <c r="AE60" t="str">
        <f>VLOOKUP(AD60,'dati households'!$C$1:$D$92,2,FALSE)</f>
        <v>Household</v>
      </c>
      <c r="AF60" s="6" t="str">
        <f>VLOOKUP(AD60,'dati households'!$C$1:$E$92,3,FALSE)</f>
        <v>low</v>
      </c>
      <c r="AG60" s="6">
        <f>VLOOKUP(AD60,'dati households'!$C$1:$F$92,4,FALSE)</f>
        <v>0</v>
      </c>
    </row>
    <row r="61" spans="1:33" x14ac:dyDescent="0.35">
      <c r="A61" t="s">
        <v>216</v>
      </c>
      <c r="B61" s="6">
        <v>1</v>
      </c>
      <c r="C61" t="s">
        <v>232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 t="s">
        <v>532</v>
      </c>
      <c r="T61" s="50" t="s">
        <v>533</v>
      </c>
      <c r="U61" s="50">
        <v>0</v>
      </c>
      <c r="V61" s="50">
        <v>0</v>
      </c>
      <c r="W61" s="50">
        <v>0</v>
      </c>
      <c r="X61" t="e" cm="1" vm="1">
        <f t="array" ref="X61">_xlfn.CONCAT(INDEX(_xlfn.TEXTSPLIT(INDEX(_xlfn._xlws.FILTER(D61:G61,D61:G61&lt;&gt;0),1,1),","),1,1),",",INDEX(_xlfn.TEXTSPLIT(INDEX(_xlfn._xlws.FILTER(D61:G61,D61:G61&lt;&gt;0),1,COUNTA(_xlfn._xlws.FILTER(D61:G61,D61:G61&lt;&gt;0))),","),1,2))</f>
        <v>#VALUE!</v>
      </c>
      <c r="Y61" t="str" cm="1">
        <f t="array" ref="Y61">_xlfn.CONCAT(INDEX(_xlfn.TEXTSPLIT(INDEX(_xlfn._xlws.FILTER(H61:W61,H61:W61&lt;&gt;0),1,1),","),1,1),",",INDEX(_xlfn.TEXTSPLIT(INDEX(_xlfn._xlws.FILTER(H61:W61,H61:W61&lt;&gt;0),1,COUNTA(_xlfn._xlws.FILTER(H61:W61,H61:W61&lt;&gt;0))),","),1,2))</f>
        <v>1140,1260</v>
      </c>
      <c r="AA61" s="10" t="s">
        <v>486</v>
      </c>
      <c r="AB61" s="10" t="s">
        <v>486</v>
      </c>
      <c r="AC61" s="6">
        <v>60</v>
      </c>
      <c r="AD61" s="10">
        <v>15</v>
      </c>
      <c r="AE61" t="str">
        <f>VLOOKUP(AD61,'dati households'!$C$1:$D$92,2,FALSE)</f>
        <v>Household</v>
      </c>
      <c r="AF61" s="6" t="str">
        <f>VLOOKUP(AD61,'dati households'!$C$1:$E$92,3,FALSE)</f>
        <v>low</v>
      </c>
      <c r="AG61" s="6">
        <f>VLOOKUP(AD61,'dati households'!$C$1:$F$92,4,FALSE)</f>
        <v>0</v>
      </c>
    </row>
    <row r="62" spans="1:33" x14ac:dyDescent="0.35">
      <c r="A62" t="s">
        <v>207</v>
      </c>
      <c r="B62" s="6">
        <v>4</v>
      </c>
      <c r="C62" t="s">
        <v>232</v>
      </c>
      <c r="D62" s="50">
        <v>0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 t="s">
        <v>532</v>
      </c>
      <c r="T62" s="50" t="s">
        <v>533</v>
      </c>
      <c r="U62" s="50">
        <v>0</v>
      </c>
      <c r="V62" s="50">
        <v>0</v>
      </c>
      <c r="W62" s="50">
        <v>0</v>
      </c>
      <c r="X62" t="e" cm="1" vm="1">
        <f t="array" ref="X62">_xlfn.CONCAT(INDEX(_xlfn.TEXTSPLIT(INDEX(_xlfn._xlws.FILTER(D62:G62,D62:G62&lt;&gt;0),1,1),","),1,1),",",INDEX(_xlfn.TEXTSPLIT(INDEX(_xlfn._xlws.FILTER(D62:G62,D62:G62&lt;&gt;0),1,COUNTA(_xlfn._xlws.FILTER(D62:G62,D62:G62&lt;&gt;0))),","),1,2))</f>
        <v>#VALUE!</v>
      </c>
      <c r="Y62" t="str" cm="1">
        <f t="array" ref="Y62">_xlfn.CONCAT(INDEX(_xlfn.TEXTSPLIT(INDEX(_xlfn._xlws.FILTER(H62:W62,H62:W62&lt;&gt;0),1,1),","),1,1),",",INDEX(_xlfn.TEXTSPLIT(INDEX(_xlfn._xlws.FILTER(H62:W62,H62:W62&lt;&gt;0),1,COUNTA(_xlfn._xlws.FILTER(H62:W62,H62:W62&lt;&gt;0))),","),1,2))</f>
        <v>1140,1260</v>
      </c>
      <c r="AA62" s="10" t="s">
        <v>486</v>
      </c>
      <c r="AB62" s="10" t="s">
        <v>486</v>
      </c>
      <c r="AC62" s="6">
        <v>61</v>
      </c>
      <c r="AD62" s="10">
        <v>16</v>
      </c>
      <c r="AE62" t="str">
        <f>VLOOKUP(AD62,'dati households'!$C$1:$D$92,2,FALSE)</f>
        <v>Household</v>
      </c>
      <c r="AF62" s="6" t="str">
        <f>VLOOKUP(AD62,'dati households'!$C$1:$E$92,3,FALSE)</f>
        <v>high</v>
      </c>
      <c r="AG62" s="6">
        <f>VLOOKUP(AD62,'dati households'!$C$1:$F$92,4,FALSE)</f>
        <v>0</v>
      </c>
    </row>
    <row r="63" spans="1:33" x14ac:dyDescent="0.35">
      <c r="A63" t="s">
        <v>210</v>
      </c>
      <c r="B63" s="6">
        <v>2</v>
      </c>
      <c r="C63" t="s">
        <v>233</v>
      </c>
      <c r="D63" s="50" t="s">
        <v>535</v>
      </c>
      <c r="E63" s="50" t="s">
        <v>536</v>
      </c>
      <c r="F63" s="50" t="s">
        <v>545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 t="s">
        <v>532</v>
      </c>
      <c r="T63" s="50" t="s">
        <v>533</v>
      </c>
      <c r="U63" s="50" t="s">
        <v>534</v>
      </c>
      <c r="V63" s="50" t="s">
        <v>537</v>
      </c>
      <c r="W63" s="50" t="s">
        <v>538</v>
      </c>
      <c r="X63" t="str" cm="1">
        <f t="array" ref="X63">_xlfn.CONCAT(INDEX(_xlfn.TEXTSPLIT(INDEX(_xlfn._xlws.FILTER(D63:G63,D63:G63&lt;&gt;0),1,1),","),1,1),",",INDEX(_xlfn.TEXTSPLIT(INDEX(_xlfn._xlws.FILTER(D63:G63,D63:G63&lt;&gt;0),1,COUNTA(_xlfn._xlws.FILTER(D63:G63,D63:G63&lt;&gt;0))),","),1,2))</f>
        <v>0,420</v>
      </c>
      <c r="Y63" t="str" cm="1">
        <f t="array" ref="Y63">_xlfn.CONCAT(INDEX(_xlfn.TEXTSPLIT(INDEX(_xlfn._xlws.FILTER(H63:W63,H63:W63&lt;&gt;0),1,1),","),1,1),",",INDEX(_xlfn.TEXTSPLIT(INDEX(_xlfn._xlws.FILTER(H63:W63,H63:W63&lt;&gt;0),1,COUNTA(_xlfn._xlws.FILTER(H63:W63,H63:W63&lt;&gt;0))),","),1,2))</f>
        <v>1140,1440</v>
      </c>
      <c r="AA63" s="10" t="s">
        <v>486</v>
      </c>
      <c r="AB63" s="10" t="s">
        <v>486</v>
      </c>
      <c r="AC63" s="6">
        <v>62</v>
      </c>
      <c r="AD63" s="10">
        <v>16</v>
      </c>
      <c r="AE63" t="str">
        <f>VLOOKUP(AD63,'dati households'!$C$1:$D$92,2,FALSE)</f>
        <v>Household</v>
      </c>
      <c r="AF63" s="6" t="str">
        <f>VLOOKUP(AD63,'dati households'!$C$1:$E$92,3,FALSE)</f>
        <v>high</v>
      </c>
      <c r="AG63" s="6">
        <f>VLOOKUP(AD63,'dati households'!$C$1:$F$92,4,FALSE)</f>
        <v>0</v>
      </c>
    </row>
    <row r="64" spans="1:33" x14ac:dyDescent="0.35">
      <c r="A64" t="s">
        <v>212</v>
      </c>
      <c r="B64" s="6">
        <v>4</v>
      </c>
      <c r="C64" t="s">
        <v>232</v>
      </c>
      <c r="D64" s="50">
        <v>0</v>
      </c>
      <c r="E64" s="50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 t="s">
        <v>532</v>
      </c>
      <c r="T64" s="50" t="s">
        <v>533</v>
      </c>
      <c r="U64" s="50">
        <v>0</v>
      </c>
      <c r="V64" s="50">
        <v>0</v>
      </c>
      <c r="W64" s="50">
        <v>0</v>
      </c>
      <c r="X64" t="e" cm="1" vm="1">
        <f t="array" ref="X64">_xlfn.CONCAT(INDEX(_xlfn.TEXTSPLIT(INDEX(_xlfn._xlws.FILTER(D64:G64,D64:G64&lt;&gt;0),1,1),","),1,1),",",INDEX(_xlfn.TEXTSPLIT(INDEX(_xlfn._xlws.FILTER(D64:G64,D64:G64&lt;&gt;0),1,COUNTA(_xlfn._xlws.FILTER(D64:G64,D64:G64&lt;&gt;0))),","),1,2))</f>
        <v>#VALUE!</v>
      </c>
      <c r="Y64" t="str" cm="1">
        <f t="array" ref="Y64">_xlfn.CONCAT(INDEX(_xlfn.TEXTSPLIT(INDEX(_xlfn._xlws.FILTER(H64:W64,H64:W64&lt;&gt;0),1,1),","),1,1),",",INDEX(_xlfn.TEXTSPLIT(INDEX(_xlfn._xlws.FILTER(H64:W64,H64:W64&lt;&gt;0),1,COUNTA(_xlfn._xlws.FILTER(H64:W64,H64:W64&lt;&gt;0))),","),1,2))</f>
        <v>1140,1260</v>
      </c>
      <c r="AA64" s="10" t="s">
        <v>486</v>
      </c>
      <c r="AB64" s="10" t="s">
        <v>486</v>
      </c>
      <c r="AC64" s="6">
        <v>63</v>
      </c>
      <c r="AD64" s="10">
        <v>16</v>
      </c>
      <c r="AE64" t="str">
        <f>VLOOKUP(AD64,'dati households'!$C$1:$D$92,2,FALSE)</f>
        <v>Household</v>
      </c>
      <c r="AF64" s="6" t="str">
        <f>VLOOKUP(AD64,'dati households'!$C$1:$E$92,3,FALSE)</f>
        <v>high</v>
      </c>
      <c r="AG64" s="6">
        <f>VLOOKUP(AD64,'dati households'!$C$1:$F$92,4,FALSE)</f>
        <v>0</v>
      </c>
    </row>
    <row r="65" spans="1:33" x14ac:dyDescent="0.35">
      <c r="A65" t="s">
        <v>218</v>
      </c>
      <c r="B65" s="6">
        <v>1</v>
      </c>
      <c r="C65" t="s">
        <v>232</v>
      </c>
      <c r="D65" s="50">
        <v>0</v>
      </c>
      <c r="E65" s="50">
        <v>0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 t="s">
        <v>532</v>
      </c>
      <c r="T65" s="50" t="s">
        <v>533</v>
      </c>
      <c r="U65" s="50">
        <v>0</v>
      </c>
      <c r="V65" s="50">
        <v>0</v>
      </c>
      <c r="W65" s="50">
        <v>0</v>
      </c>
      <c r="X65" t="e" cm="1" vm="1">
        <f t="array" ref="X65">_xlfn.CONCAT(INDEX(_xlfn.TEXTSPLIT(INDEX(_xlfn._xlws.FILTER(D65:G65,D65:G65&lt;&gt;0),1,1),","),1,1),",",INDEX(_xlfn.TEXTSPLIT(INDEX(_xlfn._xlws.FILTER(D65:G65,D65:G65&lt;&gt;0),1,COUNTA(_xlfn._xlws.FILTER(D65:G65,D65:G65&lt;&gt;0))),","),1,2))</f>
        <v>#VALUE!</v>
      </c>
      <c r="Y65" t="str" cm="1">
        <f t="array" ref="Y65">_xlfn.CONCAT(INDEX(_xlfn.TEXTSPLIT(INDEX(_xlfn._xlws.FILTER(H65:W65,H65:W65&lt;&gt;0),1,1),","),1,1),",",INDEX(_xlfn.TEXTSPLIT(INDEX(_xlfn._xlws.FILTER(H65:W65,H65:W65&lt;&gt;0),1,COUNTA(_xlfn._xlws.FILTER(H65:W65,H65:W65&lt;&gt;0))),","),1,2))</f>
        <v>1140,1260</v>
      </c>
      <c r="AA65" s="10" t="s">
        <v>486</v>
      </c>
      <c r="AB65" s="10" t="s">
        <v>486</v>
      </c>
      <c r="AC65" s="6">
        <v>64</v>
      </c>
      <c r="AD65" s="10">
        <v>16</v>
      </c>
      <c r="AE65" t="str">
        <f>VLOOKUP(AD65,'dati households'!$C$1:$D$92,2,FALSE)</f>
        <v>Household</v>
      </c>
      <c r="AF65" s="6" t="str">
        <f>VLOOKUP(AD65,'dati households'!$C$1:$E$92,3,FALSE)</f>
        <v>high</v>
      </c>
      <c r="AG65" s="6">
        <f>VLOOKUP(AD65,'dati households'!$C$1:$F$92,4,FALSE)</f>
        <v>0</v>
      </c>
    </row>
    <row r="66" spans="1:33" x14ac:dyDescent="0.35">
      <c r="A66" t="s">
        <v>222</v>
      </c>
      <c r="B66" s="6">
        <v>1</v>
      </c>
      <c r="C66" t="s">
        <v>239</v>
      </c>
      <c r="D66" s="50">
        <v>0</v>
      </c>
      <c r="E66" s="50">
        <v>0</v>
      </c>
      <c r="F66" s="50">
        <v>0</v>
      </c>
      <c r="G66" s="50">
        <v>0</v>
      </c>
      <c r="H66" s="50" t="s">
        <v>543</v>
      </c>
      <c r="I66" s="50" t="s">
        <v>547</v>
      </c>
      <c r="J66" s="50" t="s">
        <v>548</v>
      </c>
      <c r="K66" s="50" t="s">
        <v>549</v>
      </c>
      <c r="L66" s="50" t="s">
        <v>550</v>
      </c>
      <c r="M66" s="50" t="s">
        <v>544</v>
      </c>
      <c r="N66" s="50" t="s">
        <v>539</v>
      </c>
      <c r="O66" s="50" t="s">
        <v>540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t="e" cm="1" vm="1">
        <f t="array" ref="X66">_xlfn.CONCAT(INDEX(_xlfn.TEXTSPLIT(INDEX(_xlfn._xlws.FILTER(D66:G66,D66:G66&lt;&gt;0),1,1),","),1,1),",",INDEX(_xlfn.TEXTSPLIT(INDEX(_xlfn._xlws.FILTER(D66:G66,D66:G66&lt;&gt;0),1,COUNTA(_xlfn._xlws.FILTER(D66:G66,D66:G66&lt;&gt;0))),","),1,2))</f>
        <v>#VALUE!</v>
      </c>
      <c r="Y66" t="str" cm="1">
        <f t="array" ref="Y66">_xlfn.CONCAT(INDEX(_xlfn.TEXTSPLIT(INDEX(_xlfn._xlws.FILTER(H66:W66,H66:W66&lt;&gt;0),1,1),","),1,1),",",INDEX(_xlfn.TEXTSPLIT(INDEX(_xlfn._xlws.FILTER(H66:W66,H66:W66&lt;&gt;0),1,COUNTA(_xlfn._xlws.FILTER(H66:W66,H66:W66&lt;&gt;0))),","),1,2))</f>
        <v>480,960</v>
      </c>
      <c r="AA66" s="10" t="s">
        <v>486</v>
      </c>
      <c r="AB66" s="10" t="s">
        <v>240</v>
      </c>
      <c r="AC66" s="6">
        <v>65</v>
      </c>
      <c r="AD66" s="10">
        <v>16</v>
      </c>
      <c r="AE66" t="str">
        <f>VLOOKUP(AD66,'dati households'!$C$1:$D$92,2,FALSE)</f>
        <v>Household</v>
      </c>
      <c r="AF66" s="6" t="str">
        <f>VLOOKUP(AD66,'dati households'!$C$1:$E$92,3,FALSE)</f>
        <v>high</v>
      </c>
      <c r="AG66" s="6">
        <f>VLOOKUP(AD66,'dati households'!$C$1:$F$92,4,FALSE)</f>
        <v>0</v>
      </c>
    </row>
    <row r="67" spans="1:33" x14ac:dyDescent="0.35">
      <c r="A67" t="s">
        <v>207</v>
      </c>
      <c r="B67" s="6">
        <v>4</v>
      </c>
      <c r="C67" t="s">
        <v>232</v>
      </c>
      <c r="D67" s="50">
        <v>0</v>
      </c>
      <c r="E67" s="50">
        <v>0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 t="s">
        <v>532</v>
      </c>
      <c r="T67" s="50" t="s">
        <v>533</v>
      </c>
      <c r="U67" s="50">
        <v>0</v>
      </c>
      <c r="V67" s="50">
        <v>0</v>
      </c>
      <c r="W67" s="50">
        <v>0</v>
      </c>
      <c r="X67" t="e" cm="1" vm="1">
        <f t="array" ref="X67">_xlfn.CONCAT(INDEX(_xlfn.TEXTSPLIT(INDEX(_xlfn._xlws.FILTER(D67:G67,D67:G67&lt;&gt;0),1,1),","),1,1),",",INDEX(_xlfn.TEXTSPLIT(INDEX(_xlfn._xlws.FILTER(D67:G67,D67:G67&lt;&gt;0),1,COUNTA(_xlfn._xlws.FILTER(D67:G67,D67:G67&lt;&gt;0))),","),1,2))</f>
        <v>#VALUE!</v>
      </c>
      <c r="Y67" t="str" cm="1">
        <f t="array" ref="Y67">_xlfn.CONCAT(INDEX(_xlfn.TEXTSPLIT(INDEX(_xlfn._xlws.FILTER(H67:W67,H67:W67&lt;&gt;0),1,1),","),1,1),",",INDEX(_xlfn.TEXTSPLIT(INDEX(_xlfn._xlws.FILTER(H67:W67,H67:W67&lt;&gt;0),1,COUNTA(_xlfn._xlws.FILTER(H67:W67,H67:W67&lt;&gt;0))),","),1,2))</f>
        <v>1140,1260</v>
      </c>
      <c r="AA67" s="10" t="s">
        <v>486</v>
      </c>
      <c r="AB67" s="10" t="s">
        <v>486</v>
      </c>
      <c r="AC67" s="6">
        <v>66</v>
      </c>
      <c r="AD67" s="10">
        <v>17</v>
      </c>
      <c r="AE67" t="str">
        <f>VLOOKUP(AD67,'dati households'!$C$1:$D$92,2,FALSE)</f>
        <v>Household</v>
      </c>
      <c r="AF67" s="6" t="str">
        <f>VLOOKUP(AD67,'dati households'!$C$1:$E$92,3,FALSE)</f>
        <v>low</v>
      </c>
      <c r="AG67" s="6">
        <f>VLOOKUP(AD67,'dati households'!$C$1:$F$92,4,FALSE)</f>
        <v>0</v>
      </c>
    </row>
    <row r="68" spans="1:33" x14ac:dyDescent="0.35">
      <c r="A68" t="s">
        <v>210</v>
      </c>
      <c r="B68" s="6">
        <v>1</v>
      </c>
      <c r="C68" t="s">
        <v>241</v>
      </c>
      <c r="D68" s="50">
        <v>0</v>
      </c>
      <c r="E68" s="50" t="s">
        <v>536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 t="s">
        <v>532</v>
      </c>
      <c r="T68" s="50" t="s">
        <v>533</v>
      </c>
      <c r="U68" s="50" t="s">
        <v>534</v>
      </c>
      <c r="V68" s="50" t="s">
        <v>537</v>
      </c>
      <c r="W68" s="50" t="s">
        <v>538</v>
      </c>
      <c r="X68" t="str" cm="1">
        <f t="array" ref="X68">_xlfn.CONCAT(INDEX(_xlfn.TEXTSPLIT(INDEX(_xlfn._xlws.FILTER(D68:G68,D68:G68&lt;&gt;0),1,1),","),1,1),",",INDEX(_xlfn.TEXTSPLIT(INDEX(_xlfn._xlws.FILTER(D68:G68,D68:G68&lt;&gt;0),1,COUNTA(_xlfn._xlws.FILTER(D68:G68,D68:G68&lt;&gt;0))),","),1,2))</f>
        <v>300,360</v>
      </c>
      <c r="Y68" t="str" cm="1">
        <f t="array" ref="Y68">_xlfn.CONCAT(INDEX(_xlfn.TEXTSPLIT(INDEX(_xlfn._xlws.FILTER(H68:W68,H68:W68&lt;&gt;0),1,1),","),1,1),",",INDEX(_xlfn.TEXTSPLIT(INDEX(_xlfn._xlws.FILTER(H68:W68,H68:W68&lt;&gt;0),1,COUNTA(_xlfn._xlws.FILTER(H68:W68,H68:W68&lt;&gt;0))),","),1,2))</f>
        <v>1140,1440</v>
      </c>
      <c r="AA68" s="10" t="s">
        <v>486</v>
      </c>
      <c r="AB68" s="10" t="s">
        <v>486</v>
      </c>
      <c r="AC68" s="6">
        <v>67</v>
      </c>
      <c r="AD68" s="10">
        <v>17</v>
      </c>
      <c r="AE68" t="str">
        <f>VLOOKUP(AD68,'dati households'!$C$1:$D$92,2,FALSE)</f>
        <v>Household</v>
      </c>
      <c r="AF68" s="6" t="str">
        <f>VLOOKUP(AD68,'dati households'!$C$1:$E$92,3,FALSE)</f>
        <v>low</v>
      </c>
      <c r="AG68" s="6">
        <f>VLOOKUP(AD68,'dati households'!$C$1:$F$92,4,FALSE)</f>
        <v>0</v>
      </c>
    </row>
    <row r="69" spans="1:33" x14ac:dyDescent="0.35">
      <c r="A69" t="s">
        <v>212</v>
      </c>
      <c r="B69" s="6">
        <v>4</v>
      </c>
      <c r="C69" t="s">
        <v>242</v>
      </c>
      <c r="D69" s="50">
        <v>0</v>
      </c>
      <c r="E69" s="50">
        <v>0</v>
      </c>
      <c r="F69" s="50">
        <v>0</v>
      </c>
      <c r="G69" s="50" t="s">
        <v>546</v>
      </c>
      <c r="H69" s="50" t="s">
        <v>543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t="str" cm="1">
        <f t="array" ref="X69">_xlfn.CONCAT(INDEX(_xlfn.TEXTSPLIT(INDEX(_xlfn._xlws.FILTER(D69:G69,D69:G69&lt;&gt;0),1,1),","),1,1),",",INDEX(_xlfn.TEXTSPLIT(INDEX(_xlfn._xlws.FILTER(D69:G69,D69:G69&lt;&gt;0),1,COUNTA(_xlfn._xlws.FILTER(D69:G69,D69:G69&lt;&gt;0))),","),1,2))</f>
        <v>420,480</v>
      </c>
      <c r="Y69" t="str" cm="1">
        <f t="array" ref="Y69">_xlfn.CONCAT(INDEX(_xlfn.TEXTSPLIT(INDEX(_xlfn._xlws.FILTER(H69:W69,H69:W69&lt;&gt;0),1,1),","),1,1),",",INDEX(_xlfn.TEXTSPLIT(INDEX(_xlfn._xlws.FILTER(H69:W69,H69:W69&lt;&gt;0),1,COUNTA(_xlfn._xlws.FILTER(H69:W69,H69:W69&lt;&gt;0))),","),1,2))</f>
        <v>480,540</v>
      </c>
      <c r="AA69" s="10" t="s">
        <v>486</v>
      </c>
      <c r="AB69" s="10" t="s">
        <v>486</v>
      </c>
      <c r="AC69" s="6">
        <v>68</v>
      </c>
      <c r="AD69" s="10">
        <v>17</v>
      </c>
      <c r="AE69" t="str">
        <f>VLOOKUP(AD69,'dati households'!$C$1:$D$92,2,FALSE)</f>
        <v>Household</v>
      </c>
      <c r="AF69" s="6" t="str">
        <f>VLOOKUP(AD69,'dati households'!$C$1:$E$92,3,FALSE)</f>
        <v>low</v>
      </c>
      <c r="AG69" s="6">
        <f>VLOOKUP(AD69,'dati households'!$C$1:$F$92,4,FALSE)</f>
        <v>0</v>
      </c>
    </row>
    <row r="70" spans="1:33" x14ac:dyDescent="0.35">
      <c r="A70" t="s">
        <v>216</v>
      </c>
      <c r="B70" s="6">
        <v>1</v>
      </c>
      <c r="C70" t="s">
        <v>215</v>
      </c>
      <c r="D70" s="50">
        <v>0</v>
      </c>
      <c r="E70" s="50">
        <v>0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 t="s">
        <v>532</v>
      </c>
      <c r="T70" s="50">
        <v>0</v>
      </c>
      <c r="U70" s="50">
        <v>0</v>
      </c>
      <c r="V70" s="50">
        <v>0</v>
      </c>
      <c r="W70" s="50">
        <v>0</v>
      </c>
      <c r="X70" t="e" cm="1" vm="1">
        <f t="array" ref="X70">_xlfn.CONCAT(INDEX(_xlfn.TEXTSPLIT(INDEX(_xlfn._xlws.FILTER(D70:G70,D70:G70&lt;&gt;0),1,1),","),1,1),",",INDEX(_xlfn.TEXTSPLIT(INDEX(_xlfn._xlws.FILTER(D70:G70,D70:G70&lt;&gt;0),1,COUNTA(_xlfn._xlws.FILTER(D70:G70,D70:G70&lt;&gt;0))),","),1,2))</f>
        <v>#VALUE!</v>
      </c>
      <c r="Y70" t="str" cm="1">
        <f t="array" ref="Y70">_xlfn.CONCAT(INDEX(_xlfn.TEXTSPLIT(INDEX(_xlfn._xlws.FILTER(H70:W70,H70:W70&lt;&gt;0),1,1),","),1,1),",",INDEX(_xlfn.TEXTSPLIT(INDEX(_xlfn._xlws.FILTER(H70:W70,H70:W70&lt;&gt;0),1,COUNTA(_xlfn._xlws.FILTER(H70:W70,H70:W70&lt;&gt;0))),","),1,2))</f>
        <v>1140,1200</v>
      </c>
      <c r="AA70" s="10" t="s">
        <v>486</v>
      </c>
      <c r="AB70" s="10" t="s">
        <v>486</v>
      </c>
      <c r="AC70" s="6">
        <v>69</v>
      </c>
      <c r="AD70" s="10">
        <v>17</v>
      </c>
      <c r="AE70" t="str">
        <f>VLOOKUP(AD70,'dati households'!$C$1:$D$92,2,FALSE)</f>
        <v>Household</v>
      </c>
      <c r="AF70" s="6" t="str">
        <f>VLOOKUP(AD70,'dati households'!$C$1:$E$92,3,FALSE)</f>
        <v>low</v>
      </c>
      <c r="AG70" s="6">
        <f>VLOOKUP(AD70,'dati households'!$C$1:$F$92,4,FALSE)</f>
        <v>0</v>
      </c>
    </row>
    <row r="71" spans="1:33" x14ac:dyDescent="0.35">
      <c r="A71" t="s">
        <v>207</v>
      </c>
      <c r="B71" s="6">
        <v>1</v>
      </c>
      <c r="C71" t="s">
        <v>243</v>
      </c>
      <c r="D71" s="50">
        <v>0</v>
      </c>
      <c r="E71" s="50">
        <v>0</v>
      </c>
      <c r="F71" s="50">
        <v>0</v>
      </c>
      <c r="G71" s="50" t="s">
        <v>546</v>
      </c>
      <c r="H71" s="50" t="s">
        <v>543</v>
      </c>
      <c r="I71" s="50" t="s">
        <v>547</v>
      </c>
      <c r="J71" s="50" t="s">
        <v>548</v>
      </c>
      <c r="K71" s="50" t="s">
        <v>549</v>
      </c>
      <c r="L71" s="50" t="s">
        <v>550</v>
      </c>
      <c r="M71" s="50" t="s">
        <v>544</v>
      </c>
      <c r="N71" s="50" t="s">
        <v>539</v>
      </c>
      <c r="O71" s="50" t="s">
        <v>540</v>
      </c>
      <c r="P71" s="50" t="s">
        <v>541</v>
      </c>
      <c r="Q71" s="50" t="s">
        <v>542</v>
      </c>
      <c r="R71" s="50" t="s">
        <v>531</v>
      </c>
      <c r="S71" s="50" t="s">
        <v>532</v>
      </c>
      <c r="T71" s="50" t="s">
        <v>533</v>
      </c>
      <c r="U71" s="50">
        <v>0</v>
      </c>
      <c r="V71" s="50">
        <v>0</v>
      </c>
      <c r="W71" s="50">
        <v>0</v>
      </c>
      <c r="X71" t="str" cm="1">
        <f t="array" ref="X71">_xlfn.CONCAT(INDEX(_xlfn.TEXTSPLIT(INDEX(_xlfn._xlws.FILTER(D71:G71,D71:G71&lt;&gt;0),1,1),","),1,1),",",INDEX(_xlfn.TEXTSPLIT(INDEX(_xlfn._xlws.FILTER(D71:G71,D71:G71&lt;&gt;0),1,COUNTA(_xlfn._xlws.FILTER(D71:G71,D71:G71&lt;&gt;0))),","),1,2))</f>
        <v>420,480</v>
      </c>
      <c r="Y71" t="str" cm="1">
        <f t="array" ref="Y71">_xlfn.CONCAT(INDEX(_xlfn.TEXTSPLIT(INDEX(_xlfn._xlws.FILTER(H71:W71,H71:W71&lt;&gt;0),1,1),","),1,1),",",INDEX(_xlfn.TEXTSPLIT(INDEX(_xlfn._xlws.FILTER(H71:W71,H71:W71&lt;&gt;0),1,COUNTA(_xlfn._xlws.FILTER(H71:W71,H71:W71&lt;&gt;0))),","),1,2))</f>
        <v>480,1260</v>
      </c>
      <c r="AA71" s="10" t="s">
        <v>486</v>
      </c>
      <c r="AB71" s="10" t="s">
        <v>486</v>
      </c>
      <c r="AC71" s="6">
        <v>70</v>
      </c>
      <c r="AD71" s="10">
        <v>18</v>
      </c>
      <c r="AE71" t="str">
        <f>VLOOKUP(AD71,'dati households'!$C$1:$D$92,2,FALSE)</f>
        <v>Business</v>
      </c>
      <c r="AF71" s="6" t="str">
        <f>VLOOKUP(AD71,'dati households'!$C$1:$E$92,3,FALSE)</f>
        <v>very low</v>
      </c>
      <c r="AG71" s="6" t="str">
        <f>VLOOKUP(AD71,'dati households'!$C$1:$F$92,4,FALSE)</f>
        <v>Shop</v>
      </c>
    </row>
    <row r="72" spans="1:33" x14ac:dyDescent="0.35">
      <c r="A72" t="s">
        <v>210</v>
      </c>
      <c r="B72" s="6">
        <v>1</v>
      </c>
      <c r="C72" t="s">
        <v>233</v>
      </c>
      <c r="D72" s="50" t="s">
        <v>535</v>
      </c>
      <c r="E72" s="50" t="s">
        <v>536</v>
      </c>
      <c r="F72" s="50" t="s">
        <v>545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 t="s">
        <v>532</v>
      </c>
      <c r="T72" s="50" t="s">
        <v>533</v>
      </c>
      <c r="U72" s="50" t="s">
        <v>534</v>
      </c>
      <c r="V72" s="50" t="s">
        <v>537</v>
      </c>
      <c r="W72" s="50" t="s">
        <v>538</v>
      </c>
      <c r="X72" t="str" cm="1">
        <f t="array" ref="X72">_xlfn.CONCAT(INDEX(_xlfn.TEXTSPLIT(INDEX(_xlfn._xlws.FILTER(D72:G72,D72:G72&lt;&gt;0),1,1),","),1,1),",",INDEX(_xlfn.TEXTSPLIT(INDEX(_xlfn._xlws.FILTER(D72:G72,D72:G72&lt;&gt;0),1,COUNTA(_xlfn._xlws.FILTER(D72:G72,D72:G72&lt;&gt;0))),","),1,2))</f>
        <v>0,420</v>
      </c>
      <c r="Y72" t="str" cm="1">
        <f t="array" ref="Y72">_xlfn.CONCAT(INDEX(_xlfn.TEXTSPLIT(INDEX(_xlfn._xlws.FILTER(H72:W72,H72:W72&lt;&gt;0),1,1),","),1,1),",",INDEX(_xlfn.TEXTSPLIT(INDEX(_xlfn._xlws.FILTER(H72:W72,H72:W72&lt;&gt;0),1,COUNTA(_xlfn._xlws.FILTER(H72:W72,H72:W72&lt;&gt;0))),","),1,2))</f>
        <v>1140,1440</v>
      </c>
      <c r="AA72" s="10" t="s">
        <v>486</v>
      </c>
      <c r="AB72" s="10" t="s">
        <v>486</v>
      </c>
      <c r="AC72" s="6">
        <v>71</v>
      </c>
      <c r="AD72" s="10">
        <v>18</v>
      </c>
      <c r="AE72" t="str">
        <f>VLOOKUP(AD72,'dati households'!$C$1:$D$92,2,FALSE)</f>
        <v>Business</v>
      </c>
      <c r="AF72" s="6" t="str">
        <f>VLOOKUP(AD72,'dati households'!$C$1:$E$92,3,FALSE)</f>
        <v>very low</v>
      </c>
      <c r="AG72" s="6" t="str">
        <f>VLOOKUP(AD72,'dati households'!$C$1:$F$92,4,FALSE)</f>
        <v>Shop</v>
      </c>
    </row>
    <row r="73" spans="1:33" x14ac:dyDescent="0.35">
      <c r="A73" t="s">
        <v>207</v>
      </c>
      <c r="B73" s="6">
        <v>1</v>
      </c>
      <c r="C73" t="s">
        <v>244</v>
      </c>
      <c r="D73" s="50">
        <v>0</v>
      </c>
      <c r="E73" s="50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 t="s">
        <v>531</v>
      </c>
      <c r="S73" s="50" t="s">
        <v>532</v>
      </c>
      <c r="T73" s="50" t="s">
        <v>533</v>
      </c>
      <c r="U73" s="50">
        <v>0</v>
      </c>
      <c r="V73" s="50">
        <v>0</v>
      </c>
      <c r="W73" s="50">
        <v>0</v>
      </c>
      <c r="X73" t="e" cm="1" vm="1">
        <f t="array" ref="X73">_xlfn.CONCAT(INDEX(_xlfn.TEXTSPLIT(INDEX(_xlfn._xlws.FILTER(D73:G73,D73:G73&lt;&gt;0),1,1),","),1,1),",",INDEX(_xlfn.TEXTSPLIT(INDEX(_xlfn._xlws.FILTER(D73:G73,D73:G73&lt;&gt;0),1,COUNTA(_xlfn._xlws.FILTER(D73:G73,D73:G73&lt;&gt;0))),","),1,2))</f>
        <v>#VALUE!</v>
      </c>
      <c r="Y73" t="str" cm="1">
        <f t="array" ref="Y73">_xlfn.CONCAT(INDEX(_xlfn.TEXTSPLIT(INDEX(_xlfn._xlws.FILTER(H73:W73,H73:W73&lt;&gt;0),1,1),","),1,1),",",INDEX(_xlfn.TEXTSPLIT(INDEX(_xlfn._xlws.FILTER(H73:W73,H73:W73&lt;&gt;0),1,COUNTA(_xlfn._xlws.FILTER(H73:W73,H73:W73&lt;&gt;0))),","),1,2))</f>
        <v>1080,1260</v>
      </c>
      <c r="AA73" s="10" t="s">
        <v>486</v>
      </c>
      <c r="AB73" s="10" t="s">
        <v>486</v>
      </c>
      <c r="AC73" s="6">
        <v>72</v>
      </c>
      <c r="AD73" s="10">
        <v>19</v>
      </c>
      <c r="AE73" t="str">
        <f>VLOOKUP(AD73,'dati households'!$C$1:$D$92,2,FALSE)</f>
        <v>Business</v>
      </c>
      <c r="AF73" s="6" t="str">
        <f>VLOOKUP(AD73,'dati households'!$C$1:$E$92,3,FALSE)</f>
        <v>medium</v>
      </c>
      <c r="AG73" s="6" t="str">
        <f>VLOOKUP(AD73,'dati households'!$C$1:$F$92,4,FALSE)</f>
        <v>Shop Tailor shop</v>
      </c>
    </row>
    <row r="74" spans="1:33" x14ac:dyDescent="0.35">
      <c r="A74" t="s">
        <v>210</v>
      </c>
      <c r="B74" s="6">
        <v>1</v>
      </c>
      <c r="C74" t="s">
        <v>245</v>
      </c>
      <c r="D74" s="50" t="s">
        <v>535</v>
      </c>
      <c r="E74" s="50" t="s">
        <v>536</v>
      </c>
      <c r="F74" s="50" t="s">
        <v>545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 t="s">
        <v>531</v>
      </c>
      <c r="S74" s="50" t="s">
        <v>532</v>
      </c>
      <c r="T74" s="50" t="s">
        <v>533</v>
      </c>
      <c r="U74" s="50" t="s">
        <v>534</v>
      </c>
      <c r="V74" s="50" t="s">
        <v>537</v>
      </c>
      <c r="W74" s="50" t="s">
        <v>538</v>
      </c>
      <c r="X74" t="str" cm="1">
        <f t="array" ref="X74">_xlfn.CONCAT(INDEX(_xlfn.TEXTSPLIT(INDEX(_xlfn._xlws.FILTER(D74:G74,D74:G74&lt;&gt;0),1,1),","),1,1),",",INDEX(_xlfn.TEXTSPLIT(INDEX(_xlfn._xlws.FILTER(D74:G74,D74:G74&lt;&gt;0),1,COUNTA(_xlfn._xlws.FILTER(D74:G74,D74:G74&lt;&gt;0))),","),1,2))</f>
        <v>0,420</v>
      </c>
      <c r="Y74" t="str" cm="1">
        <f t="array" ref="Y74">_xlfn.CONCAT(INDEX(_xlfn.TEXTSPLIT(INDEX(_xlfn._xlws.FILTER(H74:W74,H74:W74&lt;&gt;0),1,1),","),1,1),",",INDEX(_xlfn.TEXTSPLIT(INDEX(_xlfn._xlws.FILTER(H74:W74,H74:W74&lt;&gt;0),1,COUNTA(_xlfn._xlws.FILTER(H74:W74,H74:W74&lt;&gt;0))),","),1,2))</f>
        <v>1080,1440</v>
      </c>
      <c r="AA74" s="10" t="s">
        <v>486</v>
      </c>
      <c r="AB74" s="10" t="s">
        <v>486</v>
      </c>
      <c r="AC74" s="6">
        <v>73</v>
      </c>
      <c r="AD74" s="10">
        <v>19</v>
      </c>
      <c r="AE74" t="str">
        <f>VLOOKUP(AD74,'dati households'!$C$1:$D$92,2,FALSE)</f>
        <v>Business</v>
      </c>
      <c r="AF74" s="6" t="str">
        <f>VLOOKUP(AD74,'dati households'!$C$1:$E$92,3,FALSE)</f>
        <v>medium</v>
      </c>
      <c r="AG74" s="6" t="str">
        <f>VLOOKUP(AD74,'dati households'!$C$1:$F$92,4,FALSE)</f>
        <v>Shop Tailor shop</v>
      </c>
    </row>
    <row r="75" spans="1:33" x14ac:dyDescent="0.35">
      <c r="A75" t="s">
        <v>246</v>
      </c>
      <c r="B75" s="6">
        <v>1</v>
      </c>
      <c r="C75" t="s">
        <v>247</v>
      </c>
      <c r="D75" s="50">
        <v>0</v>
      </c>
      <c r="E75" s="50">
        <v>0</v>
      </c>
      <c r="F75" s="50">
        <v>0</v>
      </c>
      <c r="G75" s="50" t="s">
        <v>546</v>
      </c>
      <c r="H75" s="50" t="s">
        <v>543</v>
      </c>
      <c r="I75" s="50" t="s">
        <v>547</v>
      </c>
      <c r="J75" s="50" t="s">
        <v>548</v>
      </c>
      <c r="K75" s="50" t="s">
        <v>549</v>
      </c>
      <c r="L75" s="50" t="s">
        <v>550</v>
      </c>
      <c r="M75" s="50" t="s">
        <v>544</v>
      </c>
      <c r="N75" s="50" t="s">
        <v>539</v>
      </c>
      <c r="O75" s="50" t="s">
        <v>540</v>
      </c>
      <c r="P75" s="50" t="s">
        <v>541</v>
      </c>
      <c r="Q75" s="50" t="s">
        <v>542</v>
      </c>
      <c r="R75" s="50" t="s">
        <v>531</v>
      </c>
      <c r="S75" s="50" t="s">
        <v>532</v>
      </c>
      <c r="T75" s="50" t="s">
        <v>533</v>
      </c>
      <c r="U75" s="50">
        <v>0</v>
      </c>
      <c r="V75" s="50">
        <v>0</v>
      </c>
      <c r="W75" s="50">
        <v>0</v>
      </c>
      <c r="X75" t="str" cm="1">
        <f t="array" ref="X75">_xlfn.CONCAT(INDEX(_xlfn.TEXTSPLIT(INDEX(_xlfn._xlws.FILTER(D75:G75,D75:G75&lt;&gt;0),1,1),","),1,1),",",INDEX(_xlfn.TEXTSPLIT(INDEX(_xlfn._xlws.FILTER(D75:G75,D75:G75&lt;&gt;0),1,COUNTA(_xlfn._xlws.FILTER(D75:G75,D75:G75&lt;&gt;0))),","),1,2))</f>
        <v>420,480</v>
      </c>
      <c r="Y75" t="str" cm="1">
        <f t="array" ref="Y75">_xlfn.CONCAT(INDEX(_xlfn.TEXTSPLIT(INDEX(_xlfn._xlws.FILTER(H75:W75,H75:W75&lt;&gt;0),1,1),","),1,1),",",INDEX(_xlfn.TEXTSPLIT(INDEX(_xlfn._xlws.FILTER(H75:W75,H75:W75&lt;&gt;0),1,COUNTA(_xlfn._xlws.FILTER(H75:W75,H75:W75&lt;&gt;0))),","),1,2))</f>
        <v>480,1260</v>
      </c>
      <c r="AA75" s="10" t="s">
        <v>486</v>
      </c>
      <c r="AB75" s="10" t="s">
        <v>486</v>
      </c>
      <c r="AC75" s="6">
        <v>74</v>
      </c>
      <c r="AD75" s="10">
        <v>19</v>
      </c>
      <c r="AE75" t="str">
        <f>VLOOKUP(AD75,'dati households'!$C$1:$D$92,2,FALSE)</f>
        <v>Business</v>
      </c>
      <c r="AF75" s="6" t="str">
        <f>VLOOKUP(AD75,'dati households'!$C$1:$E$92,3,FALSE)</f>
        <v>medium</v>
      </c>
      <c r="AG75" s="6" t="str">
        <f>VLOOKUP(AD75,'dati households'!$C$1:$F$92,4,FALSE)</f>
        <v>Shop Tailor shop</v>
      </c>
    </row>
    <row r="76" spans="1:33" x14ac:dyDescent="0.35">
      <c r="A76" t="s">
        <v>248</v>
      </c>
      <c r="B76" s="6">
        <v>1</v>
      </c>
      <c r="C76" t="s">
        <v>247</v>
      </c>
      <c r="D76" s="50">
        <v>0</v>
      </c>
      <c r="E76" s="50">
        <v>0</v>
      </c>
      <c r="F76" s="50">
        <v>0</v>
      </c>
      <c r="G76" s="50" t="s">
        <v>546</v>
      </c>
      <c r="H76" s="50" t="s">
        <v>543</v>
      </c>
      <c r="I76" s="50" t="s">
        <v>547</v>
      </c>
      <c r="J76" s="50" t="s">
        <v>548</v>
      </c>
      <c r="K76" s="50" t="s">
        <v>549</v>
      </c>
      <c r="L76" s="50" t="s">
        <v>550</v>
      </c>
      <c r="M76" s="50" t="s">
        <v>544</v>
      </c>
      <c r="N76" s="50" t="s">
        <v>539</v>
      </c>
      <c r="O76" s="50" t="s">
        <v>540</v>
      </c>
      <c r="P76" s="50" t="s">
        <v>541</v>
      </c>
      <c r="Q76" s="50" t="s">
        <v>542</v>
      </c>
      <c r="R76" s="50" t="s">
        <v>531</v>
      </c>
      <c r="S76" s="50" t="s">
        <v>532</v>
      </c>
      <c r="T76" s="50" t="s">
        <v>533</v>
      </c>
      <c r="U76" s="50">
        <v>0</v>
      </c>
      <c r="V76" s="50">
        <v>0</v>
      </c>
      <c r="W76" s="50">
        <v>0</v>
      </c>
      <c r="X76" t="str" cm="1">
        <f t="array" ref="X76">_xlfn.CONCAT(INDEX(_xlfn.TEXTSPLIT(INDEX(_xlfn._xlws.FILTER(D76:G76,D76:G76&lt;&gt;0),1,1),","),1,1),",",INDEX(_xlfn.TEXTSPLIT(INDEX(_xlfn._xlws.FILTER(D76:G76,D76:G76&lt;&gt;0),1,COUNTA(_xlfn._xlws.FILTER(D76:G76,D76:G76&lt;&gt;0))),","),1,2))</f>
        <v>420,480</v>
      </c>
      <c r="Y76" t="str" cm="1">
        <f t="array" ref="Y76">_xlfn.CONCAT(INDEX(_xlfn.TEXTSPLIT(INDEX(_xlfn._xlws.FILTER(H76:W76,H76:W76&lt;&gt;0),1,1),","),1,1),",",INDEX(_xlfn.TEXTSPLIT(INDEX(_xlfn._xlws.FILTER(H76:W76,H76:W76&lt;&gt;0),1,COUNTA(_xlfn._xlws.FILTER(H76:W76,H76:W76&lt;&gt;0))),","),1,2))</f>
        <v>480,1260</v>
      </c>
      <c r="AA76" s="10" t="s">
        <v>486</v>
      </c>
      <c r="AB76" s="10" t="s">
        <v>486</v>
      </c>
      <c r="AC76" s="6">
        <v>75</v>
      </c>
      <c r="AD76" s="10">
        <v>19</v>
      </c>
      <c r="AE76" t="str">
        <f>VLOOKUP(AD76,'dati households'!$C$1:$D$92,2,FALSE)</f>
        <v>Business</v>
      </c>
      <c r="AF76" s="6" t="str">
        <f>VLOOKUP(AD76,'dati households'!$C$1:$E$92,3,FALSE)</f>
        <v>medium</v>
      </c>
      <c r="AG76" s="6" t="str">
        <f>VLOOKUP(AD76,'dati households'!$C$1:$F$92,4,FALSE)</f>
        <v>Shop Tailor shop</v>
      </c>
    </row>
    <row r="77" spans="1:33" x14ac:dyDescent="0.35">
      <c r="A77" t="s">
        <v>249</v>
      </c>
      <c r="B77" s="6">
        <v>1</v>
      </c>
      <c r="C77" t="s">
        <v>250</v>
      </c>
      <c r="D77" s="50">
        <v>0</v>
      </c>
      <c r="E77" s="50">
        <v>0</v>
      </c>
      <c r="F77" s="50">
        <v>0</v>
      </c>
      <c r="G77" s="50" t="s">
        <v>546</v>
      </c>
      <c r="H77" s="50" t="s">
        <v>543</v>
      </c>
      <c r="I77" s="50" t="s">
        <v>547</v>
      </c>
      <c r="J77" s="50" t="s">
        <v>548</v>
      </c>
      <c r="K77" s="50" t="s">
        <v>549</v>
      </c>
      <c r="L77" s="50" t="s">
        <v>550</v>
      </c>
      <c r="M77" s="50" t="s">
        <v>544</v>
      </c>
      <c r="N77" s="50" t="s">
        <v>539</v>
      </c>
      <c r="O77" s="50" t="s">
        <v>540</v>
      </c>
      <c r="P77" s="50" t="s">
        <v>541</v>
      </c>
      <c r="Q77" s="50" t="s">
        <v>542</v>
      </c>
      <c r="R77" s="50" t="s">
        <v>531</v>
      </c>
      <c r="S77" s="50" t="s">
        <v>532</v>
      </c>
      <c r="T77" s="50" t="s">
        <v>533</v>
      </c>
      <c r="U77" s="50">
        <v>0</v>
      </c>
      <c r="V77" s="50">
        <v>0</v>
      </c>
      <c r="W77" s="50">
        <v>0</v>
      </c>
      <c r="X77" t="str" cm="1">
        <f t="array" ref="X77">_xlfn.CONCAT(INDEX(_xlfn.TEXTSPLIT(INDEX(_xlfn._xlws.FILTER(D77:G77,D77:G77&lt;&gt;0),1,1),","),1,1),",",INDEX(_xlfn.TEXTSPLIT(INDEX(_xlfn._xlws.FILTER(D77:G77,D77:G77&lt;&gt;0),1,COUNTA(_xlfn._xlws.FILTER(D77:G77,D77:G77&lt;&gt;0))),","),1,2))</f>
        <v>420,480</v>
      </c>
      <c r="Y77" t="str" cm="1">
        <f t="array" ref="Y77">_xlfn.CONCAT(INDEX(_xlfn.TEXTSPLIT(INDEX(_xlfn._xlws.FILTER(H77:W77,H77:W77&lt;&gt;0),1,1),","),1,1),",",INDEX(_xlfn.TEXTSPLIT(INDEX(_xlfn._xlws.FILTER(H77:W77,H77:W77&lt;&gt;0),1,COUNTA(_xlfn._xlws.FILTER(H77:W77,H77:W77&lt;&gt;0))),","),1,2))</f>
        <v>480,1260</v>
      </c>
      <c r="AA77" s="10" t="s">
        <v>486</v>
      </c>
      <c r="AB77" s="10" t="s">
        <v>486</v>
      </c>
      <c r="AC77" s="6">
        <v>76</v>
      </c>
      <c r="AD77" s="10">
        <v>19</v>
      </c>
      <c r="AE77" t="str">
        <f>VLOOKUP(AD77,'dati households'!$C$1:$D$92,2,FALSE)</f>
        <v>Business</v>
      </c>
      <c r="AF77" s="6" t="str">
        <f>VLOOKUP(AD77,'dati households'!$C$1:$E$92,3,FALSE)</f>
        <v>medium</v>
      </c>
      <c r="AG77" s="6" t="str">
        <f>VLOOKUP(AD77,'dati households'!$C$1:$F$92,4,FALSE)</f>
        <v>Shop Tailor shop</v>
      </c>
    </row>
    <row r="78" spans="1:33" x14ac:dyDescent="0.35">
      <c r="A78" t="s">
        <v>207</v>
      </c>
      <c r="B78" s="6">
        <v>4</v>
      </c>
      <c r="C78" t="s">
        <v>217</v>
      </c>
      <c r="D78" s="50">
        <v>0</v>
      </c>
      <c r="E78" s="50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 t="s">
        <v>532</v>
      </c>
      <c r="T78" s="50" t="s">
        <v>533</v>
      </c>
      <c r="U78" s="50" t="s">
        <v>534</v>
      </c>
      <c r="V78" s="50">
        <v>0</v>
      </c>
      <c r="W78" s="50">
        <v>0</v>
      </c>
      <c r="X78" t="e" cm="1" vm="1">
        <f t="array" ref="X78">_xlfn.CONCAT(INDEX(_xlfn.TEXTSPLIT(INDEX(_xlfn._xlws.FILTER(D78:G78,D78:G78&lt;&gt;0),1,1),","),1,1),",",INDEX(_xlfn.TEXTSPLIT(INDEX(_xlfn._xlws.FILTER(D78:G78,D78:G78&lt;&gt;0),1,COUNTA(_xlfn._xlws.FILTER(D78:G78,D78:G78&lt;&gt;0))),","),1,2))</f>
        <v>#VALUE!</v>
      </c>
      <c r="Y78" t="str" cm="1">
        <f t="array" ref="Y78">_xlfn.CONCAT(INDEX(_xlfn.TEXTSPLIT(INDEX(_xlfn._xlws.FILTER(H78:W78,H78:W78&lt;&gt;0),1,1),","),1,1),",",INDEX(_xlfn.TEXTSPLIT(INDEX(_xlfn._xlws.FILTER(H78:W78,H78:W78&lt;&gt;0),1,COUNTA(_xlfn._xlws.FILTER(H78:W78,H78:W78&lt;&gt;0))),","),1,2))</f>
        <v>1140,1320</v>
      </c>
      <c r="AA78" s="10" t="s">
        <v>486</v>
      </c>
      <c r="AB78" s="10" t="s">
        <v>486</v>
      </c>
      <c r="AC78" s="6">
        <v>77</v>
      </c>
      <c r="AD78" s="10">
        <v>20</v>
      </c>
      <c r="AE78" t="str">
        <f>VLOOKUP(AD78,'dati households'!$C$1:$D$92,2,FALSE)</f>
        <v>Household</v>
      </c>
      <c r="AF78" s="6" t="str">
        <f>VLOOKUP(AD78,'dati households'!$C$1:$E$92,3,FALSE)</f>
        <v>low</v>
      </c>
      <c r="AG78" s="6">
        <f>VLOOKUP(AD78,'dati households'!$C$1:$F$92,4,FALSE)</f>
        <v>0</v>
      </c>
    </row>
    <row r="79" spans="1:33" x14ac:dyDescent="0.35">
      <c r="A79" t="s">
        <v>212</v>
      </c>
      <c r="B79" s="6">
        <v>5</v>
      </c>
      <c r="C79" t="s">
        <v>232</v>
      </c>
      <c r="D79" s="50">
        <v>0</v>
      </c>
      <c r="E79" s="50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 t="s">
        <v>532</v>
      </c>
      <c r="T79" s="50" t="s">
        <v>533</v>
      </c>
      <c r="U79" s="50">
        <v>0</v>
      </c>
      <c r="V79" s="50">
        <v>0</v>
      </c>
      <c r="W79" s="50">
        <v>0</v>
      </c>
      <c r="X79" t="e" cm="1" vm="1">
        <f t="array" ref="X79">_xlfn.CONCAT(INDEX(_xlfn.TEXTSPLIT(INDEX(_xlfn._xlws.FILTER(D79:G79,D79:G79&lt;&gt;0),1,1),","),1,1),",",INDEX(_xlfn.TEXTSPLIT(INDEX(_xlfn._xlws.FILTER(D79:G79,D79:G79&lt;&gt;0),1,COUNTA(_xlfn._xlws.FILTER(D79:G79,D79:G79&lt;&gt;0))),","),1,2))</f>
        <v>#VALUE!</v>
      </c>
      <c r="Y79" t="str" cm="1">
        <f t="array" ref="Y79">_xlfn.CONCAT(INDEX(_xlfn.TEXTSPLIT(INDEX(_xlfn._xlws.FILTER(H79:W79,H79:W79&lt;&gt;0),1,1),","),1,1),",",INDEX(_xlfn.TEXTSPLIT(INDEX(_xlfn._xlws.FILTER(H79:W79,H79:W79&lt;&gt;0),1,COUNTA(_xlfn._xlws.FILTER(H79:W79,H79:W79&lt;&gt;0))),","),1,2))</f>
        <v>1140,1260</v>
      </c>
      <c r="AA79" s="10" t="s">
        <v>486</v>
      </c>
      <c r="AB79" s="10" t="s">
        <v>486</v>
      </c>
      <c r="AC79" s="6">
        <v>78</v>
      </c>
      <c r="AD79" s="10">
        <v>20</v>
      </c>
      <c r="AE79" t="str">
        <f>VLOOKUP(AD79,'dati households'!$C$1:$D$92,2,FALSE)</f>
        <v>Household</v>
      </c>
      <c r="AF79" s="6" t="str">
        <f>VLOOKUP(AD79,'dati households'!$C$1:$E$92,3,FALSE)</f>
        <v>low</v>
      </c>
      <c r="AG79" s="6">
        <f>VLOOKUP(AD79,'dati households'!$C$1:$F$92,4,FALSE)</f>
        <v>0</v>
      </c>
    </row>
    <row r="80" spans="1:33" x14ac:dyDescent="0.35">
      <c r="A80" t="s">
        <v>216</v>
      </c>
      <c r="B80" s="6">
        <v>1</v>
      </c>
      <c r="C80" t="s">
        <v>217</v>
      </c>
      <c r="D80" s="50">
        <v>0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 t="s">
        <v>532</v>
      </c>
      <c r="T80" s="50" t="s">
        <v>533</v>
      </c>
      <c r="U80" s="50" t="s">
        <v>534</v>
      </c>
      <c r="V80" s="50">
        <v>0</v>
      </c>
      <c r="W80" s="50">
        <v>0</v>
      </c>
      <c r="X80" t="e" cm="1" vm="1">
        <f t="array" ref="X80">_xlfn.CONCAT(INDEX(_xlfn.TEXTSPLIT(INDEX(_xlfn._xlws.FILTER(D80:G80,D80:G80&lt;&gt;0),1,1),","),1,1),",",INDEX(_xlfn.TEXTSPLIT(INDEX(_xlfn._xlws.FILTER(D80:G80,D80:G80&lt;&gt;0),1,COUNTA(_xlfn._xlws.FILTER(D80:G80,D80:G80&lt;&gt;0))),","),1,2))</f>
        <v>#VALUE!</v>
      </c>
      <c r="Y80" t="str" cm="1">
        <f t="array" ref="Y80">_xlfn.CONCAT(INDEX(_xlfn.TEXTSPLIT(INDEX(_xlfn._xlws.FILTER(H80:W80,H80:W80&lt;&gt;0),1,1),","),1,1),",",INDEX(_xlfn.TEXTSPLIT(INDEX(_xlfn._xlws.FILTER(H80:W80,H80:W80&lt;&gt;0),1,COUNTA(_xlfn._xlws.FILTER(H80:W80,H80:W80&lt;&gt;0))),","),1,2))</f>
        <v>1140,1320</v>
      </c>
      <c r="AA80" s="10" t="s">
        <v>486</v>
      </c>
      <c r="AB80" s="10" t="s">
        <v>486</v>
      </c>
      <c r="AC80" s="6">
        <v>79</v>
      </c>
      <c r="AD80" s="10">
        <v>20</v>
      </c>
      <c r="AE80" t="str">
        <f>VLOOKUP(AD80,'dati households'!$C$1:$D$92,2,FALSE)</f>
        <v>Household</v>
      </c>
      <c r="AF80" s="6" t="str">
        <f>VLOOKUP(AD80,'dati households'!$C$1:$E$92,3,FALSE)</f>
        <v>low</v>
      </c>
      <c r="AG80" s="6">
        <f>VLOOKUP(AD80,'dati households'!$C$1:$F$92,4,FALSE)</f>
        <v>0</v>
      </c>
    </row>
    <row r="81" spans="1:33" x14ac:dyDescent="0.35">
      <c r="A81" t="s">
        <v>207</v>
      </c>
      <c r="B81" s="6">
        <v>8</v>
      </c>
      <c r="C81" t="s">
        <v>228</v>
      </c>
      <c r="D81" s="50">
        <v>0</v>
      </c>
      <c r="E81" s="50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 t="s">
        <v>532</v>
      </c>
      <c r="T81" s="50" t="s">
        <v>533</v>
      </c>
      <c r="U81" s="50" t="s">
        <v>534</v>
      </c>
      <c r="V81" s="50" t="s">
        <v>537</v>
      </c>
      <c r="W81" s="50">
        <v>0</v>
      </c>
      <c r="X81" t="e" cm="1" vm="1">
        <f t="array" ref="X81">_xlfn.CONCAT(INDEX(_xlfn.TEXTSPLIT(INDEX(_xlfn._xlws.FILTER(D81:G81,D81:G81&lt;&gt;0),1,1),","),1,1),",",INDEX(_xlfn.TEXTSPLIT(INDEX(_xlfn._xlws.FILTER(D81:G81,D81:G81&lt;&gt;0),1,COUNTA(_xlfn._xlws.FILTER(D81:G81,D81:G81&lt;&gt;0))),","),1,2))</f>
        <v>#VALUE!</v>
      </c>
      <c r="Y81" t="str" cm="1">
        <f t="array" ref="Y81">_xlfn.CONCAT(INDEX(_xlfn.TEXTSPLIT(INDEX(_xlfn._xlws.FILTER(H81:W81,H81:W81&lt;&gt;0),1,1),","),1,1),",",INDEX(_xlfn.TEXTSPLIT(INDEX(_xlfn._xlws.FILTER(H81:W81,H81:W81&lt;&gt;0),1,COUNTA(_xlfn._xlws.FILTER(H81:W81,H81:W81&lt;&gt;0))),","),1,2))</f>
        <v>1140,1380</v>
      </c>
      <c r="AA81" s="10" t="s">
        <v>486</v>
      </c>
      <c r="AB81" s="10" t="s">
        <v>486</v>
      </c>
      <c r="AC81" s="6">
        <v>80</v>
      </c>
      <c r="AD81" s="10">
        <v>21</v>
      </c>
      <c r="AE81" t="str">
        <f>VLOOKUP(AD81,'dati households'!$C$1:$D$92,2,FALSE)</f>
        <v>Household</v>
      </c>
      <c r="AF81" s="6" t="str">
        <f>VLOOKUP(AD81,'dati households'!$C$1:$E$92,3,FALSE)</f>
        <v>low</v>
      </c>
      <c r="AG81" s="6">
        <f>VLOOKUP(AD81,'dati households'!$C$1:$F$92,4,FALSE)</f>
        <v>0</v>
      </c>
    </row>
    <row r="82" spans="1:33" x14ac:dyDescent="0.35">
      <c r="A82" t="s">
        <v>210</v>
      </c>
      <c r="B82" s="6">
        <v>1</v>
      </c>
      <c r="C82" t="s">
        <v>233</v>
      </c>
      <c r="D82" s="50" t="s">
        <v>535</v>
      </c>
      <c r="E82" s="50" t="s">
        <v>536</v>
      </c>
      <c r="F82" s="50" t="s">
        <v>545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 t="s">
        <v>532</v>
      </c>
      <c r="T82" s="50" t="s">
        <v>533</v>
      </c>
      <c r="U82" s="50" t="s">
        <v>534</v>
      </c>
      <c r="V82" s="50" t="s">
        <v>537</v>
      </c>
      <c r="W82" s="50" t="s">
        <v>538</v>
      </c>
      <c r="X82" t="str" cm="1">
        <f t="array" ref="X82">_xlfn.CONCAT(INDEX(_xlfn.TEXTSPLIT(INDEX(_xlfn._xlws.FILTER(D82:G82,D82:G82&lt;&gt;0),1,1),","),1,1),",",INDEX(_xlfn.TEXTSPLIT(INDEX(_xlfn._xlws.FILTER(D82:G82,D82:G82&lt;&gt;0),1,COUNTA(_xlfn._xlws.FILTER(D82:G82,D82:G82&lt;&gt;0))),","),1,2))</f>
        <v>0,420</v>
      </c>
      <c r="Y82" t="str" cm="1">
        <f t="array" ref="Y82">_xlfn.CONCAT(INDEX(_xlfn.TEXTSPLIT(INDEX(_xlfn._xlws.FILTER(H82:W82,H82:W82&lt;&gt;0),1,1),","),1,1),",",INDEX(_xlfn.TEXTSPLIT(INDEX(_xlfn._xlws.FILTER(H82:W82,H82:W82&lt;&gt;0),1,COUNTA(_xlfn._xlws.FILTER(H82:W82,H82:W82&lt;&gt;0))),","),1,2))</f>
        <v>1140,1440</v>
      </c>
      <c r="AA82" s="10" t="s">
        <v>486</v>
      </c>
      <c r="AB82" s="10" t="s">
        <v>486</v>
      </c>
      <c r="AC82" s="6">
        <v>81</v>
      </c>
      <c r="AD82" s="10">
        <v>21</v>
      </c>
      <c r="AE82" t="str">
        <f>VLOOKUP(AD82,'dati households'!$C$1:$D$92,2,FALSE)</f>
        <v>Household</v>
      </c>
      <c r="AF82" s="6" t="str">
        <f>VLOOKUP(AD82,'dati households'!$C$1:$E$92,3,FALSE)</f>
        <v>low</v>
      </c>
      <c r="AG82" s="6">
        <f>VLOOKUP(AD82,'dati households'!$C$1:$F$92,4,FALSE)</f>
        <v>0</v>
      </c>
    </row>
    <row r="83" spans="1:33" x14ac:dyDescent="0.35">
      <c r="A83" t="s">
        <v>212</v>
      </c>
      <c r="B83" s="6">
        <v>4</v>
      </c>
      <c r="C83" t="s">
        <v>217</v>
      </c>
      <c r="D83" s="50">
        <v>0</v>
      </c>
      <c r="E83" s="50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 t="s">
        <v>532</v>
      </c>
      <c r="T83" s="50" t="s">
        <v>533</v>
      </c>
      <c r="U83" s="50" t="s">
        <v>534</v>
      </c>
      <c r="V83" s="50">
        <v>0</v>
      </c>
      <c r="W83" s="50">
        <v>0</v>
      </c>
      <c r="X83" t="e" cm="1" vm="1">
        <f t="array" ref="X83">_xlfn.CONCAT(INDEX(_xlfn.TEXTSPLIT(INDEX(_xlfn._xlws.FILTER(D83:G83,D83:G83&lt;&gt;0),1,1),","),1,1),",",INDEX(_xlfn.TEXTSPLIT(INDEX(_xlfn._xlws.FILTER(D83:G83,D83:G83&lt;&gt;0),1,COUNTA(_xlfn._xlws.FILTER(D83:G83,D83:G83&lt;&gt;0))),","),1,2))</f>
        <v>#VALUE!</v>
      </c>
      <c r="Y83" t="str" cm="1">
        <f t="array" ref="Y83">_xlfn.CONCAT(INDEX(_xlfn.TEXTSPLIT(INDEX(_xlfn._xlws.FILTER(H83:W83,H83:W83&lt;&gt;0),1,1),","),1,1),",",INDEX(_xlfn.TEXTSPLIT(INDEX(_xlfn._xlws.FILTER(H83:W83,H83:W83&lt;&gt;0),1,COUNTA(_xlfn._xlws.FILTER(H83:W83,H83:W83&lt;&gt;0))),","),1,2))</f>
        <v>1140,1320</v>
      </c>
      <c r="AA83" s="10" t="s">
        <v>486</v>
      </c>
      <c r="AB83" s="10" t="s">
        <v>486</v>
      </c>
      <c r="AC83" s="6">
        <v>82</v>
      </c>
      <c r="AD83" s="10">
        <v>21</v>
      </c>
      <c r="AE83" t="str">
        <f>VLOOKUP(AD83,'dati households'!$C$1:$D$92,2,FALSE)</f>
        <v>Household</v>
      </c>
      <c r="AF83" s="6" t="str">
        <f>VLOOKUP(AD83,'dati households'!$C$1:$E$92,3,FALSE)</f>
        <v>low</v>
      </c>
      <c r="AG83" s="6">
        <f>VLOOKUP(AD83,'dati households'!$C$1:$F$92,4,FALSE)</f>
        <v>0</v>
      </c>
    </row>
    <row r="84" spans="1:33" x14ac:dyDescent="0.35">
      <c r="A84" t="s">
        <v>218</v>
      </c>
      <c r="B84" s="6">
        <v>4</v>
      </c>
      <c r="C84" t="s">
        <v>251</v>
      </c>
      <c r="D84" s="50">
        <v>0</v>
      </c>
      <c r="E84" s="50">
        <v>0</v>
      </c>
      <c r="F84" s="50">
        <v>0</v>
      </c>
      <c r="G84" s="50">
        <v>0</v>
      </c>
      <c r="H84" s="50" t="s">
        <v>543</v>
      </c>
      <c r="I84" s="50" t="s">
        <v>547</v>
      </c>
      <c r="J84" s="50" t="s">
        <v>548</v>
      </c>
      <c r="K84" s="50" t="s">
        <v>549</v>
      </c>
      <c r="L84" s="50" t="s">
        <v>550</v>
      </c>
      <c r="M84" s="50" t="s">
        <v>544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 t="s">
        <v>532</v>
      </c>
      <c r="T84" s="50" t="s">
        <v>533</v>
      </c>
      <c r="U84" s="50" t="s">
        <v>534</v>
      </c>
      <c r="V84" s="50">
        <v>0</v>
      </c>
      <c r="W84" s="50">
        <v>0</v>
      </c>
      <c r="X84" t="e" cm="1" vm="1">
        <f t="array" ref="X84">_xlfn.CONCAT(INDEX(_xlfn.TEXTSPLIT(INDEX(_xlfn._xlws.FILTER(D84:G84,D84:G84&lt;&gt;0),1,1),","),1,1),",",INDEX(_xlfn.TEXTSPLIT(INDEX(_xlfn._xlws.FILTER(D84:G84,D84:G84&lt;&gt;0),1,COUNTA(_xlfn._xlws.FILTER(D84:G84,D84:G84&lt;&gt;0))),","),1,2))</f>
        <v>#VALUE!</v>
      </c>
      <c r="Y84" t="str" cm="1">
        <f t="array" ref="Y84">_xlfn.CONCAT(INDEX(_xlfn.TEXTSPLIT(INDEX(_xlfn._xlws.FILTER(H84:W84,H84:W84&lt;&gt;0),1,1),","),1,1),",",INDEX(_xlfn.TEXTSPLIT(INDEX(_xlfn._xlws.FILTER(H84:W84,H84:W84&lt;&gt;0),1,COUNTA(_xlfn._xlws.FILTER(H84:W84,H84:W84&lt;&gt;0))),","),1,2))</f>
        <v>480,1320</v>
      </c>
      <c r="AA84" s="10" t="s">
        <v>486</v>
      </c>
      <c r="AB84" s="10" t="s">
        <v>486</v>
      </c>
      <c r="AC84" s="6">
        <v>83</v>
      </c>
      <c r="AD84" s="10">
        <v>21</v>
      </c>
      <c r="AE84" t="str">
        <f>VLOOKUP(AD84,'dati households'!$C$1:$D$92,2,FALSE)</f>
        <v>Household</v>
      </c>
      <c r="AF84" s="6" t="str">
        <f>VLOOKUP(AD84,'dati households'!$C$1:$E$92,3,FALSE)</f>
        <v>low</v>
      </c>
      <c r="AG84" s="6">
        <f>VLOOKUP(AD84,'dati households'!$C$1:$F$92,4,FALSE)</f>
        <v>0</v>
      </c>
    </row>
    <row r="85" spans="1:33" x14ac:dyDescent="0.35">
      <c r="A85" t="s">
        <v>216</v>
      </c>
      <c r="B85" s="6">
        <v>2</v>
      </c>
      <c r="C85" t="s">
        <v>217</v>
      </c>
      <c r="D85" s="50">
        <v>0</v>
      </c>
      <c r="E85" s="50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 t="s">
        <v>532</v>
      </c>
      <c r="T85" s="50" t="s">
        <v>533</v>
      </c>
      <c r="U85" s="50" t="s">
        <v>534</v>
      </c>
      <c r="V85" s="50">
        <v>0</v>
      </c>
      <c r="W85" s="50">
        <v>0</v>
      </c>
      <c r="X85" t="e" cm="1" vm="1">
        <f t="array" ref="X85">_xlfn.CONCAT(INDEX(_xlfn.TEXTSPLIT(INDEX(_xlfn._xlws.FILTER(D85:G85,D85:G85&lt;&gt;0),1,1),","),1,1),",",INDEX(_xlfn.TEXTSPLIT(INDEX(_xlfn._xlws.FILTER(D85:G85,D85:G85&lt;&gt;0),1,COUNTA(_xlfn._xlws.FILTER(D85:G85,D85:G85&lt;&gt;0))),","),1,2))</f>
        <v>#VALUE!</v>
      </c>
      <c r="Y85" t="str" cm="1">
        <f t="array" ref="Y85">_xlfn.CONCAT(INDEX(_xlfn.TEXTSPLIT(INDEX(_xlfn._xlws.FILTER(H85:W85,H85:W85&lt;&gt;0),1,1),","),1,1),",",INDEX(_xlfn.TEXTSPLIT(INDEX(_xlfn._xlws.FILTER(H85:W85,H85:W85&lt;&gt;0),1,COUNTA(_xlfn._xlws.FILTER(H85:W85,H85:W85&lt;&gt;0))),","),1,2))</f>
        <v>1140,1320</v>
      </c>
      <c r="AA85" s="10" t="s">
        <v>486</v>
      </c>
      <c r="AB85" s="10" t="s">
        <v>486</v>
      </c>
      <c r="AC85" s="6">
        <v>84</v>
      </c>
      <c r="AD85" s="10">
        <v>21</v>
      </c>
      <c r="AE85" t="str">
        <f>VLOOKUP(AD85,'dati households'!$C$1:$D$92,2,FALSE)</f>
        <v>Household</v>
      </c>
      <c r="AF85" s="6" t="str">
        <f>VLOOKUP(AD85,'dati households'!$C$1:$E$92,3,FALSE)</f>
        <v>low</v>
      </c>
      <c r="AG85" s="6">
        <f>VLOOKUP(AD85,'dati households'!$C$1:$F$92,4,FALSE)</f>
        <v>0</v>
      </c>
    </row>
    <row r="86" spans="1:33" x14ac:dyDescent="0.35">
      <c r="A86" t="s">
        <v>207</v>
      </c>
      <c r="B86" s="6">
        <v>2</v>
      </c>
      <c r="C86" t="s">
        <v>214</v>
      </c>
      <c r="D86" s="50" t="s">
        <v>535</v>
      </c>
      <c r="E86" s="50" t="s">
        <v>536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 t="s">
        <v>532</v>
      </c>
      <c r="T86" s="50" t="s">
        <v>533</v>
      </c>
      <c r="U86" s="50" t="s">
        <v>534</v>
      </c>
      <c r="V86" s="50" t="s">
        <v>537</v>
      </c>
      <c r="W86" s="50" t="s">
        <v>538</v>
      </c>
      <c r="X86" t="str" cm="1">
        <f t="array" ref="X86">_xlfn.CONCAT(INDEX(_xlfn.TEXTSPLIT(INDEX(_xlfn._xlws.FILTER(D86:G86,D86:G86&lt;&gt;0),1,1),","),1,1),",",INDEX(_xlfn.TEXTSPLIT(INDEX(_xlfn._xlws.FILTER(D86:G86,D86:G86&lt;&gt;0),1,COUNTA(_xlfn._xlws.FILTER(D86:G86,D86:G86&lt;&gt;0))),","),1,2))</f>
        <v>0,360</v>
      </c>
      <c r="Y86" t="str" cm="1">
        <f t="array" ref="Y86">_xlfn.CONCAT(INDEX(_xlfn.TEXTSPLIT(INDEX(_xlfn._xlws.FILTER(H86:W86,H86:W86&lt;&gt;0),1,1),","),1,1),",",INDEX(_xlfn.TEXTSPLIT(INDEX(_xlfn._xlws.FILTER(H86:W86,H86:W86&lt;&gt;0),1,COUNTA(_xlfn._xlws.FILTER(H86:W86,H86:W86&lt;&gt;0))),","),1,2))</f>
        <v>1140,1440</v>
      </c>
      <c r="AA86" s="10" t="s">
        <v>486</v>
      </c>
      <c r="AB86" s="10" t="s">
        <v>486</v>
      </c>
      <c r="AC86" s="6">
        <v>85</v>
      </c>
      <c r="AD86" s="10">
        <v>22</v>
      </c>
      <c r="AE86" t="str">
        <f>VLOOKUP(AD86,'dati households'!$C$1:$D$92,2,FALSE)</f>
        <v>Business</v>
      </c>
      <c r="AF86" s="6" t="str">
        <f>VLOOKUP(AD86,'dati households'!$C$1:$E$92,3,FALSE)</f>
        <v>low</v>
      </c>
      <c r="AG86" s="6" t="str">
        <f>VLOOKUP(AD86,'dati households'!$C$1:$F$92,4,FALSE)</f>
        <v>Restaurant</v>
      </c>
    </row>
    <row r="87" spans="1:33" x14ac:dyDescent="0.35">
      <c r="A87" t="s">
        <v>210</v>
      </c>
      <c r="B87" s="6">
        <v>1</v>
      </c>
      <c r="C87" t="s">
        <v>233</v>
      </c>
      <c r="D87" s="50" t="s">
        <v>535</v>
      </c>
      <c r="E87" s="50" t="s">
        <v>536</v>
      </c>
      <c r="F87" s="50" t="s">
        <v>545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 t="s">
        <v>532</v>
      </c>
      <c r="T87" s="50" t="s">
        <v>533</v>
      </c>
      <c r="U87" s="50" t="s">
        <v>534</v>
      </c>
      <c r="V87" s="50" t="s">
        <v>537</v>
      </c>
      <c r="W87" s="50" t="s">
        <v>538</v>
      </c>
      <c r="X87" t="str" cm="1">
        <f t="array" ref="X87">_xlfn.CONCAT(INDEX(_xlfn.TEXTSPLIT(INDEX(_xlfn._xlws.FILTER(D87:G87,D87:G87&lt;&gt;0),1,1),","),1,1),",",INDEX(_xlfn.TEXTSPLIT(INDEX(_xlfn._xlws.FILTER(D87:G87,D87:G87&lt;&gt;0),1,COUNTA(_xlfn._xlws.FILTER(D87:G87,D87:G87&lt;&gt;0))),","),1,2))</f>
        <v>0,420</v>
      </c>
      <c r="Y87" t="str" cm="1">
        <f t="array" ref="Y87">_xlfn.CONCAT(INDEX(_xlfn.TEXTSPLIT(INDEX(_xlfn._xlws.FILTER(H87:W87,H87:W87&lt;&gt;0),1,1),","),1,1),",",INDEX(_xlfn.TEXTSPLIT(INDEX(_xlfn._xlws.FILTER(H87:W87,H87:W87&lt;&gt;0),1,COUNTA(_xlfn._xlws.FILTER(H87:W87,H87:W87&lt;&gt;0))),","),1,2))</f>
        <v>1140,1440</v>
      </c>
      <c r="AA87" s="10" t="s">
        <v>486</v>
      </c>
      <c r="AB87" s="10" t="s">
        <v>486</v>
      </c>
      <c r="AC87" s="6">
        <v>86</v>
      </c>
      <c r="AD87" s="10">
        <v>22</v>
      </c>
      <c r="AE87" t="str">
        <f>VLOOKUP(AD87,'dati households'!$C$1:$D$92,2,FALSE)</f>
        <v>Business</v>
      </c>
      <c r="AF87" s="6" t="str">
        <f>VLOOKUP(AD87,'dati households'!$C$1:$E$92,3,FALSE)</f>
        <v>low</v>
      </c>
      <c r="AG87" s="6" t="str">
        <f>VLOOKUP(AD87,'dati households'!$C$1:$F$92,4,FALSE)</f>
        <v>Restaurant</v>
      </c>
    </row>
    <row r="88" spans="1:33" x14ac:dyDescent="0.35">
      <c r="A88" t="s">
        <v>216</v>
      </c>
      <c r="B88" s="6">
        <v>1</v>
      </c>
      <c r="C88" t="s">
        <v>252</v>
      </c>
      <c r="D88" s="50">
        <v>0</v>
      </c>
      <c r="E88" s="50">
        <v>0</v>
      </c>
      <c r="F88" s="50">
        <v>0</v>
      </c>
      <c r="G88" s="50" t="s">
        <v>546</v>
      </c>
      <c r="H88" s="50" t="s">
        <v>543</v>
      </c>
      <c r="I88" s="50" t="s">
        <v>547</v>
      </c>
      <c r="J88" s="50" t="s">
        <v>548</v>
      </c>
      <c r="K88" s="50" t="s">
        <v>549</v>
      </c>
      <c r="L88" s="50" t="s">
        <v>550</v>
      </c>
      <c r="M88" s="50" t="s">
        <v>544</v>
      </c>
      <c r="N88" s="50" t="s">
        <v>539</v>
      </c>
      <c r="O88" s="50" t="s">
        <v>540</v>
      </c>
      <c r="P88" s="50" t="s">
        <v>541</v>
      </c>
      <c r="Q88" s="50" t="s">
        <v>542</v>
      </c>
      <c r="R88" s="50" t="s">
        <v>531</v>
      </c>
      <c r="S88" s="50" t="s">
        <v>532</v>
      </c>
      <c r="T88" s="50" t="s">
        <v>533</v>
      </c>
      <c r="U88" s="50" t="s">
        <v>534</v>
      </c>
      <c r="V88" s="50">
        <v>0</v>
      </c>
      <c r="W88" s="50">
        <v>0</v>
      </c>
      <c r="X88" t="str" cm="1">
        <f t="array" ref="X88">_xlfn.CONCAT(INDEX(_xlfn.TEXTSPLIT(INDEX(_xlfn._xlws.FILTER(D88:G88,D88:G88&lt;&gt;0),1,1),","),1,1),",",INDEX(_xlfn.TEXTSPLIT(INDEX(_xlfn._xlws.FILTER(D88:G88,D88:G88&lt;&gt;0),1,COUNTA(_xlfn._xlws.FILTER(D88:G88,D88:G88&lt;&gt;0))),","),1,2))</f>
        <v>420,480</v>
      </c>
      <c r="Y88" t="str" cm="1">
        <f t="array" ref="Y88">_xlfn.CONCAT(INDEX(_xlfn.TEXTSPLIT(INDEX(_xlfn._xlws.FILTER(H88:W88,H88:W88&lt;&gt;0),1,1),","),1,1),",",INDEX(_xlfn.TEXTSPLIT(INDEX(_xlfn._xlws.FILTER(H88:W88,H88:W88&lt;&gt;0),1,COUNTA(_xlfn._xlws.FILTER(H88:W88,H88:W88&lt;&gt;0))),","),1,2))</f>
        <v>480,1320</v>
      </c>
      <c r="AA88" s="10" t="s">
        <v>486</v>
      </c>
      <c r="AB88" s="10" t="s">
        <v>486</v>
      </c>
      <c r="AC88" s="6">
        <v>87</v>
      </c>
      <c r="AD88" s="10">
        <v>22</v>
      </c>
      <c r="AE88" t="str">
        <f>VLOOKUP(AD88,'dati households'!$C$1:$D$92,2,FALSE)</f>
        <v>Business</v>
      </c>
      <c r="AF88" s="6" t="str">
        <f>VLOOKUP(AD88,'dati households'!$C$1:$E$92,3,FALSE)</f>
        <v>low</v>
      </c>
      <c r="AG88" s="6" t="str">
        <f>VLOOKUP(AD88,'dati households'!$C$1:$F$92,4,FALSE)</f>
        <v>Restaurant</v>
      </c>
    </row>
    <row r="89" spans="1:33" x14ac:dyDescent="0.35">
      <c r="A89" t="s">
        <v>212</v>
      </c>
      <c r="B89" s="6">
        <v>3</v>
      </c>
      <c r="C89" t="s">
        <v>242</v>
      </c>
      <c r="D89" s="50">
        <v>0</v>
      </c>
      <c r="E89" s="50">
        <v>0</v>
      </c>
      <c r="F89" s="50">
        <v>0</v>
      </c>
      <c r="G89" s="50" t="s">
        <v>546</v>
      </c>
      <c r="H89" s="50" t="s">
        <v>543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t="str" cm="1">
        <f t="array" ref="X89">_xlfn.CONCAT(INDEX(_xlfn.TEXTSPLIT(INDEX(_xlfn._xlws.FILTER(D89:G89,D89:G89&lt;&gt;0),1,1),","),1,1),",",INDEX(_xlfn.TEXTSPLIT(INDEX(_xlfn._xlws.FILTER(D89:G89,D89:G89&lt;&gt;0),1,COUNTA(_xlfn._xlws.FILTER(D89:G89,D89:G89&lt;&gt;0))),","),1,2))</f>
        <v>420,480</v>
      </c>
      <c r="Y89" t="str" cm="1">
        <f t="array" ref="Y89">_xlfn.CONCAT(INDEX(_xlfn.TEXTSPLIT(INDEX(_xlfn._xlws.FILTER(H89:W89,H89:W89&lt;&gt;0),1,1),","),1,1),",",INDEX(_xlfn.TEXTSPLIT(INDEX(_xlfn._xlws.FILTER(H89:W89,H89:W89&lt;&gt;0),1,COUNTA(_xlfn._xlws.FILTER(H89:W89,H89:W89&lt;&gt;0))),","),1,2))</f>
        <v>480,540</v>
      </c>
      <c r="AA89" s="10" t="s">
        <v>486</v>
      </c>
      <c r="AB89" s="10" t="s">
        <v>486</v>
      </c>
      <c r="AC89" s="6">
        <v>88</v>
      </c>
      <c r="AD89" s="10">
        <v>22</v>
      </c>
      <c r="AE89" t="str">
        <f>VLOOKUP(AD89,'dati households'!$C$1:$D$92,2,FALSE)</f>
        <v>Business</v>
      </c>
      <c r="AF89" s="6" t="str">
        <f>VLOOKUP(AD89,'dati households'!$C$1:$E$92,3,FALSE)</f>
        <v>low</v>
      </c>
      <c r="AG89" s="6" t="str">
        <f>VLOOKUP(AD89,'dati households'!$C$1:$F$92,4,FALSE)</f>
        <v>Restaurant</v>
      </c>
    </row>
    <row r="90" spans="1:33" x14ac:dyDescent="0.35">
      <c r="A90" t="s">
        <v>207</v>
      </c>
      <c r="B90" s="6">
        <v>1</v>
      </c>
      <c r="C90" t="s">
        <v>232</v>
      </c>
      <c r="D90" s="50">
        <v>0</v>
      </c>
      <c r="E90" s="50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 t="s">
        <v>532</v>
      </c>
      <c r="T90" s="50" t="s">
        <v>533</v>
      </c>
      <c r="U90" s="50">
        <v>0</v>
      </c>
      <c r="V90" s="50">
        <v>0</v>
      </c>
      <c r="W90" s="50">
        <v>0</v>
      </c>
      <c r="X90" t="e" cm="1" vm="1">
        <f t="array" ref="X90">_xlfn.CONCAT(INDEX(_xlfn.TEXTSPLIT(INDEX(_xlfn._xlws.FILTER(D90:G90,D90:G90&lt;&gt;0),1,1),","),1,1),",",INDEX(_xlfn.TEXTSPLIT(INDEX(_xlfn._xlws.FILTER(D90:G90,D90:G90&lt;&gt;0),1,COUNTA(_xlfn._xlws.FILTER(D90:G90,D90:G90&lt;&gt;0))),","),1,2))</f>
        <v>#VALUE!</v>
      </c>
      <c r="Y90" t="str" cm="1">
        <f t="array" ref="Y90">_xlfn.CONCAT(INDEX(_xlfn.TEXTSPLIT(INDEX(_xlfn._xlws.FILTER(H90:W90,H90:W90&lt;&gt;0),1,1),","),1,1),",",INDEX(_xlfn.TEXTSPLIT(INDEX(_xlfn._xlws.FILTER(H90:W90,H90:W90&lt;&gt;0),1,COUNTA(_xlfn._xlws.FILTER(H90:W90,H90:W90&lt;&gt;0))),","),1,2))</f>
        <v>1140,1260</v>
      </c>
      <c r="AA90" s="10" t="s">
        <v>486</v>
      </c>
      <c r="AB90" s="10" t="s">
        <v>486</v>
      </c>
      <c r="AC90" s="6">
        <v>89</v>
      </c>
      <c r="AD90" s="10">
        <v>23</v>
      </c>
      <c r="AE90" t="str">
        <f>VLOOKUP(AD90,'dati households'!$C$1:$D$92,2,FALSE)</f>
        <v>Business</v>
      </c>
      <c r="AF90" s="6" t="str">
        <f>VLOOKUP(AD90,'dati households'!$C$1:$E$92,3,FALSE)</f>
        <v>medium</v>
      </c>
      <c r="AG90" s="6" t="str">
        <f>VLOOKUP(AD90,'dati households'!$C$1:$F$92,4,FALSE)</f>
        <v>Butcher</v>
      </c>
    </row>
    <row r="91" spans="1:33" x14ac:dyDescent="0.35">
      <c r="A91" t="s">
        <v>210</v>
      </c>
      <c r="B91" s="6">
        <v>1</v>
      </c>
      <c r="C91" t="s">
        <v>233</v>
      </c>
      <c r="D91" s="50" t="s">
        <v>535</v>
      </c>
      <c r="E91" s="50" t="s">
        <v>536</v>
      </c>
      <c r="F91" s="50" t="s">
        <v>545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 t="s">
        <v>532</v>
      </c>
      <c r="T91" s="50" t="s">
        <v>533</v>
      </c>
      <c r="U91" s="50" t="s">
        <v>534</v>
      </c>
      <c r="V91" s="50" t="s">
        <v>537</v>
      </c>
      <c r="W91" s="50" t="s">
        <v>538</v>
      </c>
      <c r="X91" t="str" cm="1">
        <f t="array" ref="X91">_xlfn.CONCAT(INDEX(_xlfn.TEXTSPLIT(INDEX(_xlfn._xlws.FILTER(D91:G91,D91:G91&lt;&gt;0),1,1),","),1,1),",",INDEX(_xlfn.TEXTSPLIT(INDEX(_xlfn._xlws.FILTER(D91:G91,D91:G91&lt;&gt;0),1,COUNTA(_xlfn._xlws.FILTER(D91:G91,D91:G91&lt;&gt;0))),","),1,2))</f>
        <v>0,420</v>
      </c>
      <c r="Y91" t="str" cm="1">
        <f t="array" ref="Y91">_xlfn.CONCAT(INDEX(_xlfn.TEXTSPLIT(INDEX(_xlfn._xlws.FILTER(H91:W91,H91:W91&lt;&gt;0),1,1),","),1,1),",",INDEX(_xlfn.TEXTSPLIT(INDEX(_xlfn._xlws.FILTER(H91:W91,H91:W91&lt;&gt;0),1,COUNTA(_xlfn._xlws.FILTER(H91:W91,H91:W91&lt;&gt;0))),","),1,2))</f>
        <v>1140,1440</v>
      </c>
      <c r="AA91" s="10" t="s">
        <v>486</v>
      </c>
      <c r="AB91" s="10" t="s">
        <v>486</v>
      </c>
      <c r="AC91" s="6">
        <v>90</v>
      </c>
      <c r="AD91" s="10">
        <v>23</v>
      </c>
      <c r="AE91" t="str">
        <f>VLOOKUP(AD91,'dati households'!$C$1:$D$92,2,FALSE)</f>
        <v>Business</v>
      </c>
      <c r="AF91" s="6" t="str">
        <f>VLOOKUP(AD91,'dati households'!$C$1:$E$92,3,FALSE)</f>
        <v>medium</v>
      </c>
      <c r="AG91" s="6" t="str">
        <f>VLOOKUP(AD91,'dati households'!$C$1:$F$92,4,FALSE)</f>
        <v>Butcher</v>
      </c>
    </row>
    <row r="92" spans="1:33" x14ac:dyDescent="0.35">
      <c r="A92" t="s">
        <v>253</v>
      </c>
      <c r="B92" s="6">
        <v>1</v>
      </c>
      <c r="C92" t="s">
        <v>254</v>
      </c>
      <c r="D92" s="50">
        <v>0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 t="s">
        <v>539</v>
      </c>
      <c r="O92" s="50" t="s">
        <v>540</v>
      </c>
      <c r="P92" s="50" t="s">
        <v>541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t="e" cm="1" vm="1">
        <f t="array" ref="X92">_xlfn.CONCAT(INDEX(_xlfn.TEXTSPLIT(INDEX(_xlfn._xlws.FILTER(D92:G92,D92:G92&lt;&gt;0),1,1),","),1,1),",",INDEX(_xlfn.TEXTSPLIT(INDEX(_xlfn._xlws.FILTER(D92:G92,D92:G92&lt;&gt;0),1,COUNTA(_xlfn._xlws.FILTER(D92:G92,D92:G92&lt;&gt;0))),","),1,2))</f>
        <v>#VALUE!</v>
      </c>
      <c r="Y92" t="str" cm="1">
        <f t="array" ref="Y92">_xlfn.CONCAT(INDEX(_xlfn.TEXTSPLIT(INDEX(_xlfn._xlws.FILTER(H92:W92,H92:W92&lt;&gt;0),1,1),","),1,1),",",INDEX(_xlfn.TEXTSPLIT(INDEX(_xlfn._xlws.FILTER(H92:W92,H92:W92&lt;&gt;0),1,COUNTA(_xlfn._xlws.FILTER(H92:W92,H92:W92&lt;&gt;0))),","),1,2))</f>
        <v>840,1020</v>
      </c>
      <c r="AA92" s="10" t="s">
        <v>486</v>
      </c>
      <c r="AB92" s="10" t="s">
        <v>486</v>
      </c>
      <c r="AC92" s="6">
        <v>91</v>
      </c>
      <c r="AD92" s="10">
        <v>23</v>
      </c>
      <c r="AE92" t="str">
        <f>VLOOKUP(AD92,'dati households'!$C$1:$D$92,2,FALSE)</f>
        <v>Business</v>
      </c>
      <c r="AF92" s="6" t="str">
        <f>VLOOKUP(AD92,'dati households'!$C$1:$E$92,3,FALSE)</f>
        <v>medium</v>
      </c>
      <c r="AG92" s="6" t="str">
        <f>VLOOKUP(AD92,'dati households'!$C$1:$F$92,4,FALSE)</f>
        <v>Butcher</v>
      </c>
    </row>
    <row r="93" spans="1:33" x14ac:dyDescent="0.35">
      <c r="A93" t="s">
        <v>210</v>
      </c>
      <c r="B93" s="6">
        <v>1</v>
      </c>
      <c r="C93" t="s">
        <v>233</v>
      </c>
      <c r="D93" s="50" t="s">
        <v>535</v>
      </c>
      <c r="E93" s="50" t="s">
        <v>536</v>
      </c>
      <c r="F93" s="50" t="s">
        <v>545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 t="s">
        <v>532</v>
      </c>
      <c r="T93" s="50" t="s">
        <v>533</v>
      </c>
      <c r="U93" s="50" t="s">
        <v>534</v>
      </c>
      <c r="V93" s="50" t="s">
        <v>537</v>
      </c>
      <c r="W93" s="50" t="s">
        <v>538</v>
      </c>
      <c r="X93" t="str" cm="1">
        <f t="array" ref="X93">_xlfn.CONCAT(INDEX(_xlfn.TEXTSPLIT(INDEX(_xlfn._xlws.FILTER(D93:G93,D93:G93&lt;&gt;0),1,1),","),1,1),",",INDEX(_xlfn.TEXTSPLIT(INDEX(_xlfn._xlws.FILTER(D93:G93,D93:G93&lt;&gt;0),1,COUNTA(_xlfn._xlws.FILTER(D93:G93,D93:G93&lt;&gt;0))),","),1,2))</f>
        <v>0,420</v>
      </c>
      <c r="Y93" t="str" cm="1">
        <f t="array" ref="Y93">_xlfn.CONCAT(INDEX(_xlfn.TEXTSPLIT(INDEX(_xlfn._xlws.FILTER(H93:W93,H93:W93&lt;&gt;0),1,1),","),1,1),",",INDEX(_xlfn.TEXTSPLIT(INDEX(_xlfn._xlws.FILTER(H93:W93,H93:W93&lt;&gt;0),1,COUNTA(_xlfn._xlws.FILTER(H93:W93,H93:W93&lt;&gt;0))),","),1,2))</f>
        <v>1140,1440</v>
      </c>
      <c r="AA93" s="10" t="s">
        <v>486</v>
      </c>
      <c r="AB93" s="10" t="s">
        <v>486</v>
      </c>
      <c r="AC93" s="6">
        <v>92</v>
      </c>
      <c r="AD93" s="10">
        <v>24</v>
      </c>
      <c r="AE93" t="str">
        <f>VLOOKUP(AD93,'dati households'!$C$1:$D$92,2,FALSE)</f>
        <v>Business</v>
      </c>
      <c r="AF93" s="6" t="str">
        <f>VLOOKUP(AD93,'dati households'!$C$1:$E$92,3,FALSE)</f>
        <v>high</v>
      </c>
      <c r="AG93" s="6" t="str">
        <f>VLOOKUP(AD93,'dati households'!$C$1:$F$92,4,FALSE)</f>
        <v>Garage</v>
      </c>
    </row>
    <row r="94" spans="1:33" x14ac:dyDescent="0.35">
      <c r="A94" t="s">
        <v>255</v>
      </c>
      <c r="B94" s="6">
        <v>1</v>
      </c>
      <c r="C94" t="s">
        <v>256</v>
      </c>
      <c r="D94" s="50">
        <v>0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0" t="s">
        <v>548</v>
      </c>
      <c r="K94" s="50" t="s">
        <v>549</v>
      </c>
      <c r="L94" s="50" t="s">
        <v>550</v>
      </c>
      <c r="M94" s="50" t="s">
        <v>544</v>
      </c>
      <c r="N94" s="50" t="s">
        <v>539</v>
      </c>
      <c r="O94" s="50" t="s">
        <v>540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t="e" cm="1" vm="1">
        <f t="array" ref="X94">_xlfn.CONCAT(INDEX(_xlfn.TEXTSPLIT(INDEX(_xlfn._xlws.FILTER(D94:G94,D94:G94&lt;&gt;0),1,1),","),1,1),",",INDEX(_xlfn.TEXTSPLIT(INDEX(_xlfn._xlws.FILTER(D94:G94,D94:G94&lt;&gt;0),1,COUNTA(_xlfn._xlws.FILTER(D94:G94,D94:G94&lt;&gt;0))),","),1,2))</f>
        <v>#VALUE!</v>
      </c>
      <c r="Y94" t="str" cm="1">
        <f t="array" ref="Y94">_xlfn.CONCAT(INDEX(_xlfn.TEXTSPLIT(INDEX(_xlfn._xlws.FILTER(H94:W94,H94:W94&lt;&gt;0),1,1),","),1,1),",",INDEX(_xlfn.TEXTSPLIT(INDEX(_xlfn._xlws.FILTER(H94:W94,H94:W94&lt;&gt;0),1,COUNTA(_xlfn._xlws.FILTER(H94:W94,H94:W94&lt;&gt;0))),","),1,2))</f>
        <v>600,960</v>
      </c>
      <c r="AA94" s="10" t="s">
        <v>486</v>
      </c>
      <c r="AB94" s="10" t="s">
        <v>240</v>
      </c>
      <c r="AC94" s="6">
        <v>93</v>
      </c>
      <c r="AD94" s="10">
        <v>24</v>
      </c>
      <c r="AE94" t="str">
        <f>VLOOKUP(AD94,'dati households'!$C$1:$D$92,2,FALSE)</f>
        <v>Business</v>
      </c>
      <c r="AF94" s="6" t="str">
        <f>VLOOKUP(AD94,'dati households'!$C$1:$E$92,3,FALSE)</f>
        <v>high</v>
      </c>
      <c r="AG94" s="6" t="str">
        <f>VLOOKUP(AD94,'dati households'!$C$1:$F$92,4,FALSE)</f>
        <v>Garage</v>
      </c>
    </row>
    <row r="95" spans="1:33" x14ac:dyDescent="0.35">
      <c r="A95" t="s">
        <v>257</v>
      </c>
      <c r="B95" s="6">
        <v>1</v>
      </c>
      <c r="C95" t="s">
        <v>258</v>
      </c>
      <c r="D95" s="50">
        <v>0</v>
      </c>
      <c r="E95" s="50">
        <v>0</v>
      </c>
      <c r="F95" s="50">
        <v>0</v>
      </c>
      <c r="G95" s="50">
        <v>0</v>
      </c>
      <c r="H95" s="50">
        <v>0</v>
      </c>
      <c r="I95" s="50">
        <v>0</v>
      </c>
      <c r="J95" s="50" t="s">
        <v>548</v>
      </c>
      <c r="K95" s="50" t="s">
        <v>549</v>
      </c>
      <c r="L95" s="50" t="s">
        <v>550</v>
      </c>
      <c r="M95" s="50" t="s">
        <v>544</v>
      </c>
      <c r="N95" s="50" t="s">
        <v>539</v>
      </c>
      <c r="O95" s="50" t="s">
        <v>540</v>
      </c>
      <c r="P95" s="50" t="s">
        <v>541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t="e" cm="1" vm="1">
        <f t="array" ref="X95">_xlfn.CONCAT(INDEX(_xlfn.TEXTSPLIT(INDEX(_xlfn._xlws.FILTER(D95:G95,D95:G95&lt;&gt;0),1,1),","),1,1),",",INDEX(_xlfn.TEXTSPLIT(INDEX(_xlfn._xlws.FILTER(D95:G95,D95:G95&lt;&gt;0),1,COUNTA(_xlfn._xlws.FILTER(D95:G95,D95:G95&lt;&gt;0))),","),1,2))</f>
        <v>#VALUE!</v>
      </c>
      <c r="Y95" t="str" cm="1">
        <f t="array" ref="Y95">_xlfn.CONCAT(INDEX(_xlfn.TEXTSPLIT(INDEX(_xlfn._xlws.FILTER(H95:W95,H95:W95&lt;&gt;0),1,1),","),1,1),",",INDEX(_xlfn.TEXTSPLIT(INDEX(_xlfn._xlws.FILTER(H95:W95,H95:W95&lt;&gt;0),1,COUNTA(_xlfn._xlws.FILTER(H95:W95,H95:W95&lt;&gt;0))),","),1,2))</f>
        <v>600,1020</v>
      </c>
      <c r="AA95" s="10" t="s">
        <v>486</v>
      </c>
      <c r="AB95" s="10" t="s">
        <v>240</v>
      </c>
      <c r="AC95" s="6">
        <v>94</v>
      </c>
      <c r="AD95" s="10">
        <v>24</v>
      </c>
      <c r="AE95" t="str">
        <f>VLOOKUP(AD95,'dati households'!$C$1:$D$92,2,FALSE)</f>
        <v>Business</v>
      </c>
      <c r="AF95" s="6" t="str">
        <f>VLOOKUP(AD95,'dati households'!$C$1:$E$92,3,FALSE)</f>
        <v>high</v>
      </c>
      <c r="AG95" s="6" t="str">
        <f>VLOOKUP(AD95,'dati households'!$C$1:$F$92,4,FALSE)</f>
        <v>Garage</v>
      </c>
    </row>
    <row r="96" spans="1:33" x14ac:dyDescent="0.35">
      <c r="A96" t="s">
        <v>259</v>
      </c>
      <c r="B96" s="6">
        <v>1</v>
      </c>
      <c r="C96" t="s">
        <v>258</v>
      </c>
      <c r="D96" s="50">
        <v>0</v>
      </c>
      <c r="E96" s="50">
        <v>0</v>
      </c>
      <c r="F96" s="50">
        <v>0</v>
      </c>
      <c r="G96" s="50">
        <v>0</v>
      </c>
      <c r="H96" s="50">
        <v>0</v>
      </c>
      <c r="I96" s="50">
        <v>0</v>
      </c>
      <c r="J96" s="50" t="s">
        <v>548</v>
      </c>
      <c r="K96" s="50" t="s">
        <v>549</v>
      </c>
      <c r="L96" s="50" t="s">
        <v>550</v>
      </c>
      <c r="M96" s="50" t="s">
        <v>544</v>
      </c>
      <c r="N96" s="50" t="s">
        <v>539</v>
      </c>
      <c r="O96" s="50" t="s">
        <v>540</v>
      </c>
      <c r="P96" s="50" t="s">
        <v>541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t="e" cm="1" vm="1">
        <f t="array" ref="X96">_xlfn.CONCAT(INDEX(_xlfn.TEXTSPLIT(INDEX(_xlfn._xlws.FILTER(D96:G96,D96:G96&lt;&gt;0),1,1),","),1,1),",",INDEX(_xlfn.TEXTSPLIT(INDEX(_xlfn._xlws.FILTER(D96:G96,D96:G96&lt;&gt;0),1,COUNTA(_xlfn._xlws.FILTER(D96:G96,D96:G96&lt;&gt;0))),","),1,2))</f>
        <v>#VALUE!</v>
      </c>
      <c r="Y96" t="str" cm="1">
        <f t="array" ref="Y96">_xlfn.CONCAT(INDEX(_xlfn.TEXTSPLIT(INDEX(_xlfn._xlws.FILTER(H96:W96,H96:W96&lt;&gt;0),1,1),","),1,1),",",INDEX(_xlfn.TEXTSPLIT(INDEX(_xlfn._xlws.FILTER(H96:W96,H96:W96&lt;&gt;0),1,COUNTA(_xlfn._xlws.FILTER(H96:W96,H96:W96&lt;&gt;0))),","),1,2))</f>
        <v>600,1020</v>
      </c>
      <c r="AA96" s="10" t="s">
        <v>486</v>
      </c>
      <c r="AB96" s="10" t="s">
        <v>240</v>
      </c>
      <c r="AC96" s="6">
        <v>95</v>
      </c>
      <c r="AD96" s="10">
        <v>24</v>
      </c>
      <c r="AE96" t="str">
        <f>VLOOKUP(AD96,'dati households'!$C$1:$D$92,2,FALSE)</f>
        <v>Business</v>
      </c>
      <c r="AF96" s="6" t="str">
        <f>VLOOKUP(AD96,'dati households'!$C$1:$E$92,3,FALSE)</f>
        <v>high</v>
      </c>
      <c r="AG96" s="6" t="str">
        <f>VLOOKUP(AD96,'dati households'!$C$1:$F$92,4,FALSE)</f>
        <v>Garage</v>
      </c>
    </row>
    <row r="97" spans="1:33" x14ac:dyDescent="0.35">
      <c r="A97" t="s">
        <v>260</v>
      </c>
      <c r="B97" s="6">
        <v>1</v>
      </c>
      <c r="C97" t="s">
        <v>258</v>
      </c>
      <c r="D97" s="50">
        <v>0</v>
      </c>
      <c r="E97" s="50">
        <v>0</v>
      </c>
      <c r="F97" s="50">
        <v>0</v>
      </c>
      <c r="G97" s="50">
        <v>0</v>
      </c>
      <c r="H97" s="50">
        <v>0</v>
      </c>
      <c r="I97" s="50">
        <v>0</v>
      </c>
      <c r="J97" s="50" t="s">
        <v>548</v>
      </c>
      <c r="K97" s="50" t="s">
        <v>549</v>
      </c>
      <c r="L97" s="50" t="s">
        <v>550</v>
      </c>
      <c r="M97" s="50" t="s">
        <v>544</v>
      </c>
      <c r="N97" s="50" t="s">
        <v>539</v>
      </c>
      <c r="O97" s="50" t="s">
        <v>540</v>
      </c>
      <c r="P97" s="50" t="s">
        <v>541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t="e" cm="1" vm="1">
        <f t="array" ref="X97">_xlfn.CONCAT(INDEX(_xlfn.TEXTSPLIT(INDEX(_xlfn._xlws.FILTER(D97:G97,D97:G97&lt;&gt;0),1,1),","),1,1),",",INDEX(_xlfn.TEXTSPLIT(INDEX(_xlfn._xlws.FILTER(D97:G97,D97:G97&lt;&gt;0),1,COUNTA(_xlfn._xlws.FILTER(D97:G97,D97:G97&lt;&gt;0))),","),1,2))</f>
        <v>#VALUE!</v>
      </c>
      <c r="Y97" t="str" cm="1">
        <f t="array" ref="Y97">_xlfn.CONCAT(INDEX(_xlfn.TEXTSPLIT(INDEX(_xlfn._xlws.FILTER(H97:W97,H97:W97&lt;&gt;0),1,1),","),1,1),",",INDEX(_xlfn.TEXTSPLIT(INDEX(_xlfn._xlws.FILTER(H97:W97,H97:W97&lt;&gt;0),1,COUNTA(_xlfn._xlws.FILTER(H97:W97,H97:W97&lt;&gt;0))),","),1,2))</f>
        <v>600,1020</v>
      </c>
      <c r="AA97" s="10" t="s">
        <v>240</v>
      </c>
      <c r="AB97" s="10" t="s">
        <v>486</v>
      </c>
      <c r="AC97" s="6">
        <v>96</v>
      </c>
      <c r="AD97" s="10">
        <v>24</v>
      </c>
      <c r="AE97" t="str">
        <f>VLOOKUP(AD97,'dati households'!$C$1:$D$92,2,FALSE)</f>
        <v>Business</v>
      </c>
      <c r="AF97" s="6" t="str">
        <f>VLOOKUP(AD97,'dati households'!$C$1:$E$92,3,FALSE)</f>
        <v>high</v>
      </c>
      <c r="AG97" s="6" t="str">
        <f>VLOOKUP(AD97,'dati households'!$C$1:$F$92,4,FALSE)</f>
        <v>Garage</v>
      </c>
    </row>
    <row r="98" spans="1:33" x14ac:dyDescent="0.35">
      <c r="A98" t="s">
        <v>207</v>
      </c>
      <c r="B98" s="6">
        <v>1</v>
      </c>
      <c r="C98" t="s">
        <v>215</v>
      </c>
      <c r="D98" s="50">
        <v>0</v>
      </c>
      <c r="E98" s="50">
        <v>0</v>
      </c>
      <c r="F98" s="50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 t="s">
        <v>532</v>
      </c>
      <c r="T98" s="50">
        <v>0</v>
      </c>
      <c r="U98" s="50">
        <v>0</v>
      </c>
      <c r="V98" s="50">
        <v>0</v>
      </c>
      <c r="W98" s="50">
        <v>0</v>
      </c>
      <c r="X98" t="e" cm="1" vm="1">
        <f t="array" ref="X98">_xlfn.CONCAT(INDEX(_xlfn.TEXTSPLIT(INDEX(_xlfn._xlws.FILTER(D98:G98,D98:G98&lt;&gt;0),1,1),","),1,1),",",INDEX(_xlfn.TEXTSPLIT(INDEX(_xlfn._xlws.FILTER(D98:G98,D98:G98&lt;&gt;0),1,COUNTA(_xlfn._xlws.FILTER(D98:G98,D98:G98&lt;&gt;0))),","),1,2))</f>
        <v>#VALUE!</v>
      </c>
      <c r="Y98" t="str" cm="1">
        <f t="array" ref="Y98">_xlfn.CONCAT(INDEX(_xlfn.TEXTSPLIT(INDEX(_xlfn._xlws.FILTER(H98:W98,H98:W98&lt;&gt;0),1,1),","),1,1),",",INDEX(_xlfn.TEXTSPLIT(INDEX(_xlfn._xlws.FILTER(H98:W98,H98:W98&lt;&gt;0),1,COUNTA(_xlfn._xlws.FILTER(H98:W98,H98:W98&lt;&gt;0))),","),1,2))</f>
        <v>1140,1200</v>
      </c>
      <c r="AA98" s="10" t="s">
        <v>486</v>
      </c>
      <c r="AB98" s="10" t="s">
        <v>486</v>
      </c>
      <c r="AC98" s="6">
        <v>97</v>
      </c>
      <c r="AD98" s="10">
        <v>25</v>
      </c>
      <c r="AE98" t="str">
        <f>VLOOKUP(AD98,'dati households'!$C$1:$D$92,2,FALSE)</f>
        <v>Business</v>
      </c>
      <c r="AF98" s="6" t="str">
        <f>VLOOKUP(AD98,'dati households'!$C$1:$E$92,3,FALSE)</f>
        <v>high</v>
      </c>
      <c r="AG98" s="6" t="str">
        <f>VLOOKUP(AD98,'dati households'!$C$1:$F$92,4,FALSE)</f>
        <v>Carpentry workshop</v>
      </c>
    </row>
    <row r="99" spans="1:33" x14ac:dyDescent="0.35">
      <c r="A99" t="s">
        <v>210</v>
      </c>
      <c r="B99" s="6">
        <v>2</v>
      </c>
      <c r="C99" t="s">
        <v>235</v>
      </c>
      <c r="D99" s="50" t="s">
        <v>535</v>
      </c>
      <c r="E99" s="50" t="s">
        <v>536</v>
      </c>
      <c r="F99" s="50" t="s">
        <v>545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 t="s">
        <v>542</v>
      </c>
      <c r="R99" s="50" t="s">
        <v>531</v>
      </c>
      <c r="S99" s="50" t="s">
        <v>532</v>
      </c>
      <c r="T99" s="50" t="s">
        <v>533</v>
      </c>
      <c r="U99" s="50" t="s">
        <v>534</v>
      </c>
      <c r="V99" s="50" t="s">
        <v>537</v>
      </c>
      <c r="W99" s="50" t="s">
        <v>538</v>
      </c>
      <c r="X99" t="str" cm="1">
        <f t="array" ref="X99">_xlfn.CONCAT(INDEX(_xlfn.TEXTSPLIT(INDEX(_xlfn._xlws.FILTER(D99:G99,D99:G99&lt;&gt;0),1,1),","),1,1),",",INDEX(_xlfn.TEXTSPLIT(INDEX(_xlfn._xlws.FILTER(D99:G99,D99:G99&lt;&gt;0),1,COUNTA(_xlfn._xlws.FILTER(D99:G99,D99:G99&lt;&gt;0))),","),1,2))</f>
        <v>0,420</v>
      </c>
      <c r="Y99" t="str" cm="1">
        <f t="array" ref="Y99">_xlfn.CONCAT(INDEX(_xlfn.TEXTSPLIT(INDEX(_xlfn._xlws.FILTER(H99:W99,H99:W99&lt;&gt;0),1,1),","),1,1),",",INDEX(_xlfn.TEXTSPLIT(INDEX(_xlfn._xlws.FILTER(H99:W99,H99:W99&lt;&gt;0),1,COUNTA(_xlfn._xlws.FILTER(H99:W99,H99:W99&lt;&gt;0))),","),1,2))</f>
        <v>1020,1440</v>
      </c>
      <c r="AA99" s="10" t="s">
        <v>486</v>
      </c>
      <c r="AB99" s="10" t="s">
        <v>486</v>
      </c>
      <c r="AC99" s="6">
        <v>98</v>
      </c>
      <c r="AD99" s="10">
        <v>25</v>
      </c>
      <c r="AE99" t="str">
        <f>VLOOKUP(AD99,'dati households'!$C$1:$D$92,2,FALSE)</f>
        <v>Business</v>
      </c>
      <c r="AF99" s="6" t="str">
        <f>VLOOKUP(AD99,'dati households'!$C$1:$E$92,3,FALSE)</f>
        <v>high</v>
      </c>
      <c r="AG99" s="6" t="str">
        <f>VLOOKUP(AD99,'dati households'!$C$1:$F$92,4,FALSE)</f>
        <v>Carpentry workshop</v>
      </c>
    </row>
    <row r="100" spans="1:33" x14ac:dyDescent="0.35">
      <c r="A100" t="s">
        <v>261</v>
      </c>
      <c r="B100" s="6">
        <v>1</v>
      </c>
      <c r="C100" t="s">
        <v>239</v>
      </c>
      <c r="D100" s="50">
        <v>0</v>
      </c>
      <c r="E100" s="50">
        <v>0</v>
      </c>
      <c r="F100" s="50">
        <v>0</v>
      </c>
      <c r="G100" s="50">
        <v>0</v>
      </c>
      <c r="H100" s="50" t="s">
        <v>543</v>
      </c>
      <c r="I100" s="50" t="s">
        <v>547</v>
      </c>
      <c r="J100" s="50" t="s">
        <v>548</v>
      </c>
      <c r="K100" s="50" t="s">
        <v>549</v>
      </c>
      <c r="L100" s="50" t="s">
        <v>550</v>
      </c>
      <c r="M100" s="50" t="s">
        <v>544</v>
      </c>
      <c r="N100" s="50" t="s">
        <v>539</v>
      </c>
      <c r="O100" s="50" t="s">
        <v>540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t="e" cm="1" vm="1">
        <f t="array" ref="X100">_xlfn.CONCAT(INDEX(_xlfn.TEXTSPLIT(INDEX(_xlfn._xlws.FILTER(D100:G100,D100:G100&lt;&gt;0),1,1),","),1,1),",",INDEX(_xlfn.TEXTSPLIT(INDEX(_xlfn._xlws.FILTER(D100:G100,D100:G100&lt;&gt;0),1,COUNTA(_xlfn._xlws.FILTER(D100:G100,D100:G100&lt;&gt;0))),","),1,2))</f>
        <v>#VALUE!</v>
      </c>
      <c r="Y100" t="str" cm="1">
        <f t="array" ref="Y100">_xlfn.CONCAT(INDEX(_xlfn.TEXTSPLIT(INDEX(_xlfn._xlws.FILTER(H100:W100,H100:W100&lt;&gt;0),1,1),","),1,1),",",INDEX(_xlfn.TEXTSPLIT(INDEX(_xlfn._xlws.FILTER(H100:W100,H100:W100&lt;&gt;0),1,COUNTA(_xlfn._xlws.FILTER(H100:W100,H100:W100&lt;&gt;0))),","),1,2))</f>
        <v>480,960</v>
      </c>
      <c r="AA100" s="10" t="s">
        <v>486</v>
      </c>
      <c r="AB100" s="10" t="s">
        <v>240</v>
      </c>
      <c r="AC100" s="6">
        <v>99</v>
      </c>
      <c r="AD100" s="10">
        <v>25</v>
      </c>
      <c r="AE100" t="str">
        <f>VLOOKUP(AD100,'dati households'!$C$1:$D$92,2,FALSE)</f>
        <v>Business</v>
      </c>
      <c r="AF100" s="6" t="str">
        <f>VLOOKUP(AD100,'dati households'!$C$1:$E$92,3,FALSE)</f>
        <v>high</v>
      </c>
      <c r="AG100" s="6" t="str">
        <f>VLOOKUP(AD100,'dati households'!$C$1:$F$92,4,FALSE)</f>
        <v>Carpentry workshop</v>
      </c>
    </row>
    <row r="101" spans="1:33" x14ac:dyDescent="0.35">
      <c r="A101" t="s">
        <v>262</v>
      </c>
      <c r="B101" s="6">
        <v>1</v>
      </c>
      <c r="C101" t="s">
        <v>263</v>
      </c>
      <c r="D101" s="50">
        <v>0</v>
      </c>
      <c r="E101" s="50">
        <v>0</v>
      </c>
      <c r="F101" s="50">
        <v>0</v>
      </c>
      <c r="G101" s="50">
        <v>0</v>
      </c>
      <c r="H101" s="50" t="s">
        <v>543</v>
      </c>
      <c r="I101" s="50" t="s">
        <v>547</v>
      </c>
      <c r="J101" s="50" t="s">
        <v>548</v>
      </c>
      <c r="K101" s="50" t="s">
        <v>549</v>
      </c>
      <c r="L101" s="50" t="s">
        <v>550</v>
      </c>
      <c r="M101" s="50" t="s">
        <v>544</v>
      </c>
      <c r="N101" s="50" t="s">
        <v>539</v>
      </c>
      <c r="O101" s="50" t="s">
        <v>540</v>
      </c>
      <c r="P101" s="50" t="s">
        <v>541</v>
      </c>
      <c r="Q101" s="50" t="s">
        <v>542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t="e" cm="1" vm="1">
        <f t="array" ref="X101">_xlfn.CONCAT(INDEX(_xlfn.TEXTSPLIT(INDEX(_xlfn._xlws.FILTER(D101:G101,D101:G101&lt;&gt;0),1,1),","),1,1),",",INDEX(_xlfn.TEXTSPLIT(INDEX(_xlfn._xlws.FILTER(D101:G101,D101:G101&lt;&gt;0),1,COUNTA(_xlfn._xlws.FILTER(D101:G101,D101:G101&lt;&gt;0))),","),1,2))</f>
        <v>#VALUE!</v>
      </c>
      <c r="Y101" t="str" cm="1">
        <f t="array" ref="Y101">_xlfn.CONCAT(INDEX(_xlfn.TEXTSPLIT(INDEX(_xlfn._xlws.FILTER(H101:W101,H101:W101&lt;&gt;0),1,1),","),1,1),",",INDEX(_xlfn.TEXTSPLIT(INDEX(_xlfn._xlws.FILTER(H101:W101,H101:W101&lt;&gt;0),1,COUNTA(_xlfn._xlws.FILTER(H101:W101,H101:W101&lt;&gt;0))),","),1,2))</f>
        <v>480,1080</v>
      </c>
      <c r="AA101" s="10" t="s">
        <v>486</v>
      </c>
      <c r="AB101" s="10" t="s">
        <v>240</v>
      </c>
      <c r="AC101" s="6">
        <v>100</v>
      </c>
      <c r="AD101" s="10">
        <v>25</v>
      </c>
      <c r="AE101" t="str">
        <f>VLOOKUP(AD101,'dati households'!$C$1:$D$92,2,FALSE)</f>
        <v>Business</v>
      </c>
      <c r="AF101" s="6" t="str">
        <f>VLOOKUP(AD101,'dati households'!$C$1:$E$92,3,FALSE)</f>
        <v>high</v>
      </c>
      <c r="AG101" s="6" t="str">
        <f>VLOOKUP(AD101,'dati households'!$C$1:$F$92,4,FALSE)</f>
        <v>Carpentry workshop</v>
      </c>
    </row>
    <row r="102" spans="1:33" x14ac:dyDescent="0.35">
      <c r="A102" t="s">
        <v>207</v>
      </c>
      <c r="B102" s="6">
        <v>3</v>
      </c>
      <c r="C102" t="s">
        <v>217</v>
      </c>
      <c r="D102" s="50">
        <v>0</v>
      </c>
      <c r="E102" s="50">
        <v>0</v>
      </c>
      <c r="F102" s="50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 t="s">
        <v>532</v>
      </c>
      <c r="T102" s="50" t="s">
        <v>533</v>
      </c>
      <c r="U102" s="50" t="s">
        <v>534</v>
      </c>
      <c r="V102" s="50">
        <v>0</v>
      </c>
      <c r="W102" s="50">
        <v>0</v>
      </c>
      <c r="X102" t="e" cm="1" vm="1">
        <f t="array" ref="X102">_xlfn.CONCAT(INDEX(_xlfn.TEXTSPLIT(INDEX(_xlfn._xlws.FILTER(D102:G102,D102:G102&lt;&gt;0),1,1),","),1,1),",",INDEX(_xlfn.TEXTSPLIT(INDEX(_xlfn._xlws.FILTER(D102:G102,D102:G102&lt;&gt;0),1,COUNTA(_xlfn._xlws.FILTER(D102:G102,D102:G102&lt;&gt;0))),","),1,2))</f>
        <v>#VALUE!</v>
      </c>
      <c r="Y102" t="str" cm="1">
        <f t="array" ref="Y102">_xlfn.CONCAT(INDEX(_xlfn.TEXTSPLIT(INDEX(_xlfn._xlws.FILTER(H102:W102,H102:W102&lt;&gt;0),1,1),","),1,1),",",INDEX(_xlfn.TEXTSPLIT(INDEX(_xlfn._xlws.FILTER(H102:W102,H102:W102&lt;&gt;0),1,COUNTA(_xlfn._xlws.FILTER(H102:W102,H102:W102&lt;&gt;0))),","),1,2))</f>
        <v>1140,1320</v>
      </c>
      <c r="AA102" s="10" t="s">
        <v>486</v>
      </c>
      <c r="AB102" s="10" t="s">
        <v>486</v>
      </c>
      <c r="AC102" s="6">
        <v>101</v>
      </c>
      <c r="AD102" s="10">
        <v>26</v>
      </c>
      <c r="AE102" t="str">
        <f>VLOOKUP(AD102,'dati households'!$C$1:$D$92,2,FALSE)</f>
        <v>Household</v>
      </c>
      <c r="AF102" s="6" t="str">
        <f>VLOOKUP(AD102,'dati households'!$C$1:$E$92,3,FALSE)</f>
        <v>low</v>
      </c>
      <c r="AG102" s="6">
        <f>VLOOKUP(AD102,'dati households'!$C$1:$F$92,4,FALSE)</f>
        <v>0</v>
      </c>
    </row>
    <row r="103" spans="1:33" x14ac:dyDescent="0.35">
      <c r="A103" t="s">
        <v>210</v>
      </c>
      <c r="B103" s="6">
        <v>1</v>
      </c>
      <c r="C103" t="s">
        <v>214</v>
      </c>
      <c r="D103" s="50" t="s">
        <v>535</v>
      </c>
      <c r="E103" s="50" t="s">
        <v>536</v>
      </c>
      <c r="F103" s="50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 t="s">
        <v>532</v>
      </c>
      <c r="T103" s="50" t="s">
        <v>533</v>
      </c>
      <c r="U103" s="50" t="s">
        <v>534</v>
      </c>
      <c r="V103" s="50" t="s">
        <v>537</v>
      </c>
      <c r="W103" s="50" t="s">
        <v>538</v>
      </c>
      <c r="X103" t="str" cm="1">
        <f t="array" ref="X103">_xlfn.CONCAT(INDEX(_xlfn.TEXTSPLIT(INDEX(_xlfn._xlws.FILTER(D103:G103,D103:G103&lt;&gt;0),1,1),","),1,1),",",INDEX(_xlfn.TEXTSPLIT(INDEX(_xlfn._xlws.FILTER(D103:G103,D103:G103&lt;&gt;0),1,COUNTA(_xlfn._xlws.FILTER(D103:G103,D103:G103&lt;&gt;0))),","),1,2))</f>
        <v>0,360</v>
      </c>
      <c r="Y103" t="str" cm="1">
        <f t="array" ref="Y103">_xlfn.CONCAT(INDEX(_xlfn.TEXTSPLIT(INDEX(_xlfn._xlws.FILTER(H103:W103,H103:W103&lt;&gt;0),1,1),","),1,1),",",INDEX(_xlfn.TEXTSPLIT(INDEX(_xlfn._xlws.FILTER(H103:W103,H103:W103&lt;&gt;0),1,COUNTA(_xlfn._xlws.FILTER(H103:W103,H103:W103&lt;&gt;0))),","),1,2))</f>
        <v>1140,1440</v>
      </c>
      <c r="AA103" s="10" t="s">
        <v>486</v>
      </c>
      <c r="AB103" s="10" t="s">
        <v>486</v>
      </c>
      <c r="AC103" s="6">
        <v>102</v>
      </c>
      <c r="AD103" s="10">
        <v>26</v>
      </c>
      <c r="AE103" t="str">
        <f>VLOOKUP(AD103,'dati households'!$C$1:$D$92,2,FALSE)</f>
        <v>Household</v>
      </c>
      <c r="AF103" s="6" t="str">
        <f>VLOOKUP(AD103,'dati households'!$C$1:$E$92,3,FALSE)</f>
        <v>low</v>
      </c>
      <c r="AG103" s="6">
        <f>VLOOKUP(AD103,'dati households'!$C$1:$F$92,4,FALSE)</f>
        <v>0</v>
      </c>
    </row>
    <row r="104" spans="1:33" x14ac:dyDescent="0.35">
      <c r="A104" t="s">
        <v>218</v>
      </c>
      <c r="B104" s="6">
        <v>1</v>
      </c>
      <c r="C104" t="s">
        <v>227</v>
      </c>
      <c r="D104" s="50">
        <v>0</v>
      </c>
      <c r="E104" s="50">
        <v>0</v>
      </c>
      <c r="F104" s="50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 t="s">
        <v>532</v>
      </c>
      <c r="T104" s="50" t="s">
        <v>533</v>
      </c>
      <c r="U104" s="50" t="s">
        <v>534</v>
      </c>
      <c r="V104" s="50">
        <v>0</v>
      </c>
      <c r="W104" s="50">
        <v>0</v>
      </c>
      <c r="X104" t="e" cm="1" vm="1">
        <f t="array" ref="X104">_xlfn.CONCAT(INDEX(_xlfn.TEXTSPLIT(INDEX(_xlfn._xlws.FILTER(D104:G104,D104:G104&lt;&gt;0),1,1),","),1,1),",",INDEX(_xlfn.TEXTSPLIT(INDEX(_xlfn._xlws.FILTER(D104:G104,D104:G104&lt;&gt;0),1,COUNTA(_xlfn._xlws.FILTER(D104:G104,D104:G104&lt;&gt;0))),","),1,2))</f>
        <v>#VALUE!</v>
      </c>
      <c r="Y104" t="str" cm="1">
        <f t="array" ref="Y104">_xlfn.CONCAT(INDEX(_xlfn.TEXTSPLIT(INDEX(_xlfn._xlws.FILTER(H104:W104,H104:W104&lt;&gt;0),1,1),","),1,1),",",INDEX(_xlfn.TEXTSPLIT(INDEX(_xlfn._xlws.FILTER(H104:W104,H104:W104&lt;&gt;0),1,COUNTA(_xlfn._xlws.FILTER(H104:W104,H104:W104&lt;&gt;0))),","),1,2))</f>
        <v>1140,1320</v>
      </c>
      <c r="AA104" s="10" t="s">
        <v>486</v>
      </c>
      <c r="AB104" s="10" t="s">
        <v>486</v>
      </c>
      <c r="AC104" s="6">
        <v>103</v>
      </c>
      <c r="AD104" s="10">
        <v>26</v>
      </c>
      <c r="AE104" t="str">
        <f>VLOOKUP(AD104,'dati households'!$C$1:$D$92,2,FALSE)</f>
        <v>Household</v>
      </c>
      <c r="AF104" s="6" t="str">
        <f>VLOOKUP(AD104,'dati households'!$C$1:$E$92,3,FALSE)</f>
        <v>low</v>
      </c>
      <c r="AG104" s="6">
        <f>VLOOKUP(AD104,'dati households'!$C$1:$F$92,4,FALSE)</f>
        <v>0</v>
      </c>
    </row>
    <row r="105" spans="1:33" x14ac:dyDescent="0.35">
      <c r="A105" t="s">
        <v>212</v>
      </c>
      <c r="B105" s="6">
        <v>2</v>
      </c>
      <c r="C105" t="s">
        <v>217</v>
      </c>
      <c r="D105" s="50">
        <v>0</v>
      </c>
      <c r="E105" s="50">
        <v>0</v>
      </c>
      <c r="F105" s="50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 t="s">
        <v>532</v>
      </c>
      <c r="T105" s="50" t="s">
        <v>533</v>
      </c>
      <c r="U105" s="50" t="s">
        <v>534</v>
      </c>
      <c r="V105" s="50">
        <v>0</v>
      </c>
      <c r="W105" s="50">
        <v>0</v>
      </c>
      <c r="X105" t="e" cm="1" vm="1">
        <f t="array" ref="X105">_xlfn.CONCAT(INDEX(_xlfn.TEXTSPLIT(INDEX(_xlfn._xlws.FILTER(D105:G105,D105:G105&lt;&gt;0),1,1),","),1,1),",",INDEX(_xlfn.TEXTSPLIT(INDEX(_xlfn._xlws.FILTER(D105:G105,D105:G105&lt;&gt;0),1,COUNTA(_xlfn._xlws.FILTER(D105:G105,D105:G105&lt;&gt;0))),","),1,2))</f>
        <v>#VALUE!</v>
      </c>
      <c r="Y105" t="str" cm="1">
        <f t="array" ref="Y105">_xlfn.CONCAT(INDEX(_xlfn.TEXTSPLIT(INDEX(_xlfn._xlws.FILTER(H105:W105,H105:W105&lt;&gt;0),1,1),","),1,1),",",INDEX(_xlfn.TEXTSPLIT(INDEX(_xlfn._xlws.FILTER(H105:W105,H105:W105&lt;&gt;0),1,COUNTA(_xlfn._xlws.FILTER(H105:W105,H105:W105&lt;&gt;0))),","),1,2))</f>
        <v>1140,1320</v>
      </c>
      <c r="AA105" s="10" t="s">
        <v>486</v>
      </c>
      <c r="AB105" s="10" t="s">
        <v>486</v>
      </c>
      <c r="AC105" s="6">
        <v>104</v>
      </c>
      <c r="AD105" s="10">
        <v>26</v>
      </c>
      <c r="AE105" t="str">
        <f>VLOOKUP(AD105,'dati households'!$C$1:$D$92,2,FALSE)</f>
        <v>Household</v>
      </c>
      <c r="AF105" s="6" t="str">
        <f>VLOOKUP(AD105,'dati households'!$C$1:$E$92,3,FALSE)</f>
        <v>low</v>
      </c>
      <c r="AG105" s="6">
        <f>VLOOKUP(AD105,'dati households'!$C$1:$F$92,4,FALSE)</f>
        <v>0</v>
      </c>
    </row>
    <row r="106" spans="1:33" x14ac:dyDescent="0.35">
      <c r="A106" t="s">
        <v>207</v>
      </c>
      <c r="B106" s="6">
        <v>1</v>
      </c>
      <c r="C106" t="s">
        <v>208</v>
      </c>
      <c r="D106" s="50">
        <v>0</v>
      </c>
      <c r="E106" s="50">
        <v>0</v>
      </c>
      <c r="F106" s="50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 t="s">
        <v>531</v>
      </c>
      <c r="S106" s="50" t="s">
        <v>532</v>
      </c>
      <c r="T106" s="50" t="s">
        <v>533</v>
      </c>
      <c r="U106" s="50" t="s">
        <v>534</v>
      </c>
      <c r="V106" s="50">
        <v>0</v>
      </c>
      <c r="W106" s="50">
        <v>0</v>
      </c>
      <c r="X106" t="e" cm="1" vm="1">
        <f t="array" ref="X106">_xlfn.CONCAT(INDEX(_xlfn.TEXTSPLIT(INDEX(_xlfn._xlws.FILTER(D106:G106,D106:G106&lt;&gt;0),1,1),","),1,1),",",INDEX(_xlfn.TEXTSPLIT(INDEX(_xlfn._xlws.FILTER(D106:G106,D106:G106&lt;&gt;0),1,COUNTA(_xlfn._xlws.FILTER(D106:G106,D106:G106&lt;&gt;0))),","),1,2))</f>
        <v>#VALUE!</v>
      </c>
      <c r="Y106" t="str" cm="1">
        <f t="array" ref="Y106">_xlfn.CONCAT(INDEX(_xlfn.TEXTSPLIT(INDEX(_xlfn._xlws.FILTER(H106:W106,H106:W106&lt;&gt;0),1,1),","),1,1),",",INDEX(_xlfn.TEXTSPLIT(INDEX(_xlfn._xlws.FILTER(H106:W106,H106:W106&lt;&gt;0),1,COUNTA(_xlfn._xlws.FILTER(H106:W106,H106:W106&lt;&gt;0))),","),1,2))</f>
        <v>1080,1320</v>
      </c>
      <c r="AA106" s="10" t="s">
        <v>486</v>
      </c>
      <c r="AB106" s="10" t="s">
        <v>486</v>
      </c>
      <c r="AC106" s="6">
        <v>105</v>
      </c>
      <c r="AD106" s="10">
        <v>27</v>
      </c>
      <c r="AE106" t="str">
        <f>VLOOKUP(AD106,'dati households'!$C$1:$D$92,2,FALSE)</f>
        <v>Business</v>
      </c>
      <c r="AF106" s="6" t="str">
        <f>VLOOKUP(AD106,'dati households'!$C$1:$E$92,3,FALSE)</f>
        <v>high</v>
      </c>
      <c r="AG106" s="6" t="str">
        <f>VLOOKUP(AD106,'dati households'!$C$1:$F$92,4,FALSE)</f>
        <v>Shop</v>
      </c>
    </row>
    <row r="107" spans="1:33" x14ac:dyDescent="0.35">
      <c r="A107" t="s">
        <v>210</v>
      </c>
      <c r="B107" s="6">
        <v>1</v>
      </c>
      <c r="C107" t="s">
        <v>264</v>
      </c>
      <c r="D107" s="50" t="s">
        <v>535</v>
      </c>
      <c r="E107" s="50" t="s">
        <v>536</v>
      </c>
      <c r="F107" s="50" t="s">
        <v>545</v>
      </c>
      <c r="G107" s="50" t="s">
        <v>546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 t="s">
        <v>531</v>
      </c>
      <c r="S107" s="50" t="s">
        <v>532</v>
      </c>
      <c r="T107" s="50" t="s">
        <v>533</v>
      </c>
      <c r="U107" s="50" t="s">
        <v>534</v>
      </c>
      <c r="V107" s="50" t="s">
        <v>537</v>
      </c>
      <c r="W107" s="50" t="s">
        <v>538</v>
      </c>
      <c r="X107" t="str" cm="1">
        <f t="array" ref="X107">_xlfn.CONCAT(INDEX(_xlfn.TEXTSPLIT(INDEX(_xlfn._xlws.FILTER(D107:G107,D107:G107&lt;&gt;0),1,1),","),1,1),",",INDEX(_xlfn.TEXTSPLIT(INDEX(_xlfn._xlws.FILTER(D107:G107,D107:G107&lt;&gt;0),1,COUNTA(_xlfn._xlws.FILTER(D107:G107,D107:G107&lt;&gt;0))),","),1,2))</f>
        <v>0,480</v>
      </c>
      <c r="Y107" t="str" cm="1">
        <f t="array" ref="Y107">_xlfn.CONCAT(INDEX(_xlfn.TEXTSPLIT(INDEX(_xlfn._xlws.FILTER(H107:W107,H107:W107&lt;&gt;0),1,1),","),1,1),",",INDEX(_xlfn.TEXTSPLIT(INDEX(_xlfn._xlws.FILTER(H107:W107,H107:W107&lt;&gt;0),1,COUNTA(_xlfn._xlws.FILTER(H107:W107,H107:W107&lt;&gt;0))),","),1,2))</f>
        <v>1080,1440</v>
      </c>
      <c r="AA107" s="10" t="s">
        <v>486</v>
      </c>
      <c r="AB107" s="10" t="s">
        <v>486</v>
      </c>
      <c r="AC107" s="6">
        <v>106</v>
      </c>
      <c r="AD107" s="10">
        <v>27</v>
      </c>
      <c r="AE107" t="str">
        <f>VLOOKUP(AD107,'dati households'!$C$1:$D$92,2,FALSE)</f>
        <v>Business</v>
      </c>
      <c r="AF107" s="6" t="str">
        <f>VLOOKUP(AD107,'dati households'!$C$1:$E$92,3,FALSE)</f>
        <v>high</v>
      </c>
      <c r="AG107" s="6" t="str">
        <f>VLOOKUP(AD107,'dati households'!$C$1:$F$92,4,FALSE)</f>
        <v>Shop</v>
      </c>
    </row>
    <row r="108" spans="1:33" x14ac:dyDescent="0.35">
      <c r="A108" t="s">
        <v>253</v>
      </c>
      <c r="B108" s="6">
        <v>1</v>
      </c>
      <c r="C108" t="s">
        <v>265</v>
      </c>
      <c r="D108" s="50" t="s">
        <v>535</v>
      </c>
      <c r="E108" s="50" t="s">
        <v>536</v>
      </c>
      <c r="F108" s="50" t="s">
        <v>545</v>
      </c>
      <c r="G108" s="50" t="s">
        <v>546</v>
      </c>
      <c r="H108" s="50" t="s">
        <v>543</v>
      </c>
      <c r="I108" s="50" t="s">
        <v>547</v>
      </c>
      <c r="J108" s="50" t="s">
        <v>548</v>
      </c>
      <c r="K108" s="50" t="s">
        <v>549</v>
      </c>
      <c r="L108" s="50" t="s">
        <v>550</v>
      </c>
      <c r="M108" s="50" t="s">
        <v>544</v>
      </c>
      <c r="N108" s="50" t="s">
        <v>539</v>
      </c>
      <c r="O108" s="50" t="s">
        <v>540</v>
      </c>
      <c r="P108" s="50" t="s">
        <v>541</v>
      </c>
      <c r="Q108" s="50" t="s">
        <v>542</v>
      </c>
      <c r="R108" s="50" t="s">
        <v>531</v>
      </c>
      <c r="S108" s="50" t="s">
        <v>532</v>
      </c>
      <c r="T108" s="50" t="s">
        <v>533</v>
      </c>
      <c r="U108" s="50" t="s">
        <v>534</v>
      </c>
      <c r="V108" s="50" t="s">
        <v>537</v>
      </c>
      <c r="W108" s="50" t="s">
        <v>538</v>
      </c>
      <c r="X108" t="str" cm="1">
        <f t="array" ref="X108">_xlfn.CONCAT(INDEX(_xlfn.TEXTSPLIT(INDEX(_xlfn._xlws.FILTER(D108:G108,D108:G108&lt;&gt;0),1,1),","),1,1),",",INDEX(_xlfn.TEXTSPLIT(INDEX(_xlfn._xlws.FILTER(D108:G108,D108:G108&lt;&gt;0),1,COUNTA(_xlfn._xlws.FILTER(D108:G108,D108:G108&lt;&gt;0))),","),1,2))</f>
        <v>0,480</v>
      </c>
      <c r="Y108" t="str" cm="1">
        <f t="array" ref="Y108">_xlfn.CONCAT(INDEX(_xlfn.TEXTSPLIT(INDEX(_xlfn._xlws.FILTER(H108:W108,H108:W108&lt;&gt;0),1,1),","),1,1),",",INDEX(_xlfn.TEXTSPLIT(INDEX(_xlfn._xlws.FILTER(H108:W108,H108:W108&lt;&gt;0),1,COUNTA(_xlfn._xlws.FILTER(H108:W108,H108:W108&lt;&gt;0))),","),1,2))</f>
        <v>480,1440</v>
      </c>
      <c r="AA108" s="10" t="s">
        <v>486</v>
      </c>
      <c r="AB108" s="10" t="s">
        <v>486</v>
      </c>
      <c r="AC108" s="6">
        <v>107</v>
      </c>
      <c r="AD108" s="10">
        <v>27</v>
      </c>
      <c r="AE108" t="str">
        <f>VLOOKUP(AD108,'dati households'!$C$1:$D$92,2,FALSE)</f>
        <v>Business</v>
      </c>
      <c r="AF108" s="6" t="str">
        <f>VLOOKUP(AD108,'dati households'!$C$1:$E$92,3,FALSE)</f>
        <v>high</v>
      </c>
      <c r="AG108" s="6" t="str">
        <f>VLOOKUP(AD108,'dati households'!$C$1:$F$92,4,FALSE)</f>
        <v>Shop</v>
      </c>
    </row>
    <row r="109" spans="1:33" x14ac:dyDescent="0.35">
      <c r="A109" t="s">
        <v>266</v>
      </c>
      <c r="B109" s="6">
        <v>1</v>
      </c>
      <c r="C109" t="s">
        <v>267</v>
      </c>
      <c r="D109" s="50">
        <v>0</v>
      </c>
      <c r="E109" s="50">
        <v>0</v>
      </c>
      <c r="F109" s="50">
        <v>0</v>
      </c>
      <c r="G109" s="50">
        <v>0</v>
      </c>
      <c r="H109" s="50">
        <v>0</v>
      </c>
      <c r="I109" s="50">
        <v>0</v>
      </c>
      <c r="J109" s="50">
        <v>0</v>
      </c>
      <c r="K109" s="50" t="s">
        <v>549</v>
      </c>
      <c r="L109" s="50" t="s">
        <v>550</v>
      </c>
      <c r="M109" s="50" t="s">
        <v>544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t="e" cm="1" vm="1">
        <f t="array" ref="X109">_xlfn.CONCAT(INDEX(_xlfn.TEXTSPLIT(INDEX(_xlfn._xlws.FILTER(D109:G109,D109:G109&lt;&gt;0),1,1),","),1,1),",",INDEX(_xlfn.TEXTSPLIT(INDEX(_xlfn._xlws.FILTER(D109:G109,D109:G109&lt;&gt;0),1,COUNTA(_xlfn._xlws.FILTER(D109:G109,D109:G109&lt;&gt;0))),","),1,2))</f>
        <v>#VALUE!</v>
      </c>
      <c r="Y109" t="str" cm="1">
        <f t="array" ref="Y109">_xlfn.CONCAT(INDEX(_xlfn.TEXTSPLIT(INDEX(_xlfn._xlws.FILTER(H109:W109,H109:W109&lt;&gt;0),1,1),","),1,1),",",INDEX(_xlfn.TEXTSPLIT(INDEX(_xlfn._xlws.FILTER(H109:W109,H109:W109&lt;&gt;0),1,COUNTA(_xlfn._xlws.FILTER(H109:W109,H109:W109&lt;&gt;0))),","),1,2))</f>
        <v>660,840</v>
      </c>
      <c r="AA109" s="10" t="s">
        <v>268</v>
      </c>
      <c r="AB109" s="10" t="s">
        <v>486</v>
      </c>
      <c r="AC109" s="6">
        <v>108</v>
      </c>
      <c r="AD109" s="10">
        <v>27</v>
      </c>
      <c r="AE109" t="str">
        <f>VLOOKUP(AD109,'dati households'!$C$1:$D$92,2,FALSE)</f>
        <v>Business</v>
      </c>
      <c r="AF109" s="6" t="str">
        <f>VLOOKUP(AD109,'dati households'!$C$1:$E$92,3,FALSE)</f>
        <v>high</v>
      </c>
      <c r="AG109" s="6" t="str">
        <f>VLOOKUP(AD109,'dati households'!$C$1:$F$92,4,FALSE)</f>
        <v>Shop</v>
      </c>
    </row>
    <row r="110" spans="1:33" x14ac:dyDescent="0.35">
      <c r="A110" t="s">
        <v>269</v>
      </c>
      <c r="B110" s="6">
        <v>1</v>
      </c>
      <c r="C110" t="s">
        <v>270</v>
      </c>
      <c r="D110" s="50">
        <v>0</v>
      </c>
      <c r="E110" s="50">
        <v>0</v>
      </c>
      <c r="F110" s="50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 t="s">
        <v>541</v>
      </c>
      <c r="Q110" s="50" t="s">
        <v>542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t="e" cm="1" vm="1">
        <f t="array" ref="X110">_xlfn.CONCAT(INDEX(_xlfn.TEXTSPLIT(INDEX(_xlfn._xlws.FILTER(D110:G110,D110:G110&lt;&gt;0),1,1),","),1,1),",",INDEX(_xlfn.TEXTSPLIT(INDEX(_xlfn._xlws.FILTER(D110:G110,D110:G110&lt;&gt;0),1,COUNTA(_xlfn._xlws.FILTER(D110:G110,D110:G110&lt;&gt;0))),","),1,2))</f>
        <v>#VALUE!</v>
      </c>
      <c r="Y110" t="str" cm="1">
        <f t="array" ref="Y110">_xlfn.CONCAT(INDEX(_xlfn.TEXTSPLIT(INDEX(_xlfn._xlws.FILTER(H110:W110,H110:W110&lt;&gt;0),1,1),","),1,1),",",INDEX(_xlfn.TEXTSPLIT(INDEX(_xlfn._xlws.FILTER(H110:W110,H110:W110&lt;&gt;0),1,COUNTA(_xlfn._xlws.FILTER(H110:W110,H110:W110&lt;&gt;0))),","),1,2))</f>
        <v>960,1080</v>
      </c>
      <c r="AA110" s="10" t="s">
        <v>268</v>
      </c>
      <c r="AB110" s="10" t="s">
        <v>486</v>
      </c>
      <c r="AC110" s="6">
        <v>109</v>
      </c>
      <c r="AD110" s="10">
        <v>27</v>
      </c>
      <c r="AE110" t="str">
        <f>VLOOKUP(AD110,'dati households'!$C$1:$D$92,2,FALSE)</f>
        <v>Business</v>
      </c>
      <c r="AF110" s="6" t="str">
        <f>VLOOKUP(AD110,'dati households'!$C$1:$E$92,3,FALSE)</f>
        <v>high</v>
      </c>
      <c r="AG110" s="6" t="str">
        <f>VLOOKUP(AD110,'dati households'!$C$1:$F$92,4,FALSE)</f>
        <v>Shop</v>
      </c>
    </row>
    <row r="111" spans="1:33" x14ac:dyDescent="0.35">
      <c r="A111" t="s">
        <v>237</v>
      </c>
      <c r="B111" s="6">
        <v>1</v>
      </c>
      <c r="C111" t="s">
        <v>271</v>
      </c>
      <c r="D111" s="50">
        <v>0</v>
      </c>
      <c r="E111" s="50">
        <v>0</v>
      </c>
      <c r="F111" s="50">
        <v>0</v>
      </c>
      <c r="G111" s="50">
        <v>0</v>
      </c>
      <c r="H111" s="50">
        <v>0</v>
      </c>
      <c r="I111" s="50">
        <v>0</v>
      </c>
      <c r="J111" s="50" t="s">
        <v>548</v>
      </c>
      <c r="K111" s="50" t="s">
        <v>549</v>
      </c>
      <c r="L111" s="50" t="s">
        <v>550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t="e" cm="1" vm="1">
        <f t="array" ref="X111">_xlfn.CONCAT(INDEX(_xlfn.TEXTSPLIT(INDEX(_xlfn._xlws.FILTER(D111:G111,D111:G111&lt;&gt;0),1,1),","),1,1),",",INDEX(_xlfn.TEXTSPLIT(INDEX(_xlfn._xlws.FILTER(D111:G111,D111:G111&lt;&gt;0),1,COUNTA(_xlfn._xlws.FILTER(D111:G111,D111:G111&lt;&gt;0))),","),1,2))</f>
        <v>#VALUE!</v>
      </c>
      <c r="Y111" t="str" cm="1">
        <f t="array" ref="Y111">_xlfn.CONCAT(INDEX(_xlfn.TEXTSPLIT(INDEX(_xlfn._xlws.FILTER(H111:W111,H111:W111&lt;&gt;0),1,1),","),1,1),",",INDEX(_xlfn.TEXTSPLIT(INDEX(_xlfn._xlws.FILTER(H111:W111,H111:W111&lt;&gt;0),1,COUNTA(_xlfn._xlws.FILTER(H111:W111,H111:W111&lt;&gt;0))),","),1,2))</f>
        <v>600,780</v>
      </c>
      <c r="AA111" s="10" t="s">
        <v>268</v>
      </c>
      <c r="AB111" s="10" t="s">
        <v>486</v>
      </c>
      <c r="AC111" s="6">
        <v>110</v>
      </c>
      <c r="AD111" s="10">
        <v>27</v>
      </c>
      <c r="AE111" t="str">
        <f>VLOOKUP(AD111,'dati households'!$C$1:$D$92,2,FALSE)</f>
        <v>Business</v>
      </c>
      <c r="AF111" s="6" t="str">
        <f>VLOOKUP(AD111,'dati households'!$C$1:$E$92,3,FALSE)</f>
        <v>high</v>
      </c>
      <c r="AG111" s="6" t="str">
        <f>VLOOKUP(AD111,'dati households'!$C$1:$F$92,4,FALSE)</f>
        <v>Shop</v>
      </c>
    </row>
    <row r="112" spans="1:33" x14ac:dyDescent="0.35">
      <c r="A112" t="s">
        <v>207</v>
      </c>
      <c r="B112" s="6">
        <v>1</v>
      </c>
      <c r="C112" t="s">
        <v>272</v>
      </c>
      <c r="D112" s="50">
        <v>0</v>
      </c>
      <c r="E112" s="50">
        <v>0</v>
      </c>
      <c r="F112" s="50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 t="s">
        <v>541</v>
      </c>
      <c r="Q112" s="50" t="s">
        <v>542</v>
      </c>
      <c r="R112" s="50" t="s">
        <v>531</v>
      </c>
      <c r="S112" s="50" t="s">
        <v>532</v>
      </c>
      <c r="T112" s="50">
        <v>0</v>
      </c>
      <c r="U112" s="50">
        <v>0</v>
      </c>
      <c r="V112" s="50">
        <v>0</v>
      </c>
      <c r="W112" s="50">
        <v>0</v>
      </c>
      <c r="X112" t="e" cm="1" vm="1">
        <f t="array" ref="X112">_xlfn.CONCAT(INDEX(_xlfn.TEXTSPLIT(INDEX(_xlfn._xlws.FILTER(D112:G112,D112:G112&lt;&gt;0),1,1),","),1,1),",",INDEX(_xlfn.TEXTSPLIT(INDEX(_xlfn._xlws.FILTER(D112:G112,D112:G112&lt;&gt;0),1,COUNTA(_xlfn._xlws.FILTER(D112:G112,D112:G112&lt;&gt;0))),","),1,2))</f>
        <v>#VALUE!</v>
      </c>
      <c r="Y112" t="str" cm="1">
        <f t="array" ref="Y112">_xlfn.CONCAT(INDEX(_xlfn.TEXTSPLIT(INDEX(_xlfn._xlws.FILTER(H112:W112,H112:W112&lt;&gt;0),1,1),","),1,1),",",INDEX(_xlfn.TEXTSPLIT(INDEX(_xlfn._xlws.FILTER(H112:W112,H112:W112&lt;&gt;0),1,COUNTA(_xlfn._xlws.FILTER(H112:W112,H112:W112&lt;&gt;0))),","),1,2))</f>
        <v>960,1200</v>
      </c>
      <c r="AA112" s="10" t="s">
        <v>486</v>
      </c>
      <c r="AB112" s="10" t="s">
        <v>486</v>
      </c>
      <c r="AC112" s="6">
        <v>111</v>
      </c>
      <c r="AD112" s="10">
        <v>28</v>
      </c>
      <c r="AE112" t="str">
        <f>VLOOKUP(AD112,'dati households'!$C$1:$D$92,2,FALSE)</f>
        <v>Business</v>
      </c>
      <c r="AF112" s="6" t="str">
        <f>VLOOKUP(AD112,'dati households'!$C$1:$E$92,3,FALSE)</f>
        <v>very low</v>
      </c>
      <c r="AG112" s="6" t="str">
        <f>VLOOKUP(AD112,'dati households'!$C$1:$F$92,4,FALSE)</f>
        <v>Tailor shop</v>
      </c>
    </row>
    <row r="113" spans="1:33" x14ac:dyDescent="0.35">
      <c r="A113" t="s">
        <v>210</v>
      </c>
      <c r="B113" s="6">
        <v>1</v>
      </c>
      <c r="C113" t="s">
        <v>272</v>
      </c>
      <c r="D113" s="50">
        <v>0</v>
      </c>
      <c r="E113" s="50">
        <v>0</v>
      </c>
      <c r="F113" s="50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 t="s">
        <v>541</v>
      </c>
      <c r="Q113" s="50" t="s">
        <v>542</v>
      </c>
      <c r="R113" s="50" t="s">
        <v>531</v>
      </c>
      <c r="S113" s="50" t="s">
        <v>532</v>
      </c>
      <c r="T113" s="50">
        <v>0</v>
      </c>
      <c r="U113" s="50">
        <v>0</v>
      </c>
      <c r="V113" s="50">
        <v>0</v>
      </c>
      <c r="W113" s="50">
        <v>0</v>
      </c>
      <c r="X113" t="e" cm="1" vm="1">
        <f t="array" ref="X113">_xlfn.CONCAT(INDEX(_xlfn.TEXTSPLIT(INDEX(_xlfn._xlws.FILTER(D113:G113,D113:G113&lt;&gt;0),1,1),","),1,1),",",INDEX(_xlfn.TEXTSPLIT(INDEX(_xlfn._xlws.FILTER(D113:G113,D113:G113&lt;&gt;0),1,COUNTA(_xlfn._xlws.FILTER(D113:G113,D113:G113&lt;&gt;0))),","),1,2))</f>
        <v>#VALUE!</v>
      </c>
      <c r="Y113" t="str" cm="1">
        <f t="array" ref="Y113">_xlfn.CONCAT(INDEX(_xlfn.TEXTSPLIT(INDEX(_xlfn._xlws.FILTER(H113:W113,H113:W113&lt;&gt;0),1,1),","),1,1),",",INDEX(_xlfn.TEXTSPLIT(INDEX(_xlfn._xlws.FILTER(H113:W113,H113:W113&lt;&gt;0),1,COUNTA(_xlfn._xlws.FILTER(H113:W113,H113:W113&lt;&gt;0))),","),1,2))</f>
        <v>960,1200</v>
      </c>
      <c r="AA113" s="10" t="s">
        <v>486</v>
      </c>
      <c r="AB113" s="10" t="s">
        <v>486</v>
      </c>
      <c r="AC113" s="6">
        <v>112</v>
      </c>
      <c r="AD113" s="10">
        <v>28</v>
      </c>
      <c r="AE113" t="str">
        <f>VLOOKUP(AD113,'dati households'!$C$1:$D$92,2,FALSE)</f>
        <v>Business</v>
      </c>
      <c r="AF113" s="6" t="str">
        <f>VLOOKUP(AD113,'dati households'!$C$1:$E$92,3,FALSE)</f>
        <v>very low</v>
      </c>
      <c r="AG113" s="6" t="str">
        <f>VLOOKUP(AD113,'dati households'!$C$1:$F$92,4,FALSE)</f>
        <v>Tailor shop</v>
      </c>
    </row>
    <row r="114" spans="1:33" x14ac:dyDescent="0.35">
      <c r="A114" t="s">
        <v>207</v>
      </c>
      <c r="B114" s="6">
        <v>1</v>
      </c>
      <c r="C114" t="s">
        <v>273</v>
      </c>
      <c r="D114" s="50">
        <v>0</v>
      </c>
      <c r="E114" s="50">
        <v>0</v>
      </c>
      <c r="F114" s="50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 t="s">
        <v>542</v>
      </c>
      <c r="R114" s="50" t="s">
        <v>531</v>
      </c>
      <c r="S114" s="50" t="s">
        <v>532</v>
      </c>
      <c r="T114" s="50" t="s">
        <v>533</v>
      </c>
      <c r="U114" s="50" t="s">
        <v>534</v>
      </c>
      <c r="V114" s="50" t="s">
        <v>537</v>
      </c>
      <c r="W114" s="50">
        <v>0</v>
      </c>
      <c r="X114" t="e" cm="1" vm="1">
        <f t="array" ref="X114">_xlfn.CONCAT(INDEX(_xlfn.TEXTSPLIT(INDEX(_xlfn._xlws.FILTER(D114:G114,D114:G114&lt;&gt;0),1,1),","),1,1),",",INDEX(_xlfn.TEXTSPLIT(INDEX(_xlfn._xlws.FILTER(D114:G114,D114:G114&lt;&gt;0),1,COUNTA(_xlfn._xlws.FILTER(D114:G114,D114:G114&lt;&gt;0))),","),1,2))</f>
        <v>#VALUE!</v>
      </c>
      <c r="Y114" t="str" cm="1">
        <f t="array" ref="Y114">_xlfn.CONCAT(INDEX(_xlfn.TEXTSPLIT(INDEX(_xlfn._xlws.FILTER(H114:W114,H114:W114&lt;&gt;0),1,1),","),1,1),",",INDEX(_xlfn.TEXTSPLIT(INDEX(_xlfn._xlws.FILTER(H114:W114,H114:W114&lt;&gt;0),1,COUNTA(_xlfn._xlws.FILTER(H114:W114,H114:W114&lt;&gt;0))),","),1,2))</f>
        <v>1020,1380</v>
      </c>
      <c r="AA114" s="10" t="s">
        <v>486</v>
      </c>
      <c r="AB114" s="10" t="s">
        <v>486</v>
      </c>
      <c r="AC114" s="6">
        <v>113</v>
      </c>
      <c r="AD114" s="10">
        <v>29</v>
      </c>
      <c r="AE114" t="str">
        <f>VLOOKUP(AD114,'dati households'!$C$1:$D$92,2,FALSE)</f>
        <v>Business</v>
      </c>
      <c r="AF114" s="6" t="str">
        <f>VLOOKUP(AD114,'dati households'!$C$1:$E$92,3,FALSE)</f>
        <v>medium</v>
      </c>
      <c r="AG114" s="6" t="str">
        <f>VLOOKUP(AD114,'dati households'!$C$1:$F$92,4,FALSE)</f>
        <v>Bar/pub</v>
      </c>
    </row>
    <row r="115" spans="1:33" x14ac:dyDescent="0.35">
      <c r="A115" t="s">
        <v>210</v>
      </c>
      <c r="B115" s="6">
        <v>1</v>
      </c>
      <c r="C115" t="s">
        <v>274</v>
      </c>
      <c r="D115" s="50" t="s">
        <v>535</v>
      </c>
      <c r="E115" s="50" t="s">
        <v>536</v>
      </c>
      <c r="F115" s="50" t="s">
        <v>545</v>
      </c>
      <c r="G115" s="50" t="s">
        <v>546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 t="s">
        <v>542</v>
      </c>
      <c r="R115" s="50" t="s">
        <v>531</v>
      </c>
      <c r="S115" s="50" t="s">
        <v>532</v>
      </c>
      <c r="T115" s="50" t="s">
        <v>533</v>
      </c>
      <c r="U115" s="50" t="s">
        <v>534</v>
      </c>
      <c r="V115" s="50" t="s">
        <v>537</v>
      </c>
      <c r="W115" s="50" t="s">
        <v>538</v>
      </c>
      <c r="X115" t="str" cm="1">
        <f t="array" ref="X115">_xlfn.CONCAT(INDEX(_xlfn.TEXTSPLIT(INDEX(_xlfn._xlws.FILTER(D115:G115,D115:G115&lt;&gt;0),1,1),","),1,1),",",INDEX(_xlfn.TEXTSPLIT(INDEX(_xlfn._xlws.FILTER(D115:G115,D115:G115&lt;&gt;0),1,COUNTA(_xlfn._xlws.FILTER(D115:G115,D115:G115&lt;&gt;0))),","),1,2))</f>
        <v>0,480</v>
      </c>
      <c r="Y115" t="str" cm="1">
        <f t="array" ref="Y115">_xlfn.CONCAT(INDEX(_xlfn.TEXTSPLIT(INDEX(_xlfn._xlws.FILTER(H115:W115,H115:W115&lt;&gt;0),1,1),","),1,1),",",INDEX(_xlfn.TEXTSPLIT(INDEX(_xlfn._xlws.FILTER(H115:W115,H115:W115&lt;&gt;0),1,COUNTA(_xlfn._xlws.FILTER(H115:W115,H115:W115&lt;&gt;0))),","),1,2))</f>
        <v>1020,1440</v>
      </c>
      <c r="AA115" s="10" t="s">
        <v>486</v>
      </c>
      <c r="AB115" s="10" t="s">
        <v>486</v>
      </c>
      <c r="AC115" s="6">
        <v>114</v>
      </c>
      <c r="AD115" s="10">
        <v>29</v>
      </c>
      <c r="AE115" t="str">
        <f>VLOOKUP(AD115,'dati households'!$C$1:$D$92,2,FALSE)</f>
        <v>Business</v>
      </c>
      <c r="AF115" s="6" t="str">
        <f>VLOOKUP(AD115,'dati households'!$C$1:$E$92,3,FALSE)</f>
        <v>medium</v>
      </c>
      <c r="AG115" s="6" t="str">
        <f>VLOOKUP(AD115,'dati households'!$C$1:$F$92,4,FALSE)</f>
        <v>Bar/pub</v>
      </c>
    </row>
    <row r="116" spans="1:33" x14ac:dyDescent="0.35">
      <c r="A116" t="s">
        <v>253</v>
      </c>
      <c r="B116" s="6">
        <v>2</v>
      </c>
      <c r="C116" t="s">
        <v>265</v>
      </c>
      <c r="D116" s="50" t="s">
        <v>535</v>
      </c>
      <c r="E116" s="50" t="s">
        <v>536</v>
      </c>
      <c r="F116" s="50" t="s">
        <v>545</v>
      </c>
      <c r="G116" s="50" t="s">
        <v>546</v>
      </c>
      <c r="H116" s="50" t="s">
        <v>543</v>
      </c>
      <c r="I116" s="50" t="s">
        <v>547</v>
      </c>
      <c r="J116" s="50" t="s">
        <v>548</v>
      </c>
      <c r="K116" s="50" t="s">
        <v>549</v>
      </c>
      <c r="L116" s="50" t="s">
        <v>550</v>
      </c>
      <c r="M116" s="50" t="s">
        <v>544</v>
      </c>
      <c r="N116" s="50" t="s">
        <v>539</v>
      </c>
      <c r="O116" s="50" t="s">
        <v>540</v>
      </c>
      <c r="P116" s="50" t="s">
        <v>541</v>
      </c>
      <c r="Q116" s="50" t="s">
        <v>542</v>
      </c>
      <c r="R116" s="50" t="s">
        <v>531</v>
      </c>
      <c r="S116" s="50" t="s">
        <v>532</v>
      </c>
      <c r="T116" s="50" t="s">
        <v>533</v>
      </c>
      <c r="U116" s="50" t="s">
        <v>534</v>
      </c>
      <c r="V116" s="50" t="s">
        <v>537</v>
      </c>
      <c r="W116" s="50" t="s">
        <v>538</v>
      </c>
      <c r="X116" t="str" cm="1">
        <f t="array" ref="X116">_xlfn.CONCAT(INDEX(_xlfn.TEXTSPLIT(INDEX(_xlfn._xlws.FILTER(D116:G116,D116:G116&lt;&gt;0),1,1),","),1,1),",",INDEX(_xlfn.TEXTSPLIT(INDEX(_xlfn._xlws.FILTER(D116:G116,D116:G116&lt;&gt;0),1,COUNTA(_xlfn._xlws.FILTER(D116:G116,D116:G116&lt;&gt;0))),","),1,2))</f>
        <v>0,480</v>
      </c>
      <c r="Y116" t="str" cm="1">
        <f t="array" ref="Y116">_xlfn.CONCAT(INDEX(_xlfn.TEXTSPLIT(INDEX(_xlfn._xlws.FILTER(H116:W116,H116:W116&lt;&gt;0),1,1),","),1,1),",",INDEX(_xlfn.TEXTSPLIT(INDEX(_xlfn._xlws.FILTER(H116:W116,H116:W116&lt;&gt;0),1,COUNTA(_xlfn._xlws.FILTER(H116:W116,H116:W116&lt;&gt;0))),","),1,2))</f>
        <v>480,1440</v>
      </c>
      <c r="AA116" s="10" t="s">
        <v>486</v>
      </c>
      <c r="AB116" s="10" t="s">
        <v>486</v>
      </c>
      <c r="AC116" s="6">
        <v>115</v>
      </c>
      <c r="AD116" s="10">
        <v>29</v>
      </c>
      <c r="AE116" t="str">
        <f>VLOOKUP(AD116,'dati households'!$C$1:$D$92,2,FALSE)</f>
        <v>Business</v>
      </c>
      <c r="AF116" s="6" t="str">
        <f>VLOOKUP(AD116,'dati households'!$C$1:$E$92,3,FALSE)</f>
        <v>medium</v>
      </c>
      <c r="AG116" s="6" t="str">
        <f>VLOOKUP(AD116,'dati households'!$C$1:$F$92,4,FALSE)</f>
        <v>Bar/pub</v>
      </c>
    </row>
    <row r="117" spans="1:33" x14ac:dyDescent="0.35">
      <c r="A117" t="s">
        <v>216</v>
      </c>
      <c r="B117" s="6">
        <v>1</v>
      </c>
      <c r="C117" t="s">
        <v>275</v>
      </c>
      <c r="D117" s="50">
        <v>0</v>
      </c>
      <c r="E117" s="50">
        <v>0</v>
      </c>
      <c r="F117" s="50">
        <v>0</v>
      </c>
      <c r="G117" s="50">
        <v>0</v>
      </c>
      <c r="H117" s="50" t="s">
        <v>543</v>
      </c>
      <c r="I117" s="50" t="s">
        <v>547</v>
      </c>
      <c r="J117" s="50" t="s">
        <v>548</v>
      </c>
      <c r="K117" s="50" t="s">
        <v>549</v>
      </c>
      <c r="L117" s="50" t="s">
        <v>550</v>
      </c>
      <c r="M117" s="50" t="s">
        <v>544</v>
      </c>
      <c r="N117" s="50" t="s">
        <v>539</v>
      </c>
      <c r="O117" s="50" t="s">
        <v>540</v>
      </c>
      <c r="P117" s="50" t="s">
        <v>541</v>
      </c>
      <c r="Q117" s="50" t="s">
        <v>542</v>
      </c>
      <c r="R117" s="50" t="s">
        <v>531</v>
      </c>
      <c r="S117" s="50" t="s">
        <v>532</v>
      </c>
      <c r="T117" s="50" t="s">
        <v>533</v>
      </c>
      <c r="U117" s="50" t="s">
        <v>534</v>
      </c>
      <c r="V117" s="50" t="s">
        <v>537</v>
      </c>
      <c r="W117" s="50">
        <v>0</v>
      </c>
      <c r="X117" t="e" cm="1" vm="1">
        <f t="array" ref="X117">_xlfn.CONCAT(INDEX(_xlfn.TEXTSPLIT(INDEX(_xlfn._xlws.FILTER(D117:G117,D117:G117&lt;&gt;0),1,1),","),1,1),",",INDEX(_xlfn.TEXTSPLIT(INDEX(_xlfn._xlws.FILTER(D117:G117,D117:G117&lt;&gt;0),1,COUNTA(_xlfn._xlws.FILTER(D117:G117,D117:G117&lt;&gt;0))),","),1,2))</f>
        <v>#VALUE!</v>
      </c>
      <c r="Y117" t="str" cm="1">
        <f t="array" ref="Y117">_xlfn.CONCAT(INDEX(_xlfn.TEXTSPLIT(INDEX(_xlfn._xlws.FILTER(H117:W117,H117:W117&lt;&gt;0),1,1),","),1,1),",",INDEX(_xlfn.TEXTSPLIT(INDEX(_xlfn._xlws.FILTER(H117:W117,H117:W117&lt;&gt;0),1,COUNTA(_xlfn._xlws.FILTER(H117:W117,H117:W117&lt;&gt;0))),","),1,2))</f>
        <v>480,1380</v>
      </c>
      <c r="AA117" s="10" t="s">
        <v>486</v>
      </c>
      <c r="AB117" s="10" t="s">
        <v>486</v>
      </c>
      <c r="AC117" s="6">
        <v>116</v>
      </c>
      <c r="AD117" s="10">
        <v>29</v>
      </c>
      <c r="AE117" t="str">
        <f>VLOOKUP(AD117,'dati households'!$C$1:$D$92,2,FALSE)</f>
        <v>Business</v>
      </c>
      <c r="AF117" s="6" t="str">
        <f>VLOOKUP(AD117,'dati households'!$C$1:$E$92,3,FALSE)</f>
        <v>medium</v>
      </c>
      <c r="AG117" s="6" t="str">
        <f>VLOOKUP(AD117,'dati households'!$C$1:$F$92,4,FALSE)</f>
        <v>Bar/pub</v>
      </c>
    </row>
    <row r="118" spans="1:33" x14ac:dyDescent="0.35">
      <c r="A118" t="s">
        <v>218</v>
      </c>
      <c r="B118" s="6">
        <v>1</v>
      </c>
      <c r="C118" t="s">
        <v>276</v>
      </c>
      <c r="D118" s="50">
        <v>0</v>
      </c>
      <c r="E118" s="50">
        <v>0</v>
      </c>
      <c r="F118" s="50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 t="s">
        <v>539</v>
      </c>
      <c r="O118" s="50" t="s">
        <v>540</v>
      </c>
      <c r="P118" s="50" t="s">
        <v>541</v>
      </c>
      <c r="Q118" s="50" t="s">
        <v>542</v>
      </c>
      <c r="R118" s="50" t="s">
        <v>531</v>
      </c>
      <c r="S118" s="50" t="s">
        <v>532</v>
      </c>
      <c r="T118" s="50" t="s">
        <v>533</v>
      </c>
      <c r="U118" s="50" t="s">
        <v>534</v>
      </c>
      <c r="V118" s="50" t="s">
        <v>537</v>
      </c>
      <c r="W118" s="50">
        <v>0</v>
      </c>
      <c r="X118" t="e" cm="1" vm="1">
        <f t="array" ref="X118">_xlfn.CONCAT(INDEX(_xlfn.TEXTSPLIT(INDEX(_xlfn._xlws.FILTER(D118:G118,D118:G118&lt;&gt;0),1,1),","),1,1),",",INDEX(_xlfn.TEXTSPLIT(INDEX(_xlfn._xlws.FILTER(D118:G118,D118:G118&lt;&gt;0),1,COUNTA(_xlfn._xlws.FILTER(D118:G118,D118:G118&lt;&gt;0))),","),1,2))</f>
        <v>#VALUE!</v>
      </c>
      <c r="Y118" t="str" cm="1">
        <f t="array" ref="Y118">_xlfn.CONCAT(INDEX(_xlfn.TEXTSPLIT(INDEX(_xlfn._xlws.FILTER(H118:W118,H118:W118&lt;&gt;0),1,1),","),1,1),",",INDEX(_xlfn.TEXTSPLIT(INDEX(_xlfn._xlws.FILTER(H118:W118,H118:W118&lt;&gt;0),1,COUNTA(_xlfn._xlws.FILTER(H118:W118,H118:W118&lt;&gt;0))),","),1,2))</f>
        <v>840,1380</v>
      </c>
      <c r="AA118" s="10" t="s">
        <v>486</v>
      </c>
      <c r="AB118" s="10" t="s">
        <v>486</v>
      </c>
      <c r="AC118" s="6">
        <v>117</v>
      </c>
      <c r="AD118" s="10">
        <v>29</v>
      </c>
      <c r="AE118" t="str">
        <f>VLOOKUP(AD118,'dati households'!$C$1:$D$92,2,FALSE)</f>
        <v>Business</v>
      </c>
      <c r="AF118" s="6" t="str">
        <f>VLOOKUP(AD118,'dati households'!$C$1:$E$92,3,FALSE)</f>
        <v>medium</v>
      </c>
      <c r="AG118" s="6" t="str">
        <f>VLOOKUP(AD118,'dati households'!$C$1:$F$92,4,FALSE)</f>
        <v>Bar/pub</v>
      </c>
    </row>
    <row r="119" spans="1:33" x14ac:dyDescent="0.35">
      <c r="A119" t="s">
        <v>210</v>
      </c>
      <c r="B119" s="6">
        <v>2</v>
      </c>
      <c r="C119" t="s">
        <v>211</v>
      </c>
      <c r="D119" s="50" t="s">
        <v>535</v>
      </c>
      <c r="E119" s="50" t="s">
        <v>536</v>
      </c>
      <c r="F119" s="50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 t="s">
        <v>531</v>
      </c>
      <c r="S119" s="50" t="s">
        <v>532</v>
      </c>
      <c r="T119" s="50" t="s">
        <v>533</v>
      </c>
      <c r="U119" s="50" t="s">
        <v>534</v>
      </c>
      <c r="V119" s="50" t="s">
        <v>537</v>
      </c>
      <c r="W119" s="50" t="s">
        <v>538</v>
      </c>
      <c r="X119" t="str" cm="1">
        <f t="array" ref="X119">_xlfn.CONCAT(INDEX(_xlfn.TEXTSPLIT(INDEX(_xlfn._xlws.FILTER(D119:G119,D119:G119&lt;&gt;0),1,1),","),1,1),",",INDEX(_xlfn.TEXTSPLIT(INDEX(_xlfn._xlws.FILTER(D119:G119,D119:G119&lt;&gt;0),1,COUNTA(_xlfn._xlws.FILTER(D119:G119,D119:G119&lt;&gt;0))),","),1,2))</f>
        <v>0,360</v>
      </c>
      <c r="Y119" t="str" cm="1">
        <f t="array" ref="Y119">_xlfn.CONCAT(INDEX(_xlfn.TEXTSPLIT(INDEX(_xlfn._xlws.FILTER(H119:W119,H119:W119&lt;&gt;0),1,1),","),1,1),",",INDEX(_xlfn.TEXTSPLIT(INDEX(_xlfn._xlws.FILTER(H119:W119,H119:W119&lt;&gt;0),1,COUNTA(_xlfn._xlws.FILTER(H119:W119,H119:W119&lt;&gt;0))),","),1,2))</f>
        <v>1080,1440</v>
      </c>
      <c r="AA119" s="10" t="s">
        <v>486</v>
      </c>
      <c r="AB119" s="10" t="s">
        <v>486</v>
      </c>
      <c r="AC119" s="6">
        <v>118</v>
      </c>
      <c r="AD119" s="10">
        <v>30</v>
      </c>
      <c r="AE119" t="str">
        <f>VLOOKUP(AD119,'dati households'!$C$1:$D$92,2,FALSE)</f>
        <v>Business</v>
      </c>
      <c r="AF119" s="6" t="str">
        <f>VLOOKUP(AD119,'dati households'!$C$1:$E$92,3,FALSE)</f>
        <v>very high</v>
      </c>
      <c r="AG119" s="6" t="str">
        <f>VLOOKUP(AD119,'dati households'!$C$1:$F$92,4,FALSE)</f>
        <v>Other</v>
      </c>
    </row>
    <row r="120" spans="1:33" x14ac:dyDescent="0.35">
      <c r="A120" t="s">
        <v>277</v>
      </c>
      <c r="B120" s="6">
        <v>1</v>
      </c>
      <c r="C120" t="s">
        <v>278</v>
      </c>
      <c r="D120" s="50">
        <v>0</v>
      </c>
      <c r="E120" s="50">
        <v>0</v>
      </c>
      <c r="F120" s="50">
        <v>0</v>
      </c>
      <c r="G120" s="50" t="s">
        <v>546</v>
      </c>
      <c r="H120" s="50" t="s">
        <v>543</v>
      </c>
      <c r="I120" s="50" t="s">
        <v>547</v>
      </c>
      <c r="J120" s="50" t="s">
        <v>548</v>
      </c>
      <c r="K120" s="50" t="s">
        <v>549</v>
      </c>
      <c r="L120" s="50" t="s">
        <v>550</v>
      </c>
      <c r="M120" s="50" t="s">
        <v>544</v>
      </c>
      <c r="N120" s="50" t="s">
        <v>539</v>
      </c>
      <c r="O120" s="50" t="s">
        <v>540</v>
      </c>
      <c r="P120" s="50" t="s">
        <v>541</v>
      </c>
      <c r="Q120" s="50" t="s">
        <v>542</v>
      </c>
      <c r="R120" s="50" t="s">
        <v>531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t="str" cm="1">
        <f t="array" ref="X120">_xlfn.CONCAT(INDEX(_xlfn.TEXTSPLIT(INDEX(_xlfn._xlws.FILTER(D120:G120,D120:G120&lt;&gt;0),1,1),","),1,1),",",INDEX(_xlfn.TEXTSPLIT(INDEX(_xlfn._xlws.FILTER(D120:G120,D120:G120&lt;&gt;0),1,COUNTA(_xlfn._xlws.FILTER(D120:G120,D120:G120&lt;&gt;0))),","),1,2))</f>
        <v>420,480</v>
      </c>
      <c r="Y120" t="str" cm="1">
        <f t="array" ref="Y120">_xlfn.CONCAT(INDEX(_xlfn.TEXTSPLIT(INDEX(_xlfn._xlws.FILTER(H120:W120,H120:W120&lt;&gt;0),1,1),","),1,1),",",INDEX(_xlfn.TEXTSPLIT(INDEX(_xlfn._xlws.FILTER(H120:W120,H120:W120&lt;&gt;0),1,COUNTA(_xlfn._xlws.FILTER(H120:W120,H120:W120&lt;&gt;0))),","),1,2))</f>
        <v>480,1140</v>
      </c>
      <c r="AA120" s="10" t="s">
        <v>486</v>
      </c>
      <c r="AB120" s="10" t="s">
        <v>240</v>
      </c>
      <c r="AC120" s="6">
        <v>119</v>
      </c>
      <c r="AD120" s="10">
        <v>30</v>
      </c>
      <c r="AE120" t="str">
        <f>VLOOKUP(AD120,'dati households'!$C$1:$D$92,2,FALSE)</f>
        <v>Business</v>
      </c>
      <c r="AF120" s="6" t="str">
        <f>VLOOKUP(AD120,'dati households'!$C$1:$E$92,3,FALSE)</f>
        <v>very high</v>
      </c>
      <c r="AG120" s="6" t="str">
        <f>VLOOKUP(AD120,'dati households'!$C$1:$F$92,4,FALSE)</f>
        <v>Other</v>
      </c>
    </row>
    <row r="121" spans="1:33" x14ac:dyDescent="0.35">
      <c r="A121" t="s">
        <v>225</v>
      </c>
      <c r="B121" s="6">
        <v>1</v>
      </c>
      <c r="C121" t="s">
        <v>234</v>
      </c>
      <c r="D121" s="50">
        <v>0</v>
      </c>
      <c r="E121" s="50">
        <v>0</v>
      </c>
      <c r="F121" s="50">
        <v>0</v>
      </c>
      <c r="G121" s="50" t="s">
        <v>546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t="str" cm="1">
        <f t="array" ref="X121">_xlfn.CONCAT(INDEX(_xlfn.TEXTSPLIT(INDEX(_xlfn._xlws.FILTER(D121:G121,D121:G121&lt;&gt;0),1,1),","),1,1),",",INDEX(_xlfn.TEXTSPLIT(INDEX(_xlfn._xlws.FILTER(D121:G121,D121:G121&lt;&gt;0),1,COUNTA(_xlfn._xlws.FILTER(D121:G121,D121:G121&lt;&gt;0))),","),1,2))</f>
        <v>420,480</v>
      </c>
      <c r="Y121" t="e" cm="1" vm="1">
        <f t="array" ref="Y121">_xlfn.CONCAT(INDEX(_xlfn.TEXTSPLIT(INDEX(_xlfn._xlws.FILTER(H121:W121,H121:W121&lt;&gt;0),1,1),","),1,1),",",INDEX(_xlfn.TEXTSPLIT(INDEX(_xlfn._xlws.FILTER(H121:W121,H121:W121&lt;&gt;0),1,COUNTA(_xlfn._xlws.FILTER(H121:W121,H121:W121&lt;&gt;0))),","),1,2))</f>
        <v>#VALUE!</v>
      </c>
      <c r="AA121" s="10" t="s">
        <v>486</v>
      </c>
      <c r="AB121" s="10" t="s">
        <v>486</v>
      </c>
      <c r="AC121" s="6">
        <v>120</v>
      </c>
      <c r="AD121" s="10">
        <v>30</v>
      </c>
      <c r="AE121" t="str">
        <f>VLOOKUP(AD121,'dati households'!$C$1:$D$92,2,FALSE)</f>
        <v>Business</v>
      </c>
      <c r="AF121" s="6" t="str">
        <f>VLOOKUP(AD121,'dati households'!$C$1:$E$92,3,FALSE)</f>
        <v>very high</v>
      </c>
      <c r="AG121" s="6" t="str">
        <f>VLOOKUP(AD121,'dati households'!$C$1:$F$92,4,FALSE)</f>
        <v>Other</v>
      </c>
    </row>
    <row r="122" spans="1:33" x14ac:dyDescent="0.35">
      <c r="A122" t="s">
        <v>207</v>
      </c>
      <c r="B122" s="6">
        <v>2</v>
      </c>
      <c r="C122" t="s">
        <v>279</v>
      </c>
      <c r="D122" s="50">
        <v>0</v>
      </c>
      <c r="E122" s="50">
        <v>0</v>
      </c>
      <c r="F122" s="50">
        <v>0</v>
      </c>
      <c r="G122" s="50">
        <v>0</v>
      </c>
      <c r="H122" s="50" t="s">
        <v>543</v>
      </c>
      <c r="I122" s="50" t="s">
        <v>547</v>
      </c>
      <c r="J122" s="50" t="s">
        <v>548</v>
      </c>
      <c r="K122" s="50" t="s">
        <v>549</v>
      </c>
      <c r="L122" s="50" t="s">
        <v>550</v>
      </c>
      <c r="M122" s="50" t="s">
        <v>544</v>
      </c>
      <c r="N122" s="50" t="s">
        <v>539</v>
      </c>
      <c r="O122" s="50" t="s">
        <v>540</v>
      </c>
      <c r="P122" s="50" t="s">
        <v>541</v>
      </c>
      <c r="Q122" s="50" t="s">
        <v>542</v>
      </c>
      <c r="R122" s="50" t="s">
        <v>531</v>
      </c>
      <c r="S122" s="50" t="s">
        <v>532</v>
      </c>
      <c r="T122" s="50">
        <v>0</v>
      </c>
      <c r="U122" s="50">
        <v>0</v>
      </c>
      <c r="V122" s="50">
        <v>0</v>
      </c>
      <c r="W122" s="50">
        <v>0</v>
      </c>
      <c r="X122" t="e" cm="1" vm="1">
        <f t="array" ref="X122">_xlfn.CONCAT(INDEX(_xlfn.TEXTSPLIT(INDEX(_xlfn._xlws.FILTER(D122:G122,D122:G122&lt;&gt;0),1,1),","),1,1),",",INDEX(_xlfn.TEXTSPLIT(INDEX(_xlfn._xlws.FILTER(D122:G122,D122:G122&lt;&gt;0),1,COUNTA(_xlfn._xlws.FILTER(D122:G122,D122:G122&lt;&gt;0))),","),1,2))</f>
        <v>#VALUE!</v>
      </c>
      <c r="Y122" t="str" cm="1">
        <f t="array" ref="Y122">_xlfn.CONCAT(INDEX(_xlfn.TEXTSPLIT(INDEX(_xlfn._xlws.FILTER(H122:W122,H122:W122&lt;&gt;0),1,1),","),1,1),",",INDEX(_xlfn.TEXTSPLIT(INDEX(_xlfn._xlws.FILTER(H122:W122,H122:W122&lt;&gt;0),1,COUNTA(_xlfn._xlws.FILTER(H122:W122,H122:W122&lt;&gt;0))),","),1,2))</f>
        <v>480,1200</v>
      </c>
      <c r="AA122" s="10" t="s">
        <v>486</v>
      </c>
      <c r="AB122" s="10" t="s">
        <v>486</v>
      </c>
      <c r="AC122" s="6">
        <v>121</v>
      </c>
      <c r="AD122" s="10">
        <v>31</v>
      </c>
      <c r="AE122" t="str">
        <f>VLOOKUP(AD122,'dati households'!$C$1:$D$92,2,FALSE)</f>
        <v>Business</v>
      </c>
      <c r="AF122" s="6" t="str">
        <f>VLOOKUP(AD122,'dati households'!$C$1:$E$92,3,FALSE)</f>
        <v>very low</v>
      </c>
      <c r="AG122" s="6" t="str">
        <f>VLOOKUP(AD122,'dati households'!$C$1:$F$92,4,FALSE)</f>
        <v>Financial service Shop</v>
      </c>
    </row>
    <row r="123" spans="1:33" x14ac:dyDescent="0.35">
      <c r="A123" t="s">
        <v>210</v>
      </c>
      <c r="B123" s="6">
        <v>1</v>
      </c>
      <c r="C123" t="s">
        <v>264</v>
      </c>
      <c r="D123" s="50" t="s">
        <v>535</v>
      </c>
      <c r="E123" s="50" t="s">
        <v>536</v>
      </c>
      <c r="F123" s="50" t="s">
        <v>545</v>
      </c>
      <c r="G123" s="50" t="s">
        <v>546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 t="s">
        <v>531</v>
      </c>
      <c r="S123" s="50" t="s">
        <v>532</v>
      </c>
      <c r="T123" s="50" t="s">
        <v>533</v>
      </c>
      <c r="U123" s="50" t="s">
        <v>534</v>
      </c>
      <c r="V123" s="50" t="s">
        <v>537</v>
      </c>
      <c r="W123" s="50" t="s">
        <v>538</v>
      </c>
      <c r="X123" t="str" cm="1">
        <f t="array" ref="X123">_xlfn.CONCAT(INDEX(_xlfn.TEXTSPLIT(INDEX(_xlfn._xlws.FILTER(D123:G123,D123:G123&lt;&gt;0),1,1),","),1,1),",",INDEX(_xlfn.TEXTSPLIT(INDEX(_xlfn._xlws.FILTER(D123:G123,D123:G123&lt;&gt;0),1,COUNTA(_xlfn._xlws.FILTER(D123:G123,D123:G123&lt;&gt;0))),","),1,2))</f>
        <v>0,480</v>
      </c>
      <c r="Y123" t="str" cm="1">
        <f t="array" ref="Y123">_xlfn.CONCAT(INDEX(_xlfn.TEXTSPLIT(INDEX(_xlfn._xlws.FILTER(H123:W123,H123:W123&lt;&gt;0),1,1),","),1,1),",",INDEX(_xlfn.TEXTSPLIT(INDEX(_xlfn._xlws.FILTER(H123:W123,H123:W123&lt;&gt;0),1,COUNTA(_xlfn._xlws.FILTER(H123:W123,H123:W123&lt;&gt;0))),","),1,2))</f>
        <v>1080,1440</v>
      </c>
      <c r="AA123" s="10" t="s">
        <v>486</v>
      </c>
      <c r="AB123" s="10" t="s">
        <v>486</v>
      </c>
      <c r="AC123" s="6">
        <v>122</v>
      </c>
      <c r="AD123" s="10">
        <v>31</v>
      </c>
      <c r="AE123" t="str">
        <f>VLOOKUP(AD123,'dati households'!$C$1:$D$92,2,FALSE)</f>
        <v>Business</v>
      </c>
      <c r="AF123" s="6" t="str">
        <f>VLOOKUP(AD123,'dati households'!$C$1:$E$92,3,FALSE)</f>
        <v>very low</v>
      </c>
      <c r="AG123" s="6" t="str">
        <f>VLOOKUP(AD123,'dati households'!$C$1:$F$92,4,FALSE)</f>
        <v>Financial service Shop</v>
      </c>
    </row>
    <row r="124" spans="1:33" x14ac:dyDescent="0.35">
      <c r="A124" t="s">
        <v>212</v>
      </c>
      <c r="B124" s="6">
        <v>1</v>
      </c>
      <c r="C124" t="s">
        <v>280</v>
      </c>
      <c r="D124" s="50">
        <v>0</v>
      </c>
      <c r="E124" s="50">
        <v>0</v>
      </c>
      <c r="F124" s="50">
        <v>0</v>
      </c>
      <c r="G124" s="50">
        <v>0</v>
      </c>
      <c r="H124" s="50" t="s">
        <v>543</v>
      </c>
      <c r="I124" s="50" t="s">
        <v>547</v>
      </c>
      <c r="J124" s="50" t="s">
        <v>548</v>
      </c>
      <c r="K124" s="50" t="s">
        <v>549</v>
      </c>
      <c r="L124" s="50">
        <v>0</v>
      </c>
      <c r="M124" s="50">
        <v>0</v>
      </c>
      <c r="N124" s="50">
        <v>0</v>
      </c>
      <c r="O124" s="50" t="s">
        <v>540</v>
      </c>
      <c r="P124" s="50" t="s">
        <v>541</v>
      </c>
      <c r="Q124" s="50" t="s">
        <v>542</v>
      </c>
      <c r="R124" s="50" t="s">
        <v>531</v>
      </c>
      <c r="S124" s="50" t="s">
        <v>532</v>
      </c>
      <c r="T124" s="50">
        <v>0</v>
      </c>
      <c r="U124" s="50">
        <v>0</v>
      </c>
      <c r="V124" s="50">
        <v>0</v>
      </c>
      <c r="W124" s="50">
        <v>0</v>
      </c>
      <c r="X124" t="e" cm="1" vm="1">
        <f t="array" ref="X124">_xlfn.CONCAT(INDEX(_xlfn.TEXTSPLIT(INDEX(_xlfn._xlws.FILTER(D124:G124,D124:G124&lt;&gt;0),1,1),","),1,1),",",INDEX(_xlfn.TEXTSPLIT(INDEX(_xlfn._xlws.FILTER(D124:G124,D124:G124&lt;&gt;0),1,COUNTA(_xlfn._xlws.FILTER(D124:G124,D124:G124&lt;&gt;0))),","),1,2))</f>
        <v>#VALUE!</v>
      </c>
      <c r="Y124" t="str" cm="1">
        <f t="array" ref="Y124">_xlfn.CONCAT(INDEX(_xlfn.TEXTSPLIT(INDEX(_xlfn._xlws.FILTER(H124:W124,H124:W124&lt;&gt;0),1,1),","),1,1),",",INDEX(_xlfn.TEXTSPLIT(INDEX(_xlfn._xlws.FILTER(H124:W124,H124:W124&lt;&gt;0),1,COUNTA(_xlfn._xlws.FILTER(H124:W124,H124:W124&lt;&gt;0))),","),1,2))</f>
        <v>480,1200</v>
      </c>
      <c r="AA124" s="10" t="s">
        <v>486</v>
      </c>
      <c r="AB124" s="10" t="s">
        <v>486</v>
      </c>
      <c r="AC124" s="6">
        <v>123</v>
      </c>
      <c r="AD124" s="10">
        <v>31</v>
      </c>
      <c r="AE124" t="str">
        <f>VLOOKUP(AD124,'dati households'!$C$1:$D$92,2,FALSE)</f>
        <v>Business</v>
      </c>
      <c r="AF124" s="6" t="str">
        <f>VLOOKUP(AD124,'dati households'!$C$1:$E$92,3,FALSE)</f>
        <v>very low</v>
      </c>
      <c r="AG124" s="6" t="str">
        <f>VLOOKUP(AD124,'dati households'!$C$1:$F$92,4,FALSE)</f>
        <v>Financial service Shop</v>
      </c>
    </row>
    <row r="125" spans="1:33" x14ac:dyDescent="0.35">
      <c r="A125" t="s">
        <v>207</v>
      </c>
      <c r="B125" s="6">
        <v>1</v>
      </c>
      <c r="C125" t="s">
        <v>281</v>
      </c>
      <c r="D125" s="50">
        <v>0</v>
      </c>
      <c r="E125" s="50">
        <v>0</v>
      </c>
      <c r="F125" s="50">
        <v>0</v>
      </c>
      <c r="G125" s="50">
        <v>0</v>
      </c>
      <c r="H125" s="50" t="s">
        <v>543</v>
      </c>
      <c r="I125" s="50" t="s">
        <v>547</v>
      </c>
      <c r="J125" s="50" t="s">
        <v>548</v>
      </c>
      <c r="K125" s="50" t="s">
        <v>549</v>
      </c>
      <c r="L125" s="50" t="s">
        <v>550</v>
      </c>
      <c r="M125" s="50" t="s">
        <v>544</v>
      </c>
      <c r="N125" s="50" t="s">
        <v>539</v>
      </c>
      <c r="O125" s="50" t="s">
        <v>540</v>
      </c>
      <c r="P125" s="50" t="s">
        <v>541</v>
      </c>
      <c r="Q125" s="50" t="s">
        <v>542</v>
      </c>
      <c r="R125" s="50" t="s">
        <v>531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t="e" cm="1" vm="1">
        <f t="array" ref="X125">_xlfn.CONCAT(INDEX(_xlfn.TEXTSPLIT(INDEX(_xlfn._xlws.FILTER(D125:G125,D125:G125&lt;&gt;0),1,1),","),1,1),",",INDEX(_xlfn.TEXTSPLIT(INDEX(_xlfn._xlws.FILTER(D125:G125,D125:G125&lt;&gt;0),1,COUNTA(_xlfn._xlws.FILTER(D125:G125,D125:G125&lt;&gt;0))),","),1,2))</f>
        <v>#VALUE!</v>
      </c>
      <c r="Y125" t="str" cm="1">
        <f t="array" ref="Y125">_xlfn.CONCAT(INDEX(_xlfn.TEXTSPLIT(INDEX(_xlfn._xlws.FILTER(H125:W125,H125:W125&lt;&gt;0),1,1),","),1,1),",",INDEX(_xlfn.TEXTSPLIT(INDEX(_xlfn._xlws.FILTER(H125:W125,H125:W125&lt;&gt;0),1,COUNTA(_xlfn._xlws.FILTER(H125:W125,H125:W125&lt;&gt;0))),","),1,2))</f>
        <v>480,1140</v>
      </c>
      <c r="AA125" s="10" t="s">
        <v>486</v>
      </c>
      <c r="AB125" s="10" t="s">
        <v>486</v>
      </c>
      <c r="AC125" s="6">
        <v>124</v>
      </c>
      <c r="AD125" s="10">
        <v>32</v>
      </c>
      <c r="AE125" t="str">
        <f>VLOOKUP(AD125,'dati households'!$C$1:$D$92,2,FALSE)</f>
        <v>Business</v>
      </c>
      <c r="AF125" s="6" t="str">
        <f>VLOOKUP(AD125,'dati households'!$C$1:$E$92,3,FALSE)</f>
        <v>high</v>
      </c>
      <c r="AG125" s="6" t="str">
        <f>VLOOKUP(AD125,'dati households'!$C$1:$F$92,4,FALSE)</f>
        <v>Tailor shop</v>
      </c>
    </row>
    <row r="126" spans="1:33" x14ac:dyDescent="0.35">
      <c r="A126" t="s">
        <v>210</v>
      </c>
      <c r="B126" s="6">
        <v>1</v>
      </c>
      <c r="C126" t="s">
        <v>245</v>
      </c>
      <c r="D126" s="50" t="s">
        <v>535</v>
      </c>
      <c r="E126" s="50" t="s">
        <v>536</v>
      </c>
      <c r="F126" s="50" t="s">
        <v>545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 t="s">
        <v>531</v>
      </c>
      <c r="S126" s="50" t="s">
        <v>532</v>
      </c>
      <c r="T126" s="50" t="s">
        <v>533</v>
      </c>
      <c r="U126" s="50" t="s">
        <v>534</v>
      </c>
      <c r="V126" s="50" t="s">
        <v>537</v>
      </c>
      <c r="W126" s="50" t="s">
        <v>538</v>
      </c>
      <c r="X126" t="str" cm="1">
        <f t="array" ref="X126">_xlfn.CONCAT(INDEX(_xlfn.TEXTSPLIT(INDEX(_xlfn._xlws.FILTER(D126:G126,D126:G126&lt;&gt;0),1,1),","),1,1),",",INDEX(_xlfn.TEXTSPLIT(INDEX(_xlfn._xlws.FILTER(D126:G126,D126:G126&lt;&gt;0),1,COUNTA(_xlfn._xlws.FILTER(D126:G126,D126:G126&lt;&gt;0))),","),1,2))</f>
        <v>0,420</v>
      </c>
      <c r="Y126" t="str" cm="1">
        <f t="array" ref="Y126">_xlfn.CONCAT(INDEX(_xlfn.TEXTSPLIT(INDEX(_xlfn._xlws.FILTER(H126:W126,H126:W126&lt;&gt;0),1,1),","),1,1),",",INDEX(_xlfn.TEXTSPLIT(INDEX(_xlfn._xlws.FILTER(H126:W126,H126:W126&lt;&gt;0),1,COUNTA(_xlfn._xlws.FILTER(H126:W126,H126:W126&lt;&gt;0))),","),1,2))</f>
        <v>1080,1440</v>
      </c>
      <c r="AA126" s="10" t="s">
        <v>486</v>
      </c>
      <c r="AB126" s="10" t="s">
        <v>486</v>
      </c>
      <c r="AC126" s="6">
        <v>125</v>
      </c>
      <c r="AD126" s="10">
        <v>32</v>
      </c>
      <c r="AE126" t="str">
        <f>VLOOKUP(AD126,'dati households'!$C$1:$D$92,2,FALSE)</f>
        <v>Business</v>
      </c>
      <c r="AF126" s="6" t="str">
        <f>VLOOKUP(AD126,'dati households'!$C$1:$E$92,3,FALSE)</f>
        <v>high</v>
      </c>
      <c r="AG126" s="6" t="str">
        <f>VLOOKUP(AD126,'dati households'!$C$1:$F$92,4,FALSE)</f>
        <v>Tailor shop</v>
      </c>
    </row>
    <row r="127" spans="1:33" x14ac:dyDescent="0.35">
      <c r="A127" t="s">
        <v>222</v>
      </c>
      <c r="B127" s="6">
        <v>1</v>
      </c>
      <c r="C127" t="s">
        <v>282</v>
      </c>
      <c r="D127" s="50">
        <v>0</v>
      </c>
      <c r="E127" s="50">
        <v>0</v>
      </c>
      <c r="F127" s="50">
        <v>0</v>
      </c>
      <c r="G127" s="50">
        <v>0</v>
      </c>
      <c r="H127" s="50">
        <v>0</v>
      </c>
      <c r="I127" s="50" t="s">
        <v>547</v>
      </c>
      <c r="J127" s="50" t="s">
        <v>548</v>
      </c>
      <c r="K127" s="50" t="s">
        <v>549</v>
      </c>
      <c r="L127" s="50" t="s">
        <v>550</v>
      </c>
      <c r="M127" s="50">
        <v>0</v>
      </c>
      <c r="N127" s="50">
        <v>0</v>
      </c>
      <c r="O127" s="50" t="s">
        <v>540</v>
      </c>
      <c r="P127" s="50" t="s">
        <v>541</v>
      </c>
      <c r="Q127" s="50" t="s">
        <v>542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t="e" cm="1" vm="1">
        <f t="array" ref="X127">_xlfn.CONCAT(INDEX(_xlfn.TEXTSPLIT(INDEX(_xlfn._xlws.FILTER(D127:G127,D127:G127&lt;&gt;0),1,1),","),1,1),",",INDEX(_xlfn.TEXTSPLIT(INDEX(_xlfn._xlws.FILTER(D127:G127,D127:G127&lt;&gt;0),1,COUNTA(_xlfn._xlws.FILTER(D127:G127,D127:G127&lt;&gt;0))),","),1,2))</f>
        <v>#VALUE!</v>
      </c>
      <c r="Y127" t="str" cm="1">
        <f t="array" ref="Y127">_xlfn.CONCAT(INDEX(_xlfn.TEXTSPLIT(INDEX(_xlfn._xlws.FILTER(H127:W127,H127:W127&lt;&gt;0),1,1),","),1,1),",",INDEX(_xlfn.TEXTSPLIT(INDEX(_xlfn._xlws.FILTER(H127:W127,H127:W127&lt;&gt;0),1,COUNTA(_xlfn._xlws.FILTER(H127:W127,H127:W127&lt;&gt;0))),","),1,2))</f>
        <v>540,1080</v>
      </c>
      <c r="AA127" s="10" t="s">
        <v>486</v>
      </c>
      <c r="AB127" s="10" t="s">
        <v>240</v>
      </c>
      <c r="AC127" s="6">
        <v>126</v>
      </c>
      <c r="AD127" s="10">
        <v>32</v>
      </c>
      <c r="AE127" t="str">
        <f>VLOOKUP(AD127,'dati households'!$C$1:$D$92,2,FALSE)</f>
        <v>Business</v>
      </c>
      <c r="AF127" s="6" t="str">
        <f>VLOOKUP(AD127,'dati households'!$C$1:$E$92,3,FALSE)</f>
        <v>high</v>
      </c>
      <c r="AG127" s="6" t="str">
        <f>VLOOKUP(AD127,'dati households'!$C$1:$F$92,4,FALSE)</f>
        <v>Tailor shop</v>
      </c>
    </row>
    <row r="128" spans="1:33" x14ac:dyDescent="0.35">
      <c r="A128" t="s">
        <v>246</v>
      </c>
      <c r="B128" s="6">
        <v>1</v>
      </c>
      <c r="C128" t="s">
        <v>283</v>
      </c>
      <c r="D128" s="50">
        <v>0</v>
      </c>
      <c r="E128" s="50">
        <v>0</v>
      </c>
      <c r="F128" s="50">
        <v>0</v>
      </c>
      <c r="G128" s="50">
        <v>0</v>
      </c>
      <c r="H128" s="50" t="s">
        <v>543</v>
      </c>
      <c r="I128" s="50" t="s">
        <v>547</v>
      </c>
      <c r="J128" s="50" t="s">
        <v>548</v>
      </c>
      <c r="K128" s="50" t="s">
        <v>549</v>
      </c>
      <c r="L128" s="50" t="s">
        <v>550</v>
      </c>
      <c r="M128" s="50" t="s">
        <v>544</v>
      </c>
      <c r="N128" s="50" t="s">
        <v>539</v>
      </c>
      <c r="O128" s="50" t="s">
        <v>540</v>
      </c>
      <c r="P128" s="50" t="s">
        <v>541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t="e" cm="1" vm="1">
        <f t="array" ref="X128">_xlfn.CONCAT(INDEX(_xlfn.TEXTSPLIT(INDEX(_xlfn._xlws.FILTER(D128:G128,D128:G128&lt;&gt;0),1,1),","),1,1),",",INDEX(_xlfn.TEXTSPLIT(INDEX(_xlfn._xlws.FILTER(D128:G128,D128:G128&lt;&gt;0),1,COUNTA(_xlfn._xlws.FILTER(D128:G128,D128:G128&lt;&gt;0))),","),1,2))</f>
        <v>#VALUE!</v>
      </c>
      <c r="Y128" t="str" cm="1">
        <f t="array" ref="Y128">_xlfn.CONCAT(INDEX(_xlfn.TEXTSPLIT(INDEX(_xlfn._xlws.FILTER(H128:W128,H128:W128&lt;&gt;0),1,1),","),1,1),",",INDEX(_xlfn.TEXTSPLIT(INDEX(_xlfn._xlws.FILTER(H128:W128,H128:W128&lt;&gt;0),1,COUNTA(_xlfn._xlws.FILTER(H128:W128,H128:W128&lt;&gt;0))),","),1,2))</f>
        <v>480,1020</v>
      </c>
      <c r="AA128" s="10" t="s">
        <v>486</v>
      </c>
      <c r="AB128" s="10" t="s">
        <v>486</v>
      </c>
      <c r="AC128" s="6">
        <v>127</v>
      </c>
      <c r="AD128" s="10">
        <v>33</v>
      </c>
      <c r="AE128" t="str">
        <f>VLOOKUP(AD128,'dati households'!$C$1:$D$92,2,FALSE)</f>
        <v>Business</v>
      </c>
      <c r="AF128" s="6" t="str">
        <f>VLOOKUP(AD128,'dati households'!$C$1:$E$92,3,FALSE)</f>
        <v>low</v>
      </c>
      <c r="AG128" s="6" t="str">
        <f>VLOOKUP(AD128,'dati households'!$C$1:$F$92,4,FALSE)</f>
        <v>Financial service Shop</v>
      </c>
    </row>
    <row r="129" spans="1:33" x14ac:dyDescent="0.35">
      <c r="A129" t="s">
        <v>207</v>
      </c>
      <c r="B129" s="6">
        <v>1</v>
      </c>
      <c r="C129" t="s">
        <v>284</v>
      </c>
      <c r="D129" s="50">
        <v>0</v>
      </c>
      <c r="E129" s="50">
        <v>0</v>
      </c>
      <c r="F129" s="50">
        <v>0</v>
      </c>
      <c r="G129" s="50" t="s">
        <v>546</v>
      </c>
      <c r="H129" s="50" t="s">
        <v>543</v>
      </c>
      <c r="I129" s="50" t="s">
        <v>547</v>
      </c>
      <c r="J129" s="50" t="s">
        <v>548</v>
      </c>
      <c r="K129" s="50" t="s">
        <v>549</v>
      </c>
      <c r="L129" s="50" t="s">
        <v>550</v>
      </c>
      <c r="M129" s="50" t="s">
        <v>544</v>
      </c>
      <c r="N129" s="50" t="s">
        <v>539</v>
      </c>
      <c r="O129" s="50" t="s">
        <v>540</v>
      </c>
      <c r="P129" s="50" t="s">
        <v>541</v>
      </c>
      <c r="Q129" s="50" t="s">
        <v>542</v>
      </c>
      <c r="R129" s="50" t="s">
        <v>531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t="str" cm="1">
        <f t="array" ref="X129">_xlfn.CONCAT(INDEX(_xlfn.TEXTSPLIT(INDEX(_xlfn._xlws.FILTER(D129:G129,D129:G129&lt;&gt;0),1,1),","),1,1),",",INDEX(_xlfn.TEXTSPLIT(INDEX(_xlfn._xlws.FILTER(D129:G129,D129:G129&lt;&gt;0),1,COUNTA(_xlfn._xlws.FILTER(D129:G129,D129:G129&lt;&gt;0))),","),1,2))</f>
        <v>420,480</v>
      </c>
      <c r="Y129" t="str" cm="1">
        <f t="array" ref="Y129">_xlfn.CONCAT(INDEX(_xlfn.TEXTSPLIT(INDEX(_xlfn._xlws.FILTER(H129:W129,H129:W129&lt;&gt;0),1,1),","),1,1),",",INDEX(_xlfn.TEXTSPLIT(INDEX(_xlfn._xlws.FILTER(H129:W129,H129:W129&lt;&gt;0),1,COUNTA(_xlfn._xlws.FILTER(H129:W129,H129:W129&lt;&gt;0))),","),1,2))</f>
        <v>480,1140</v>
      </c>
      <c r="AA129" s="10" t="s">
        <v>486</v>
      </c>
      <c r="AB129" s="10" t="s">
        <v>486</v>
      </c>
      <c r="AC129" s="6">
        <v>128</v>
      </c>
      <c r="AD129" s="10">
        <v>34</v>
      </c>
      <c r="AE129" t="str">
        <f>VLOOKUP(AD129,'dati households'!$C$1:$D$92,2,FALSE)</f>
        <v>Business</v>
      </c>
      <c r="AF129" s="6" t="str">
        <f>VLOOKUP(AD129,'dati households'!$C$1:$E$92,3,FALSE)</f>
        <v>very low</v>
      </c>
      <c r="AG129" s="6" t="str">
        <f>VLOOKUP(AD129,'dati households'!$C$1:$F$92,4,FALSE)</f>
        <v>Shop</v>
      </c>
    </row>
    <row r="130" spans="1:33" x14ac:dyDescent="0.35">
      <c r="A130" t="s">
        <v>210</v>
      </c>
      <c r="B130" s="6">
        <v>1</v>
      </c>
      <c r="C130" t="s">
        <v>233</v>
      </c>
      <c r="D130" s="50" t="s">
        <v>535</v>
      </c>
      <c r="E130" s="50" t="s">
        <v>536</v>
      </c>
      <c r="F130" s="50" t="s">
        <v>545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 t="s">
        <v>532</v>
      </c>
      <c r="T130" s="50" t="s">
        <v>533</v>
      </c>
      <c r="U130" s="50" t="s">
        <v>534</v>
      </c>
      <c r="V130" s="50" t="s">
        <v>537</v>
      </c>
      <c r="W130" s="50" t="s">
        <v>538</v>
      </c>
      <c r="X130" t="str" cm="1">
        <f t="array" ref="X130">_xlfn.CONCAT(INDEX(_xlfn.TEXTSPLIT(INDEX(_xlfn._xlws.FILTER(D130:G130,D130:G130&lt;&gt;0),1,1),","),1,1),",",INDEX(_xlfn.TEXTSPLIT(INDEX(_xlfn._xlws.FILTER(D130:G130,D130:G130&lt;&gt;0),1,COUNTA(_xlfn._xlws.FILTER(D130:G130,D130:G130&lt;&gt;0))),","),1,2))</f>
        <v>0,420</v>
      </c>
      <c r="Y130" t="str" cm="1">
        <f t="array" ref="Y130">_xlfn.CONCAT(INDEX(_xlfn.TEXTSPLIT(INDEX(_xlfn._xlws.FILTER(H130:W130,H130:W130&lt;&gt;0),1,1),","),1,1),",",INDEX(_xlfn.TEXTSPLIT(INDEX(_xlfn._xlws.FILTER(H130:W130,H130:W130&lt;&gt;0),1,COUNTA(_xlfn._xlws.FILTER(H130:W130,H130:W130&lt;&gt;0))),","),1,2))</f>
        <v>1140,1440</v>
      </c>
      <c r="AA130" s="10" t="s">
        <v>486</v>
      </c>
      <c r="AB130" s="10" t="s">
        <v>486</v>
      </c>
      <c r="AC130" s="6">
        <v>129</v>
      </c>
      <c r="AD130" s="10">
        <v>34</v>
      </c>
      <c r="AE130" t="str">
        <f>VLOOKUP(AD130,'dati households'!$C$1:$D$92,2,FALSE)</f>
        <v>Business</v>
      </c>
      <c r="AF130" s="6" t="str">
        <f>VLOOKUP(AD130,'dati households'!$C$1:$E$92,3,FALSE)</f>
        <v>very low</v>
      </c>
      <c r="AG130" s="6" t="str">
        <f>VLOOKUP(AD130,'dati households'!$C$1:$F$92,4,FALSE)</f>
        <v>Shop</v>
      </c>
    </row>
    <row r="131" spans="1:33" x14ac:dyDescent="0.35">
      <c r="A131" t="s">
        <v>212</v>
      </c>
      <c r="B131" s="6">
        <v>1</v>
      </c>
      <c r="C131" t="s">
        <v>285</v>
      </c>
      <c r="D131" s="50">
        <v>0</v>
      </c>
      <c r="E131" s="50">
        <v>0</v>
      </c>
      <c r="F131" s="50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 t="s">
        <v>539</v>
      </c>
      <c r="O131" s="50" t="s">
        <v>540</v>
      </c>
      <c r="P131" s="50" t="s">
        <v>541</v>
      </c>
      <c r="Q131" s="50" t="s">
        <v>542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t="e" cm="1" vm="1">
        <f t="array" ref="X131">_xlfn.CONCAT(INDEX(_xlfn.TEXTSPLIT(INDEX(_xlfn._xlws.FILTER(D131:G131,D131:G131&lt;&gt;0),1,1),","),1,1),",",INDEX(_xlfn.TEXTSPLIT(INDEX(_xlfn._xlws.FILTER(D131:G131,D131:G131&lt;&gt;0),1,COUNTA(_xlfn._xlws.FILTER(D131:G131,D131:G131&lt;&gt;0))),","),1,2))</f>
        <v>#VALUE!</v>
      </c>
      <c r="Y131" t="str" cm="1">
        <f t="array" ref="Y131">_xlfn.CONCAT(INDEX(_xlfn.TEXTSPLIT(INDEX(_xlfn._xlws.FILTER(H131:W131,H131:W131&lt;&gt;0),1,1),","),1,1),",",INDEX(_xlfn.TEXTSPLIT(INDEX(_xlfn._xlws.FILTER(H131:W131,H131:W131&lt;&gt;0),1,COUNTA(_xlfn._xlws.FILTER(H131:W131,H131:W131&lt;&gt;0))),","),1,2))</f>
        <v>840,1080</v>
      </c>
      <c r="AA131" s="10" t="s">
        <v>486</v>
      </c>
      <c r="AB131" s="10" t="s">
        <v>486</v>
      </c>
      <c r="AC131" s="6">
        <v>130</v>
      </c>
      <c r="AD131" s="10">
        <v>34</v>
      </c>
      <c r="AE131" t="str">
        <f>VLOOKUP(AD131,'dati households'!$C$1:$D$92,2,FALSE)</f>
        <v>Business</v>
      </c>
      <c r="AF131" s="6" t="str">
        <f>VLOOKUP(AD131,'dati households'!$C$1:$E$92,3,FALSE)</f>
        <v>very low</v>
      </c>
      <c r="AG131" s="6" t="str">
        <f>VLOOKUP(AD131,'dati households'!$C$1:$F$92,4,FALSE)</f>
        <v>Shop</v>
      </c>
    </row>
    <row r="132" spans="1:33" x14ac:dyDescent="0.35">
      <c r="A132" t="s">
        <v>207</v>
      </c>
      <c r="B132" s="6">
        <v>3</v>
      </c>
      <c r="C132" t="s">
        <v>286</v>
      </c>
      <c r="D132" s="50">
        <v>0</v>
      </c>
      <c r="E132" s="50">
        <v>0</v>
      </c>
      <c r="F132" s="50">
        <v>0</v>
      </c>
      <c r="G132" s="50" t="s">
        <v>546</v>
      </c>
      <c r="H132" s="50" t="s">
        <v>543</v>
      </c>
      <c r="I132" s="50" t="s">
        <v>547</v>
      </c>
      <c r="J132" s="50" t="s">
        <v>548</v>
      </c>
      <c r="K132" s="50" t="s">
        <v>549</v>
      </c>
      <c r="L132" s="50" t="s">
        <v>550</v>
      </c>
      <c r="M132" s="50" t="s">
        <v>544</v>
      </c>
      <c r="N132" s="50" t="s">
        <v>539</v>
      </c>
      <c r="O132" s="50" t="s">
        <v>540</v>
      </c>
      <c r="P132" s="50" t="s">
        <v>541</v>
      </c>
      <c r="Q132" s="50" t="s">
        <v>542</v>
      </c>
      <c r="R132" s="50" t="s">
        <v>531</v>
      </c>
      <c r="S132" s="50" t="s">
        <v>532</v>
      </c>
      <c r="T132" s="50" t="s">
        <v>533</v>
      </c>
      <c r="U132" s="50" t="s">
        <v>534</v>
      </c>
      <c r="V132" s="50">
        <v>0</v>
      </c>
      <c r="W132" s="50">
        <v>0</v>
      </c>
      <c r="X132" t="str" cm="1">
        <f t="array" ref="X132">_xlfn.CONCAT(INDEX(_xlfn.TEXTSPLIT(INDEX(_xlfn._xlws.FILTER(D132:G132,D132:G132&lt;&gt;0),1,1),","),1,1),",",INDEX(_xlfn.TEXTSPLIT(INDEX(_xlfn._xlws.FILTER(D132:G132,D132:G132&lt;&gt;0),1,COUNTA(_xlfn._xlws.FILTER(D132:G132,D132:G132&lt;&gt;0))),","),1,2))</f>
        <v>420,480</v>
      </c>
      <c r="Y132" t="str" cm="1">
        <f t="array" ref="Y132">_xlfn.CONCAT(INDEX(_xlfn.TEXTSPLIT(INDEX(_xlfn._xlws.FILTER(H132:W132,H132:W132&lt;&gt;0),1,1),","),1,1),",",INDEX(_xlfn.TEXTSPLIT(INDEX(_xlfn._xlws.FILTER(H132:W132,H132:W132&lt;&gt;0),1,COUNTA(_xlfn._xlws.FILTER(H132:W132,H132:W132&lt;&gt;0))),","),1,2))</f>
        <v>480,1320</v>
      </c>
      <c r="AA132" s="10" t="s">
        <v>486</v>
      </c>
      <c r="AB132" s="10" t="s">
        <v>486</v>
      </c>
      <c r="AC132" s="6">
        <v>131</v>
      </c>
      <c r="AD132" s="10">
        <v>35</v>
      </c>
      <c r="AE132" t="str">
        <f>VLOOKUP(AD132,'dati households'!$C$1:$D$92,2,FALSE)</f>
        <v>Business</v>
      </c>
      <c r="AF132" s="6" t="str">
        <f>VLOOKUP(AD132,'dati households'!$C$1:$E$92,3,FALSE)</f>
        <v>high</v>
      </c>
      <c r="AG132" s="6" t="str">
        <f>VLOOKUP(AD132,'dati households'!$C$1:$F$92,4,FALSE)</f>
        <v>Tailor shop</v>
      </c>
    </row>
    <row r="133" spans="1:33" x14ac:dyDescent="0.35">
      <c r="A133" t="s">
        <v>210</v>
      </c>
      <c r="B133" s="6">
        <v>1</v>
      </c>
      <c r="C133" t="s">
        <v>233</v>
      </c>
      <c r="D133" s="50" t="s">
        <v>535</v>
      </c>
      <c r="E133" s="50" t="s">
        <v>536</v>
      </c>
      <c r="F133" s="50" t="s">
        <v>545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 t="s">
        <v>532</v>
      </c>
      <c r="T133" s="50" t="s">
        <v>533</v>
      </c>
      <c r="U133" s="50" t="s">
        <v>534</v>
      </c>
      <c r="V133" s="50" t="s">
        <v>537</v>
      </c>
      <c r="W133" s="50" t="s">
        <v>538</v>
      </c>
      <c r="X133" t="str" cm="1">
        <f t="array" ref="X133">_xlfn.CONCAT(INDEX(_xlfn.TEXTSPLIT(INDEX(_xlfn._xlws.FILTER(D133:G133,D133:G133&lt;&gt;0),1,1),","),1,1),",",INDEX(_xlfn.TEXTSPLIT(INDEX(_xlfn._xlws.FILTER(D133:G133,D133:G133&lt;&gt;0),1,COUNTA(_xlfn._xlws.FILTER(D133:G133,D133:G133&lt;&gt;0))),","),1,2))</f>
        <v>0,420</v>
      </c>
      <c r="Y133" t="str" cm="1">
        <f t="array" ref="Y133">_xlfn.CONCAT(INDEX(_xlfn.TEXTSPLIT(INDEX(_xlfn._xlws.FILTER(H133:W133,H133:W133&lt;&gt;0),1,1),","),1,1),",",INDEX(_xlfn.TEXTSPLIT(INDEX(_xlfn._xlws.FILTER(H133:W133,H133:W133&lt;&gt;0),1,COUNTA(_xlfn._xlws.FILTER(H133:W133,H133:W133&lt;&gt;0))),","),1,2))</f>
        <v>1140,1440</v>
      </c>
      <c r="AA133" s="10" t="s">
        <v>486</v>
      </c>
      <c r="AB133" s="10" t="s">
        <v>486</v>
      </c>
      <c r="AC133" s="6">
        <v>132</v>
      </c>
      <c r="AD133" s="10">
        <v>35</v>
      </c>
      <c r="AE133" t="str">
        <f>VLOOKUP(AD133,'dati households'!$C$1:$D$92,2,FALSE)</f>
        <v>Business</v>
      </c>
      <c r="AF133" s="6" t="str">
        <f>VLOOKUP(AD133,'dati households'!$C$1:$E$92,3,FALSE)</f>
        <v>high</v>
      </c>
      <c r="AG133" s="6" t="str">
        <f>VLOOKUP(AD133,'dati households'!$C$1:$F$92,4,FALSE)</f>
        <v>Tailor shop</v>
      </c>
    </row>
    <row r="134" spans="1:33" x14ac:dyDescent="0.35">
      <c r="A134" t="s">
        <v>222</v>
      </c>
      <c r="B134" s="6">
        <v>1</v>
      </c>
      <c r="C134" t="s">
        <v>287</v>
      </c>
      <c r="D134" s="50">
        <v>0</v>
      </c>
      <c r="E134" s="50">
        <v>0</v>
      </c>
      <c r="F134" s="50">
        <v>0</v>
      </c>
      <c r="G134" s="50" t="s">
        <v>546</v>
      </c>
      <c r="H134" s="50" t="s">
        <v>543</v>
      </c>
      <c r="I134" s="50" t="s">
        <v>547</v>
      </c>
      <c r="J134" s="50" t="s">
        <v>548</v>
      </c>
      <c r="K134" s="50" t="s">
        <v>549</v>
      </c>
      <c r="L134" s="50" t="s">
        <v>550</v>
      </c>
      <c r="M134" s="50" t="s">
        <v>544</v>
      </c>
      <c r="N134" s="50" t="s">
        <v>539</v>
      </c>
      <c r="O134" s="50" t="s">
        <v>540</v>
      </c>
      <c r="P134" s="50" t="s">
        <v>541</v>
      </c>
      <c r="Q134" s="50" t="s">
        <v>542</v>
      </c>
      <c r="R134" s="50" t="s">
        <v>531</v>
      </c>
      <c r="S134" s="50" t="s">
        <v>532</v>
      </c>
      <c r="T134" s="50" t="s">
        <v>533</v>
      </c>
      <c r="U134" s="50" t="s">
        <v>534</v>
      </c>
      <c r="V134" s="50">
        <v>0</v>
      </c>
      <c r="W134" s="50">
        <v>0</v>
      </c>
      <c r="X134" t="str" cm="1">
        <f t="array" ref="X134">_xlfn.CONCAT(INDEX(_xlfn.TEXTSPLIT(INDEX(_xlfn._xlws.FILTER(D134:G134,D134:G134&lt;&gt;0),1,1),","),1,1),",",INDEX(_xlfn.TEXTSPLIT(INDEX(_xlfn._xlws.FILTER(D134:G134,D134:G134&lt;&gt;0),1,COUNTA(_xlfn._xlws.FILTER(D134:G134,D134:G134&lt;&gt;0))),","),1,2))</f>
        <v>420,480</v>
      </c>
      <c r="Y134" t="str" cm="1">
        <f t="array" ref="Y134">_xlfn.CONCAT(INDEX(_xlfn.TEXTSPLIT(INDEX(_xlfn._xlws.FILTER(H134:W134,H134:W134&lt;&gt;0),1,1),","),1,1),",",INDEX(_xlfn.TEXTSPLIT(INDEX(_xlfn._xlws.FILTER(H134:W134,H134:W134&lt;&gt;0),1,COUNTA(_xlfn._xlws.FILTER(H134:W134,H134:W134&lt;&gt;0))),","),1,2))</f>
        <v>480,1320</v>
      </c>
      <c r="AA134" s="10" t="s">
        <v>486</v>
      </c>
      <c r="AB134" s="10" t="s">
        <v>240</v>
      </c>
      <c r="AC134" s="6">
        <v>133</v>
      </c>
      <c r="AD134" s="10">
        <v>35</v>
      </c>
      <c r="AE134" t="str">
        <f>VLOOKUP(AD134,'dati households'!$C$1:$D$92,2,FALSE)</f>
        <v>Business</v>
      </c>
      <c r="AF134" s="6" t="str">
        <f>VLOOKUP(AD134,'dati households'!$C$1:$E$92,3,FALSE)</f>
        <v>high</v>
      </c>
      <c r="AG134" s="6" t="str">
        <f>VLOOKUP(AD134,'dati households'!$C$1:$F$92,4,FALSE)</f>
        <v>Tailor shop</v>
      </c>
    </row>
    <row r="135" spans="1:33" x14ac:dyDescent="0.35">
      <c r="A135" t="s">
        <v>212</v>
      </c>
      <c r="B135" s="6">
        <v>1</v>
      </c>
      <c r="C135" t="s">
        <v>288</v>
      </c>
      <c r="D135" s="50">
        <v>0</v>
      </c>
      <c r="E135" s="50">
        <v>0</v>
      </c>
      <c r="F135" s="50">
        <v>0</v>
      </c>
      <c r="G135" s="50">
        <v>0</v>
      </c>
      <c r="H135" s="50">
        <v>0</v>
      </c>
      <c r="I135" s="50" t="s">
        <v>547</v>
      </c>
      <c r="J135" s="50" t="s">
        <v>548</v>
      </c>
      <c r="K135" s="50" t="s">
        <v>549</v>
      </c>
      <c r="L135" s="50">
        <v>0</v>
      </c>
      <c r="M135" s="50">
        <v>0</v>
      </c>
      <c r="N135" s="50">
        <v>0</v>
      </c>
      <c r="O135" s="50">
        <v>0</v>
      </c>
      <c r="P135" s="50" t="s">
        <v>541</v>
      </c>
      <c r="Q135" s="50" t="s">
        <v>542</v>
      </c>
      <c r="R135" s="50" t="s">
        <v>531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t="e" cm="1" vm="1">
        <f t="array" ref="X135">_xlfn.CONCAT(INDEX(_xlfn.TEXTSPLIT(INDEX(_xlfn._xlws.FILTER(D135:G135,D135:G135&lt;&gt;0),1,1),","),1,1),",",INDEX(_xlfn.TEXTSPLIT(INDEX(_xlfn._xlws.FILTER(D135:G135,D135:G135&lt;&gt;0),1,COUNTA(_xlfn._xlws.FILTER(D135:G135,D135:G135&lt;&gt;0))),","),1,2))</f>
        <v>#VALUE!</v>
      </c>
      <c r="Y135" t="str" cm="1">
        <f t="array" ref="Y135">_xlfn.CONCAT(INDEX(_xlfn.TEXTSPLIT(INDEX(_xlfn._xlws.FILTER(H135:W135,H135:W135&lt;&gt;0),1,1),","),1,1),",",INDEX(_xlfn.TEXTSPLIT(INDEX(_xlfn._xlws.FILTER(H135:W135,H135:W135&lt;&gt;0),1,COUNTA(_xlfn._xlws.FILTER(H135:W135,H135:W135&lt;&gt;0))),","),1,2))</f>
        <v>540,1140</v>
      </c>
      <c r="AA135" s="10" t="s">
        <v>486</v>
      </c>
      <c r="AB135" s="10" t="s">
        <v>486</v>
      </c>
      <c r="AC135" s="6">
        <v>134</v>
      </c>
      <c r="AD135" s="10">
        <v>35</v>
      </c>
      <c r="AE135" t="str">
        <f>VLOOKUP(AD135,'dati households'!$C$1:$D$92,2,FALSE)</f>
        <v>Business</v>
      </c>
      <c r="AF135" s="6" t="str">
        <f>VLOOKUP(AD135,'dati households'!$C$1:$E$92,3,FALSE)</f>
        <v>high</v>
      </c>
      <c r="AG135" s="6" t="str">
        <f>VLOOKUP(AD135,'dati households'!$C$1:$F$92,4,FALSE)</f>
        <v>Tailor shop</v>
      </c>
    </row>
    <row r="136" spans="1:33" x14ac:dyDescent="0.35">
      <c r="A136" t="s">
        <v>289</v>
      </c>
      <c r="B136" s="6">
        <v>1</v>
      </c>
      <c r="C136" t="s">
        <v>290</v>
      </c>
      <c r="D136" s="50">
        <v>0</v>
      </c>
      <c r="E136" s="50">
        <v>0</v>
      </c>
      <c r="F136" s="50">
        <v>0</v>
      </c>
      <c r="G136" s="50">
        <v>0</v>
      </c>
      <c r="H136" s="50">
        <v>0</v>
      </c>
      <c r="I136" s="50" t="s">
        <v>547</v>
      </c>
      <c r="J136" s="50" t="s">
        <v>548</v>
      </c>
      <c r="K136" s="50" t="s">
        <v>549</v>
      </c>
      <c r="L136" s="50">
        <v>0</v>
      </c>
      <c r="M136" s="50">
        <v>0</v>
      </c>
      <c r="N136" s="50">
        <v>0</v>
      </c>
      <c r="O136" s="50" t="s">
        <v>540</v>
      </c>
      <c r="P136" s="50" t="s">
        <v>541</v>
      </c>
      <c r="Q136" s="50" t="s">
        <v>542</v>
      </c>
      <c r="R136" s="50" t="s">
        <v>531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t="e" cm="1" vm="1">
        <f t="array" ref="X136">_xlfn.CONCAT(INDEX(_xlfn.TEXTSPLIT(INDEX(_xlfn._xlws.FILTER(D136:G136,D136:G136&lt;&gt;0),1,1),","),1,1),",",INDEX(_xlfn.TEXTSPLIT(INDEX(_xlfn._xlws.FILTER(D136:G136,D136:G136&lt;&gt;0),1,COUNTA(_xlfn._xlws.FILTER(D136:G136,D136:G136&lt;&gt;0))),","),1,2))</f>
        <v>#VALUE!</v>
      </c>
      <c r="Y136" t="str" cm="1">
        <f t="array" ref="Y136">_xlfn.CONCAT(INDEX(_xlfn.TEXTSPLIT(INDEX(_xlfn._xlws.FILTER(H136:W136,H136:W136&lt;&gt;0),1,1),","),1,1),",",INDEX(_xlfn.TEXTSPLIT(INDEX(_xlfn._xlws.FILTER(H136:W136,H136:W136&lt;&gt;0),1,COUNTA(_xlfn._xlws.FILTER(H136:W136,H136:W136&lt;&gt;0))),","),1,2))</f>
        <v>540,1140</v>
      </c>
      <c r="AA136" s="10" t="s">
        <v>486</v>
      </c>
      <c r="AB136" s="10" t="s">
        <v>240</v>
      </c>
      <c r="AC136" s="6">
        <v>135</v>
      </c>
      <c r="AD136" s="10">
        <v>35</v>
      </c>
      <c r="AE136" t="str">
        <f>VLOOKUP(AD136,'dati households'!$C$1:$D$92,2,FALSE)</f>
        <v>Business</v>
      </c>
      <c r="AF136" s="6" t="str">
        <f>VLOOKUP(AD136,'dati households'!$C$1:$E$92,3,FALSE)</f>
        <v>high</v>
      </c>
      <c r="AG136" s="6" t="str">
        <f>VLOOKUP(AD136,'dati households'!$C$1:$F$92,4,FALSE)</f>
        <v>Tailor shop</v>
      </c>
    </row>
    <row r="137" spans="1:33" x14ac:dyDescent="0.35">
      <c r="A137" t="s">
        <v>207</v>
      </c>
      <c r="B137" s="6">
        <v>2</v>
      </c>
      <c r="C137" t="s">
        <v>291</v>
      </c>
      <c r="D137" s="50">
        <v>0</v>
      </c>
      <c r="E137" s="50">
        <v>0</v>
      </c>
      <c r="F137" s="50">
        <v>0</v>
      </c>
      <c r="G137" s="50" t="s">
        <v>546</v>
      </c>
      <c r="H137" s="50" t="s">
        <v>543</v>
      </c>
      <c r="I137" s="50" t="s">
        <v>547</v>
      </c>
      <c r="J137" s="50" t="s">
        <v>548</v>
      </c>
      <c r="K137" s="50" t="s">
        <v>549</v>
      </c>
      <c r="L137" s="50" t="s">
        <v>550</v>
      </c>
      <c r="M137" s="50" t="s">
        <v>544</v>
      </c>
      <c r="N137" s="50" t="s">
        <v>539</v>
      </c>
      <c r="O137" s="50" t="s">
        <v>540</v>
      </c>
      <c r="P137" s="50" t="s">
        <v>541</v>
      </c>
      <c r="Q137" s="50" t="s">
        <v>542</v>
      </c>
      <c r="R137" s="50" t="s">
        <v>531</v>
      </c>
      <c r="S137" s="50" t="s">
        <v>532</v>
      </c>
      <c r="T137" s="50" t="s">
        <v>533</v>
      </c>
      <c r="U137" s="50" t="s">
        <v>534</v>
      </c>
      <c r="V137" s="50">
        <v>0</v>
      </c>
      <c r="W137" s="50">
        <v>0</v>
      </c>
      <c r="X137" t="str" cm="1">
        <f t="array" ref="X137">_xlfn.CONCAT(INDEX(_xlfn.TEXTSPLIT(INDEX(_xlfn._xlws.FILTER(D137:G137,D137:G137&lt;&gt;0),1,1),","),1,1),",",INDEX(_xlfn.TEXTSPLIT(INDEX(_xlfn._xlws.FILTER(D137:G137,D137:G137&lt;&gt;0),1,COUNTA(_xlfn._xlws.FILTER(D137:G137,D137:G137&lt;&gt;0))),","),1,2))</f>
        <v>420,480</v>
      </c>
      <c r="Y137" t="str" cm="1">
        <f t="array" ref="Y137">_xlfn.CONCAT(INDEX(_xlfn.TEXTSPLIT(INDEX(_xlfn._xlws.FILTER(H137:W137,H137:W137&lt;&gt;0),1,1),","),1,1),",",INDEX(_xlfn.TEXTSPLIT(INDEX(_xlfn._xlws.FILTER(H137:W137,H137:W137&lt;&gt;0),1,COUNTA(_xlfn._xlws.FILTER(H137:W137,H137:W137&lt;&gt;0))),","),1,2))</f>
        <v>480,1320</v>
      </c>
      <c r="AA137" s="10" t="s">
        <v>486</v>
      </c>
      <c r="AB137" s="10" t="s">
        <v>486</v>
      </c>
      <c r="AC137" s="6">
        <v>136</v>
      </c>
      <c r="AD137" s="10">
        <v>36</v>
      </c>
      <c r="AE137" t="str">
        <f>VLOOKUP(AD137,'dati households'!$C$1:$D$92,2,FALSE)</f>
        <v>Business</v>
      </c>
      <c r="AF137" s="6" t="str">
        <f>VLOOKUP(AD137,'dati households'!$C$1:$E$92,3,FALSE)</f>
        <v>low</v>
      </c>
      <c r="AG137" s="6" t="str">
        <f>VLOOKUP(AD137,'dati households'!$C$1:$F$92,4,FALSE)</f>
        <v>Haircutting salon</v>
      </c>
    </row>
    <row r="138" spans="1:33" x14ac:dyDescent="0.35">
      <c r="A138" t="s">
        <v>210</v>
      </c>
      <c r="B138" s="6">
        <v>1</v>
      </c>
      <c r="C138" t="s">
        <v>292</v>
      </c>
      <c r="D138" s="50" t="s">
        <v>535</v>
      </c>
      <c r="E138" s="50" t="s">
        <v>536</v>
      </c>
      <c r="F138" s="50" t="s">
        <v>545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 t="s">
        <v>532</v>
      </c>
      <c r="T138" s="50" t="s">
        <v>533</v>
      </c>
      <c r="U138" s="50" t="s">
        <v>534</v>
      </c>
      <c r="V138" s="50" t="s">
        <v>537</v>
      </c>
      <c r="W138" s="50" t="s">
        <v>538</v>
      </c>
      <c r="X138" t="str" cm="1">
        <f t="array" ref="X138">_xlfn.CONCAT(INDEX(_xlfn.TEXTSPLIT(INDEX(_xlfn._xlws.FILTER(D138:G138,D138:G138&lt;&gt;0),1,1),","),1,1),",",INDEX(_xlfn.TEXTSPLIT(INDEX(_xlfn._xlws.FILTER(D138:G138,D138:G138&lt;&gt;0),1,COUNTA(_xlfn._xlws.FILTER(D138:G138,D138:G138&lt;&gt;0))),","),1,2))</f>
        <v>0,420</v>
      </c>
      <c r="Y138" t="str" cm="1">
        <f t="array" ref="Y138">_xlfn.CONCAT(INDEX(_xlfn.TEXTSPLIT(INDEX(_xlfn._xlws.FILTER(H138:W138,H138:W138&lt;&gt;0),1,1),","),1,1),",",INDEX(_xlfn.TEXTSPLIT(INDEX(_xlfn._xlws.FILTER(H138:W138,H138:W138&lt;&gt;0),1,COUNTA(_xlfn._xlws.FILTER(H138:W138,H138:W138&lt;&gt;0))),","),1,2))</f>
        <v>1140,1440</v>
      </c>
      <c r="AA138" s="10" t="s">
        <v>486</v>
      </c>
      <c r="AB138" s="10" t="s">
        <v>486</v>
      </c>
      <c r="AC138" s="6">
        <v>137</v>
      </c>
      <c r="AD138" s="10">
        <v>36</v>
      </c>
      <c r="AE138" t="str">
        <f>VLOOKUP(AD138,'dati households'!$C$1:$D$92,2,FALSE)</f>
        <v>Business</v>
      </c>
      <c r="AF138" s="6" t="str">
        <f>VLOOKUP(AD138,'dati households'!$C$1:$E$92,3,FALSE)</f>
        <v>low</v>
      </c>
      <c r="AG138" s="6" t="str">
        <f>VLOOKUP(AD138,'dati households'!$C$1:$F$92,4,FALSE)</f>
        <v>Haircutting salon</v>
      </c>
    </row>
    <row r="139" spans="1:33" x14ac:dyDescent="0.35">
      <c r="A139" t="s">
        <v>293</v>
      </c>
      <c r="B139" s="6">
        <v>2</v>
      </c>
      <c r="C139" t="s">
        <v>294</v>
      </c>
      <c r="D139" s="50">
        <v>0</v>
      </c>
      <c r="E139" s="50">
        <v>0</v>
      </c>
      <c r="F139" s="50">
        <v>0</v>
      </c>
      <c r="G139" s="50">
        <v>0</v>
      </c>
      <c r="H139" s="50" t="s">
        <v>543</v>
      </c>
      <c r="I139" s="50" t="s">
        <v>547</v>
      </c>
      <c r="J139" s="50" t="s">
        <v>548</v>
      </c>
      <c r="K139" s="50" t="s">
        <v>549</v>
      </c>
      <c r="L139" s="50" t="s">
        <v>550</v>
      </c>
      <c r="M139" s="50" t="s">
        <v>544</v>
      </c>
      <c r="N139" s="50" t="s">
        <v>539</v>
      </c>
      <c r="O139" s="50" t="s">
        <v>540</v>
      </c>
      <c r="P139" s="50" t="s">
        <v>541</v>
      </c>
      <c r="Q139" s="50" t="s">
        <v>542</v>
      </c>
      <c r="R139" s="50" t="s">
        <v>531</v>
      </c>
      <c r="S139" s="50" t="s">
        <v>532</v>
      </c>
      <c r="T139" s="50" t="s">
        <v>533</v>
      </c>
      <c r="U139" s="50" t="s">
        <v>534</v>
      </c>
      <c r="V139" s="50">
        <v>0</v>
      </c>
      <c r="W139" s="50">
        <v>0</v>
      </c>
      <c r="X139" t="e" cm="1" vm="1">
        <f t="array" ref="X139">_xlfn.CONCAT(INDEX(_xlfn.TEXTSPLIT(INDEX(_xlfn._xlws.FILTER(D139:G139,D139:G139&lt;&gt;0),1,1),","),1,1),",",INDEX(_xlfn.TEXTSPLIT(INDEX(_xlfn._xlws.FILTER(D139:G139,D139:G139&lt;&gt;0),1,COUNTA(_xlfn._xlws.FILTER(D139:G139,D139:G139&lt;&gt;0))),","),1,2))</f>
        <v>#VALUE!</v>
      </c>
      <c r="Y139" t="str" cm="1">
        <f t="array" ref="Y139">_xlfn.CONCAT(INDEX(_xlfn.TEXTSPLIT(INDEX(_xlfn._xlws.FILTER(H139:W139,H139:W139&lt;&gt;0),1,1),","),1,1),",",INDEX(_xlfn.TEXTSPLIT(INDEX(_xlfn._xlws.FILTER(H139:W139,H139:W139&lt;&gt;0),1,COUNTA(_xlfn._xlws.FILTER(H139:W139,H139:W139&lt;&gt;0))),","),1,2))</f>
        <v>480,1320</v>
      </c>
      <c r="AA139" s="10" t="s">
        <v>486</v>
      </c>
      <c r="AB139" s="10" t="s">
        <v>240</v>
      </c>
      <c r="AC139" s="6">
        <v>138</v>
      </c>
      <c r="AD139" s="10">
        <v>36</v>
      </c>
      <c r="AE139" t="str">
        <f>VLOOKUP(AD139,'dati households'!$C$1:$D$92,2,FALSE)</f>
        <v>Business</v>
      </c>
      <c r="AF139" s="6" t="str">
        <f>VLOOKUP(AD139,'dati households'!$C$1:$E$92,3,FALSE)</f>
        <v>low</v>
      </c>
      <c r="AG139" s="6" t="str">
        <f>VLOOKUP(AD139,'dati households'!$C$1:$F$92,4,FALSE)</f>
        <v>Haircutting salon</v>
      </c>
    </row>
    <row r="140" spans="1:33" x14ac:dyDescent="0.35">
      <c r="A140" t="s">
        <v>212</v>
      </c>
      <c r="B140" s="6">
        <v>1</v>
      </c>
      <c r="C140" t="s">
        <v>217</v>
      </c>
      <c r="D140" s="50">
        <v>0</v>
      </c>
      <c r="E140" s="50">
        <v>0</v>
      </c>
      <c r="F140" s="50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 t="s">
        <v>532</v>
      </c>
      <c r="T140" s="50" t="s">
        <v>533</v>
      </c>
      <c r="U140" s="50" t="s">
        <v>534</v>
      </c>
      <c r="V140" s="50">
        <v>0</v>
      </c>
      <c r="W140" s="50">
        <v>0</v>
      </c>
      <c r="X140" t="e" cm="1" vm="1">
        <f t="array" ref="X140">_xlfn.CONCAT(INDEX(_xlfn.TEXTSPLIT(INDEX(_xlfn._xlws.FILTER(D140:G140,D140:G140&lt;&gt;0),1,1),","),1,1),",",INDEX(_xlfn.TEXTSPLIT(INDEX(_xlfn._xlws.FILTER(D140:G140,D140:G140&lt;&gt;0),1,COUNTA(_xlfn._xlws.FILTER(D140:G140,D140:G140&lt;&gt;0))),","),1,2))</f>
        <v>#VALUE!</v>
      </c>
      <c r="Y140" t="str" cm="1">
        <f t="array" ref="Y140">_xlfn.CONCAT(INDEX(_xlfn.TEXTSPLIT(INDEX(_xlfn._xlws.FILTER(H140:W140,H140:W140&lt;&gt;0),1,1),","),1,1),",",INDEX(_xlfn.TEXTSPLIT(INDEX(_xlfn._xlws.FILTER(H140:W140,H140:W140&lt;&gt;0),1,COUNTA(_xlfn._xlws.FILTER(H140:W140,H140:W140&lt;&gt;0))),","),1,2))</f>
        <v>1140,1320</v>
      </c>
      <c r="AA140" s="10" t="s">
        <v>486</v>
      </c>
      <c r="AB140" s="10" t="s">
        <v>486</v>
      </c>
      <c r="AC140" s="6">
        <v>139</v>
      </c>
      <c r="AD140" s="10">
        <v>36</v>
      </c>
      <c r="AE140" t="str">
        <f>VLOOKUP(AD140,'dati households'!$C$1:$D$92,2,FALSE)</f>
        <v>Business</v>
      </c>
      <c r="AF140" s="6" t="str">
        <f>VLOOKUP(AD140,'dati households'!$C$1:$E$92,3,FALSE)</f>
        <v>low</v>
      </c>
      <c r="AG140" s="6" t="str">
        <f>VLOOKUP(AD140,'dati households'!$C$1:$F$92,4,FALSE)</f>
        <v>Haircutting salon</v>
      </c>
    </row>
    <row r="141" spans="1:33" x14ac:dyDescent="0.35">
      <c r="A141" t="s">
        <v>218</v>
      </c>
      <c r="B141" s="6">
        <v>1</v>
      </c>
      <c r="C141" t="s">
        <v>295</v>
      </c>
      <c r="D141" s="50">
        <v>0</v>
      </c>
      <c r="E141" s="50">
        <v>0</v>
      </c>
      <c r="F141" s="50">
        <v>0</v>
      </c>
      <c r="G141" s="50">
        <v>0</v>
      </c>
      <c r="H141" s="50" t="s">
        <v>543</v>
      </c>
      <c r="I141" s="50" t="s">
        <v>547</v>
      </c>
      <c r="J141" s="50" t="s">
        <v>548</v>
      </c>
      <c r="K141" s="50" t="s">
        <v>549</v>
      </c>
      <c r="L141" s="50" t="s">
        <v>550</v>
      </c>
      <c r="M141" s="50" t="s">
        <v>544</v>
      </c>
      <c r="N141" s="50" t="s">
        <v>539</v>
      </c>
      <c r="O141" s="50" t="s">
        <v>540</v>
      </c>
      <c r="P141" s="50" t="s">
        <v>541</v>
      </c>
      <c r="Q141" s="50" t="s">
        <v>542</v>
      </c>
      <c r="R141" s="50" t="s">
        <v>531</v>
      </c>
      <c r="S141" s="50" t="s">
        <v>532</v>
      </c>
      <c r="T141" s="50" t="s">
        <v>533</v>
      </c>
      <c r="U141" s="50" t="s">
        <v>534</v>
      </c>
      <c r="V141" s="50">
        <v>0</v>
      </c>
      <c r="W141" s="50">
        <v>0</v>
      </c>
      <c r="X141" t="e" cm="1" vm="1">
        <f t="array" ref="X141">_xlfn.CONCAT(INDEX(_xlfn.TEXTSPLIT(INDEX(_xlfn._xlws.FILTER(D141:G141,D141:G141&lt;&gt;0),1,1),","),1,1),",",INDEX(_xlfn.TEXTSPLIT(INDEX(_xlfn._xlws.FILTER(D141:G141,D141:G141&lt;&gt;0),1,COUNTA(_xlfn._xlws.FILTER(D141:G141,D141:G141&lt;&gt;0))),","),1,2))</f>
        <v>#VALUE!</v>
      </c>
      <c r="Y141" t="str" cm="1">
        <f t="array" ref="Y141">_xlfn.CONCAT(INDEX(_xlfn.TEXTSPLIT(INDEX(_xlfn._xlws.FILTER(H141:W141,H141:W141&lt;&gt;0),1,1),","),1,1),",",INDEX(_xlfn.TEXTSPLIT(INDEX(_xlfn._xlws.FILTER(H141:W141,H141:W141&lt;&gt;0),1,COUNTA(_xlfn._xlws.FILTER(H141:W141,H141:W141&lt;&gt;0))),","),1,2))</f>
        <v>480,1320</v>
      </c>
      <c r="AA141" s="10" t="s">
        <v>486</v>
      </c>
      <c r="AB141" s="10" t="s">
        <v>486</v>
      </c>
      <c r="AC141" s="6">
        <v>140</v>
      </c>
      <c r="AD141" s="10">
        <v>36</v>
      </c>
      <c r="AE141" t="str">
        <f>VLOOKUP(AD141,'dati households'!$C$1:$D$92,2,FALSE)</f>
        <v>Business</v>
      </c>
      <c r="AF141" s="6" t="str">
        <f>VLOOKUP(AD141,'dati households'!$C$1:$E$92,3,FALSE)</f>
        <v>low</v>
      </c>
      <c r="AG141" s="6" t="str">
        <f>VLOOKUP(AD141,'dati households'!$C$1:$F$92,4,FALSE)</f>
        <v>Haircutting salon</v>
      </c>
    </row>
    <row r="142" spans="1:33" x14ac:dyDescent="0.35">
      <c r="A142" t="s">
        <v>216</v>
      </c>
      <c r="B142" s="6">
        <v>1</v>
      </c>
      <c r="C142" t="s">
        <v>208</v>
      </c>
      <c r="D142" s="50">
        <v>0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 t="s">
        <v>531</v>
      </c>
      <c r="S142" s="50" t="s">
        <v>532</v>
      </c>
      <c r="T142" s="50" t="s">
        <v>533</v>
      </c>
      <c r="U142" s="50" t="s">
        <v>534</v>
      </c>
      <c r="V142" s="50">
        <v>0</v>
      </c>
      <c r="W142" s="50">
        <v>0</v>
      </c>
      <c r="X142" t="e" cm="1" vm="1">
        <f t="array" ref="X142">_xlfn.CONCAT(INDEX(_xlfn.TEXTSPLIT(INDEX(_xlfn._xlws.FILTER(D142:G142,D142:G142&lt;&gt;0),1,1),","),1,1),",",INDEX(_xlfn.TEXTSPLIT(INDEX(_xlfn._xlws.FILTER(D142:G142,D142:G142&lt;&gt;0),1,COUNTA(_xlfn._xlws.FILTER(D142:G142,D142:G142&lt;&gt;0))),","),1,2))</f>
        <v>#VALUE!</v>
      </c>
      <c r="Y142" t="str" cm="1">
        <f t="array" ref="Y142">_xlfn.CONCAT(INDEX(_xlfn.TEXTSPLIT(INDEX(_xlfn._xlws.FILTER(H142:W142,H142:W142&lt;&gt;0),1,1),","),1,1),",",INDEX(_xlfn.TEXTSPLIT(INDEX(_xlfn._xlws.FILTER(H142:W142,H142:W142&lt;&gt;0),1,COUNTA(_xlfn._xlws.FILTER(H142:W142,H142:W142&lt;&gt;0))),","),1,2))</f>
        <v>1080,1320</v>
      </c>
      <c r="AA142" s="10" t="s">
        <v>486</v>
      </c>
      <c r="AB142" s="10" t="s">
        <v>486</v>
      </c>
      <c r="AC142" s="6">
        <v>141</v>
      </c>
      <c r="AD142" s="10">
        <v>36</v>
      </c>
      <c r="AE142" t="str">
        <f>VLOOKUP(AD142,'dati households'!$C$1:$D$92,2,FALSE)</f>
        <v>Business</v>
      </c>
      <c r="AF142" s="6" t="str">
        <f>VLOOKUP(AD142,'dati households'!$C$1:$E$92,3,FALSE)</f>
        <v>low</v>
      </c>
      <c r="AG142" s="6" t="str">
        <f>VLOOKUP(AD142,'dati households'!$C$1:$F$92,4,FALSE)</f>
        <v>Haircutting salon</v>
      </c>
    </row>
    <row r="143" spans="1:33" x14ac:dyDescent="0.35">
      <c r="A143" t="s">
        <v>207</v>
      </c>
      <c r="B143" s="6">
        <v>2</v>
      </c>
      <c r="C143" t="s">
        <v>296</v>
      </c>
      <c r="D143" s="50">
        <v>0</v>
      </c>
      <c r="E143" s="50">
        <v>0</v>
      </c>
      <c r="F143" s="50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 t="s">
        <v>531</v>
      </c>
      <c r="S143" s="50" t="s">
        <v>532</v>
      </c>
      <c r="T143" s="50">
        <v>0</v>
      </c>
      <c r="U143" s="50">
        <v>0</v>
      </c>
      <c r="V143" s="50">
        <v>0</v>
      </c>
      <c r="W143" s="50">
        <v>0</v>
      </c>
      <c r="X143" t="e" cm="1" vm="1">
        <f t="array" ref="X143">_xlfn.CONCAT(INDEX(_xlfn.TEXTSPLIT(INDEX(_xlfn._xlws.FILTER(D143:G143,D143:G143&lt;&gt;0),1,1),","),1,1),",",INDEX(_xlfn.TEXTSPLIT(INDEX(_xlfn._xlws.FILTER(D143:G143,D143:G143&lt;&gt;0),1,COUNTA(_xlfn._xlws.FILTER(D143:G143,D143:G143&lt;&gt;0))),","),1,2))</f>
        <v>#VALUE!</v>
      </c>
      <c r="Y143" t="str" cm="1">
        <f t="array" ref="Y143">_xlfn.CONCAT(INDEX(_xlfn.TEXTSPLIT(INDEX(_xlfn._xlws.FILTER(H143:W143,H143:W143&lt;&gt;0),1,1),","),1,1),",",INDEX(_xlfn.TEXTSPLIT(INDEX(_xlfn._xlws.FILTER(H143:W143,H143:W143&lt;&gt;0),1,COUNTA(_xlfn._xlws.FILTER(H143:W143,H143:W143&lt;&gt;0))),","),1,2))</f>
        <v>1080,1200</v>
      </c>
      <c r="AA143" s="10" t="s">
        <v>486</v>
      </c>
      <c r="AB143" s="10" t="s">
        <v>486</v>
      </c>
      <c r="AC143" s="6">
        <v>142</v>
      </c>
      <c r="AD143" s="10">
        <v>37</v>
      </c>
      <c r="AE143" t="str">
        <f>VLOOKUP(AD143,'dati households'!$C$1:$D$92,2,FALSE)</f>
        <v>Business</v>
      </c>
      <c r="AF143" s="6" t="str">
        <f>VLOOKUP(AD143,'dati households'!$C$1:$E$92,3,FALSE)</f>
        <v>low</v>
      </c>
      <c r="AG143" s="6" t="str">
        <f>VLOOKUP(AD143,'dati households'!$C$1:$F$92,4,FALSE)</f>
        <v>Financial service</v>
      </c>
    </row>
    <row r="144" spans="1:33" x14ac:dyDescent="0.35">
      <c r="A144" t="s">
        <v>210</v>
      </c>
      <c r="B144" s="6">
        <v>2</v>
      </c>
      <c r="C144" t="s">
        <v>233</v>
      </c>
      <c r="D144" s="50" t="s">
        <v>535</v>
      </c>
      <c r="E144" s="50" t="s">
        <v>536</v>
      </c>
      <c r="F144" s="50" t="s">
        <v>545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 t="s">
        <v>532</v>
      </c>
      <c r="T144" s="50" t="s">
        <v>533</v>
      </c>
      <c r="U144" s="50" t="s">
        <v>534</v>
      </c>
      <c r="V144" s="50" t="s">
        <v>537</v>
      </c>
      <c r="W144" s="50" t="s">
        <v>538</v>
      </c>
      <c r="X144" t="str" cm="1">
        <f t="array" ref="X144">_xlfn.CONCAT(INDEX(_xlfn.TEXTSPLIT(INDEX(_xlfn._xlws.FILTER(D144:G144,D144:G144&lt;&gt;0),1,1),","),1,1),",",INDEX(_xlfn.TEXTSPLIT(INDEX(_xlfn._xlws.FILTER(D144:G144,D144:G144&lt;&gt;0),1,COUNTA(_xlfn._xlws.FILTER(D144:G144,D144:G144&lt;&gt;0))),","),1,2))</f>
        <v>0,420</v>
      </c>
      <c r="Y144" t="str" cm="1">
        <f t="array" ref="Y144">_xlfn.CONCAT(INDEX(_xlfn.TEXTSPLIT(INDEX(_xlfn._xlws.FILTER(H144:W144,H144:W144&lt;&gt;0),1,1),","),1,1),",",INDEX(_xlfn.TEXTSPLIT(INDEX(_xlfn._xlws.FILTER(H144:W144,H144:W144&lt;&gt;0),1,COUNTA(_xlfn._xlws.FILTER(H144:W144,H144:W144&lt;&gt;0))),","),1,2))</f>
        <v>1140,1440</v>
      </c>
      <c r="AA144" s="10" t="s">
        <v>486</v>
      </c>
      <c r="AB144" s="10" t="s">
        <v>486</v>
      </c>
      <c r="AC144" s="6">
        <v>143</v>
      </c>
      <c r="AD144" s="10">
        <v>37</v>
      </c>
      <c r="AE144" t="str">
        <f>VLOOKUP(AD144,'dati households'!$C$1:$D$92,2,FALSE)</f>
        <v>Business</v>
      </c>
      <c r="AF144" s="6" t="str">
        <f>VLOOKUP(AD144,'dati households'!$C$1:$E$92,3,FALSE)</f>
        <v>low</v>
      </c>
      <c r="AG144" s="6" t="str">
        <f>VLOOKUP(AD144,'dati households'!$C$1:$F$92,4,FALSE)</f>
        <v>Financial service</v>
      </c>
    </row>
    <row r="145" spans="1:33" x14ac:dyDescent="0.35">
      <c r="A145" t="s">
        <v>297</v>
      </c>
      <c r="B145" s="6">
        <v>3</v>
      </c>
      <c r="C145" t="s">
        <v>279</v>
      </c>
      <c r="D145" s="50">
        <v>0</v>
      </c>
      <c r="E145" s="50">
        <v>0</v>
      </c>
      <c r="F145" s="50">
        <v>0</v>
      </c>
      <c r="G145" s="50">
        <v>0</v>
      </c>
      <c r="H145" s="50" t="s">
        <v>543</v>
      </c>
      <c r="I145" s="50" t="s">
        <v>547</v>
      </c>
      <c r="J145" s="50" t="s">
        <v>548</v>
      </c>
      <c r="K145" s="50" t="s">
        <v>549</v>
      </c>
      <c r="L145" s="50" t="s">
        <v>550</v>
      </c>
      <c r="M145" s="50" t="s">
        <v>544</v>
      </c>
      <c r="N145" s="50" t="s">
        <v>539</v>
      </c>
      <c r="O145" s="50" t="s">
        <v>540</v>
      </c>
      <c r="P145" s="50" t="s">
        <v>541</v>
      </c>
      <c r="Q145" s="50" t="s">
        <v>542</v>
      </c>
      <c r="R145" s="50" t="s">
        <v>531</v>
      </c>
      <c r="S145" s="50" t="s">
        <v>532</v>
      </c>
      <c r="T145" s="50">
        <v>0</v>
      </c>
      <c r="U145" s="50">
        <v>0</v>
      </c>
      <c r="V145" s="50">
        <v>0</v>
      </c>
      <c r="W145" s="50">
        <v>0</v>
      </c>
      <c r="X145" t="e" cm="1" vm="1">
        <f t="array" ref="X145">_xlfn.CONCAT(INDEX(_xlfn.TEXTSPLIT(INDEX(_xlfn._xlws.FILTER(D145:G145,D145:G145&lt;&gt;0),1,1),","),1,1),",",INDEX(_xlfn.TEXTSPLIT(INDEX(_xlfn._xlws.FILTER(D145:G145,D145:G145&lt;&gt;0),1,COUNTA(_xlfn._xlws.FILTER(D145:G145,D145:G145&lt;&gt;0))),","),1,2))</f>
        <v>#VALUE!</v>
      </c>
      <c r="Y145" t="str" cm="1">
        <f t="array" ref="Y145">_xlfn.CONCAT(INDEX(_xlfn.TEXTSPLIT(INDEX(_xlfn._xlws.FILTER(H145:W145,H145:W145&lt;&gt;0),1,1),","),1,1),",",INDEX(_xlfn.TEXTSPLIT(INDEX(_xlfn._xlws.FILTER(H145:W145,H145:W145&lt;&gt;0),1,COUNTA(_xlfn._xlws.FILTER(H145:W145,H145:W145&lt;&gt;0))),","),1,2))</f>
        <v>480,1200</v>
      </c>
      <c r="AA145" s="10" t="s">
        <v>240</v>
      </c>
      <c r="AB145" s="10" t="s">
        <v>486</v>
      </c>
      <c r="AC145" s="6">
        <v>144</v>
      </c>
      <c r="AD145" s="10">
        <v>37</v>
      </c>
      <c r="AE145" t="str">
        <f>VLOOKUP(AD145,'dati households'!$C$1:$D$92,2,FALSE)</f>
        <v>Business</v>
      </c>
      <c r="AF145" s="6" t="str">
        <f>VLOOKUP(AD145,'dati households'!$C$1:$E$92,3,FALSE)</f>
        <v>low</v>
      </c>
      <c r="AG145" s="6" t="str">
        <f>VLOOKUP(AD145,'dati households'!$C$1:$F$92,4,FALSE)</f>
        <v>Financial service</v>
      </c>
    </row>
    <row r="146" spans="1:33" x14ac:dyDescent="0.35">
      <c r="A146" t="s">
        <v>207</v>
      </c>
      <c r="B146" s="6">
        <v>1</v>
      </c>
      <c r="C146" t="s">
        <v>215</v>
      </c>
      <c r="D146" s="50">
        <v>0</v>
      </c>
      <c r="E146" s="50">
        <v>0</v>
      </c>
      <c r="F146" s="50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 t="s">
        <v>532</v>
      </c>
      <c r="T146" s="50">
        <v>0</v>
      </c>
      <c r="U146" s="50">
        <v>0</v>
      </c>
      <c r="V146" s="50">
        <v>0</v>
      </c>
      <c r="W146" s="50">
        <v>0</v>
      </c>
      <c r="X146" t="e" cm="1" vm="1">
        <f t="array" ref="X146">_xlfn.CONCAT(INDEX(_xlfn.TEXTSPLIT(INDEX(_xlfn._xlws.FILTER(D146:G146,D146:G146&lt;&gt;0),1,1),","),1,1),",",INDEX(_xlfn.TEXTSPLIT(INDEX(_xlfn._xlws.FILTER(D146:G146,D146:G146&lt;&gt;0),1,COUNTA(_xlfn._xlws.FILTER(D146:G146,D146:G146&lt;&gt;0))),","),1,2))</f>
        <v>#VALUE!</v>
      </c>
      <c r="Y146" t="str" cm="1">
        <f t="array" ref="Y146">_xlfn.CONCAT(INDEX(_xlfn.TEXTSPLIT(INDEX(_xlfn._xlws.FILTER(H146:W146,H146:W146&lt;&gt;0),1,1),","),1,1),",",INDEX(_xlfn.TEXTSPLIT(INDEX(_xlfn._xlws.FILTER(H146:W146,H146:W146&lt;&gt;0),1,COUNTA(_xlfn._xlws.FILTER(H146:W146,H146:W146&lt;&gt;0))),","),1,2))</f>
        <v>1140,1200</v>
      </c>
      <c r="AA146" s="10" t="s">
        <v>486</v>
      </c>
      <c r="AB146" s="10" t="s">
        <v>486</v>
      </c>
      <c r="AC146" s="6">
        <v>145</v>
      </c>
      <c r="AD146" s="10">
        <v>38</v>
      </c>
      <c r="AE146" t="str">
        <f>VLOOKUP(AD146,'dati households'!$C$1:$D$92,2,FALSE)</f>
        <v>Business</v>
      </c>
      <c r="AF146" s="6" t="str">
        <f>VLOOKUP(AD146,'dati households'!$C$1:$E$92,3,FALSE)</f>
        <v>very high</v>
      </c>
      <c r="AG146" s="6" t="str">
        <f>VLOOKUP(AD146,'dati households'!$C$1:$F$92,4,FALSE)</f>
        <v>Milling machine</v>
      </c>
    </row>
    <row r="147" spans="1:33" x14ac:dyDescent="0.35">
      <c r="A147" t="s">
        <v>210</v>
      </c>
      <c r="B147" s="6">
        <v>1</v>
      </c>
      <c r="C147" t="s">
        <v>298</v>
      </c>
      <c r="D147" s="50" t="s">
        <v>535</v>
      </c>
      <c r="E147" s="50" t="s">
        <v>536</v>
      </c>
      <c r="F147" s="50" t="s">
        <v>545</v>
      </c>
      <c r="G147" s="50" t="s">
        <v>546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 t="s">
        <v>532</v>
      </c>
      <c r="T147" s="50" t="s">
        <v>533</v>
      </c>
      <c r="U147" s="50" t="s">
        <v>534</v>
      </c>
      <c r="V147" s="50" t="s">
        <v>537</v>
      </c>
      <c r="W147" s="50" t="s">
        <v>538</v>
      </c>
      <c r="X147" t="str" cm="1">
        <f t="array" ref="X147">_xlfn.CONCAT(INDEX(_xlfn.TEXTSPLIT(INDEX(_xlfn._xlws.FILTER(D147:G147,D147:G147&lt;&gt;0),1,1),","),1,1),",",INDEX(_xlfn.TEXTSPLIT(INDEX(_xlfn._xlws.FILTER(D147:G147,D147:G147&lt;&gt;0),1,COUNTA(_xlfn._xlws.FILTER(D147:G147,D147:G147&lt;&gt;0))),","),1,2))</f>
        <v>0,480</v>
      </c>
      <c r="Y147" t="str" cm="1">
        <f t="array" ref="Y147">_xlfn.CONCAT(INDEX(_xlfn.TEXTSPLIT(INDEX(_xlfn._xlws.FILTER(H147:W147,H147:W147&lt;&gt;0),1,1),","),1,1),",",INDEX(_xlfn.TEXTSPLIT(INDEX(_xlfn._xlws.FILTER(H147:W147,H147:W147&lt;&gt;0),1,COUNTA(_xlfn._xlws.FILTER(H147:W147,H147:W147&lt;&gt;0))),","),1,2))</f>
        <v>1140,1440</v>
      </c>
      <c r="AA147" s="10" t="s">
        <v>486</v>
      </c>
      <c r="AB147" s="10" t="s">
        <v>486</v>
      </c>
      <c r="AC147" s="6">
        <v>146</v>
      </c>
      <c r="AD147" s="10">
        <v>38</v>
      </c>
      <c r="AE147" t="str">
        <f>VLOOKUP(AD147,'dati households'!$C$1:$D$92,2,FALSE)</f>
        <v>Business</v>
      </c>
      <c r="AF147" s="6" t="str">
        <f>VLOOKUP(AD147,'dati households'!$C$1:$E$92,3,FALSE)</f>
        <v>very high</v>
      </c>
      <c r="AG147" s="6" t="str">
        <f>VLOOKUP(AD147,'dati households'!$C$1:$F$92,4,FALSE)</f>
        <v>Milling machine</v>
      </c>
    </row>
    <row r="148" spans="1:33" x14ac:dyDescent="0.35">
      <c r="A148" t="s">
        <v>132</v>
      </c>
      <c r="B148" s="6">
        <v>1</v>
      </c>
      <c r="C148" t="s">
        <v>281</v>
      </c>
      <c r="D148" s="50">
        <v>0</v>
      </c>
      <c r="E148" s="50">
        <v>0</v>
      </c>
      <c r="F148" s="50">
        <v>0</v>
      </c>
      <c r="G148" s="50">
        <v>0</v>
      </c>
      <c r="H148" s="50" t="s">
        <v>543</v>
      </c>
      <c r="I148" s="50" t="s">
        <v>547</v>
      </c>
      <c r="J148" s="50" t="s">
        <v>548</v>
      </c>
      <c r="K148" s="50" t="s">
        <v>549</v>
      </c>
      <c r="L148" s="50" t="s">
        <v>550</v>
      </c>
      <c r="M148" s="50" t="s">
        <v>544</v>
      </c>
      <c r="N148" s="50" t="s">
        <v>539</v>
      </c>
      <c r="O148" s="50" t="s">
        <v>540</v>
      </c>
      <c r="P148" s="50" t="s">
        <v>541</v>
      </c>
      <c r="Q148" s="50" t="s">
        <v>542</v>
      </c>
      <c r="R148" s="50" t="s">
        <v>531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t="e" cm="1" vm="1">
        <f t="array" ref="X148">_xlfn.CONCAT(INDEX(_xlfn.TEXTSPLIT(INDEX(_xlfn._xlws.FILTER(D148:G148,D148:G148&lt;&gt;0),1,1),","),1,1),",",INDEX(_xlfn.TEXTSPLIT(INDEX(_xlfn._xlws.FILTER(D148:G148,D148:G148&lt;&gt;0),1,COUNTA(_xlfn._xlws.FILTER(D148:G148,D148:G148&lt;&gt;0))),","),1,2))</f>
        <v>#VALUE!</v>
      </c>
      <c r="Y148" t="str" cm="1">
        <f t="array" ref="Y148">_xlfn.CONCAT(INDEX(_xlfn.TEXTSPLIT(INDEX(_xlfn._xlws.FILTER(H148:W148,H148:W148&lt;&gt;0),1,1),","),1,1),",",INDEX(_xlfn.TEXTSPLIT(INDEX(_xlfn._xlws.FILTER(H148:W148,H148:W148&lt;&gt;0),1,COUNTA(_xlfn._xlws.FILTER(H148:W148,H148:W148&lt;&gt;0))),","),1,2))</f>
        <v>480,1140</v>
      </c>
      <c r="AA148" s="10" t="s">
        <v>486</v>
      </c>
      <c r="AB148" s="10" t="s">
        <v>486</v>
      </c>
      <c r="AC148" s="6">
        <v>147</v>
      </c>
      <c r="AD148" s="10">
        <v>38</v>
      </c>
      <c r="AE148" t="str">
        <f>VLOOKUP(AD148,'dati households'!$C$1:$D$92,2,FALSE)</f>
        <v>Business</v>
      </c>
      <c r="AF148" s="6" t="str">
        <f>VLOOKUP(AD148,'dati households'!$C$1:$E$92,3,FALSE)</f>
        <v>very high</v>
      </c>
      <c r="AG148" s="6" t="str">
        <f>VLOOKUP(AD148,'dati households'!$C$1:$F$92,4,FALSE)</f>
        <v>Milling machine</v>
      </c>
    </row>
    <row r="149" spans="1:33" x14ac:dyDescent="0.35">
      <c r="A149" t="s">
        <v>207</v>
      </c>
      <c r="B149" s="6">
        <v>2</v>
      </c>
      <c r="C149" t="s">
        <v>299</v>
      </c>
      <c r="D149" s="50">
        <v>0</v>
      </c>
      <c r="E149" s="50">
        <v>0</v>
      </c>
      <c r="F149" s="50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 t="s">
        <v>542</v>
      </c>
      <c r="R149" s="50" t="s">
        <v>531</v>
      </c>
      <c r="S149" s="50" t="s">
        <v>532</v>
      </c>
      <c r="T149" s="50" t="s">
        <v>533</v>
      </c>
      <c r="U149" s="50" t="s">
        <v>534</v>
      </c>
      <c r="V149" s="50">
        <v>0</v>
      </c>
      <c r="W149" s="50">
        <v>0</v>
      </c>
      <c r="X149" t="e" cm="1" vm="1">
        <f t="array" ref="X149">_xlfn.CONCAT(INDEX(_xlfn.TEXTSPLIT(INDEX(_xlfn._xlws.FILTER(D149:G149,D149:G149&lt;&gt;0),1,1),","),1,1),",",INDEX(_xlfn.TEXTSPLIT(INDEX(_xlfn._xlws.FILTER(D149:G149,D149:G149&lt;&gt;0),1,COUNTA(_xlfn._xlws.FILTER(D149:G149,D149:G149&lt;&gt;0))),","),1,2))</f>
        <v>#VALUE!</v>
      </c>
      <c r="Y149" t="str" cm="1">
        <f t="array" ref="Y149">_xlfn.CONCAT(INDEX(_xlfn.TEXTSPLIT(INDEX(_xlfn._xlws.FILTER(H149:W149,H149:W149&lt;&gt;0),1,1),","),1,1),",",INDEX(_xlfn.TEXTSPLIT(INDEX(_xlfn._xlws.FILTER(H149:W149,H149:W149&lt;&gt;0),1,COUNTA(_xlfn._xlws.FILTER(H149:W149,H149:W149&lt;&gt;0))),","),1,2))</f>
        <v>1020,1320</v>
      </c>
      <c r="AA149" s="10" t="s">
        <v>486</v>
      </c>
      <c r="AB149" s="10" t="s">
        <v>486</v>
      </c>
      <c r="AC149" s="6">
        <v>148</v>
      </c>
      <c r="AD149" s="10">
        <v>39</v>
      </c>
      <c r="AE149" t="str">
        <f>VLOOKUP(AD149,'dati households'!$C$1:$D$92,2,FALSE)</f>
        <v>Business</v>
      </c>
      <c r="AF149" s="6" t="str">
        <f>VLOOKUP(AD149,'dati households'!$C$1:$E$92,3,FALSE)</f>
        <v>medium</v>
      </c>
      <c r="AG149" s="6" t="str">
        <f>VLOOKUP(AD149,'dati households'!$C$1:$F$92,4,FALSE)</f>
        <v>Restaurant</v>
      </c>
    </row>
    <row r="150" spans="1:33" x14ac:dyDescent="0.35">
      <c r="A150" t="s">
        <v>210</v>
      </c>
      <c r="B150" s="6">
        <v>2</v>
      </c>
      <c r="C150" t="s">
        <v>233</v>
      </c>
      <c r="D150" s="50" t="s">
        <v>535</v>
      </c>
      <c r="E150" s="50" t="s">
        <v>536</v>
      </c>
      <c r="F150" s="50" t="s">
        <v>545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 t="s">
        <v>532</v>
      </c>
      <c r="T150" s="50" t="s">
        <v>533</v>
      </c>
      <c r="U150" s="50" t="s">
        <v>534</v>
      </c>
      <c r="V150" s="50" t="s">
        <v>537</v>
      </c>
      <c r="W150" s="50" t="s">
        <v>538</v>
      </c>
      <c r="X150" t="str" cm="1">
        <f t="array" ref="X150">_xlfn.CONCAT(INDEX(_xlfn.TEXTSPLIT(INDEX(_xlfn._xlws.FILTER(D150:G150,D150:G150&lt;&gt;0),1,1),","),1,1),",",INDEX(_xlfn.TEXTSPLIT(INDEX(_xlfn._xlws.FILTER(D150:G150,D150:G150&lt;&gt;0),1,COUNTA(_xlfn._xlws.FILTER(D150:G150,D150:G150&lt;&gt;0))),","),1,2))</f>
        <v>0,420</v>
      </c>
      <c r="Y150" t="str" cm="1">
        <f t="array" ref="Y150">_xlfn.CONCAT(INDEX(_xlfn.TEXTSPLIT(INDEX(_xlfn._xlws.FILTER(H150:W150,H150:W150&lt;&gt;0),1,1),","),1,1),",",INDEX(_xlfn.TEXTSPLIT(INDEX(_xlfn._xlws.FILTER(H150:W150,H150:W150&lt;&gt;0),1,COUNTA(_xlfn._xlws.FILTER(H150:W150,H150:W150&lt;&gt;0))),","),1,2))</f>
        <v>1140,1440</v>
      </c>
      <c r="AA150" s="10" t="s">
        <v>486</v>
      </c>
      <c r="AB150" s="10" t="s">
        <v>486</v>
      </c>
      <c r="AC150" s="6">
        <v>149</v>
      </c>
      <c r="AD150" s="10">
        <v>39</v>
      </c>
      <c r="AE150" t="str">
        <f>VLOOKUP(AD150,'dati households'!$C$1:$D$92,2,FALSE)</f>
        <v>Business</v>
      </c>
      <c r="AF150" s="6" t="str">
        <f>VLOOKUP(AD150,'dati households'!$C$1:$E$92,3,FALSE)</f>
        <v>medium</v>
      </c>
      <c r="AG150" s="6" t="str">
        <f>VLOOKUP(AD150,'dati households'!$C$1:$F$92,4,FALSE)</f>
        <v>Restaurant</v>
      </c>
    </row>
    <row r="151" spans="1:33" x14ac:dyDescent="0.35">
      <c r="A151" t="s">
        <v>253</v>
      </c>
      <c r="B151" s="6">
        <v>1</v>
      </c>
      <c r="C151" t="s">
        <v>300</v>
      </c>
      <c r="D151" s="50" t="s">
        <v>535</v>
      </c>
      <c r="E151" s="50" t="s">
        <v>536</v>
      </c>
      <c r="F151" s="50" t="s">
        <v>545</v>
      </c>
      <c r="G151" s="50" t="s">
        <v>546</v>
      </c>
      <c r="H151" s="50" t="s">
        <v>543</v>
      </c>
      <c r="I151" s="50" t="s">
        <v>547</v>
      </c>
      <c r="J151" s="50" t="s">
        <v>548</v>
      </c>
      <c r="K151" s="50" t="s">
        <v>549</v>
      </c>
      <c r="L151" s="50" t="s">
        <v>550</v>
      </c>
      <c r="M151" s="50" t="s">
        <v>544</v>
      </c>
      <c r="N151" s="50" t="s">
        <v>539</v>
      </c>
      <c r="O151" s="50" t="s">
        <v>540</v>
      </c>
      <c r="P151" s="50" t="s">
        <v>541</v>
      </c>
      <c r="Q151" s="50" t="s">
        <v>542</v>
      </c>
      <c r="R151" s="50" t="s">
        <v>531</v>
      </c>
      <c r="S151" s="50" t="s">
        <v>532</v>
      </c>
      <c r="T151" s="50" t="s">
        <v>533</v>
      </c>
      <c r="U151" s="50" t="s">
        <v>534</v>
      </c>
      <c r="V151" s="50" t="s">
        <v>537</v>
      </c>
      <c r="W151" s="50" t="s">
        <v>538</v>
      </c>
      <c r="X151" t="str" cm="1">
        <f t="array" ref="X151">_xlfn.CONCAT(INDEX(_xlfn.TEXTSPLIT(INDEX(_xlfn._xlws.FILTER(D151:G151,D151:G151&lt;&gt;0),1,1),","),1,1),",",INDEX(_xlfn.TEXTSPLIT(INDEX(_xlfn._xlws.FILTER(D151:G151,D151:G151&lt;&gt;0),1,COUNTA(_xlfn._xlws.FILTER(D151:G151,D151:G151&lt;&gt;0))),","),1,2))</f>
        <v>0,480</v>
      </c>
      <c r="Y151" t="str" cm="1">
        <f t="array" ref="Y151">_xlfn.CONCAT(INDEX(_xlfn.TEXTSPLIT(INDEX(_xlfn._xlws.FILTER(H151:W151,H151:W151&lt;&gt;0),1,1),","),1,1),",",INDEX(_xlfn.TEXTSPLIT(INDEX(_xlfn._xlws.FILTER(H151:W151,H151:W151&lt;&gt;0),1,COUNTA(_xlfn._xlws.FILTER(H151:W151,H151:W151&lt;&gt;0))),","),1,2))</f>
        <v>480,1440</v>
      </c>
      <c r="AA151" s="10" t="s">
        <v>486</v>
      </c>
      <c r="AB151" s="10" t="s">
        <v>486</v>
      </c>
      <c r="AC151" s="6">
        <v>150</v>
      </c>
      <c r="AD151" s="10">
        <v>39</v>
      </c>
      <c r="AE151" t="str">
        <f>VLOOKUP(AD151,'dati households'!$C$1:$D$92,2,FALSE)</f>
        <v>Business</v>
      </c>
      <c r="AF151" s="6" t="str">
        <f>VLOOKUP(AD151,'dati households'!$C$1:$E$92,3,FALSE)</f>
        <v>medium</v>
      </c>
      <c r="AG151" s="6" t="str">
        <f>VLOOKUP(AD151,'dati households'!$C$1:$F$92,4,FALSE)</f>
        <v>Restaurant</v>
      </c>
    </row>
    <row r="152" spans="1:33" x14ac:dyDescent="0.35">
      <c r="A152" t="s">
        <v>253</v>
      </c>
      <c r="B152" s="6">
        <v>1</v>
      </c>
      <c r="C152" t="s">
        <v>301</v>
      </c>
      <c r="D152" s="50">
        <v>0</v>
      </c>
      <c r="E152" s="50">
        <v>0</v>
      </c>
      <c r="F152" s="50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 t="s">
        <v>544</v>
      </c>
      <c r="N152" s="50" t="s">
        <v>539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t="e" cm="1" vm="1">
        <f t="array" ref="X152">_xlfn.CONCAT(INDEX(_xlfn.TEXTSPLIT(INDEX(_xlfn._xlws.FILTER(D152:G152,D152:G152&lt;&gt;0),1,1),","),1,1),",",INDEX(_xlfn.TEXTSPLIT(INDEX(_xlfn._xlws.FILTER(D152:G152,D152:G152&lt;&gt;0),1,COUNTA(_xlfn._xlws.FILTER(D152:G152,D152:G152&lt;&gt;0))),","),1,2))</f>
        <v>#VALUE!</v>
      </c>
      <c r="Y152" t="str" cm="1">
        <f t="array" ref="Y152">_xlfn.CONCAT(INDEX(_xlfn.TEXTSPLIT(INDEX(_xlfn._xlws.FILTER(H152:W152,H152:W152&lt;&gt;0),1,1),","),1,1),",",INDEX(_xlfn.TEXTSPLIT(INDEX(_xlfn._xlws.FILTER(H152:W152,H152:W152&lt;&gt;0),1,COUNTA(_xlfn._xlws.FILTER(H152:W152,H152:W152&lt;&gt;0))),","),1,2))</f>
        <v>780,900</v>
      </c>
      <c r="AA152" s="10" t="s">
        <v>302</v>
      </c>
      <c r="AB152" s="10" t="s">
        <v>486</v>
      </c>
      <c r="AC152" s="6">
        <v>151</v>
      </c>
      <c r="AD152" s="10">
        <v>39</v>
      </c>
      <c r="AE152" t="str">
        <f>VLOOKUP(AD152,'dati households'!$C$1:$D$92,2,FALSE)</f>
        <v>Business</v>
      </c>
      <c r="AF152" s="6" t="str">
        <f>VLOOKUP(AD152,'dati households'!$C$1:$E$92,3,FALSE)</f>
        <v>medium</v>
      </c>
      <c r="AG152" s="6" t="str">
        <f>VLOOKUP(AD152,'dati households'!$C$1:$F$92,4,FALSE)</f>
        <v>Restaurant</v>
      </c>
    </row>
    <row r="153" spans="1:33" x14ac:dyDescent="0.35">
      <c r="A153" t="s">
        <v>216</v>
      </c>
      <c r="B153" s="6">
        <v>1</v>
      </c>
      <c r="C153" t="s">
        <v>303</v>
      </c>
      <c r="D153" s="50">
        <v>0</v>
      </c>
      <c r="E153" s="50">
        <v>0</v>
      </c>
      <c r="F153" s="50">
        <v>0</v>
      </c>
      <c r="G153" s="50" t="s">
        <v>546</v>
      </c>
      <c r="H153" s="50" t="s">
        <v>543</v>
      </c>
      <c r="I153" s="50" t="s">
        <v>547</v>
      </c>
      <c r="J153" s="50" t="s">
        <v>548</v>
      </c>
      <c r="K153" s="50" t="s">
        <v>549</v>
      </c>
      <c r="L153" s="50" t="s">
        <v>550</v>
      </c>
      <c r="M153" s="50" t="s">
        <v>544</v>
      </c>
      <c r="N153" s="50" t="s">
        <v>539</v>
      </c>
      <c r="O153" s="50" t="s">
        <v>540</v>
      </c>
      <c r="P153" s="50" t="s">
        <v>541</v>
      </c>
      <c r="Q153" s="50" t="s">
        <v>542</v>
      </c>
      <c r="R153" s="50" t="s">
        <v>531</v>
      </c>
      <c r="S153" s="50" t="s">
        <v>532</v>
      </c>
      <c r="T153" s="50" t="s">
        <v>533</v>
      </c>
      <c r="U153" s="50" t="s">
        <v>534</v>
      </c>
      <c r="V153" s="50">
        <v>0</v>
      </c>
      <c r="W153" s="50">
        <v>0</v>
      </c>
      <c r="X153" t="str" cm="1">
        <f t="array" ref="X153">_xlfn.CONCAT(INDEX(_xlfn.TEXTSPLIT(INDEX(_xlfn._xlws.FILTER(D153:G153,D153:G153&lt;&gt;0),1,1),","),1,1),",",INDEX(_xlfn.TEXTSPLIT(INDEX(_xlfn._xlws.FILTER(D153:G153,D153:G153&lt;&gt;0),1,COUNTA(_xlfn._xlws.FILTER(D153:G153,D153:G153&lt;&gt;0))),","),1,2))</f>
        <v>420,480</v>
      </c>
      <c r="Y153" t="str" cm="1">
        <f t="array" ref="Y153">_xlfn.CONCAT(INDEX(_xlfn.TEXTSPLIT(INDEX(_xlfn._xlws.FILTER(H153:W153,H153:W153&lt;&gt;0),1,1),","),1,1),",",INDEX(_xlfn.TEXTSPLIT(INDEX(_xlfn._xlws.FILTER(H153:W153,H153:W153&lt;&gt;0),1,COUNTA(_xlfn._xlws.FILTER(H153:W153,H153:W153&lt;&gt;0))),","),1,2))</f>
        <v>480,1320</v>
      </c>
      <c r="AA153" s="10" t="s">
        <v>486</v>
      </c>
      <c r="AB153" s="10" t="s">
        <v>486</v>
      </c>
      <c r="AC153" s="6">
        <v>152</v>
      </c>
      <c r="AD153" s="10">
        <v>39</v>
      </c>
      <c r="AE153" t="str">
        <f>VLOOKUP(AD153,'dati households'!$C$1:$D$92,2,FALSE)</f>
        <v>Business</v>
      </c>
      <c r="AF153" s="6" t="str">
        <f>VLOOKUP(AD153,'dati households'!$C$1:$E$92,3,FALSE)</f>
        <v>medium</v>
      </c>
      <c r="AG153" s="6" t="str">
        <f>VLOOKUP(AD153,'dati households'!$C$1:$F$92,4,FALSE)</f>
        <v>Restaurant</v>
      </c>
    </row>
    <row r="154" spans="1:33" x14ac:dyDescent="0.35">
      <c r="A154" t="s">
        <v>212</v>
      </c>
      <c r="B154" s="6">
        <v>3</v>
      </c>
      <c r="C154" t="s">
        <v>304</v>
      </c>
      <c r="D154" s="50">
        <v>0</v>
      </c>
      <c r="E154" s="50">
        <v>0</v>
      </c>
      <c r="F154" s="50">
        <v>0</v>
      </c>
      <c r="G154" s="50">
        <v>0</v>
      </c>
      <c r="H154" s="50" t="s">
        <v>543</v>
      </c>
      <c r="I154" s="50" t="s">
        <v>547</v>
      </c>
      <c r="J154" s="50" t="s">
        <v>548</v>
      </c>
      <c r="K154" s="50" t="s">
        <v>549</v>
      </c>
      <c r="L154" s="50" t="s">
        <v>550</v>
      </c>
      <c r="M154" s="50" t="s">
        <v>544</v>
      </c>
      <c r="N154" s="50" t="s">
        <v>539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t="e" cm="1" vm="1">
        <f t="array" ref="X154">_xlfn.CONCAT(INDEX(_xlfn.TEXTSPLIT(INDEX(_xlfn._xlws.FILTER(D154:G154,D154:G154&lt;&gt;0),1,1),","),1,1),",",INDEX(_xlfn.TEXTSPLIT(INDEX(_xlfn._xlws.FILTER(D154:G154,D154:G154&lt;&gt;0),1,COUNTA(_xlfn._xlws.FILTER(D154:G154,D154:G154&lt;&gt;0))),","),1,2))</f>
        <v>#VALUE!</v>
      </c>
      <c r="Y154" t="str" cm="1">
        <f t="array" ref="Y154">_xlfn.CONCAT(INDEX(_xlfn.TEXTSPLIT(INDEX(_xlfn._xlws.FILTER(H154:W154,H154:W154&lt;&gt;0),1,1),","),1,1),",",INDEX(_xlfn.TEXTSPLIT(INDEX(_xlfn._xlws.FILTER(H154:W154,H154:W154&lt;&gt;0),1,COUNTA(_xlfn._xlws.FILTER(H154:W154,H154:W154&lt;&gt;0))),","),1,2))</f>
        <v>480,900</v>
      </c>
      <c r="AA154" s="10" t="s">
        <v>486</v>
      </c>
      <c r="AB154" s="10" t="s">
        <v>486</v>
      </c>
      <c r="AC154" s="6">
        <v>153</v>
      </c>
      <c r="AD154" s="10">
        <v>39</v>
      </c>
      <c r="AE154" t="str">
        <f>VLOOKUP(AD154,'dati households'!$C$1:$D$92,2,FALSE)</f>
        <v>Business</v>
      </c>
      <c r="AF154" s="6" t="str">
        <f>VLOOKUP(AD154,'dati households'!$C$1:$E$92,3,FALSE)</f>
        <v>medium</v>
      </c>
      <c r="AG154" s="6" t="str">
        <f>VLOOKUP(AD154,'dati households'!$C$1:$F$92,4,FALSE)</f>
        <v>Restaurant</v>
      </c>
    </row>
    <row r="155" spans="1:33" x14ac:dyDescent="0.35">
      <c r="A155" t="s">
        <v>207</v>
      </c>
      <c r="B155" s="6">
        <v>2</v>
      </c>
      <c r="C155" t="s">
        <v>245</v>
      </c>
      <c r="D155" s="50" t="s">
        <v>535</v>
      </c>
      <c r="E155" s="50" t="s">
        <v>536</v>
      </c>
      <c r="F155" s="50" t="s">
        <v>545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 t="s">
        <v>531</v>
      </c>
      <c r="S155" s="50" t="s">
        <v>532</v>
      </c>
      <c r="T155" s="50" t="s">
        <v>533</v>
      </c>
      <c r="U155" s="50" t="s">
        <v>534</v>
      </c>
      <c r="V155" s="50" t="s">
        <v>537</v>
      </c>
      <c r="W155" s="50" t="s">
        <v>538</v>
      </c>
      <c r="X155" t="str" cm="1">
        <f t="array" ref="X155">_xlfn.CONCAT(INDEX(_xlfn.TEXTSPLIT(INDEX(_xlfn._xlws.FILTER(D155:G155,D155:G155&lt;&gt;0),1,1),","),1,1),",",INDEX(_xlfn.TEXTSPLIT(INDEX(_xlfn._xlws.FILTER(D155:G155,D155:G155&lt;&gt;0),1,COUNTA(_xlfn._xlws.FILTER(D155:G155,D155:G155&lt;&gt;0))),","),1,2))</f>
        <v>0,420</v>
      </c>
      <c r="Y155" t="str" cm="1">
        <f t="array" ref="Y155">_xlfn.CONCAT(INDEX(_xlfn.TEXTSPLIT(INDEX(_xlfn._xlws.FILTER(H155:W155,H155:W155&lt;&gt;0),1,1),","),1,1),",",INDEX(_xlfn.TEXTSPLIT(INDEX(_xlfn._xlws.FILTER(H155:W155,H155:W155&lt;&gt;0),1,COUNTA(_xlfn._xlws.FILTER(H155:W155,H155:W155&lt;&gt;0))),","),1,2))</f>
        <v>1080,1440</v>
      </c>
      <c r="AA155" s="10" t="s">
        <v>486</v>
      </c>
      <c r="AB155" s="10" t="s">
        <v>486</v>
      </c>
      <c r="AC155" s="6">
        <v>154</v>
      </c>
      <c r="AD155" s="10">
        <v>40</v>
      </c>
      <c r="AE155" t="str">
        <f>VLOOKUP(AD155,'dati households'!$C$1:$D$92,2,FALSE)</f>
        <v>Business</v>
      </c>
      <c r="AF155" s="6" t="str">
        <f>VLOOKUP(AD155,'dati households'!$C$1:$E$92,3,FALSE)</f>
        <v>high</v>
      </c>
      <c r="AG155" s="6" t="str">
        <f>VLOOKUP(AD155,'dati households'!$C$1:$F$92,4,FALSE)</f>
        <v>Garage</v>
      </c>
    </row>
    <row r="156" spans="1:33" x14ac:dyDescent="0.35">
      <c r="A156" t="s">
        <v>210</v>
      </c>
      <c r="B156" s="6">
        <v>3</v>
      </c>
      <c r="C156" t="s">
        <v>245</v>
      </c>
      <c r="D156" s="50" t="s">
        <v>535</v>
      </c>
      <c r="E156" s="50" t="s">
        <v>536</v>
      </c>
      <c r="F156" s="50" t="s">
        <v>545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 t="s">
        <v>531</v>
      </c>
      <c r="S156" s="50" t="s">
        <v>532</v>
      </c>
      <c r="T156" s="50" t="s">
        <v>533</v>
      </c>
      <c r="U156" s="50" t="s">
        <v>534</v>
      </c>
      <c r="V156" s="50" t="s">
        <v>537</v>
      </c>
      <c r="W156" s="50" t="s">
        <v>538</v>
      </c>
      <c r="X156" t="str" cm="1">
        <f t="array" ref="X156">_xlfn.CONCAT(INDEX(_xlfn.TEXTSPLIT(INDEX(_xlfn._xlws.FILTER(D156:G156,D156:G156&lt;&gt;0),1,1),","),1,1),",",INDEX(_xlfn.TEXTSPLIT(INDEX(_xlfn._xlws.FILTER(D156:G156,D156:G156&lt;&gt;0),1,COUNTA(_xlfn._xlws.FILTER(D156:G156,D156:G156&lt;&gt;0))),","),1,2))</f>
        <v>0,420</v>
      </c>
      <c r="Y156" t="str" cm="1">
        <f t="array" ref="Y156">_xlfn.CONCAT(INDEX(_xlfn.TEXTSPLIT(INDEX(_xlfn._xlws.FILTER(H156:W156,H156:W156&lt;&gt;0),1,1),","),1,1),",",INDEX(_xlfn.TEXTSPLIT(INDEX(_xlfn._xlws.FILTER(H156:W156,H156:W156&lt;&gt;0),1,COUNTA(_xlfn._xlws.FILTER(H156:W156,H156:W156&lt;&gt;0))),","),1,2))</f>
        <v>1080,1440</v>
      </c>
      <c r="AA156" s="10" t="s">
        <v>486</v>
      </c>
      <c r="AB156" s="10" t="s">
        <v>486</v>
      </c>
      <c r="AC156" s="6">
        <v>155</v>
      </c>
      <c r="AD156" s="10">
        <v>40</v>
      </c>
      <c r="AE156" t="str">
        <f>VLOOKUP(AD156,'dati households'!$C$1:$D$92,2,FALSE)</f>
        <v>Business</v>
      </c>
      <c r="AF156" s="6" t="str">
        <f>VLOOKUP(AD156,'dati households'!$C$1:$E$92,3,FALSE)</f>
        <v>high</v>
      </c>
      <c r="AG156" s="6" t="str">
        <f>VLOOKUP(AD156,'dati households'!$C$1:$F$92,4,FALSE)</f>
        <v>Garage</v>
      </c>
    </row>
    <row r="157" spans="1:33" x14ac:dyDescent="0.35">
      <c r="A157" t="s">
        <v>257</v>
      </c>
      <c r="B157" s="6">
        <v>1</v>
      </c>
      <c r="C157" t="s">
        <v>305</v>
      </c>
      <c r="D157" s="50">
        <v>0</v>
      </c>
      <c r="E157" s="50">
        <v>0</v>
      </c>
      <c r="F157" s="50">
        <v>0</v>
      </c>
      <c r="G157" s="50">
        <v>0</v>
      </c>
      <c r="H157" s="50" t="s">
        <v>543</v>
      </c>
      <c r="I157" s="50" t="s">
        <v>547</v>
      </c>
      <c r="J157" s="50" t="s">
        <v>548</v>
      </c>
      <c r="K157" s="50" t="s">
        <v>549</v>
      </c>
      <c r="L157" s="50" t="s">
        <v>550</v>
      </c>
      <c r="M157" s="50" t="s">
        <v>544</v>
      </c>
      <c r="N157" s="50" t="s">
        <v>539</v>
      </c>
      <c r="O157" s="50" t="s">
        <v>540</v>
      </c>
      <c r="P157" s="50" t="s">
        <v>541</v>
      </c>
      <c r="Q157" s="50" t="s">
        <v>542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t="e" cm="1" vm="1">
        <f t="array" ref="X157">_xlfn.CONCAT(INDEX(_xlfn.TEXTSPLIT(INDEX(_xlfn._xlws.FILTER(D157:G157,D157:G157&lt;&gt;0),1,1),","),1,1),",",INDEX(_xlfn.TEXTSPLIT(INDEX(_xlfn._xlws.FILTER(D157:G157,D157:G157&lt;&gt;0),1,COUNTA(_xlfn._xlws.FILTER(D157:G157,D157:G157&lt;&gt;0))),","),1,2))</f>
        <v>#VALUE!</v>
      </c>
      <c r="Y157" t="str" cm="1">
        <f t="array" ref="Y157">_xlfn.CONCAT(INDEX(_xlfn.TEXTSPLIT(INDEX(_xlfn._xlws.FILTER(H157:W157,H157:W157&lt;&gt;0),1,1),","),1,1),",",INDEX(_xlfn.TEXTSPLIT(INDEX(_xlfn._xlws.FILTER(H157:W157,H157:W157&lt;&gt;0),1,COUNTA(_xlfn._xlws.FILTER(H157:W157,H157:W157&lt;&gt;0))),","),1,2))</f>
        <v>480,1080</v>
      </c>
      <c r="AA157" s="10" t="s">
        <v>486</v>
      </c>
      <c r="AB157" s="10" t="s">
        <v>240</v>
      </c>
      <c r="AC157" s="6">
        <v>156</v>
      </c>
      <c r="AD157" s="10">
        <v>40</v>
      </c>
      <c r="AE157" t="str">
        <f>VLOOKUP(AD157,'dati households'!$C$1:$D$92,2,FALSE)</f>
        <v>Business</v>
      </c>
      <c r="AF157" s="6" t="str">
        <f>VLOOKUP(AD157,'dati households'!$C$1:$E$92,3,FALSE)</f>
        <v>high</v>
      </c>
      <c r="AG157" s="6" t="str">
        <f>VLOOKUP(AD157,'dati households'!$C$1:$F$92,4,FALSE)</f>
        <v>Garage</v>
      </c>
    </row>
    <row r="158" spans="1:33" x14ac:dyDescent="0.35">
      <c r="A158" t="s">
        <v>255</v>
      </c>
      <c r="B158" s="6">
        <v>1</v>
      </c>
      <c r="C158" t="s">
        <v>306</v>
      </c>
      <c r="D158" s="50">
        <v>0</v>
      </c>
      <c r="E158" s="50">
        <v>0</v>
      </c>
      <c r="F158" s="50">
        <v>0</v>
      </c>
      <c r="G158" s="50">
        <v>0</v>
      </c>
      <c r="H158" s="50" t="s">
        <v>543</v>
      </c>
      <c r="I158" s="50" t="s">
        <v>547</v>
      </c>
      <c r="J158" s="50" t="s">
        <v>548</v>
      </c>
      <c r="K158" s="50" t="s">
        <v>549</v>
      </c>
      <c r="L158" s="50" t="s">
        <v>550</v>
      </c>
      <c r="M158" s="50" t="s">
        <v>544</v>
      </c>
      <c r="N158" s="50" t="s">
        <v>539</v>
      </c>
      <c r="O158" s="50" t="s">
        <v>540</v>
      </c>
      <c r="P158" s="50" t="s">
        <v>541</v>
      </c>
      <c r="Q158" s="50" t="s">
        <v>542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t="e" cm="1" vm="1">
        <f t="array" ref="X158">_xlfn.CONCAT(INDEX(_xlfn.TEXTSPLIT(INDEX(_xlfn._xlws.FILTER(D158:G158,D158:G158&lt;&gt;0),1,1),","),1,1),",",INDEX(_xlfn.TEXTSPLIT(INDEX(_xlfn._xlws.FILTER(D158:G158,D158:G158&lt;&gt;0),1,COUNTA(_xlfn._xlws.FILTER(D158:G158,D158:G158&lt;&gt;0))),","),1,2))</f>
        <v>#VALUE!</v>
      </c>
      <c r="Y158" t="str" cm="1">
        <f t="array" ref="Y158">_xlfn.CONCAT(INDEX(_xlfn.TEXTSPLIT(INDEX(_xlfn._xlws.FILTER(H158:W158,H158:W158&lt;&gt;0),1,1),","),1,1),",",INDEX(_xlfn.TEXTSPLIT(INDEX(_xlfn._xlws.FILTER(H158:W158,H158:W158&lt;&gt;0),1,COUNTA(_xlfn._xlws.FILTER(H158:W158,H158:W158&lt;&gt;0))),","),1,2))</f>
        <v>480,1080</v>
      </c>
      <c r="AA158" s="10" t="s">
        <v>486</v>
      </c>
      <c r="AB158" s="10" t="s">
        <v>240</v>
      </c>
      <c r="AC158" s="6">
        <v>157</v>
      </c>
      <c r="AD158" s="10">
        <v>40</v>
      </c>
      <c r="AE158" t="str">
        <f>VLOOKUP(AD158,'dati households'!$C$1:$D$92,2,FALSE)</f>
        <v>Business</v>
      </c>
      <c r="AF158" s="6" t="str">
        <f>VLOOKUP(AD158,'dati households'!$C$1:$E$92,3,FALSE)</f>
        <v>high</v>
      </c>
      <c r="AG158" s="6" t="str">
        <f>VLOOKUP(AD158,'dati households'!$C$1:$F$92,4,FALSE)</f>
        <v>Garage</v>
      </c>
    </row>
    <row r="159" spans="1:33" x14ac:dyDescent="0.35">
      <c r="A159" t="s">
        <v>260</v>
      </c>
      <c r="B159" s="6">
        <v>1</v>
      </c>
      <c r="C159" t="s">
        <v>306</v>
      </c>
      <c r="D159" s="50">
        <v>0</v>
      </c>
      <c r="E159" s="50">
        <v>0</v>
      </c>
      <c r="F159" s="50">
        <v>0</v>
      </c>
      <c r="G159" s="50">
        <v>0</v>
      </c>
      <c r="H159" s="50" t="s">
        <v>543</v>
      </c>
      <c r="I159" s="50" t="s">
        <v>547</v>
      </c>
      <c r="J159" s="50" t="s">
        <v>548</v>
      </c>
      <c r="K159" s="50" t="s">
        <v>549</v>
      </c>
      <c r="L159" s="50" t="s">
        <v>550</v>
      </c>
      <c r="M159" s="50" t="s">
        <v>544</v>
      </c>
      <c r="N159" s="50" t="s">
        <v>539</v>
      </c>
      <c r="O159" s="50" t="s">
        <v>540</v>
      </c>
      <c r="P159" s="50" t="s">
        <v>541</v>
      </c>
      <c r="Q159" s="50" t="s">
        <v>542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t="e" cm="1" vm="1">
        <f t="array" ref="X159">_xlfn.CONCAT(INDEX(_xlfn.TEXTSPLIT(INDEX(_xlfn._xlws.FILTER(D159:G159,D159:G159&lt;&gt;0),1,1),","),1,1),",",INDEX(_xlfn.TEXTSPLIT(INDEX(_xlfn._xlws.FILTER(D159:G159,D159:G159&lt;&gt;0),1,COUNTA(_xlfn._xlws.FILTER(D159:G159,D159:G159&lt;&gt;0))),","),1,2))</f>
        <v>#VALUE!</v>
      </c>
      <c r="Y159" t="str" cm="1">
        <f t="array" ref="Y159">_xlfn.CONCAT(INDEX(_xlfn.TEXTSPLIT(INDEX(_xlfn._xlws.FILTER(H159:W159,H159:W159&lt;&gt;0),1,1),","),1,1),",",INDEX(_xlfn.TEXTSPLIT(INDEX(_xlfn._xlws.FILTER(H159:W159,H159:W159&lt;&gt;0),1,COUNTA(_xlfn._xlws.FILTER(H159:W159,H159:W159&lt;&gt;0))),","),1,2))</f>
        <v>480,1080</v>
      </c>
      <c r="AA159" s="10" t="s">
        <v>486</v>
      </c>
      <c r="AB159" s="10" t="s">
        <v>240</v>
      </c>
      <c r="AC159" s="6">
        <v>158</v>
      </c>
      <c r="AD159" s="10">
        <v>40</v>
      </c>
      <c r="AE159" t="str">
        <f>VLOOKUP(AD159,'dati households'!$C$1:$D$92,2,FALSE)</f>
        <v>Business</v>
      </c>
      <c r="AF159" s="6" t="str">
        <f>VLOOKUP(AD159,'dati households'!$C$1:$E$92,3,FALSE)</f>
        <v>high</v>
      </c>
      <c r="AG159" s="6" t="str">
        <f>VLOOKUP(AD159,'dati households'!$C$1:$F$92,4,FALSE)</f>
        <v>Garage</v>
      </c>
    </row>
    <row r="160" spans="1:33" x14ac:dyDescent="0.35">
      <c r="A160" t="s">
        <v>259</v>
      </c>
      <c r="B160" s="6">
        <v>1</v>
      </c>
      <c r="C160" t="s">
        <v>307</v>
      </c>
      <c r="D160" s="50">
        <v>0</v>
      </c>
      <c r="E160" s="50">
        <v>0</v>
      </c>
      <c r="F160" s="50">
        <v>0</v>
      </c>
      <c r="G160" s="50">
        <v>0</v>
      </c>
      <c r="H160" s="50" t="s">
        <v>543</v>
      </c>
      <c r="I160" s="50" t="s">
        <v>547</v>
      </c>
      <c r="J160" s="50" t="s">
        <v>548</v>
      </c>
      <c r="K160" s="50" t="s">
        <v>549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t="e" cm="1" vm="1">
        <f t="array" ref="X160">_xlfn.CONCAT(INDEX(_xlfn.TEXTSPLIT(INDEX(_xlfn._xlws.FILTER(D160:G160,D160:G160&lt;&gt;0),1,1),","),1,1),",",INDEX(_xlfn.TEXTSPLIT(INDEX(_xlfn._xlws.FILTER(D160:G160,D160:G160&lt;&gt;0),1,COUNTA(_xlfn._xlws.FILTER(D160:G160,D160:G160&lt;&gt;0))),","),1,2))</f>
        <v>#VALUE!</v>
      </c>
      <c r="Y160" t="str" cm="1">
        <f t="array" ref="Y160">_xlfn.CONCAT(INDEX(_xlfn.TEXTSPLIT(INDEX(_xlfn._xlws.FILTER(H160:W160,H160:W160&lt;&gt;0),1,1),","),1,1),",",INDEX(_xlfn.TEXTSPLIT(INDEX(_xlfn._xlws.FILTER(H160:W160,H160:W160&lt;&gt;0),1,COUNTA(_xlfn._xlws.FILTER(H160:W160,H160:W160&lt;&gt;0))),","),1,2))</f>
        <v>480,720</v>
      </c>
      <c r="AA160" s="10" t="s">
        <v>238</v>
      </c>
      <c r="AB160" s="10" t="s">
        <v>240</v>
      </c>
      <c r="AC160" s="6">
        <v>159</v>
      </c>
      <c r="AD160" s="10">
        <v>40</v>
      </c>
      <c r="AE160" t="str">
        <f>VLOOKUP(AD160,'dati households'!$C$1:$D$92,2,FALSE)</f>
        <v>Business</v>
      </c>
      <c r="AF160" s="6" t="str">
        <f>VLOOKUP(AD160,'dati households'!$C$1:$E$92,3,FALSE)</f>
        <v>high</v>
      </c>
      <c r="AG160" s="6" t="str">
        <f>VLOOKUP(AD160,'dati households'!$C$1:$F$92,4,FALSE)</f>
        <v>Garage</v>
      </c>
    </row>
    <row r="161" spans="1:33" x14ac:dyDescent="0.35">
      <c r="A161" t="s">
        <v>207</v>
      </c>
      <c r="B161" s="6">
        <v>1</v>
      </c>
      <c r="C161" t="s">
        <v>215</v>
      </c>
      <c r="D161" s="50">
        <v>0</v>
      </c>
      <c r="E161" s="50">
        <v>0</v>
      </c>
      <c r="F161" s="50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 t="s">
        <v>532</v>
      </c>
      <c r="T161" s="50">
        <v>0</v>
      </c>
      <c r="U161" s="50">
        <v>0</v>
      </c>
      <c r="V161" s="50">
        <v>0</v>
      </c>
      <c r="W161" s="50">
        <v>0</v>
      </c>
      <c r="X161" t="e" cm="1" vm="1">
        <f t="array" ref="X161">_xlfn.CONCAT(INDEX(_xlfn.TEXTSPLIT(INDEX(_xlfn._xlws.FILTER(D161:G161,D161:G161&lt;&gt;0),1,1),","),1,1),",",INDEX(_xlfn.TEXTSPLIT(INDEX(_xlfn._xlws.FILTER(D161:G161,D161:G161&lt;&gt;0),1,COUNTA(_xlfn._xlws.FILTER(D161:G161,D161:G161&lt;&gt;0))),","),1,2))</f>
        <v>#VALUE!</v>
      </c>
      <c r="Y161" t="str" cm="1">
        <f t="array" ref="Y161">_xlfn.CONCAT(INDEX(_xlfn.TEXTSPLIT(INDEX(_xlfn._xlws.FILTER(H161:W161,H161:W161&lt;&gt;0),1,1),","),1,1),",",INDEX(_xlfn.TEXTSPLIT(INDEX(_xlfn._xlws.FILTER(H161:W161,H161:W161&lt;&gt;0),1,COUNTA(_xlfn._xlws.FILTER(H161:W161,H161:W161&lt;&gt;0))),","),1,2))</f>
        <v>1140,1200</v>
      </c>
      <c r="AA161" s="10" t="s">
        <v>486</v>
      </c>
      <c r="AB161" s="10" t="s">
        <v>486</v>
      </c>
      <c r="AC161" s="6">
        <v>160</v>
      </c>
      <c r="AD161" s="10">
        <v>41</v>
      </c>
      <c r="AE161" t="str">
        <f>VLOOKUP(AD161,'dati households'!$C$1:$D$92,2,FALSE)</f>
        <v>Business</v>
      </c>
      <c r="AF161" s="6" t="str">
        <f>VLOOKUP(AD161,'dati households'!$C$1:$E$92,3,FALSE)</f>
        <v>very low</v>
      </c>
      <c r="AG161" s="6" t="str">
        <f>VLOOKUP(AD161,'dati households'!$C$1:$F$92,4,FALSE)</f>
        <v>Shop</v>
      </c>
    </row>
    <row r="162" spans="1:33" x14ac:dyDescent="0.35">
      <c r="A162" t="s">
        <v>210</v>
      </c>
      <c r="B162" s="6">
        <v>1</v>
      </c>
      <c r="C162" t="s">
        <v>308</v>
      </c>
      <c r="D162" s="50" t="s">
        <v>535</v>
      </c>
      <c r="E162" s="50" t="s">
        <v>536</v>
      </c>
      <c r="F162" s="50" t="s">
        <v>545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 t="s">
        <v>532</v>
      </c>
      <c r="T162" s="50" t="s">
        <v>533</v>
      </c>
      <c r="U162" s="50" t="s">
        <v>534</v>
      </c>
      <c r="V162" s="50" t="s">
        <v>537</v>
      </c>
      <c r="W162" s="50" t="s">
        <v>538</v>
      </c>
      <c r="X162" t="str" cm="1">
        <f t="array" ref="X162">_xlfn.CONCAT(INDEX(_xlfn.TEXTSPLIT(INDEX(_xlfn._xlws.FILTER(D162:G162,D162:G162&lt;&gt;0),1,1),","),1,1),",",INDEX(_xlfn.TEXTSPLIT(INDEX(_xlfn._xlws.FILTER(D162:G162,D162:G162&lt;&gt;0),1,COUNTA(_xlfn._xlws.FILTER(D162:G162,D162:G162&lt;&gt;0))),","),1,2))</f>
        <v>0,420</v>
      </c>
      <c r="Y162" t="str" cm="1">
        <f t="array" ref="Y162">_xlfn.CONCAT(INDEX(_xlfn.TEXTSPLIT(INDEX(_xlfn._xlws.FILTER(H162:W162,H162:W162&lt;&gt;0),1,1),","),1,1),",",INDEX(_xlfn.TEXTSPLIT(INDEX(_xlfn._xlws.FILTER(H162:W162,H162:W162&lt;&gt;0),1,COUNTA(_xlfn._xlws.FILTER(H162:W162,H162:W162&lt;&gt;0))),","),1,2))</f>
        <v>1140,1440</v>
      </c>
      <c r="AA162" s="10" t="s">
        <v>486</v>
      </c>
      <c r="AB162" s="10" t="s">
        <v>486</v>
      </c>
      <c r="AC162" s="6">
        <v>161</v>
      </c>
      <c r="AD162" s="10">
        <v>41</v>
      </c>
      <c r="AE162" t="str">
        <f>VLOOKUP(AD162,'dati households'!$C$1:$D$92,2,FALSE)</f>
        <v>Business</v>
      </c>
      <c r="AF162" s="6" t="str">
        <f>VLOOKUP(AD162,'dati households'!$C$1:$E$92,3,FALSE)</f>
        <v>very low</v>
      </c>
      <c r="AG162" s="6" t="str">
        <f>VLOOKUP(AD162,'dati households'!$C$1:$F$92,4,FALSE)</f>
        <v>Shop</v>
      </c>
    </row>
    <row r="163" spans="1:33" x14ac:dyDescent="0.35">
      <c r="A163" t="s">
        <v>207</v>
      </c>
      <c r="B163" s="6">
        <v>1</v>
      </c>
      <c r="C163" t="s">
        <v>309</v>
      </c>
      <c r="D163" s="50">
        <v>0</v>
      </c>
      <c r="E163" s="50">
        <v>0</v>
      </c>
      <c r="F163" s="50">
        <v>0</v>
      </c>
      <c r="G163" s="50">
        <v>0</v>
      </c>
      <c r="H163" s="50">
        <v>0</v>
      </c>
      <c r="I163" s="50">
        <v>0</v>
      </c>
      <c r="J163" s="50" t="s">
        <v>548</v>
      </c>
      <c r="K163" s="50" t="s">
        <v>549</v>
      </c>
      <c r="L163" s="50" t="s">
        <v>550</v>
      </c>
      <c r="M163" s="50" t="s">
        <v>544</v>
      </c>
      <c r="N163" s="50" t="s">
        <v>539</v>
      </c>
      <c r="O163" s="50" t="s">
        <v>540</v>
      </c>
      <c r="P163" s="50" t="s">
        <v>541</v>
      </c>
      <c r="Q163" s="50" t="s">
        <v>542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t="e" cm="1" vm="1">
        <f t="array" ref="X163">_xlfn.CONCAT(INDEX(_xlfn.TEXTSPLIT(INDEX(_xlfn._xlws.FILTER(D163:G163,D163:G163&lt;&gt;0),1,1),","),1,1),",",INDEX(_xlfn.TEXTSPLIT(INDEX(_xlfn._xlws.FILTER(D163:G163,D163:G163&lt;&gt;0),1,COUNTA(_xlfn._xlws.FILTER(D163:G163,D163:G163&lt;&gt;0))),","),1,2))</f>
        <v>#VALUE!</v>
      </c>
      <c r="Y163" t="str" cm="1">
        <f t="array" ref="Y163">_xlfn.CONCAT(INDEX(_xlfn.TEXTSPLIT(INDEX(_xlfn._xlws.FILTER(H163:W163,H163:W163&lt;&gt;0),1,1),","),1,1),",",INDEX(_xlfn.TEXTSPLIT(INDEX(_xlfn._xlws.FILTER(H163:W163,H163:W163&lt;&gt;0),1,COUNTA(_xlfn._xlws.FILTER(H163:W163,H163:W163&lt;&gt;0))),","),1,2))</f>
        <v>600,1080</v>
      </c>
      <c r="AA163" s="10" t="s">
        <v>486</v>
      </c>
      <c r="AB163" s="10" t="s">
        <v>486</v>
      </c>
      <c r="AC163" s="6">
        <v>162</v>
      </c>
      <c r="AD163" s="10">
        <v>42</v>
      </c>
      <c r="AE163" t="str">
        <f>VLOOKUP(AD163,'dati households'!$C$1:$D$92,2,FALSE)</f>
        <v>Business</v>
      </c>
      <c r="AF163" s="6" t="str">
        <f>VLOOKUP(AD163,'dati households'!$C$1:$E$92,3,FALSE)</f>
        <v>very low</v>
      </c>
      <c r="AG163" s="6" t="str">
        <f>VLOOKUP(AD163,'dati households'!$C$1:$F$92,4,FALSE)</f>
        <v>Haircutting salon</v>
      </c>
    </row>
    <row r="164" spans="1:33" x14ac:dyDescent="0.35">
      <c r="A164" t="s">
        <v>212</v>
      </c>
      <c r="B164" s="6">
        <v>1</v>
      </c>
      <c r="C164" t="s">
        <v>285</v>
      </c>
      <c r="D164" s="50">
        <v>0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 t="s">
        <v>539</v>
      </c>
      <c r="O164" s="50" t="s">
        <v>540</v>
      </c>
      <c r="P164" s="50" t="s">
        <v>541</v>
      </c>
      <c r="Q164" s="50" t="s">
        <v>542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t="e" cm="1" vm="1">
        <f t="array" ref="X164">_xlfn.CONCAT(INDEX(_xlfn.TEXTSPLIT(INDEX(_xlfn._xlws.FILTER(D164:G164,D164:G164&lt;&gt;0),1,1),","),1,1),",",INDEX(_xlfn.TEXTSPLIT(INDEX(_xlfn._xlws.FILTER(D164:G164,D164:G164&lt;&gt;0),1,COUNTA(_xlfn._xlws.FILTER(D164:G164,D164:G164&lt;&gt;0))),","),1,2))</f>
        <v>#VALUE!</v>
      </c>
      <c r="Y164" t="str" cm="1">
        <f t="array" ref="Y164">_xlfn.CONCAT(INDEX(_xlfn.TEXTSPLIT(INDEX(_xlfn._xlws.FILTER(H164:W164,H164:W164&lt;&gt;0),1,1),","),1,1),",",INDEX(_xlfn.TEXTSPLIT(INDEX(_xlfn._xlws.FILTER(H164:W164,H164:W164&lt;&gt;0),1,COUNTA(_xlfn._xlws.FILTER(H164:W164,H164:W164&lt;&gt;0))),","),1,2))</f>
        <v>840,1080</v>
      </c>
      <c r="AA164" s="10" t="s">
        <v>486</v>
      </c>
      <c r="AB164" s="10" t="s">
        <v>486</v>
      </c>
      <c r="AC164" s="6">
        <v>163</v>
      </c>
      <c r="AD164" s="10">
        <v>42</v>
      </c>
      <c r="AE164" t="str">
        <f>VLOOKUP(AD164,'dati households'!$C$1:$D$92,2,FALSE)</f>
        <v>Business</v>
      </c>
      <c r="AF164" s="6" t="str">
        <f>VLOOKUP(AD164,'dati households'!$C$1:$E$92,3,FALSE)</f>
        <v>very low</v>
      </c>
      <c r="AG164" s="6" t="str">
        <f>VLOOKUP(AD164,'dati households'!$C$1:$F$92,4,FALSE)</f>
        <v>Haircutting salon</v>
      </c>
    </row>
    <row r="165" spans="1:33" x14ac:dyDescent="0.35">
      <c r="A165" t="s">
        <v>210</v>
      </c>
      <c r="B165" s="6">
        <v>1</v>
      </c>
      <c r="C165" t="s">
        <v>233</v>
      </c>
      <c r="D165" s="50" t="s">
        <v>535</v>
      </c>
      <c r="E165" s="50" t="s">
        <v>536</v>
      </c>
      <c r="F165" s="50" t="s">
        <v>545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 t="s">
        <v>532</v>
      </c>
      <c r="T165" s="50" t="s">
        <v>533</v>
      </c>
      <c r="U165" s="50" t="s">
        <v>534</v>
      </c>
      <c r="V165" s="50" t="s">
        <v>537</v>
      </c>
      <c r="W165" s="50" t="s">
        <v>538</v>
      </c>
      <c r="X165" t="str" cm="1">
        <f t="array" ref="X165">_xlfn.CONCAT(INDEX(_xlfn.TEXTSPLIT(INDEX(_xlfn._xlws.FILTER(D165:G165,D165:G165&lt;&gt;0),1,1),","),1,1),",",INDEX(_xlfn.TEXTSPLIT(INDEX(_xlfn._xlws.FILTER(D165:G165,D165:G165&lt;&gt;0),1,COUNTA(_xlfn._xlws.FILTER(D165:G165,D165:G165&lt;&gt;0))),","),1,2))</f>
        <v>0,420</v>
      </c>
      <c r="Y165" t="str" cm="1">
        <f t="array" ref="Y165">_xlfn.CONCAT(INDEX(_xlfn.TEXTSPLIT(INDEX(_xlfn._xlws.FILTER(H165:W165,H165:W165&lt;&gt;0),1,1),","),1,1),",",INDEX(_xlfn.TEXTSPLIT(INDEX(_xlfn._xlws.FILTER(H165:W165,H165:W165&lt;&gt;0),1,COUNTA(_xlfn._xlws.FILTER(H165:W165,H165:W165&lt;&gt;0))),","),1,2))</f>
        <v>1140,1440</v>
      </c>
      <c r="AA165" s="10" t="s">
        <v>486</v>
      </c>
      <c r="AB165" s="10" t="s">
        <v>486</v>
      </c>
      <c r="AC165" s="6">
        <v>164</v>
      </c>
      <c r="AD165" s="10">
        <v>42</v>
      </c>
      <c r="AE165" t="str">
        <f>VLOOKUP(AD165,'dati households'!$C$1:$D$92,2,FALSE)</f>
        <v>Business</v>
      </c>
      <c r="AF165" s="6" t="str">
        <f>VLOOKUP(AD165,'dati households'!$C$1:$E$92,3,FALSE)</f>
        <v>very low</v>
      </c>
      <c r="AG165" s="6" t="str">
        <f>VLOOKUP(AD165,'dati households'!$C$1:$F$92,4,FALSE)</f>
        <v>Haircutting salon</v>
      </c>
    </row>
    <row r="166" spans="1:33" x14ac:dyDescent="0.35">
      <c r="A166" t="s">
        <v>207</v>
      </c>
      <c r="B166" s="6">
        <v>16</v>
      </c>
      <c r="C166" t="s">
        <v>217</v>
      </c>
      <c r="D166" s="50">
        <v>0</v>
      </c>
      <c r="E166" s="50">
        <v>0</v>
      </c>
      <c r="F166" s="50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 t="s">
        <v>532</v>
      </c>
      <c r="T166" s="50" t="s">
        <v>533</v>
      </c>
      <c r="U166" s="50" t="s">
        <v>534</v>
      </c>
      <c r="V166" s="50">
        <v>0</v>
      </c>
      <c r="W166" s="50">
        <v>0</v>
      </c>
      <c r="X166" t="e" cm="1" vm="1">
        <f t="array" ref="X166">_xlfn.CONCAT(INDEX(_xlfn.TEXTSPLIT(INDEX(_xlfn._xlws.FILTER(D166:G166,D166:G166&lt;&gt;0),1,1),","),1,1),",",INDEX(_xlfn.TEXTSPLIT(INDEX(_xlfn._xlws.FILTER(D166:G166,D166:G166&lt;&gt;0),1,COUNTA(_xlfn._xlws.FILTER(D166:G166,D166:G166&lt;&gt;0))),","),1,2))</f>
        <v>#VALUE!</v>
      </c>
      <c r="Y166" t="str" cm="1">
        <f t="array" ref="Y166">_xlfn.CONCAT(INDEX(_xlfn.TEXTSPLIT(INDEX(_xlfn._xlws.FILTER(H166:W166,H166:W166&lt;&gt;0),1,1),","),1,1),",",INDEX(_xlfn.TEXTSPLIT(INDEX(_xlfn._xlws.FILTER(H166:W166,H166:W166&lt;&gt;0),1,COUNTA(_xlfn._xlws.FILTER(H166:W166,H166:W166&lt;&gt;0))),","),1,2))</f>
        <v>1140,1320</v>
      </c>
      <c r="AA166" s="10" t="s">
        <v>224</v>
      </c>
      <c r="AB166" s="10" t="s">
        <v>310</v>
      </c>
      <c r="AC166" s="6">
        <v>165</v>
      </c>
      <c r="AD166" s="10">
        <v>43</v>
      </c>
      <c r="AE166" t="str">
        <f>VLOOKUP(AD166,'dati households'!$C$1:$D$92,2,FALSE)</f>
        <v>Business</v>
      </c>
      <c r="AF166" s="6" t="str">
        <f>VLOOKUP(AD166,'dati households'!$C$1:$E$92,3,FALSE)</f>
        <v>low</v>
      </c>
      <c r="AG166" s="6" t="str">
        <f>VLOOKUP(AD166,'dati households'!$C$1:$F$92,4,FALSE)</f>
        <v>Guest house</v>
      </c>
    </row>
    <row r="167" spans="1:33" x14ac:dyDescent="0.35">
      <c r="A167" t="s">
        <v>207</v>
      </c>
      <c r="B167" s="6">
        <v>4</v>
      </c>
      <c r="C167" t="s">
        <v>311</v>
      </c>
      <c r="D167" s="50" t="s">
        <v>535</v>
      </c>
      <c r="E167" s="50" t="s">
        <v>536</v>
      </c>
      <c r="F167" s="50" t="s">
        <v>545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 t="s">
        <v>531</v>
      </c>
      <c r="S167" s="50" t="s">
        <v>532</v>
      </c>
      <c r="T167" s="50" t="s">
        <v>533</v>
      </c>
      <c r="U167" s="50" t="s">
        <v>534</v>
      </c>
      <c r="V167" s="50" t="s">
        <v>537</v>
      </c>
      <c r="W167" s="50" t="s">
        <v>538</v>
      </c>
      <c r="X167" t="str" cm="1">
        <f t="array" ref="X167">_xlfn.CONCAT(INDEX(_xlfn.TEXTSPLIT(INDEX(_xlfn._xlws.FILTER(D167:G167,D167:G167&lt;&gt;0),1,1),","),1,1),",",INDEX(_xlfn.TEXTSPLIT(INDEX(_xlfn._xlws.FILTER(D167:G167,D167:G167&lt;&gt;0),1,COUNTA(_xlfn._xlws.FILTER(D167:G167,D167:G167&lt;&gt;0))),","),1,2))</f>
        <v>0,420</v>
      </c>
      <c r="Y167" t="str" cm="1">
        <f t="array" ref="Y167">_xlfn.CONCAT(INDEX(_xlfn.TEXTSPLIT(INDEX(_xlfn._xlws.FILTER(H167:W167,H167:W167&lt;&gt;0),1,1),","),1,1),",",INDEX(_xlfn.TEXTSPLIT(INDEX(_xlfn._xlws.FILTER(H167:W167,H167:W167&lt;&gt;0),1,COUNTA(_xlfn._xlws.FILTER(H167:W167,H167:W167&lt;&gt;0))),","),1,2))</f>
        <v>1080,1440</v>
      </c>
      <c r="AA167" s="10" t="s">
        <v>486</v>
      </c>
      <c r="AB167" s="10" t="s">
        <v>486</v>
      </c>
      <c r="AC167" s="6">
        <v>166</v>
      </c>
      <c r="AD167" s="10">
        <v>43</v>
      </c>
      <c r="AE167" t="str">
        <f>VLOOKUP(AD167,'dati households'!$C$1:$D$92,2,FALSE)</f>
        <v>Business</v>
      </c>
      <c r="AF167" s="6" t="str">
        <f>VLOOKUP(AD167,'dati households'!$C$1:$E$92,3,FALSE)</f>
        <v>low</v>
      </c>
      <c r="AG167" s="6" t="str">
        <f>VLOOKUP(AD167,'dati households'!$C$1:$F$92,4,FALSE)</f>
        <v>Guest house</v>
      </c>
    </row>
    <row r="168" spans="1:33" x14ac:dyDescent="0.35">
      <c r="A168" t="s">
        <v>216</v>
      </c>
      <c r="B168" s="6">
        <v>1</v>
      </c>
      <c r="C168" t="s">
        <v>312</v>
      </c>
      <c r="D168" s="50">
        <v>0</v>
      </c>
      <c r="E168" s="50">
        <v>0</v>
      </c>
      <c r="F168" s="50">
        <v>0</v>
      </c>
      <c r="G168" s="50" t="s">
        <v>546</v>
      </c>
      <c r="H168" s="50" t="s">
        <v>543</v>
      </c>
      <c r="I168" s="50" t="s">
        <v>547</v>
      </c>
      <c r="J168" s="50" t="s">
        <v>548</v>
      </c>
      <c r="K168" s="50" t="s">
        <v>549</v>
      </c>
      <c r="L168" s="50" t="s">
        <v>550</v>
      </c>
      <c r="M168" s="50" t="s">
        <v>544</v>
      </c>
      <c r="N168" s="50" t="s">
        <v>539</v>
      </c>
      <c r="O168" s="50" t="s">
        <v>540</v>
      </c>
      <c r="P168" s="50" t="s">
        <v>541</v>
      </c>
      <c r="Q168" s="50" t="s">
        <v>542</v>
      </c>
      <c r="R168" s="50" t="s">
        <v>531</v>
      </c>
      <c r="S168" s="50" t="s">
        <v>532</v>
      </c>
      <c r="T168" s="50" t="s">
        <v>533</v>
      </c>
      <c r="U168" s="50" t="s">
        <v>534</v>
      </c>
      <c r="V168" s="50" t="s">
        <v>537</v>
      </c>
      <c r="W168" s="50">
        <v>0</v>
      </c>
      <c r="X168" t="str" cm="1">
        <f t="array" ref="X168">_xlfn.CONCAT(INDEX(_xlfn.TEXTSPLIT(INDEX(_xlfn._xlws.FILTER(D168:G168,D168:G168&lt;&gt;0),1,1),","),1,1),",",INDEX(_xlfn.TEXTSPLIT(INDEX(_xlfn._xlws.FILTER(D168:G168,D168:G168&lt;&gt;0),1,COUNTA(_xlfn._xlws.FILTER(D168:G168,D168:G168&lt;&gt;0))),","),1,2))</f>
        <v>420,480</v>
      </c>
      <c r="Y168" t="str" cm="1">
        <f t="array" ref="Y168">_xlfn.CONCAT(INDEX(_xlfn.TEXTSPLIT(INDEX(_xlfn._xlws.FILTER(H168:W168,H168:W168&lt;&gt;0),1,1),","),1,1),",",INDEX(_xlfn.TEXTSPLIT(INDEX(_xlfn._xlws.FILTER(H168:W168,H168:W168&lt;&gt;0),1,COUNTA(_xlfn._xlws.FILTER(H168:W168,H168:W168&lt;&gt;0))),","),1,2))</f>
        <v>480,1380</v>
      </c>
      <c r="AA168" s="10" t="s">
        <v>486</v>
      </c>
      <c r="AB168" s="10" t="s">
        <v>486</v>
      </c>
      <c r="AC168" s="6">
        <v>167</v>
      </c>
      <c r="AD168" s="10">
        <v>43</v>
      </c>
      <c r="AE168" t="str">
        <f>VLOOKUP(AD168,'dati households'!$C$1:$D$92,2,FALSE)</f>
        <v>Business</v>
      </c>
      <c r="AF168" s="6" t="str">
        <f>VLOOKUP(AD168,'dati households'!$C$1:$E$92,3,FALSE)</f>
        <v>low</v>
      </c>
      <c r="AG168" s="6" t="str">
        <f>VLOOKUP(AD168,'dati households'!$C$1:$F$92,4,FALSE)</f>
        <v>Guest house</v>
      </c>
    </row>
    <row r="169" spans="1:33" x14ac:dyDescent="0.35">
      <c r="A169" t="s">
        <v>212</v>
      </c>
      <c r="B169" s="6">
        <v>8</v>
      </c>
      <c r="C169" t="s">
        <v>313</v>
      </c>
      <c r="D169" s="50" t="s">
        <v>535</v>
      </c>
      <c r="E169" s="50" t="s">
        <v>536</v>
      </c>
      <c r="F169" s="50" t="s">
        <v>545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 t="s">
        <v>534</v>
      </c>
      <c r="V169" s="50" t="s">
        <v>537</v>
      </c>
      <c r="W169" s="50" t="s">
        <v>538</v>
      </c>
      <c r="X169" t="str" cm="1">
        <f t="array" ref="X169">_xlfn.CONCAT(INDEX(_xlfn.TEXTSPLIT(INDEX(_xlfn._xlws.FILTER(D169:G169,D169:G169&lt;&gt;0),1,1),","),1,1),",",INDEX(_xlfn.TEXTSPLIT(INDEX(_xlfn._xlws.FILTER(D169:G169,D169:G169&lt;&gt;0),1,COUNTA(_xlfn._xlws.FILTER(D169:G169,D169:G169&lt;&gt;0))),","),1,2))</f>
        <v>0,420</v>
      </c>
      <c r="Y169" t="str" cm="1">
        <f t="array" ref="Y169">_xlfn.CONCAT(INDEX(_xlfn.TEXTSPLIT(INDEX(_xlfn._xlws.FILTER(H169:W169,H169:W169&lt;&gt;0),1,1),","),1,1),",",INDEX(_xlfn.TEXTSPLIT(INDEX(_xlfn._xlws.FILTER(H169:W169,H169:W169&lt;&gt;0),1,COUNTA(_xlfn._xlws.FILTER(H169:W169,H169:W169&lt;&gt;0))),","),1,2))</f>
        <v>1260,1440</v>
      </c>
      <c r="AA169" s="10" t="s">
        <v>224</v>
      </c>
      <c r="AB169" s="10" t="s">
        <v>310</v>
      </c>
      <c r="AC169" s="6">
        <v>168</v>
      </c>
      <c r="AD169" s="10">
        <v>43</v>
      </c>
      <c r="AE169" t="str">
        <f>VLOOKUP(AD169,'dati households'!$C$1:$D$92,2,FALSE)</f>
        <v>Business</v>
      </c>
      <c r="AF169" s="6" t="str">
        <f>VLOOKUP(AD169,'dati households'!$C$1:$E$92,3,FALSE)</f>
        <v>low</v>
      </c>
      <c r="AG169" s="6" t="str">
        <f>VLOOKUP(AD169,'dati households'!$C$1:$F$92,4,FALSE)</f>
        <v>Guest house</v>
      </c>
    </row>
    <row r="170" spans="1:33" x14ac:dyDescent="0.35">
      <c r="A170" t="s">
        <v>210</v>
      </c>
      <c r="B170" s="6">
        <v>3</v>
      </c>
      <c r="C170" t="s">
        <v>214</v>
      </c>
      <c r="D170" s="50" t="s">
        <v>535</v>
      </c>
      <c r="E170" s="50" t="s">
        <v>536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 t="s">
        <v>532</v>
      </c>
      <c r="T170" s="50" t="s">
        <v>533</v>
      </c>
      <c r="U170" s="50" t="s">
        <v>534</v>
      </c>
      <c r="V170" s="50" t="s">
        <v>537</v>
      </c>
      <c r="W170" s="50" t="s">
        <v>538</v>
      </c>
      <c r="X170" t="str" cm="1">
        <f t="array" ref="X170">_xlfn.CONCAT(INDEX(_xlfn.TEXTSPLIT(INDEX(_xlfn._xlws.FILTER(D170:G170,D170:G170&lt;&gt;0),1,1),","),1,1),",",INDEX(_xlfn.TEXTSPLIT(INDEX(_xlfn._xlws.FILTER(D170:G170,D170:G170&lt;&gt;0),1,COUNTA(_xlfn._xlws.FILTER(D170:G170,D170:G170&lt;&gt;0))),","),1,2))</f>
        <v>0,360</v>
      </c>
      <c r="Y170" t="str" cm="1">
        <f t="array" ref="Y170">_xlfn.CONCAT(INDEX(_xlfn.TEXTSPLIT(INDEX(_xlfn._xlws.FILTER(H170:W170,H170:W170&lt;&gt;0),1,1),","),1,1),",",INDEX(_xlfn.TEXTSPLIT(INDEX(_xlfn._xlws.FILTER(H170:W170,H170:W170&lt;&gt;0),1,COUNTA(_xlfn._xlws.FILTER(H170:W170,H170:W170&lt;&gt;0))),","),1,2))</f>
        <v>1140,1440</v>
      </c>
      <c r="AA170" s="10" t="s">
        <v>486</v>
      </c>
      <c r="AB170" s="10" t="s">
        <v>486</v>
      </c>
      <c r="AC170" s="6">
        <v>169</v>
      </c>
      <c r="AD170" s="10">
        <v>43</v>
      </c>
      <c r="AE170" t="str">
        <f>VLOOKUP(AD170,'dati households'!$C$1:$D$92,2,FALSE)</f>
        <v>Business</v>
      </c>
      <c r="AF170" s="6" t="str">
        <f>VLOOKUP(AD170,'dati households'!$C$1:$E$92,3,FALSE)</f>
        <v>low</v>
      </c>
      <c r="AG170" s="6" t="str">
        <f>VLOOKUP(AD170,'dati households'!$C$1:$F$92,4,FALSE)</f>
        <v>Guest house</v>
      </c>
    </row>
    <row r="171" spans="1:33" x14ac:dyDescent="0.35">
      <c r="A171" t="s">
        <v>207</v>
      </c>
      <c r="B171" s="6">
        <v>2</v>
      </c>
      <c r="C171" t="s">
        <v>217</v>
      </c>
      <c r="D171" s="50">
        <v>0</v>
      </c>
      <c r="E171" s="50">
        <v>0</v>
      </c>
      <c r="F171" s="50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 t="s">
        <v>532</v>
      </c>
      <c r="T171" s="50" t="s">
        <v>533</v>
      </c>
      <c r="U171" s="50" t="s">
        <v>534</v>
      </c>
      <c r="V171" s="50">
        <v>0</v>
      </c>
      <c r="W171" s="50">
        <v>0</v>
      </c>
      <c r="X171" t="e" cm="1" vm="1">
        <f t="array" ref="X171">_xlfn.CONCAT(INDEX(_xlfn.TEXTSPLIT(INDEX(_xlfn._xlws.FILTER(D171:G171,D171:G171&lt;&gt;0),1,1),","),1,1),",",INDEX(_xlfn.TEXTSPLIT(INDEX(_xlfn._xlws.FILTER(D171:G171,D171:G171&lt;&gt;0),1,COUNTA(_xlfn._xlws.FILTER(D171:G171,D171:G171&lt;&gt;0))),","),1,2))</f>
        <v>#VALUE!</v>
      </c>
      <c r="Y171" t="str" cm="1">
        <f t="array" ref="Y171">_xlfn.CONCAT(INDEX(_xlfn.TEXTSPLIT(INDEX(_xlfn._xlws.FILTER(H171:W171,H171:W171&lt;&gt;0),1,1),","),1,1),",",INDEX(_xlfn.TEXTSPLIT(INDEX(_xlfn._xlws.FILTER(H171:W171,H171:W171&lt;&gt;0),1,COUNTA(_xlfn._xlws.FILTER(H171:W171,H171:W171&lt;&gt;0))),","),1,2))</f>
        <v>1140,1320</v>
      </c>
      <c r="AA171" s="10" t="s">
        <v>486</v>
      </c>
      <c r="AB171" s="10" t="s">
        <v>486</v>
      </c>
      <c r="AC171" s="6">
        <v>170</v>
      </c>
      <c r="AD171" s="10">
        <v>44</v>
      </c>
      <c r="AE171" t="str">
        <f>VLOOKUP(AD171,'dati households'!$C$1:$D$92,2,FALSE)</f>
        <v>Business</v>
      </c>
      <c r="AF171" s="6" t="str">
        <f>VLOOKUP(AD171,'dati households'!$C$1:$E$92,3,FALSE)</f>
        <v>high</v>
      </c>
      <c r="AG171" s="6" t="str">
        <f>VLOOKUP(AD171,'dati households'!$C$1:$F$92,4,FALSE)</f>
        <v>Restaurant</v>
      </c>
    </row>
    <row r="172" spans="1:33" x14ac:dyDescent="0.35">
      <c r="A172" t="s">
        <v>216</v>
      </c>
      <c r="B172" s="6">
        <v>1</v>
      </c>
      <c r="C172" t="s">
        <v>314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 t="s">
        <v>548</v>
      </c>
      <c r="K172" s="50" t="s">
        <v>549</v>
      </c>
      <c r="L172" s="50" t="s">
        <v>550</v>
      </c>
      <c r="M172" s="50" t="s">
        <v>544</v>
      </c>
      <c r="N172" s="50" t="s">
        <v>539</v>
      </c>
      <c r="O172" s="50" t="s">
        <v>540</v>
      </c>
      <c r="P172" s="50" t="s">
        <v>541</v>
      </c>
      <c r="Q172" s="50" t="s">
        <v>542</v>
      </c>
      <c r="R172" s="50" t="s">
        <v>531</v>
      </c>
      <c r="S172" s="50" t="s">
        <v>532</v>
      </c>
      <c r="T172" s="50" t="s">
        <v>533</v>
      </c>
      <c r="U172" s="50" t="s">
        <v>534</v>
      </c>
      <c r="V172" s="50">
        <v>0</v>
      </c>
      <c r="W172" s="50">
        <v>0</v>
      </c>
      <c r="X172" t="e" cm="1" vm="1">
        <f t="array" ref="X172">_xlfn.CONCAT(INDEX(_xlfn.TEXTSPLIT(INDEX(_xlfn._xlws.FILTER(D172:G172,D172:G172&lt;&gt;0),1,1),","),1,1),",",INDEX(_xlfn.TEXTSPLIT(INDEX(_xlfn._xlws.FILTER(D172:G172,D172:G172&lt;&gt;0),1,COUNTA(_xlfn._xlws.FILTER(D172:G172,D172:G172&lt;&gt;0))),","),1,2))</f>
        <v>#VALUE!</v>
      </c>
      <c r="Y172" t="str" cm="1">
        <f t="array" ref="Y172">_xlfn.CONCAT(INDEX(_xlfn.TEXTSPLIT(INDEX(_xlfn._xlws.FILTER(H172:W172,H172:W172&lt;&gt;0),1,1),","),1,1),",",INDEX(_xlfn.TEXTSPLIT(INDEX(_xlfn._xlws.FILTER(H172:W172,H172:W172&lt;&gt;0),1,COUNTA(_xlfn._xlws.FILTER(H172:W172,H172:W172&lt;&gt;0))),","),1,2))</f>
        <v>600,1320</v>
      </c>
      <c r="AA172" s="10" t="s">
        <v>486</v>
      </c>
      <c r="AB172" s="10" t="s">
        <v>486</v>
      </c>
      <c r="AC172" s="6">
        <v>171</v>
      </c>
      <c r="AD172" s="10">
        <v>44</v>
      </c>
      <c r="AE172" t="str">
        <f>VLOOKUP(AD172,'dati households'!$C$1:$D$92,2,FALSE)</f>
        <v>Business</v>
      </c>
      <c r="AF172" s="6" t="str">
        <f>VLOOKUP(AD172,'dati households'!$C$1:$E$92,3,FALSE)</f>
        <v>high</v>
      </c>
      <c r="AG172" s="6" t="str">
        <f>VLOOKUP(AD172,'dati households'!$C$1:$F$92,4,FALSE)</f>
        <v>Restaurant</v>
      </c>
    </row>
    <row r="173" spans="1:33" x14ac:dyDescent="0.35">
      <c r="A173" t="s">
        <v>266</v>
      </c>
      <c r="B173" s="6">
        <v>1</v>
      </c>
      <c r="C173" t="s">
        <v>217</v>
      </c>
      <c r="D173" s="50">
        <v>0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 t="s">
        <v>532</v>
      </c>
      <c r="T173" s="50" t="s">
        <v>533</v>
      </c>
      <c r="U173" s="50" t="s">
        <v>534</v>
      </c>
      <c r="V173" s="50">
        <v>0</v>
      </c>
      <c r="W173" s="50">
        <v>0</v>
      </c>
      <c r="X173" t="e" cm="1" vm="1">
        <f t="array" ref="X173">_xlfn.CONCAT(INDEX(_xlfn.TEXTSPLIT(INDEX(_xlfn._xlws.FILTER(D173:G173,D173:G173&lt;&gt;0),1,1),","),1,1),",",INDEX(_xlfn.TEXTSPLIT(INDEX(_xlfn._xlws.FILTER(D173:G173,D173:G173&lt;&gt;0),1,COUNTA(_xlfn._xlws.FILTER(D173:G173,D173:G173&lt;&gt;0))),","),1,2))</f>
        <v>#VALUE!</v>
      </c>
      <c r="Y173" t="str" cm="1">
        <f t="array" ref="Y173">_xlfn.CONCAT(INDEX(_xlfn.TEXTSPLIT(INDEX(_xlfn._xlws.FILTER(H173:W173,H173:W173&lt;&gt;0),1,1),","),1,1),",",INDEX(_xlfn.TEXTSPLIT(INDEX(_xlfn._xlws.FILTER(H173:W173,H173:W173&lt;&gt;0),1,COUNTA(_xlfn._xlws.FILTER(H173:W173,H173:W173&lt;&gt;0))),","),1,2))</f>
        <v>1140,1320</v>
      </c>
      <c r="AA173" s="10" t="s">
        <v>486</v>
      </c>
      <c r="AB173" s="10" t="s">
        <v>486</v>
      </c>
      <c r="AC173" s="6">
        <v>172</v>
      </c>
      <c r="AD173" s="10">
        <v>44</v>
      </c>
      <c r="AE173" t="str">
        <f>VLOOKUP(AD173,'dati households'!$C$1:$D$92,2,FALSE)</f>
        <v>Business</v>
      </c>
      <c r="AF173" s="6" t="str">
        <f>VLOOKUP(AD173,'dati households'!$C$1:$E$92,3,FALSE)</f>
        <v>high</v>
      </c>
      <c r="AG173" s="6" t="str">
        <f>VLOOKUP(AD173,'dati households'!$C$1:$F$92,4,FALSE)</f>
        <v>Restaurant</v>
      </c>
    </row>
    <row r="174" spans="1:33" x14ac:dyDescent="0.35">
      <c r="A174" t="s">
        <v>207</v>
      </c>
      <c r="B174" s="6">
        <v>1</v>
      </c>
      <c r="C174" t="s">
        <v>315</v>
      </c>
      <c r="D174" s="50">
        <v>0</v>
      </c>
      <c r="E174" s="50">
        <v>0</v>
      </c>
      <c r="F174" s="50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 t="s">
        <v>542</v>
      </c>
      <c r="R174" s="50" t="s">
        <v>531</v>
      </c>
      <c r="S174" s="50" t="s">
        <v>532</v>
      </c>
      <c r="T174" s="50" t="s">
        <v>533</v>
      </c>
      <c r="U174" s="50">
        <v>0</v>
      </c>
      <c r="V174" s="50">
        <v>0</v>
      </c>
      <c r="W174" s="50">
        <v>0</v>
      </c>
      <c r="X174" t="e" cm="1" vm="1">
        <f t="array" ref="X174">_xlfn.CONCAT(INDEX(_xlfn.TEXTSPLIT(INDEX(_xlfn._xlws.FILTER(D174:G174,D174:G174&lt;&gt;0),1,1),","),1,1),",",INDEX(_xlfn.TEXTSPLIT(INDEX(_xlfn._xlws.FILTER(D174:G174,D174:G174&lt;&gt;0),1,COUNTA(_xlfn._xlws.FILTER(D174:G174,D174:G174&lt;&gt;0))),","),1,2))</f>
        <v>#VALUE!</v>
      </c>
      <c r="Y174" t="str" cm="1">
        <f t="array" ref="Y174">_xlfn.CONCAT(INDEX(_xlfn.TEXTSPLIT(INDEX(_xlfn._xlws.FILTER(H174:W174,H174:W174&lt;&gt;0),1,1),","),1,1),",",INDEX(_xlfn.TEXTSPLIT(INDEX(_xlfn._xlws.FILTER(H174:W174,H174:W174&lt;&gt;0),1,COUNTA(_xlfn._xlws.FILTER(H174:W174,H174:W174&lt;&gt;0))),","),1,2))</f>
        <v>1020,1260</v>
      </c>
      <c r="AA174" s="10" t="s">
        <v>486</v>
      </c>
      <c r="AB174" s="10" t="s">
        <v>486</v>
      </c>
      <c r="AC174" s="6">
        <v>173</v>
      </c>
      <c r="AD174" s="10">
        <v>45</v>
      </c>
      <c r="AE174" t="str">
        <f>VLOOKUP(AD174,'dati households'!$C$1:$D$92,2,FALSE)</f>
        <v>Business</v>
      </c>
      <c r="AF174" s="6" t="str">
        <f>VLOOKUP(AD174,'dati households'!$C$1:$E$92,3,FALSE)</f>
        <v>high</v>
      </c>
      <c r="AG174" s="6" t="str">
        <f>VLOOKUP(AD174,'dati households'!$C$1:$F$92,4,FALSE)</f>
        <v>Haircutting salon</v>
      </c>
    </row>
    <row r="175" spans="1:33" x14ac:dyDescent="0.35">
      <c r="A175" t="s">
        <v>316</v>
      </c>
      <c r="B175" s="6">
        <v>1</v>
      </c>
      <c r="C175" t="s">
        <v>285</v>
      </c>
      <c r="D175" s="50">
        <v>0</v>
      </c>
      <c r="E175" s="50">
        <v>0</v>
      </c>
      <c r="F175" s="50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 t="s">
        <v>539</v>
      </c>
      <c r="O175" s="50" t="s">
        <v>540</v>
      </c>
      <c r="P175" s="50" t="s">
        <v>541</v>
      </c>
      <c r="Q175" s="50" t="s">
        <v>542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t="e" cm="1" vm="1">
        <f t="array" ref="X175">_xlfn.CONCAT(INDEX(_xlfn.TEXTSPLIT(INDEX(_xlfn._xlws.FILTER(D175:G175,D175:G175&lt;&gt;0),1,1),","),1,1),",",INDEX(_xlfn.TEXTSPLIT(INDEX(_xlfn._xlws.FILTER(D175:G175,D175:G175&lt;&gt;0),1,COUNTA(_xlfn._xlws.FILTER(D175:G175,D175:G175&lt;&gt;0))),","),1,2))</f>
        <v>#VALUE!</v>
      </c>
      <c r="Y175" t="str" cm="1">
        <f t="array" ref="Y175">_xlfn.CONCAT(INDEX(_xlfn.TEXTSPLIT(INDEX(_xlfn._xlws.FILTER(H175:W175,H175:W175&lt;&gt;0),1,1),","),1,1),",",INDEX(_xlfn.TEXTSPLIT(INDEX(_xlfn._xlws.FILTER(H175:W175,H175:W175&lt;&gt;0),1,COUNTA(_xlfn._xlws.FILTER(H175:W175,H175:W175&lt;&gt;0))),","),1,2))</f>
        <v>840,1080</v>
      </c>
      <c r="AA175" s="10" t="s">
        <v>486</v>
      </c>
      <c r="AB175" s="10" t="s">
        <v>486</v>
      </c>
      <c r="AC175" s="6">
        <v>174</v>
      </c>
      <c r="AD175" s="10">
        <v>45</v>
      </c>
      <c r="AE175" t="str">
        <f>VLOOKUP(AD175,'dati households'!$C$1:$D$92,2,FALSE)</f>
        <v>Business</v>
      </c>
      <c r="AF175" s="6" t="str">
        <f>VLOOKUP(AD175,'dati households'!$C$1:$E$92,3,FALSE)</f>
        <v>high</v>
      </c>
      <c r="AG175" s="6" t="str">
        <f>VLOOKUP(AD175,'dati households'!$C$1:$F$92,4,FALSE)</f>
        <v>Haircutting salon</v>
      </c>
    </row>
    <row r="176" spans="1:33" x14ac:dyDescent="0.35">
      <c r="A176" t="s">
        <v>316</v>
      </c>
      <c r="B176" s="6">
        <v>1</v>
      </c>
      <c r="C176" t="s">
        <v>317</v>
      </c>
      <c r="D176" s="50">
        <v>0</v>
      </c>
      <c r="E176" s="50">
        <v>0</v>
      </c>
      <c r="F176" s="50">
        <v>0</v>
      </c>
      <c r="G176" s="50">
        <v>0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 t="s">
        <v>540</v>
      </c>
      <c r="P176" s="50" t="s">
        <v>541</v>
      </c>
      <c r="Q176" s="50" t="s">
        <v>542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t="e" cm="1" vm="1">
        <f t="array" ref="X176">_xlfn.CONCAT(INDEX(_xlfn.TEXTSPLIT(INDEX(_xlfn._xlws.FILTER(D176:G176,D176:G176&lt;&gt;0),1,1),","),1,1),",",INDEX(_xlfn.TEXTSPLIT(INDEX(_xlfn._xlws.FILTER(D176:G176,D176:G176&lt;&gt;0),1,COUNTA(_xlfn._xlws.FILTER(D176:G176,D176:G176&lt;&gt;0))),","),1,2))</f>
        <v>#VALUE!</v>
      </c>
      <c r="Y176" t="str" cm="1">
        <f t="array" ref="Y176">_xlfn.CONCAT(INDEX(_xlfn.TEXTSPLIT(INDEX(_xlfn._xlws.FILTER(H176:W176,H176:W176&lt;&gt;0),1,1),","),1,1),",",INDEX(_xlfn.TEXTSPLIT(INDEX(_xlfn._xlws.FILTER(H176:W176,H176:W176&lt;&gt;0),1,COUNTA(_xlfn._xlws.FILTER(H176:W176,H176:W176&lt;&gt;0))),","),1,2))</f>
        <v>900,1080</v>
      </c>
      <c r="AA176" s="10" t="s">
        <v>224</v>
      </c>
      <c r="AB176" s="10" t="s">
        <v>486</v>
      </c>
      <c r="AC176" s="6">
        <v>175</v>
      </c>
      <c r="AD176" s="10">
        <v>45</v>
      </c>
      <c r="AE176" t="str">
        <f>VLOOKUP(AD176,'dati households'!$C$1:$D$92,2,FALSE)</f>
        <v>Business</v>
      </c>
      <c r="AF176" s="6" t="str">
        <f>VLOOKUP(AD176,'dati households'!$C$1:$E$92,3,FALSE)</f>
        <v>high</v>
      </c>
      <c r="AG176" s="6" t="str">
        <f>VLOOKUP(AD176,'dati households'!$C$1:$F$92,4,FALSE)</f>
        <v>Haircutting salon</v>
      </c>
    </row>
    <row r="177" spans="1:33" x14ac:dyDescent="0.35">
      <c r="A177" t="s">
        <v>212</v>
      </c>
      <c r="B177" s="6">
        <v>2</v>
      </c>
      <c r="C177" t="s">
        <v>318</v>
      </c>
      <c r="D177" s="50">
        <v>0</v>
      </c>
      <c r="E177" s="50">
        <v>0</v>
      </c>
      <c r="F177" s="50">
        <v>0</v>
      </c>
      <c r="G177" s="50">
        <v>0</v>
      </c>
      <c r="H177" s="50" t="s">
        <v>543</v>
      </c>
      <c r="I177" s="50" t="s">
        <v>547</v>
      </c>
      <c r="J177" s="50" t="s">
        <v>548</v>
      </c>
      <c r="K177" s="50" t="s">
        <v>549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  <c r="T177" s="50">
        <v>0</v>
      </c>
      <c r="U177" s="50">
        <v>0</v>
      </c>
      <c r="V177" s="50">
        <v>0</v>
      </c>
      <c r="W177" s="50">
        <v>0</v>
      </c>
      <c r="X177" t="e" cm="1" vm="1">
        <f t="array" ref="X177">_xlfn.CONCAT(INDEX(_xlfn.TEXTSPLIT(INDEX(_xlfn._xlws.FILTER(D177:G177,D177:G177&lt;&gt;0),1,1),","),1,1),",",INDEX(_xlfn.TEXTSPLIT(INDEX(_xlfn._xlws.FILTER(D177:G177,D177:G177&lt;&gt;0),1,COUNTA(_xlfn._xlws.FILTER(D177:G177,D177:G177&lt;&gt;0))),","),1,2))</f>
        <v>#VALUE!</v>
      </c>
      <c r="Y177" t="str" cm="1">
        <f t="array" ref="Y177">_xlfn.CONCAT(INDEX(_xlfn.TEXTSPLIT(INDEX(_xlfn._xlws.FILTER(H177:W177,H177:W177&lt;&gt;0),1,1),","),1,1),",",INDEX(_xlfn.TEXTSPLIT(INDEX(_xlfn._xlws.FILTER(H177:W177,H177:W177&lt;&gt;0),1,COUNTA(_xlfn._xlws.FILTER(H177:W177,H177:W177&lt;&gt;0))),","),1,2))</f>
        <v>480,720</v>
      </c>
      <c r="AA177" s="10" t="s">
        <v>486</v>
      </c>
      <c r="AB177" s="10" t="s">
        <v>486</v>
      </c>
      <c r="AC177" s="6">
        <v>176</v>
      </c>
      <c r="AD177" s="10">
        <v>45</v>
      </c>
      <c r="AE177" t="str">
        <f>VLOOKUP(AD177,'dati households'!$C$1:$D$92,2,FALSE)</f>
        <v>Business</v>
      </c>
      <c r="AF177" s="6" t="str">
        <f>VLOOKUP(AD177,'dati households'!$C$1:$E$92,3,FALSE)</f>
        <v>high</v>
      </c>
      <c r="AG177" s="6" t="str">
        <f>VLOOKUP(AD177,'dati households'!$C$1:$F$92,4,FALSE)</f>
        <v>Haircutting salon</v>
      </c>
    </row>
    <row r="178" spans="1:33" x14ac:dyDescent="0.35">
      <c r="A178" t="s">
        <v>207</v>
      </c>
      <c r="B178" s="6">
        <v>1</v>
      </c>
      <c r="C178" t="s">
        <v>215</v>
      </c>
      <c r="D178" s="50">
        <v>0</v>
      </c>
      <c r="E178" s="50">
        <v>0</v>
      </c>
      <c r="F178" s="50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 t="s">
        <v>532</v>
      </c>
      <c r="T178" s="50">
        <v>0</v>
      </c>
      <c r="U178" s="50">
        <v>0</v>
      </c>
      <c r="V178" s="50">
        <v>0</v>
      </c>
      <c r="W178" s="50">
        <v>0</v>
      </c>
      <c r="X178" t="e" cm="1" vm="1">
        <f t="array" ref="X178">_xlfn.CONCAT(INDEX(_xlfn.TEXTSPLIT(INDEX(_xlfn._xlws.FILTER(D178:G178,D178:G178&lt;&gt;0),1,1),","),1,1),",",INDEX(_xlfn.TEXTSPLIT(INDEX(_xlfn._xlws.FILTER(D178:G178,D178:G178&lt;&gt;0),1,COUNTA(_xlfn._xlws.FILTER(D178:G178,D178:G178&lt;&gt;0))),","),1,2))</f>
        <v>#VALUE!</v>
      </c>
      <c r="Y178" t="str" cm="1">
        <f t="array" ref="Y178">_xlfn.CONCAT(INDEX(_xlfn.TEXTSPLIT(INDEX(_xlfn._xlws.FILTER(H178:W178,H178:W178&lt;&gt;0),1,1),","),1,1),",",INDEX(_xlfn.TEXTSPLIT(INDEX(_xlfn._xlws.FILTER(H178:W178,H178:W178&lt;&gt;0),1,COUNTA(_xlfn._xlws.FILTER(H178:W178,H178:W178&lt;&gt;0))),","),1,2))</f>
        <v>1140,1200</v>
      </c>
      <c r="AA178" s="10" t="s">
        <v>486</v>
      </c>
      <c r="AB178" s="10" t="s">
        <v>486</v>
      </c>
      <c r="AC178" s="6">
        <v>177</v>
      </c>
      <c r="AD178" s="10">
        <v>46</v>
      </c>
      <c r="AE178" t="str">
        <f>VLOOKUP(AD178,'dati households'!$C$1:$D$92,2,FALSE)</f>
        <v>Business</v>
      </c>
      <c r="AF178" s="6" t="str">
        <f>VLOOKUP(AD178,'dati households'!$C$1:$E$92,3,FALSE)</f>
        <v>high</v>
      </c>
      <c r="AG178" s="6" t="str">
        <f>VLOOKUP(AD178,'dati households'!$C$1:$F$92,4,FALSE)</f>
        <v>Carpentry workshop</v>
      </c>
    </row>
    <row r="179" spans="1:33" x14ac:dyDescent="0.35">
      <c r="A179" t="s">
        <v>210</v>
      </c>
      <c r="B179" s="6">
        <v>1</v>
      </c>
      <c r="C179" t="s">
        <v>233</v>
      </c>
      <c r="D179" s="50" t="s">
        <v>535</v>
      </c>
      <c r="E179" s="50" t="s">
        <v>536</v>
      </c>
      <c r="F179" s="50" t="s">
        <v>545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 t="s">
        <v>532</v>
      </c>
      <c r="T179" s="50" t="s">
        <v>533</v>
      </c>
      <c r="U179" s="50" t="s">
        <v>534</v>
      </c>
      <c r="V179" s="50" t="s">
        <v>537</v>
      </c>
      <c r="W179" s="50" t="s">
        <v>538</v>
      </c>
      <c r="X179" t="str" cm="1">
        <f t="array" ref="X179">_xlfn.CONCAT(INDEX(_xlfn.TEXTSPLIT(INDEX(_xlfn._xlws.FILTER(D179:G179,D179:G179&lt;&gt;0),1,1),","),1,1),",",INDEX(_xlfn.TEXTSPLIT(INDEX(_xlfn._xlws.FILTER(D179:G179,D179:G179&lt;&gt;0),1,COUNTA(_xlfn._xlws.FILTER(D179:G179,D179:G179&lt;&gt;0))),","),1,2))</f>
        <v>0,420</v>
      </c>
      <c r="Y179" t="str" cm="1">
        <f t="array" ref="Y179">_xlfn.CONCAT(INDEX(_xlfn.TEXTSPLIT(INDEX(_xlfn._xlws.FILTER(H179:W179,H179:W179&lt;&gt;0),1,1),","),1,1),",",INDEX(_xlfn.TEXTSPLIT(INDEX(_xlfn._xlws.FILTER(H179:W179,H179:W179&lt;&gt;0),1,COUNTA(_xlfn._xlws.FILTER(H179:W179,H179:W179&lt;&gt;0))),","),1,2))</f>
        <v>1140,1440</v>
      </c>
      <c r="AA179" s="10" t="s">
        <v>486</v>
      </c>
      <c r="AB179" s="10" t="s">
        <v>486</v>
      </c>
      <c r="AC179" s="6">
        <v>178</v>
      </c>
      <c r="AD179" s="10">
        <v>46</v>
      </c>
      <c r="AE179" t="str">
        <f>VLOOKUP(AD179,'dati households'!$C$1:$D$92,2,FALSE)</f>
        <v>Business</v>
      </c>
      <c r="AF179" s="6" t="str">
        <f>VLOOKUP(AD179,'dati households'!$C$1:$E$92,3,FALSE)</f>
        <v>high</v>
      </c>
      <c r="AG179" s="6" t="str">
        <f>VLOOKUP(AD179,'dati households'!$C$1:$F$92,4,FALSE)</f>
        <v>Carpentry workshop</v>
      </c>
    </row>
    <row r="180" spans="1:33" x14ac:dyDescent="0.35">
      <c r="A180" t="s">
        <v>261</v>
      </c>
      <c r="B180" s="6">
        <v>1</v>
      </c>
      <c r="C180" t="s">
        <v>279</v>
      </c>
      <c r="D180" s="50">
        <v>0</v>
      </c>
      <c r="E180" s="50">
        <v>0</v>
      </c>
      <c r="F180" s="50">
        <v>0</v>
      </c>
      <c r="G180" s="50">
        <v>0</v>
      </c>
      <c r="H180" s="50" t="s">
        <v>543</v>
      </c>
      <c r="I180" s="50" t="s">
        <v>547</v>
      </c>
      <c r="J180" s="50" t="s">
        <v>548</v>
      </c>
      <c r="K180" s="50" t="s">
        <v>549</v>
      </c>
      <c r="L180" s="50" t="s">
        <v>550</v>
      </c>
      <c r="M180" s="50" t="s">
        <v>544</v>
      </c>
      <c r="N180" s="50" t="s">
        <v>539</v>
      </c>
      <c r="O180" s="50" t="s">
        <v>540</v>
      </c>
      <c r="P180" s="50" t="s">
        <v>541</v>
      </c>
      <c r="Q180" s="50" t="s">
        <v>542</v>
      </c>
      <c r="R180" s="50" t="s">
        <v>531</v>
      </c>
      <c r="S180" s="50" t="s">
        <v>532</v>
      </c>
      <c r="T180" s="50">
        <v>0</v>
      </c>
      <c r="U180" s="50">
        <v>0</v>
      </c>
      <c r="V180" s="50">
        <v>0</v>
      </c>
      <c r="W180" s="50">
        <v>0</v>
      </c>
      <c r="X180" t="e" cm="1" vm="1">
        <f t="array" ref="X180">_xlfn.CONCAT(INDEX(_xlfn.TEXTSPLIT(INDEX(_xlfn._xlws.FILTER(D180:G180,D180:G180&lt;&gt;0),1,1),","),1,1),",",INDEX(_xlfn.TEXTSPLIT(INDEX(_xlfn._xlws.FILTER(D180:G180,D180:G180&lt;&gt;0),1,COUNTA(_xlfn._xlws.FILTER(D180:G180,D180:G180&lt;&gt;0))),","),1,2))</f>
        <v>#VALUE!</v>
      </c>
      <c r="Y180" t="str" cm="1">
        <f t="array" ref="Y180">_xlfn.CONCAT(INDEX(_xlfn.TEXTSPLIT(INDEX(_xlfn._xlws.FILTER(H180:W180,H180:W180&lt;&gt;0),1,1),","),1,1),",",INDEX(_xlfn.TEXTSPLIT(INDEX(_xlfn._xlws.FILTER(H180:W180,H180:W180&lt;&gt;0),1,COUNTA(_xlfn._xlws.FILTER(H180:W180,H180:W180&lt;&gt;0))),","),1,2))</f>
        <v>480,1200</v>
      </c>
      <c r="AA180" s="10" t="s">
        <v>486</v>
      </c>
      <c r="AB180" s="10" t="s">
        <v>486</v>
      </c>
      <c r="AC180" s="6">
        <v>179</v>
      </c>
      <c r="AD180" s="10">
        <v>46</v>
      </c>
      <c r="AE180" t="str">
        <f>VLOOKUP(AD180,'dati households'!$C$1:$D$92,2,FALSE)</f>
        <v>Business</v>
      </c>
      <c r="AF180" s="6" t="str">
        <f>VLOOKUP(AD180,'dati households'!$C$1:$E$92,3,FALSE)</f>
        <v>high</v>
      </c>
      <c r="AG180" s="6" t="str">
        <f>VLOOKUP(AD180,'dati households'!$C$1:$F$92,4,FALSE)</f>
        <v>Carpentry workshop</v>
      </c>
    </row>
    <row r="181" spans="1:33" x14ac:dyDescent="0.35">
      <c r="A181" t="s">
        <v>262</v>
      </c>
      <c r="B181" s="6">
        <v>1</v>
      </c>
      <c r="C181" t="s">
        <v>319</v>
      </c>
      <c r="D181" s="50">
        <v>0</v>
      </c>
      <c r="E181" s="50">
        <v>0</v>
      </c>
      <c r="F181" s="50">
        <v>0</v>
      </c>
      <c r="G181" s="50">
        <v>0</v>
      </c>
      <c r="H181" s="50">
        <v>0</v>
      </c>
      <c r="I181" s="50" t="s">
        <v>547</v>
      </c>
      <c r="J181" s="50" t="s">
        <v>548</v>
      </c>
      <c r="K181" s="50">
        <v>0</v>
      </c>
      <c r="L181" s="50">
        <v>0</v>
      </c>
      <c r="M181" s="50">
        <v>0</v>
      </c>
      <c r="N181" s="50">
        <v>0</v>
      </c>
      <c r="O181" s="50" t="s">
        <v>540</v>
      </c>
      <c r="P181" s="50" t="s">
        <v>541</v>
      </c>
      <c r="Q181" s="50">
        <v>0</v>
      </c>
      <c r="R181" s="50">
        <v>0</v>
      </c>
      <c r="S181" s="50">
        <v>0</v>
      </c>
      <c r="T181" s="50">
        <v>0</v>
      </c>
      <c r="U181" s="50">
        <v>0</v>
      </c>
      <c r="V181" s="50">
        <v>0</v>
      </c>
      <c r="W181" s="50">
        <v>0</v>
      </c>
      <c r="X181" t="e" cm="1" vm="1">
        <f t="array" ref="X181">_xlfn.CONCAT(INDEX(_xlfn.TEXTSPLIT(INDEX(_xlfn._xlws.FILTER(D181:G181,D181:G181&lt;&gt;0),1,1),","),1,1),",",INDEX(_xlfn.TEXTSPLIT(INDEX(_xlfn._xlws.FILTER(D181:G181,D181:G181&lt;&gt;0),1,COUNTA(_xlfn._xlws.FILTER(D181:G181,D181:G181&lt;&gt;0))),","),1,2))</f>
        <v>#VALUE!</v>
      </c>
      <c r="Y181" t="str" cm="1">
        <f t="array" ref="Y181">_xlfn.CONCAT(INDEX(_xlfn.TEXTSPLIT(INDEX(_xlfn._xlws.FILTER(H181:W181,H181:W181&lt;&gt;0),1,1),","),1,1),",",INDEX(_xlfn.TEXTSPLIT(INDEX(_xlfn._xlws.FILTER(H181:W181,H181:W181&lt;&gt;0),1,COUNTA(_xlfn._xlws.FILTER(H181:W181,H181:W181&lt;&gt;0))),","),1,2))</f>
        <v>540,1020</v>
      </c>
      <c r="AA181" s="10" t="s">
        <v>486</v>
      </c>
      <c r="AB181" s="10" t="s">
        <v>486</v>
      </c>
      <c r="AC181" s="6">
        <v>180</v>
      </c>
      <c r="AD181" s="10">
        <v>46</v>
      </c>
      <c r="AE181" t="str">
        <f>VLOOKUP(AD181,'dati households'!$C$1:$D$92,2,FALSE)</f>
        <v>Business</v>
      </c>
      <c r="AF181" s="6" t="str">
        <f>VLOOKUP(AD181,'dati households'!$C$1:$E$92,3,FALSE)</f>
        <v>high</v>
      </c>
      <c r="AG181" s="6" t="str">
        <f>VLOOKUP(AD181,'dati households'!$C$1:$F$92,4,FALSE)</f>
        <v>Carpentry workshop</v>
      </c>
    </row>
    <row r="182" spans="1:33" x14ac:dyDescent="0.35">
      <c r="A182" t="s">
        <v>259</v>
      </c>
      <c r="B182" s="6">
        <v>1</v>
      </c>
      <c r="C182" t="s">
        <v>320</v>
      </c>
      <c r="D182" s="50">
        <v>0</v>
      </c>
      <c r="E182" s="50">
        <v>0</v>
      </c>
      <c r="F182" s="50">
        <v>0</v>
      </c>
      <c r="G182" s="50">
        <v>0</v>
      </c>
      <c r="H182" s="50">
        <v>0</v>
      </c>
      <c r="I182" s="50" t="s">
        <v>547</v>
      </c>
      <c r="J182" s="50" t="s">
        <v>548</v>
      </c>
      <c r="K182" s="50">
        <v>0</v>
      </c>
      <c r="L182" s="50">
        <v>0</v>
      </c>
      <c r="M182" s="50">
        <v>0</v>
      </c>
      <c r="N182" s="50">
        <v>0</v>
      </c>
      <c r="O182" s="50">
        <v>0</v>
      </c>
      <c r="P182" s="50" t="s">
        <v>541</v>
      </c>
      <c r="Q182" s="50" t="s">
        <v>542</v>
      </c>
      <c r="R182" s="50">
        <v>0</v>
      </c>
      <c r="S182" s="50">
        <v>0</v>
      </c>
      <c r="T182" s="50">
        <v>0</v>
      </c>
      <c r="U182" s="50">
        <v>0</v>
      </c>
      <c r="V182" s="50">
        <v>0</v>
      </c>
      <c r="W182" s="50">
        <v>0</v>
      </c>
      <c r="X182" t="e" cm="1" vm="1">
        <f t="array" ref="X182">_xlfn.CONCAT(INDEX(_xlfn.TEXTSPLIT(INDEX(_xlfn._xlws.FILTER(D182:G182,D182:G182&lt;&gt;0),1,1),","),1,1),",",INDEX(_xlfn.TEXTSPLIT(INDEX(_xlfn._xlws.FILTER(D182:G182,D182:G182&lt;&gt;0),1,COUNTA(_xlfn._xlws.FILTER(D182:G182,D182:G182&lt;&gt;0))),","),1,2))</f>
        <v>#VALUE!</v>
      </c>
      <c r="Y182" t="str" cm="1">
        <f t="array" ref="Y182">_xlfn.CONCAT(INDEX(_xlfn.TEXTSPLIT(INDEX(_xlfn._xlws.FILTER(H182:W182,H182:W182&lt;&gt;0),1,1),","),1,1),",",INDEX(_xlfn.TEXTSPLIT(INDEX(_xlfn._xlws.FILTER(H182:W182,H182:W182&lt;&gt;0),1,COUNTA(_xlfn._xlws.FILTER(H182:W182,H182:W182&lt;&gt;0))),","),1,2))</f>
        <v>540,1080</v>
      </c>
      <c r="AA182" s="10" t="s">
        <v>321</v>
      </c>
      <c r="AB182" s="10" t="s">
        <v>486</v>
      </c>
      <c r="AC182" s="6">
        <v>181</v>
      </c>
      <c r="AD182" s="10">
        <v>46</v>
      </c>
      <c r="AE182" t="str">
        <f>VLOOKUP(AD182,'dati households'!$C$1:$D$92,2,FALSE)</f>
        <v>Business</v>
      </c>
      <c r="AF182" s="6" t="str">
        <f>VLOOKUP(AD182,'dati households'!$C$1:$E$92,3,FALSE)</f>
        <v>high</v>
      </c>
      <c r="AG182" s="6" t="str">
        <f>VLOOKUP(AD182,'dati households'!$C$1:$F$92,4,FALSE)</f>
        <v>Carpentry workshop</v>
      </c>
    </row>
    <row r="183" spans="1:33" x14ac:dyDescent="0.35">
      <c r="A183" t="s">
        <v>207</v>
      </c>
      <c r="B183" s="6">
        <v>3</v>
      </c>
      <c r="C183" t="s">
        <v>322</v>
      </c>
      <c r="D183" s="50">
        <v>0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 t="s">
        <v>532</v>
      </c>
      <c r="T183" s="50" t="s">
        <v>533</v>
      </c>
      <c r="U183" s="50" t="s">
        <v>534</v>
      </c>
      <c r="V183" s="50" t="s">
        <v>537</v>
      </c>
      <c r="W183" s="50">
        <v>0</v>
      </c>
      <c r="X183" t="e" cm="1" vm="1">
        <f t="array" ref="X183">_xlfn.CONCAT(INDEX(_xlfn.TEXTSPLIT(INDEX(_xlfn._xlws.FILTER(D183:G183,D183:G183&lt;&gt;0),1,1),","),1,1),",",INDEX(_xlfn.TEXTSPLIT(INDEX(_xlfn._xlws.FILTER(D183:G183,D183:G183&lt;&gt;0),1,COUNTA(_xlfn._xlws.FILTER(D183:G183,D183:G183&lt;&gt;0))),","),1,2))</f>
        <v>#VALUE!</v>
      </c>
      <c r="Y183" t="str" cm="1">
        <f t="array" ref="Y183">_xlfn.CONCAT(INDEX(_xlfn.TEXTSPLIT(INDEX(_xlfn._xlws.FILTER(H183:W183,H183:W183&lt;&gt;0),1,1),","),1,1),",",INDEX(_xlfn.TEXTSPLIT(INDEX(_xlfn._xlws.FILTER(H183:W183,H183:W183&lt;&gt;0),1,COUNTA(_xlfn._xlws.FILTER(H183:W183,H183:W183&lt;&gt;0))),","),1,2))</f>
        <v>1140,1380</v>
      </c>
      <c r="AA183" s="10" t="s">
        <v>486</v>
      </c>
      <c r="AB183" s="10" t="s">
        <v>486</v>
      </c>
      <c r="AC183" s="6">
        <v>182</v>
      </c>
      <c r="AD183" s="10">
        <v>47</v>
      </c>
      <c r="AE183" t="str">
        <f>VLOOKUP(AD183,'dati households'!$C$1:$D$92,2,FALSE)</f>
        <v>Household</v>
      </c>
      <c r="AF183" s="6" t="str">
        <f>VLOOKUP(AD183,'dati households'!$C$1:$E$92,3,FALSE)</f>
        <v>low</v>
      </c>
      <c r="AG183" s="6">
        <f>VLOOKUP(AD183,'dati households'!$C$1:$F$92,4,FALSE)</f>
        <v>0</v>
      </c>
    </row>
    <row r="184" spans="1:33" x14ac:dyDescent="0.35">
      <c r="A184" t="s">
        <v>210</v>
      </c>
      <c r="B184" s="6">
        <v>1</v>
      </c>
      <c r="C184" t="s">
        <v>228</v>
      </c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0</v>
      </c>
      <c r="O184" s="50">
        <v>0</v>
      </c>
      <c r="P184" s="50">
        <v>0</v>
      </c>
      <c r="Q184" s="50">
        <v>0</v>
      </c>
      <c r="R184" s="50">
        <v>0</v>
      </c>
      <c r="S184" s="50" t="s">
        <v>532</v>
      </c>
      <c r="T184" s="50" t="s">
        <v>533</v>
      </c>
      <c r="U184" s="50" t="s">
        <v>534</v>
      </c>
      <c r="V184" s="50" t="s">
        <v>537</v>
      </c>
      <c r="W184" s="50">
        <v>0</v>
      </c>
      <c r="X184" t="e" cm="1" vm="1">
        <f t="array" ref="X184">_xlfn.CONCAT(INDEX(_xlfn.TEXTSPLIT(INDEX(_xlfn._xlws.FILTER(D184:G184,D184:G184&lt;&gt;0),1,1),","),1,1),",",INDEX(_xlfn.TEXTSPLIT(INDEX(_xlfn._xlws.FILTER(D184:G184,D184:G184&lt;&gt;0),1,COUNTA(_xlfn._xlws.FILTER(D184:G184,D184:G184&lt;&gt;0))),","),1,2))</f>
        <v>#VALUE!</v>
      </c>
      <c r="Y184" t="str" cm="1">
        <f t="array" ref="Y184">_xlfn.CONCAT(INDEX(_xlfn.TEXTSPLIT(INDEX(_xlfn._xlws.FILTER(H184:W184,H184:W184&lt;&gt;0),1,1),","),1,1),",",INDEX(_xlfn.TEXTSPLIT(INDEX(_xlfn._xlws.FILTER(H184:W184,H184:W184&lt;&gt;0),1,COUNTA(_xlfn._xlws.FILTER(H184:W184,H184:W184&lt;&gt;0))),","),1,2))</f>
        <v>1140,1380</v>
      </c>
      <c r="AA184" s="10" t="s">
        <v>486</v>
      </c>
      <c r="AB184" s="10" t="s">
        <v>486</v>
      </c>
      <c r="AC184" s="6">
        <v>183</v>
      </c>
      <c r="AD184" s="10">
        <v>47</v>
      </c>
      <c r="AE184" t="str">
        <f>VLOOKUP(AD184,'dati households'!$C$1:$D$92,2,FALSE)</f>
        <v>Household</v>
      </c>
      <c r="AF184" s="6" t="str">
        <f>VLOOKUP(AD184,'dati households'!$C$1:$E$92,3,FALSE)</f>
        <v>low</v>
      </c>
      <c r="AG184" s="6">
        <f>VLOOKUP(AD184,'dati households'!$C$1:$F$92,4,FALSE)</f>
        <v>0</v>
      </c>
    </row>
    <row r="185" spans="1:33" x14ac:dyDescent="0.35">
      <c r="A185" t="s">
        <v>216</v>
      </c>
      <c r="B185" s="6">
        <v>1</v>
      </c>
      <c r="C185" t="s">
        <v>228</v>
      </c>
      <c r="D185" s="50">
        <v>0</v>
      </c>
      <c r="E185" s="50">
        <v>0</v>
      </c>
      <c r="F185" s="50">
        <v>0</v>
      </c>
      <c r="G185" s="50">
        <v>0</v>
      </c>
      <c r="H185" s="50">
        <v>0</v>
      </c>
      <c r="I185" s="50"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 t="s">
        <v>532</v>
      </c>
      <c r="T185" s="50" t="s">
        <v>533</v>
      </c>
      <c r="U185" s="50" t="s">
        <v>534</v>
      </c>
      <c r="V185" s="50" t="s">
        <v>537</v>
      </c>
      <c r="W185" s="50">
        <v>0</v>
      </c>
      <c r="X185" t="e" cm="1" vm="1">
        <f t="array" ref="X185">_xlfn.CONCAT(INDEX(_xlfn.TEXTSPLIT(INDEX(_xlfn._xlws.FILTER(D185:G185,D185:G185&lt;&gt;0),1,1),","),1,1),",",INDEX(_xlfn.TEXTSPLIT(INDEX(_xlfn._xlws.FILTER(D185:G185,D185:G185&lt;&gt;0),1,COUNTA(_xlfn._xlws.FILTER(D185:G185,D185:G185&lt;&gt;0))),","),1,2))</f>
        <v>#VALUE!</v>
      </c>
      <c r="Y185" t="str" cm="1">
        <f t="array" ref="Y185">_xlfn.CONCAT(INDEX(_xlfn.TEXTSPLIT(INDEX(_xlfn._xlws.FILTER(H185:W185,H185:W185&lt;&gt;0),1,1),","),1,1),",",INDEX(_xlfn.TEXTSPLIT(INDEX(_xlfn._xlws.FILTER(H185:W185,H185:W185&lt;&gt;0),1,COUNTA(_xlfn._xlws.FILTER(H185:W185,H185:W185&lt;&gt;0))),","),1,2))</f>
        <v>1140,1380</v>
      </c>
      <c r="AA185" s="10" t="s">
        <v>486</v>
      </c>
      <c r="AB185" s="10" t="s">
        <v>486</v>
      </c>
      <c r="AC185" s="6">
        <v>184</v>
      </c>
      <c r="AD185" s="10">
        <v>47</v>
      </c>
      <c r="AE185" t="str">
        <f>VLOOKUP(AD185,'dati households'!$C$1:$D$92,2,FALSE)</f>
        <v>Household</v>
      </c>
      <c r="AF185" s="6" t="str">
        <f>VLOOKUP(AD185,'dati households'!$C$1:$E$92,3,FALSE)</f>
        <v>low</v>
      </c>
      <c r="AG185" s="6">
        <f>VLOOKUP(AD185,'dati households'!$C$1:$F$92,4,FALSE)</f>
        <v>0</v>
      </c>
    </row>
    <row r="186" spans="1:33" x14ac:dyDescent="0.35">
      <c r="A186" t="s">
        <v>218</v>
      </c>
      <c r="B186" s="6">
        <v>1</v>
      </c>
      <c r="C186" t="s">
        <v>228</v>
      </c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  <c r="Q186" s="50">
        <v>0</v>
      </c>
      <c r="R186" s="50">
        <v>0</v>
      </c>
      <c r="S186" s="50" t="s">
        <v>532</v>
      </c>
      <c r="T186" s="50" t="s">
        <v>533</v>
      </c>
      <c r="U186" s="50" t="s">
        <v>534</v>
      </c>
      <c r="V186" s="50" t="s">
        <v>537</v>
      </c>
      <c r="W186" s="50">
        <v>0</v>
      </c>
      <c r="X186" t="e" cm="1" vm="1">
        <f t="array" ref="X186">_xlfn.CONCAT(INDEX(_xlfn.TEXTSPLIT(INDEX(_xlfn._xlws.FILTER(D186:G186,D186:G186&lt;&gt;0),1,1),","),1,1),",",INDEX(_xlfn.TEXTSPLIT(INDEX(_xlfn._xlws.FILTER(D186:G186,D186:G186&lt;&gt;0),1,COUNTA(_xlfn._xlws.FILTER(D186:G186,D186:G186&lt;&gt;0))),","),1,2))</f>
        <v>#VALUE!</v>
      </c>
      <c r="Y186" t="str" cm="1">
        <f t="array" ref="Y186">_xlfn.CONCAT(INDEX(_xlfn.TEXTSPLIT(INDEX(_xlfn._xlws.FILTER(H186:W186,H186:W186&lt;&gt;0),1,1),","),1,1),",",INDEX(_xlfn.TEXTSPLIT(INDEX(_xlfn._xlws.FILTER(H186:W186,H186:W186&lt;&gt;0),1,COUNTA(_xlfn._xlws.FILTER(H186:W186,H186:W186&lt;&gt;0))),","),1,2))</f>
        <v>1140,1380</v>
      </c>
      <c r="AA186" s="10" t="s">
        <v>486</v>
      </c>
      <c r="AB186" s="10" t="s">
        <v>486</v>
      </c>
      <c r="AC186" s="6">
        <v>185</v>
      </c>
      <c r="AD186" s="10">
        <v>47</v>
      </c>
      <c r="AE186" t="str">
        <f>VLOOKUP(AD186,'dati households'!$C$1:$D$92,2,FALSE)</f>
        <v>Household</v>
      </c>
      <c r="AF186" s="6" t="str">
        <f>VLOOKUP(AD186,'dati households'!$C$1:$E$92,3,FALSE)</f>
        <v>low</v>
      </c>
      <c r="AG186" s="6">
        <f>VLOOKUP(AD186,'dati households'!$C$1:$F$92,4,FALSE)</f>
        <v>0</v>
      </c>
    </row>
    <row r="187" spans="1:33" x14ac:dyDescent="0.35">
      <c r="A187" t="s">
        <v>212</v>
      </c>
      <c r="B187" s="6">
        <v>2</v>
      </c>
      <c r="C187" t="s">
        <v>228</v>
      </c>
      <c r="D187" s="50">
        <v>0</v>
      </c>
      <c r="E187" s="50">
        <v>0</v>
      </c>
      <c r="F187" s="50">
        <v>0</v>
      </c>
      <c r="G187" s="50">
        <v>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  <c r="Q187" s="50">
        <v>0</v>
      </c>
      <c r="R187" s="50">
        <v>0</v>
      </c>
      <c r="S187" s="50" t="s">
        <v>532</v>
      </c>
      <c r="T187" s="50" t="s">
        <v>533</v>
      </c>
      <c r="U187" s="50" t="s">
        <v>534</v>
      </c>
      <c r="V187" s="50" t="s">
        <v>537</v>
      </c>
      <c r="W187" s="50">
        <v>0</v>
      </c>
      <c r="X187" t="e" cm="1" vm="1">
        <f t="array" ref="X187">_xlfn.CONCAT(INDEX(_xlfn.TEXTSPLIT(INDEX(_xlfn._xlws.FILTER(D187:G187,D187:G187&lt;&gt;0),1,1),","),1,1),",",INDEX(_xlfn.TEXTSPLIT(INDEX(_xlfn._xlws.FILTER(D187:G187,D187:G187&lt;&gt;0),1,COUNTA(_xlfn._xlws.FILTER(D187:G187,D187:G187&lt;&gt;0))),","),1,2))</f>
        <v>#VALUE!</v>
      </c>
      <c r="Y187" t="str" cm="1">
        <f t="array" ref="Y187">_xlfn.CONCAT(INDEX(_xlfn.TEXTSPLIT(INDEX(_xlfn._xlws.FILTER(H187:W187,H187:W187&lt;&gt;0),1,1),","),1,1),",",INDEX(_xlfn.TEXTSPLIT(INDEX(_xlfn._xlws.FILTER(H187:W187,H187:W187&lt;&gt;0),1,COUNTA(_xlfn._xlws.FILTER(H187:W187,H187:W187&lt;&gt;0))),","),1,2))</f>
        <v>1140,1380</v>
      </c>
      <c r="AA187" s="10" t="s">
        <v>486</v>
      </c>
      <c r="AB187" s="10" t="s">
        <v>486</v>
      </c>
      <c r="AC187" s="6">
        <v>186</v>
      </c>
      <c r="AD187" s="10">
        <v>47</v>
      </c>
      <c r="AE187" t="str">
        <f>VLOOKUP(AD187,'dati households'!$C$1:$D$92,2,FALSE)</f>
        <v>Household</v>
      </c>
      <c r="AF187" s="6" t="str">
        <f>VLOOKUP(AD187,'dati households'!$C$1:$E$92,3,FALSE)</f>
        <v>low</v>
      </c>
      <c r="AG187" s="6">
        <f>VLOOKUP(AD187,'dati households'!$C$1:$F$92,4,FALSE)</f>
        <v>0</v>
      </c>
    </row>
    <row r="188" spans="1:33" x14ac:dyDescent="0.35">
      <c r="A188" t="s">
        <v>207</v>
      </c>
      <c r="B188" s="6">
        <v>10</v>
      </c>
      <c r="C188" t="s">
        <v>228</v>
      </c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 t="s">
        <v>532</v>
      </c>
      <c r="T188" s="50" t="s">
        <v>533</v>
      </c>
      <c r="U188" s="50" t="s">
        <v>534</v>
      </c>
      <c r="V188" s="50" t="s">
        <v>537</v>
      </c>
      <c r="W188" s="50">
        <v>0</v>
      </c>
      <c r="X188" t="e" cm="1" vm="1">
        <f t="array" ref="X188">_xlfn.CONCAT(INDEX(_xlfn.TEXTSPLIT(INDEX(_xlfn._xlws.FILTER(D188:G188,D188:G188&lt;&gt;0),1,1),","),1,1),",",INDEX(_xlfn.TEXTSPLIT(INDEX(_xlfn._xlws.FILTER(D188:G188,D188:G188&lt;&gt;0),1,COUNTA(_xlfn._xlws.FILTER(D188:G188,D188:G188&lt;&gt;0))),","),1,2))</f>
        <v>#VALUE!</v>
      </c>
      <c r="Y188" t="str" cm="1">
        <f t="array" ref="Y188">_xlfn.CONCAT(INDEX(_xlfn.TEXTSPLIT(INDEX(_xlfn._xlws.FILTER(H188:W188,H188:W188&lt;&gt;0),1,1),","),1,1),",",INDEX(_xlfn.TEXTSPLIT(INDEX(_xlfn._xlws.FILTER(H188:W188,H188:W188&lt;&gt;0),1,COUNTA(_xlfn._xlws.FILTER(H188:W188,H188:W188&lt;&gt;0))),","),1,2))</f>
        <v>1140,1380</v>
      </c>
      <c r="AA188" s="10" t="s">
        <v>486</v>
      </c>
      <c r="AB188" s="10" t="s">
        <v>486</v>
      </c>
      <c r="AC188" s="6">
        <v>187</v>
      </c>
      <c r="AD188" s="10">
        <v>48</v>
      </c>
      <c r="AE188" t="str">
        <f>VLOOKUP(AD188,'dati households'!$C$1:$D$92,2,FALSE)</f>
        <v>Household</v>
      </c>
      <c r="AF188" s="6" t="str">
        <f>VLOOKUP(AD188,'dati households'!$C$1:$E$92,3,FALSE)</f>
        <v>low</v>
      </c>
      <c r="AG188" s="6">
        <f>VLOOKUP(AD188,'dati households'!$C$1:$F$92,4,FALSE)</f>
        <v>0</v>
      </c>
    </row>
    <row r="189" spans="1:33" x14ac:dyDescent="0.35">
      <c r="A189" t="s">
        <v>210</v>
      </c>
      <c r="B189" s="6">
        <v>2</v>
      </c>
      <c r="C189" t="s">
        <v>323</v>
      </c>
      <c r="D189" s="50" t="s">
        <v>535</v>
      </c>
      <c r="E189" s="50" t="s">
        <v>536</v>
      </c>
      <c r="F189" s="50" t="s">
        <v>545</v>
      </c>
      <c r="G189" s="50">
        <v>0</v>
      </c>
      <c r="H189" s="50">
        <v>0</v>
      </c>
      <c r="I189" s="50">
        <v>0</v>
      </c>
      <c r="J189" s="50">
        <v>0</v>
      </c>
      <c r="K189" s="50">
        <v>0</v>
      </c>
      <c r="L189" s="50">
        <v>0</v>
      </c>
      <c r="M189" s="50">
        <v>0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 t="s">
        <v>532</v>
      </c>
      <c r="T189" s="50" t="s">
        <v>533</v>
      </c>
      <c r="U189" s="50" t="s">
        <v>534</v>
      </c>
      <c r="V189" s="50" t="s">
        <v>537</v>
      </c>
      <c r="W189" s="50" t="s">
        <v>538</v>
      </c>
      <c r="X189" t="str" cm="1">
        <f t="array" ref="X189">_xlfn.CONCAT(INDEX(_xlfn.TEXTSPLIT(INDEX(_xlfn._xlws.FILTER(D189:G189,D189:G189&lt;&gt;0),1,1),","),1,1),",",INDEX(_xlfn.TEXTSPLIT(INDEX(_xlfn._xlws.FILTER(D189:G189,D189:G189&lt;&gt;0),1,COUNTA(_xlfn._xlws.FILTER(D189:G189,D189:G189&lt;&gt;0))),","),1,2))</f>
        <v>0,420</v>
      </c>
      <c r="Y189" t="str" cm="1">
        <f t="array" ref="Y189">_xlfn.CONCAT(INDEX(_xlfn.TEXTSPLIT(INDEX(_xlfn._xlws.FILTER(H189:W189,H189:W189&lt;&gt;0),1,1),","),1,1),",",INDEX(_xlfn.TEXTSPLIT(INDEX(_xlfn._xlws.FILTER(H189:W189,H189:W189&lt;&gt;0),1,COUNTA(_xlfn._xlws.FILTER(H189:W189,H189:W189&lt;&gt;0))),","),1,2))</f>
        <v>1140,1440</v>
      </c>
      <c r="AA189" s="10" t="s">
        <v>486</v>
      </c>
      <c r="AB189" s="10" t="s">
        <v>486</v>
      </c>
      <c r="AC189" s="6">
        <v>188</v>
      </c>
      <c r="AD189" s="10">
        <v>48</v>
      </c>
      <c r="AE189" t="str">
        <f>VLOOKUP(AD189,'dati households'!$C$1:$D$92,2,FALSE)</f>
        <v>Household</v>
      </c>
      <c r="AF189" s="6" t="str">
        <f>VLOOKUP(AD189,'dati households'!$C$1:$E$92,3,FALSE)</f>
        <v>low</v>
      </c>
      <c r="AG189" s="6">
        <f>VLOOKUP(AD189,'dati households'!$C$1:$F$92,4,FALSE)</f>
        <v>0</v>
      </c>
    </row>
    <row r="190" spans="1:33" x14ac:dyDescent="0.35">
      <c r="A190" t="s">
        <v>212</v>
      </c>
      <c r="B190" s="6">
        <v>3</v>
      </c>
      <c r="C190" t="s">
        <v>324</v>
      </c>
      <c r="D190" s="50">
        <v>0</v>
      </c>
      <c r="E190" s="50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 t="s">
        <v>532</v>
      </c>
      <c r="T190" s="50" t="s">
        <v>533</v>
      </c>
      <c r="U190" s="50" t="s">
        <v>534</v>
      </c>
      <c r="V190" s="50" t="s">
        <v>537</v>
      </c>
      <c r="W190" s="50">
        <v>0</v>
      </c>
      <c r="X190" t="e" cm="1" vm="1">
        <f t="array" ref="X190">_xlfn.CONCAT(INDEX(_xlfn.TEXTSPLIT(INDEX(_xlfn._xlws.FILTER(D190:G190,D190:G190&lt;&gt;0),1,1),","),1,1),",",INDEX(_xlfn.TEXTSPLIT(INDEX(_xlfn._xlws.FILTER(D190:G190,D190:G190&lt;&gt;0),1,COUNTA(_xlfn._xlws.FILTER(D190:G190,D190:G190&lt;&gt;0))),","),1,2))</f>
        <v>#VALUE!</v>
      </c>
      <c r="Y190" t="str" cm="1">
        <f t="array" ref="Y190">_xlfn.CONCAT(INDEX(_xlfn.TEXTSPLIT(INDEX(_xlfn._xlws.FILTER(H190:W190,H190:W190&lt;&gt;0),1,1),","),1,1),",",INDEX(_xlfn.TEXTSPLIT(INDEX(_xlfn._xlws.FILTER(H190:W190,H190:W190&lt;&gt;0),1,COUNTA(_xlfn._xlws.FILTER(H190:W190,H190:W190&lt;&gt;0))),","),1,2))</f>
        <v>1140,1380</v>
      </c>
      <c r="AA190" s="10" t="s">
        <v>486</v>
      </c>
      <c r="AB190" s="10" t="s">
        <v>486</v>
      </c>
      <c r="AC190" s="6">
        <v>189</v>
      </c>
      <c r="AD190" s="10">
        <v>48</v>
      </c>
      <c r="AE190" t="str">
        <f>VLOOKUP(AD190,'dati households'!$C$1:$D$92,2,FALSE)</f>
        <v>Household</v>
      </c>
      <c r="AF190" s="6" t="str">
        <f>VLOOKUP(AD190,'dati households'!$C$1:$E$92,3,FALSE)</f>
        <v>low</v>
      </c>
      <c r="AG190" s="6">
        <f>VLOOKUP(AD190,'dati households'!$C$1:$F$92,4,FALSE)</f>
        <v>0</v>
      </c>
    </row>
    <row r="191" spans="1:33" x14ac:dyDescent="0.35">
      <c r="A191" t="s">
        <v>218</v>
      </c>
      <c r="B191" s="6">
        <v>1</v>
      </c>
      <c r="C191" t="s">
        <v>275</v>
      </c>
      <c r="D191" s="50">
        <v>0</v>
      </c>
      <c r="E191" s="50">
        <v>0</v>
      </c>
      <c r="F191" s="50">
        <v>0</v>
      </c>
      <c r="G191" s="50">
        <v>0</v>
      </c>
      <c r="H191" s="50" t="s">
        <v>543</v>
      </c>
      <c r="I191" s="50" t="s">
        <v>547</v>
      </c>
      <c r="J191" s="50" t="s">
        <v>548</v>
      </c>
      <c r="K191" s="50" t="s">
        <v>549</v>
      </c>
      <c r="L191" s="50" t="s">
        <v>550</v>
      </c>
      <c r="M191" s="50" t="s">
        <v>544</v>
      </c>
      <c r="N191" s="50" t="s">
        <v>539</v>
      </c>
      <c r="O191" s="50" t="s">
        <v>540</v>
      </c>
      <c r="P191" s="50" t="s">
        <v>541</v>
      </c>
      <c r="Q191" s="50" t="s">
        <v>542</v>
      </c>
      <c r="R191" s="50" t="s">
        <v>531</v>
      </c>
      <c r="S191" s="50" t="s">
        <v>532</v>
      </c>
      <c r="T191" s="50" t="s">
        <v>533</v>
      </c>
      <c r="U191" s="50" t="s">
        <v>534</v>
      </c>
      <c r="V191" s="50" t="s">
        <v>537</v>
      </c>
      <c r="W191" s="50">
        <v>0</v>
      </c>
      <c r="X191" t="e" cm="1" vm="1">
        <f t="array" ref="X191">_xlfn.CONCAT(INDEX(_xlfn.TEXTSPLIT(INDEX(_xlfn._xlws.FILTER(D191:G191,D191:G191&lt;&gt;0),1,1),","),1,1),",",INDEX(_xlfn.TEXTSPLIT(INDEX(_xlfn._xlws.FILTER(D191:G191,D191:G191&lt;&gt;0),1,COUNTA(_xlfn._xlws.FILTER(D191:G191,D191:G191&lt;&gt;0))),","),1,2))</f>
        <v>#VALUE!</v>
      </c>
      <c r="Y191" t="str" cm="1">
        <f t="array" ref="Y191">_xlfn.CONCAT(INDEX(_xlfn.TEXTSPLIT(INDEX(_xlfn._xlws.FILTER(H191:W191,H191:W191&lt;&gt;0),1,1),","),1,1),",",INDEX(_xlfn.TEXTSPLIT(INDEX(_xlfn._xlws.FILTER(H191:W191,H191:W191&lt;&gt;0),1,COUNTA(_xlfn._xlws.FILTER(H191:W191,H191:W191&lt;&gt;0))),","),1,2))</f>
        <v>480,1380</v>
      </c>
      <c r="AA191" s="10" t="s">
        <v>224</v>
      </c>
      <c r="AB191" s="10" t="s">
        <v>486</v>
      </c>
      <c r="AC191" s="6">
        <v>190</v>
      </c>
      <c r="AD191" s="10">
        <v>48</v>
      </c>
      <c r="AE191" t="str">
        <f>VLOOKUP(AD191,'dati households'!$C$1:$D$92,2,FALSE)</f>
        <v>Household</v>
      </c>
      <c r="AF191" s="6" t="str">
        <f>VLOOKUP(AD191,'dati households'!$C$1:$E$92,3,FALSE)</f>
        <v>low</v>
      </c>
      <c r="AG191" s="6">
        <f>VLOOKUP(AD191,'dati households'!$C$1:$F$92,4,FALSE)</f>
        <v>0</v>
      </c>
    </row>
    <row r="192" spans="1:33" x14ac:dyDescent="0.35">
      <c r="A192" t="s">
        <v>207</v>
      </c>
      <c r="B192" s="6">
        <v>4</v>
      </c>
      <c r="C192" t="s">
        <v>233</v>
      </c>
      <c r="D192" s="50" t="s">
        <v>535</v>
      </c>
      <c r="E192" s="50" t="s">
        <v>536</v>
      </c>
      <c r="F192" s="50" t="s">
        <v>545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  <c r="Q192" s="50">
        <v>0</v>
      </c>
      <c r="R192" s="50">
        <v>0</v>
      </c>
      <c r="S192" s="50" t="s">
        <v>532</v>
      </c>
      <c r="T192" s="50" t="s">
        <v>533</v>
      </c>
      <c r="U192" s="50" t="s">
        <v>534</v>
      </c>
      <c r="V192" s="50" t="s">
        <v>537</v>
      </c>
      <c r="W192" s="50" t="s">
        <v>538</v>
      </c>
      <c r="X192" t="str" cm="1">
        <f t="array" ref="X192">_xlfn.CONCAT(INDEX(_xlfn.TEXTSPLIT(INDEX(_xlfn._xlws.FILTER(D192:G192,D192:G192&lt;&gt;0),1,1),","),1,1),",",INDEX(_xlfn.TEXTSPLIT(INDEX(_xlfn._xlws.FILTER(D192:G192,D192:G192&lt;&gt;0),1,COUNTA(_xlfn._xlws.FILTER(D192:G192,D192:G192&lt;&gt;0))),","),1,2))</f>
        <v>0,420</v>
      </c>
      <c r="Y192" t="str" cm="1">
        <f t="array" ref="Y192">_xlfn.CONCAT(INDEX(_xlfn.TEXTSPLIT(INDEX(_xlfn._xlws.FILTER(H192:W192,H192:W192&lt;&gt;0),1,1),","),1,1),",",INDEX(_xlfn.TEXTSPLIT(INDEX(_xlfn._xlws.FILTER(H192:W192,H192:W192&lt;&gt;0),1,COUNTA(_xlfn._xlws.FILTER(H192:W192,H192:W192&lt;&gt;0))),","),1,2))</f>
        <v>1140,1440</v>
      </c>
      <c r="AA192" s="10" t="s">
        <v>486</v>
      </c>
      <c r="AB192" s="10" t="s">
        <v>486</v>
      </c>
      <c r="AC192" s="6">
        <v>191</v>
      </c>
      <c r="AD192" s="10">
        <v>49</v>
      </c>
      <c r="AE192" t="str">
        <f>VLOOKUP(AD192,'dati households'!$C$1:$D$92,2,FALSE)</f>
        <v>Household</v>
      </c>
      <c r="AF192" s="6" t="str">
        <f>VLOOKUP(AD192,'dati households'!$C$1:$E$92,3,FALSE)</f>
        <v>low</v>
      </c>
      <c r="AG192" s="6">
        <f>VLOOKUP(AD192,'dati households'!$C$1:$F$92,4,FALSE)</f>
        <v>0</v>
      </c>
    </row>
    <row r="193" spans="1:33" x14ac:dyDescent="0.35">
      <c r="A193" t="s">
        <v>210</v>
      </c>
      <c r="B193" s="6">
        <v>1</v>
      </c>
      <c r="C193" t="s">
        <v>233</v>
      </c>
      <c r="D193" s="50" t="s">
        <v>535</v>
      </c>
      <c r="E193" s="50" t="s">
        <v>536</v>
      </c>
      <c r="F193" s="50" t="s">
        <v>545</v>
      </c>
      <c r="G193" s="50">
        <v>0</v>
      </c>
      <c r="H193" s="50">
        <v>0</v>
      </c>
      <c r="I193" s="50">
        <v>0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 t="s">
        <v>532</v>
      </c>
      <c r="T193" s="50" t="s">
        <v>533</v>
      </c>
      <c r="U193" s="50" t="s">
        <v>534</v>
      </c>
      <c r="V193" s="50" t="s">
        <v>537</v>
      </c>
      <c r="W193" s="50" t="s">
        <v>538</v>
      </c>
      <c r="X193" t="str" cm="1">
        <f t="array" ref="X193">_xlfn.CONCAT(INDEX(_xlfn.TEXTSPLIT(INDEX(_xlfn._xlws.FILTER(D193:G193,D193:G193&lt;&gt;0),1,1),","),1,1),",",INDEX(_xlfn.TEXTSPLIT(INDEX(_xlfn._xlws.FILTER(D193:G193,D193:G193&lt;&gt;0),1,COUNTA(_xlfn._xlws.FILTER(D193:G193,D193:G193&lt;&gt;0))),","),1,2))</f>
        <v>0,420</v>
      </c>
      <c r="Y193" t="str" cm="1">
        <f t="array" ref="Y193">_xlfn.CONCAT(INDEX(_xlfn.TEXTSPLIT(INDEX(_xlfn._xlws.FILTER(H193:W193,H193:W193&lt;&gt;0),1,1),","),1,1),",",INDEX(_xlfn.TEXTSPLIT(INDEX(_xlfn._xlws.FILTER(H193:W193,H193:W193&lt;&gt;0),1,COUNTA(_xlfn._xlws.FILTER(H193:W193,H193:W193&lt;&gt;0))),","),1,2))</f>
        <v>1140,1440</v>
      </c>
      <c r="AA193" s="10" t="s">
        <v>486</v>
      </c>
      <c r="AB193" s="10" t="s">
        <v>486</v>
      </c>
      <c r="AC193" s="6">
        <v>192</v>
      </c>
      <c r="AD193" s="10">
        <v>49</v>
      </c>
      <c r="AE193" t="str">
        <f>VLOOKUP(AD193,'dati households'!$C$1:$D$92,2,FALSE)</f>
        <v>Household</v>
      </c>
      <c r="AF193" s="6" t="str">
        <f>VLOOKUP(AD193,'dati households'!$C$1:$E$92,3,FALSE)</f>
        <v>low</v>
      </c>
      <c r="AG193" s="6">
        <f>VLOOKUP(AD193,'dati households'!$C$1:$F$92,4,FALSE)</f>
        <v>0</v>
      </c>
    </row>
    <row r="194" spans="1:33" x14ac:dyDescent="0.35">
      <c r="A194" t="s">
        <v>218</v>
      </c>
      <c r="B194" s="6">
        <v>1</v>
      </c>
      <c r="C194" t="s">
        <v>325</v>
      </c>
      <c r="D194" s="50">
        <v>0</v>
      </c>
      <c r="E194" s="50">
        <v>0</v>
      </c>
      <c r="F194" s="50">
        <v>0</v>
      </c>
      <c r="G194" s="50" t="s">
        <v>546</v>
      </c>
      <c r="H194" s="50" t="s">
        <v>543</v>
      </c>
      <c r="I194" s="50" t="s">
        <v>547</v>
      </c>
      <c r="J194" s="50" t="s">
        <v>548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 t="s">
        <v>532</v>
      </c>
      <c r="T194" s="50" t="s">
        <v>533</v>
      </c>
      <c r="U194" s="50" t="s">
        <v>534</v>
      </c>
      <c r="V194" s="50">
        <v>0</v>
      </c>
      <c r="W194" s="50">
        <v>0</v>
      </c>
      <c r="X194" t="str" cm="1">
        <f t="array" ref="X194">_xlfn.CONCAT(INDEX(_xlfn.TEXTSPLIT(INDEX(_xlfn._xlws.FILTER(D194:G194,D194:G194&lt;&gt;0),1,1),","),1,1),",",INDEX(_xlfn.TEXTSPLIT(INDEX(_xlfn._xlws.FILTER(D194:G194,D194:G194&lt;&gt;0),1,COUNTA(_xlfn._xlws.FILTER(D194:G194,D194:G194&lt;&gt;0))),","),1,2))</f>
        <v>420,480</v>
      </c>
      <c r="Y194" t="str" cm="1">
        <f t="array" ref="Y194">_xlfn.CONCAT(INDEX(_xlfn.TEXTSPLIT(INDEX(_xlfn._xlws.FILTER(H194:W194,H194:W194&lt;&gt;0),1,1),","),1,1),",",INDEX(_xlfn.TEXTSPLIT(INDEX(_xlfn._xlws.FILTER(H194:W194,H194:W194&lt;&gt;0),1,COUNTA(_xlfn._xlws.FILTER(H194:W194,H194:W194&lt;&gt;0))),","),1,2))</f>
        <v>480,1320</v>
      </c>
      <c r="AA194" s="10" t="s">
        <v>486</v>
      </c>
      <c r="AB194" s="10" t="s">
        <v>486</v>
      </c>
      <c r="AC194" s="6">
        <v>193</v>
      </c>
      <c r="AD194" s="10">
        <v>49</v>
      </c>
      <c r="AE194" t="str">
        <f>VLOOKUP(AD194,'dati households'!$C$1:$D$92,2,FALSE)</f>
        <v>Household</v>
      </c>
      <c r="AF194" s="6" t="str">
        <f>VLOOKUP(AD194,'dati households'!$C$1:$E$92,3,FALSE)</f>
        <v>low</v>
      </c>
      <c r="AG194" s="6">
        <f>VLOOKUP(AD194,'dati households'!$C$1:$F$92,4,FALSE)</f>
        <v>0</v>
      </c>
    </row>
    <row r="195" spans="1:33" x14ac:dyDescent="0.35">
      <c r="A195" t="s">
        <v>212</v>
      </c>
      <c r="B195" s="6">
        <v>5</v>
      </c>
      <c r="C195" t="s">
        <v>217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 t="s">
        <v>532</v>
      </c>
      <c r="T195" s="50" t="s">
        <v>533</v>
      </c>
      <c r="U195" s="50" t="s">
        <v>534</v>
      </c>
      <c r="V195" s="50">
        <v>0</v>
      </c>
      <c r="W195" s="50">
        <v>0</v>
      </c>
      <c r="X195" t="e" cm="1" vm="1">
        <f t="array" ref="X195">_xlfn.CONCAT(INDEX(_xlfn.TEXTSPLIT(INDEX(_xlfn._xlws.FILTER(D195:G195,D195:G195&lt;&gt;0),1,1),","),1,1),",",INDEX(_xlfn.TEXTSPLIT(INDEX(_xlfn._xlws.FILTER(D195:G195,D195:G195&lt;&gt;0),1,COUNTA(_xlfn._xlws.FILTER(D195:G195,D195:G195&lt;&gt;0))),","),1,2))</f>
        <v>#VALUE!</v>
      </c>
      <c r="Y195" t="str" cm="1">
        <f t="array" ref="Y195">_xlfn.CONCAT(INDEX(_xlfn.TEXTSPLIT(INDEX(_xlfn._xlws.FILTER(H195:W195,H195:W195&lt;&gt;0),1,1),","),1,1),",",INDEX(_xlfn.TEXTSPLIT(INDEX(_xlfn._xlws.FILTER(H195:W195,H195:W195&lt;&gt;0),1,COUNTA(_xlfn._xlws.FILTER(H195:W195,H195:W195&lt;&gt;0))),","),1,2))</f>
        <v>1140,1320</v>
      </c>
      <c r="AA195" s="10" t="s">
        <v>486</v>
      </c>
      <c r="AB195" s="10" t="s">
        <v>486</v>
      </c>
      <c r="AC195" s="6">
        <v>194</v>
      </c>
      <c r="AD195" s="10">
        <v>49</v>
      </c>
      <c r="AE195" t="str">
        <f>VLOOKUP(AD195,'dati households'!$C$1:$D$92,2,FALSE)</f>
        <v>Household</v>
      </c>
      <c r="AF195" s="6" t="str">
        <f>VLOOKUP(AD195,'dati households'!$C$1:$E$92,3,FALSE)</f>
        <v>low</v>
      </c>
      <c r="AG195" s="6">
        <f>VLOOKUP(AD195,'dati households'!$C$1:$F$92,4,FALSE)</f>
        <v>0</v>
      </c>
    </row>
    <row r="196" spans="1:33" x14ac:dyDescent="0.35">
      <c r="A196" t="s">
        <v>207</v>
      </c>
      <c r="B196" s="6">
        <v>6</v>
      </c>
      <c r="C196" t="s">
        <v>219</v>
      </c>
      <c r="D196" s="50">
        <v>0</v>
      </c>
      <c r="E196" s="50">
        <v>0</v>
      </c>
      <c r="F196" s="50">
        <v>0</v>
      </c>
      <c r="G196" s="50">
        <v>0</v>
      </c>
      <c r="H196" s="50">
        <v>0</v>
      </c>
      <c r="I196" s="50">
        <v>0</v>
      </c>
      <c r="J196" s="50">
        <v>0</v>
      </c>
      <c r="K196" s="50">
        <v>0</v>
      </c>
      <c r="L196" s="50">
        <v>0</v>
      </c>
      <c r="M196" s="50">
        <v>0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 t="s">
        <v>532</v>
      </c>
      <c r="T196" s="50" t="s">
        <v>533</v>
      </c>
      <c r="U196" s="50" t="s">
        <v>534</v>
      </c>
      <c r="V196" s="50" t="s">
        <v>537</v>
      </c>
      <c r="W196" s="50" t="s">
        <v>538</v>
      </c>
      <c r="X196" t="e" cm="1" vm="1">
        <f t="array" ref="X196">_xlfn.CONCAT(INDEX(_xlfn.TEXTSPLIT(INDEX(_xlfn._xlws.FILTER(D196:G196,D196:G196&lt;&gt;0),1,1),","),1,1),",",INDEX(_xlfn.TEXTSPLIT(INDEX(_xlfn._xlws.FILTER(D196:G196,D196:G196&lt;&gt;0),1,COUNTA(_xlfn._xlws.FILTER(D196:G196,D196:G196&lt;&gt;0))),","),1,2))</f>
        <v>#VALUE!</v>
      </c>
      <c r="Y196" t="str" cm="1">
        <f t="array" ref="Y196">_xlfn.CONCAT(INDEX(_xlfn.TEXTSPLIT(INDEX(_xlfn._xlws.FILTER(H196:W196,H196:W196&lt;&gt;0),1,1),","),1,1),",",INDEX(_xlfn.TEXTSPLIT(INDEX(_xlfn._xlws.FILTER(H196:W196,H196:W196&lt;&gt;0),1,COUNTA(_xlfn._xlws.FILTER(H196:W196,H196:W196&lt;&gt;0))),","),1,2))</f>
        <v>1140,1440</v>
      </c>
      <c r="AA196" s="10" t="s">
        <v>486</v>
      </c>
      <c r="AB196" s="10" t="s">
        <v>486</v>
      </c>
      <c r="AC196" s="6">
        <v>195</v>
      </c>
      <c r="AD196" s="10">
        <v>50</v>
      </c>
      <c r="AE196" t="str">
        <f>VLOOKUP(AD196,'dati households'!$C$1:$D$92,2,FALSE)</f>
        <v>Business</v>
      </c>
      <c r="AF196" s="6" t="str">
        <f>VLOOKUP(AD196,'dati households'!$C$1:$E$92,3,FALSE)</f>
        <v>medium</v>
      </c>
      <c r="AG196" s="6" t="str">
        <f>VLOOKUP(AD196,'dati households'!$C$1:$F$92,4,FALSE)</f>
        <v>Bar/pub</v>
      </c>
    </row>
    <row r="197" spans="1:33" x14ac:dyDescent="0.35">
      <c r="A197" t="s">
        <v>210</v>
      </c>
      <c r="B197" s="6">
        <v>8</v>
      </c>
      <c r="C197" t="s">
        <v>219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 t="s">
        <v>532</v>
      </c>
      <c r="T197" s="50" t="s">
        <v>533</v>
      </c>
      <c r="U197" s="50" t="s">
        <v>534</v>
      </c>
      <c r="V197" s="50" t="s">
        <v>537</v>
      </c>
      <c r="W197" s="50" t="s">
        <v>538</v>
      </c>
      <c r="X197" t="e" cm="1" vm="1">
        <f t="array" ref="X197">_xlfn.CONCAT(INDEX(_xlfn.TEXTSPLIT(INDEX(_xlfn._xlws.FILTER(D197:G197,D197:G197&lt;&gt;0),1,1),","),1,1),",",INDEX(_xlfn.TEXTSPLIT(INDEX(_xlfn._xlws.FILTER(D197:G197,D197:G197&lt;&gt;0),1,COUNTA(_xlfn._xlws.FILTER(D197:G197,D197:G197&lt;&gt;0))),","),1,2))</f>
        <v>#VALUE!</v>
      </c>
      <c r="Y197" t="str" cm="1">
        <f t="array" ref="Y197">_xlfn.CONCAT(INDEX(_xlfn.TEXTSPLIT(INDEX(_xlfn._xlws.FILTER(H197:W197,H197:W197&lt;&gt;0),1,1),","),1,1),",",INDEX(_xlfn.TEXTSPLIT(INDEX(_xlfn._xlws.FILTER(H197:W197,H197:W197&lt;&gt;0),1,COUNTA(_xlfn._xlws.FILTER(H197:W197,H197:W197&lt;&gt;0))),","),1,2))</f>
        <v>1140,1440</v>
      </c>
      <c r="AA197" s="10" t="s">
        <v>486</v>
      </c>
      <c r="AB197" s="10" t="s">
        <v>486</v>
      </c>
      <c r="AC197" s="6">
        <v>196</v>
      </c>
      <c r="AD197" s="10">
        <v>50</v>
      </c>
      <c r="AE197" t="str">
        <f>VLOOKUP(AD197,'dati households'!$C$1:$D$92,2,FALSE)</f>
        <v>Business</v>
      </c>
      <c r="AF197" s="6" t="str">
        <f>VLOOKUP(AD197,'dati households'!$C$1:$E$92,3,FALSE)</f>
        <v>medium</v>
      </c>
      <c r="AG197" s="6" t="str">
        <f>VLOOKUP(AD197,'dati households'!$C$1:$F$92,4,FALSE)</f>
        <v>Bar/pub</v>
      </c>
    </row>
    <row r="198" spans="1:33" x14ac:dyDescent="0.35">
      <c r="A198" t="s">
        <v>253</v>
      </c>
      <c r="B198" s="6">
        <v>2</v>
      </c>
      <c r="C198" t="s">
        <v>326</v>
      </c>
      <c r="D198" s="50" t="s">
        <v>535</v>
      </c>
      <c r="E198" s="50" t="s">
        <v>536</v>
      </c>
      <c r="F198" s="50" t="s">
        <v>545</v>
      </c>
      <c r="G198" s="50" t="s">
        <v>546</v>
      </c>
      <c r="H198" s="50" t="s">
        <v>543</v>
      </c>
      <c r="I198" s="50" t="s">
        <v>547</v>
      </c>
      <c r="J198" s="50" t="s">
        <v>548</v>
      </c>
      <c r="K198" s="50" t="s">
        <v>549</v>
      </c>
      <c r="L198" s="50" t="s">
        <v>550</v>
      </c>
      <c r="M198" s="50" t="s">
        <v>544</v>
      </c>
      <c r="N198" s="50" t="s">
        <v>539</v>
      </c>
      <c r="O198" s="50" t="s">
        <v>540</v>
      </c>
      <c r="P198" s="50" t="s">
        <v>541</v>
      </c>
      <c r="Q198" s="50" t="s">
        <v>542</v>
      </c>
      <c r="R198" s="50" t="s">
        <v>531</v>
      </c>
      <c r="S198" s="50" t="s">
        <v>532</v>
      </c>
      <c r="T198" s="50" t="s">
        <v>533</v>
      </c>
      <c r="U198" s="50" t="s">
        <v>534</v>
      </c>
      <c r="V198" s="50" t="s">
        <v>537</v>
      </c>
      <c r="W198" s="50" t="s">
        <v>538</v>
      </c>
      <c r="X198" t="str" cm="1">
        <f t="array" ref="X198">_xlfn.CONCAT(INDEX(_xlfn.TEXTSPLIT(INDEX(_xlfn._xlws.FILTER(D198:G198,D198:G198&lt;&gt;0),1,1),","),1,1),",",INDEX(_xlfn.TEXTSPLIT(INDEX(_xlfn._xlws.FILTER(D198:G198,D198:G198&lt;&gt;0),1,COUNTA(_xlfn._xlws.FILTER(D198:G198,D198:G198&lt;&gt;0))),","),1,2))</f>
        <v>0,480</v>
      </c>
      <c r="Y198" t="str" cm="1">
        <f t="array" ref="Y198">_xlfn.CONCAT(INDEX(_xlfn.TEXTSPLIT(INDEX(_xlfn._xlws.FILTER(H198:W198,H198:W198&lt;&gt;0),1,1),","),1,1),",",INDEX(_xlfn.TEXTSPLIT(INDEX(_xlfn._xlws.FILTER(H198:W198,H198:W198&lt;&gt;0),1,COUNTA(_xlfn._xlws.FILTER(H198:W198,H198:W198&lt;&gt;0))),","),1,2))</f>
        <v>480,1440</v>
      </c>
      <c r="AA198" s="10" t="s">
        <v>486</v>
      </c>
      <c r="AB198" s="10" t="s">
        <v>486</v>
      </c>
      <c r="AC198" s="6">
        <v>197</v>
      </c>
      <c r="AD198" s="10">
        <v>50</v>
      </c>
      <c r="AE198" t="str">
        <f>VLOOKUP(AD198,'dati households'!$C$1:$D$92,2,FALSE)</f>
        <v>Business</v>
      </c>
      <c r="AF198" s="6" t="str">
        <f>VLOOKUP(AD198,'dati households'!$C$1:$E$92,3,FALSE)</f>
        <v>medium</v>
      </c>
      <c r="AG198" s="6" t="str">
        <f>VLOOKUP(AD198,'dati households'!$C$1:$F$92,4,FALSE)</f>
        <v>Bar/pub</v>
      </c>
    </row>
    <row r="199" spans="1:33" x14ac:dyDescent="0.35">
      <c r="A199" t="s">
        <v>216</v>
      </c>
      <c r="B199" s="6">
        <v>1</v>
      </c>
      <c r="C199" t="s">
        <v>327</v>
      </c>
      <c r="D199" s="50">
        <v>0</v>
      </c>
      <c r="E199" s="50">
        <v>0</v>
      </c>
      <c r="F199" s="50">
        <v>0</v>
      </c>
      <c r="G199" s="50" t="s">
        <v>546</v>
      </c>
      <c r="H199" s="50" t="s">
        <v>543</v>
      </c>
      <c r="I199" s="50" t="s">
        <v>547</v>
      </c>
      <c r="J199" s="50" t="s">
        <v>548</v>
      </c>
      <c r="K199" s="50" t="s">
        <v>549</v>
      </c>
      <c r="L199" s="50" t="s">
        <v>550</v>
      </c>
      <c r="M199" s="50" t="s">
        <v>544</v>
      </c>
      <c r="N199" s="50" t="s">
        <v>539</v>
      </c>
      <c r="O199" s="50" t="s">
        <v>540</v>
      </c>
      <c r="P199" s="50" t="s">
        <v>541</v>
      </c>
      <c r="Q199" s="50" t="s">
        <v>542</v>
      </c>
      <c r="R199" s="50" t="s">
        <v>531</v>
      </c>
      <c r="S199" s="50" t="s">
        <v>532</v>
      </c>
      <c r="T199" s="50" t="s">
        <v>533</v>
      </c>
      <c r="U199" s="50" t="s">
        <v>534</v>
      </c>
      <c r="V199" s="50" t="s">
        <v>537</v>
      </c>
      <c r="W199" s="50" t="s">
        <v>538</v>
      </c>
      <c r="X199" t="str" cm="1">
        <f t="array" ref="X199">_xlfn.CONCAT(INDEX(_xlfn.TEXTSPLIT(INDEX(_xlfn._xlws.FILTER(D199:G199,D199:G199&lt;&gt;0),1,1),","),1,1),",",INDEX(_xlfn.TEXTSPLIT(INDEX(_xlfn._xlws.FILTER(D199:G199,D199:G199&lt;&gt;0),1,COUNTA(_xlfn._xlws.FILTER(D199:G199,D199:G199&lt;&gt;0))),","),1,2))</f>
        <v>420,480</v>
      </c>
      <c r="Y199" t="str" cm="1">
        <f t="array" ref="Y199">_xlfn.CONCAT(INDEX(_xlfn.TEXTSPLIT(INDEX(_xlfn._xlws.FILTER(H199:W199,H199:W199&lt;&gt;0),1,1),","),1,1),",",INDEX(_xlfn.TEXTSPLIT(INDEX(_xlfn._xlws.FILTER(H199:W199,H199:W199&lt;&gt;0),1,COUNTA(_xlfn._xlws.FILTER(H199:W199,H199:W199&lt;&gt;0))),","),1,2))</f>
        <v>480,1440</v>
      </c>
      <c r="AA199" s="10" t="s">
        <v>486</v>
      </c>
      <c r="AB199" s="10" t="s">
        <v>486</v>
      </c>
      <c r="AC199" s="6">
        <v>198</v>
      </c>
      <c r="AD199" s="10">
        <v>50</v>
      </c>
      <c r="AE199" t="str">
        <f>VLOOKUP(AD199,'dati households'!$C$1:$D$92,2,FALSE)</f>
        <v>Business</v>
      </c>
      <c r="AF199" s="6" t="str">
        <f>VLOOKUP(AD199,'dati households'!$C$1:$E$92,3,FALSE)</f>
        <v>medium</v>
      </c>
      <c r="AG199" s="6" t="str">
        <f>VLOOKUP(AD199,'dati households'!$C$1:$F$92,4,FALSE)</f>
        <v>Bar/pub</v>
      </c>
    </row>
    <row r="200" spans="1:33" x14ac:dyDescent="0.35">
      <c r="A200" t="s">
        <v>218</v>
      </c>
      <c r="B200" s="6">
        <v>1</v>
      </c>
      <c r="C200" t="s">
        <v>328</v>
      </c>
      <c r="D200" s="50">
        <v>0</v>
      </c>
      <c r="E200" s="50">
        <v>0</v>
      </c>
      <c r="F200" s="50">
        <v>0</v>
      </c>
      <c r="G200" s="50" t="s">
        <v>546</v>
      </c>
      <c r="H200" s="50" t="s">
        <v>543</v>
      </c>
      <c r="I200" s="50" t="s">
        <v>547</v>
      </c>
      <c r="J200" s="50" t="s">
        <v>548</v>
      </c>
      <c r="K200" s="50" t="s">
        <v>549</v>
      </c>
      <c r="L200" s="50" t="s">
        <v>550</v>
      </c>
      <c r="M200" s="50" t="s">
        <v>544</v>
      </c>
      <c r="N200" s="50" t="s">
        <v>539</v>
      </c>
      <c r="O200" s="50" t="s">
        <v>540</v>
      </c>
      <c r="P200" s="50" t="s">
        <v>541</v>
      </c>
      <c r="Q200" s="50" t="s">
        <v>542</v>
      </c>
      <c r="R200" s="50" t="s">
        <v>531</v>
      </c>
      <c r="S200" s="50" t="s">
        <v>532</v>
      </c>
      <c r="T200" s="50" t="s">
        <v>533</v>
      </c>
      <c r="U200" s="50" t="s">
        <v>534</v>
      </c>
      <c r="V200" s="50" t="s">
        <v>537</v>
      </c>
      <c r="W200" s="50" t="s">
        <v>538</v>
      </c>
      <c r="X200" t="str" cm="1">
        <f t="array" ref="X200">_xlfn.CONCAT(INDEX(_xlfn.TEXTSPLIT(INDEX(_xlfn._xlws.FILTER(D200:G200,D200:G200&lt;&gt;0),1,1),","),1,1),",",INDEX(_xlfn.TEXTSPLIT(INDEX(_xlfn._xlws.FILTER(D200:G200,D200:G200&lt;&gt;0),1,COUNTA(_xlfn._xlws.FILTER(D200:G200,D200:G200&lt;&gt;0))),","),1,2))</f>
        <v>420,480</v>
      </c>
      <c r="Y200" t="str" cm="1">
        <f t="array" ref="Y200">_xlfn.CONCAT(INDEX(_xlfn.TEXTSPLIT(INDEX(_xlfn._xlws.FILTER(H200:W200,H200:W200&lt;&gt;0),1,1),","),1,1),",",INDEX(_xlfn.TEXTSPLIT(INDEX(_xlfn._xlws.FILTER(H200:W200,H200:W200&lt;&gt;0),1,COUNTA(_xlfn._xlws.FILTER(H200:W200,H200:W200&lt;&gt;0))),","),1,2))</f>
        <v>480,1440</v>
      </c>
      <c r="AA200" s="10" t="s">
        <v>486</v>
      </c>
      <c r="AB200" s="10" t="s">
        <v>486</v>
      </c>
      <c r="AC200" s="6">
        <v>199</v>
      </c>
      <c r="AD200" s="10">
        <v>50</v>
      </c>
      <c r="AE200" t="str">
        <f>VLOOKUP(AD200,'dati households'!$C$1:$D$92,2,FALSE)</f>
        <v>Business</v>
      </c>
      <c r="AF200" s="6" t="str">
        <f>VLOOKUP(AD200,'dati households'!$C$1:$E$92,3,FALSE)</f>
        <v>medium</v>
      </c>
      <c r="AG200" s="6" t="str">
        <f>VLOOKUP(AD200,'dati households'!$C$1:$F$92,4,FALSE)</f>
        <v>Bar/pub</v>
      </c>
    </row>
    <row r="201" spans="1:33" x14ac:dyDescent="0.35">
      <c r="A201" t="s">
        <v>225</v>
      </c>
      <c r="B201" s="6">
        <v>1</v>
      </c>
      <c r="C201" t="s">
        <v>234</v>
      </c>
      <c r="D201" s="50">
        <v>0</v>
      </c>
      <c r="E201" s="50">
        <v>0</v>
      </c>
      <c r="F201" s="50">
        <v>0</v>
      </c>
      <c r="G201" s="50" t="s">
        <v>546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  <c r="T201" s="50">
        <v>0</v>
      </c>
      <c r="U201" s="50">
        <v>0</v>
      </c>
      <c r="V201" s="50">
        <v>0</v>
      </c>
      <c r="W201" s="50">
        <v>0</v>
      </c>
      <c r="X201" t="str" cm="1">
        <f t="array" ref="X201">_xlfn.CONCAT(INDEX(_xlfn.TEXTSPLIT(INDEX(_xlfn._xlws.FILTER(D201:G201,D201:G201&lt;&gt;0),1,1),","),1,1),",",INDEX(_xlfn.TEXTSPLIT(INDEX(_xlfn._xlws.FILTER(D201:G201,D201:G201&lt;&gt;0),1,COUNTA(_xlfn._xlws.FILTER(D201:G201,D201:G201&lt;&gt;0))),","),1,2))</f>
        <v>420,480</v>
      </c>
      <c r="Y201" t="e" cm="1" vm="1">
        <f t="array" ref="Y201">_xlfn.CONCAT(INDEX(_xlfn.TEXTSPLIT(INDEX(_xlfn._xlws.FILTER(H201:W201,H201:W201&lt;&gt;0),1,1),","),1,1),",",INDEX(_xlfn.TEXTSPLIT(INDEX(_xlfn._xlws.FILTER(H201:W201,H201:W201&lt;&gt;0),1,COUNTA(_xlfn._xlws.FILTER(H201:W201,H201:W201&lt;&gt;0))),","),1,2))</f>
        <v>#VALUE!</v>
      </c>
      <c r="AA201" s="10" t="s">
        <v>486</v>
      </c>
      <c r="AB201" s="10" t="s">
        <v>486</v>
      </c>
      <c r="AC201" s="6">
        <v>200</v>
      </c>
      <c r="AD201" s="10">
        <v>50</v>
      </c>
      <c r="AE201" t="str">
        <f>VLOOKUP(AD201,'dati households'!$C$1:$D$92,2,FALSE)</f>
        <v>Business</v>
      </c>
      <c r="AF201" s="6" t="str">
        <f>VLOOKUP(AD201,'dati households'!$C$1:$E$92,3,FALSE)</f>
        <v>medium</v>
      </c>
      <c r="AG201" s="6" t="str">
        <f>VLOOKUP(AD201,'dati households'!$C$1:$F$92,4,FALSE)</f>
        <v>Bar/pub</v>
      </c>
    </row>
    <row r="202" spans="1:33" x14ac:dyDescent="0.35">
      <c r="A202" t="s">
        <v>212</v>
      </c>
      <c r="B202" s="6">
        <v>3</v>
      </c>
      <c r="C202" t="s">
        <v>219</v>
      </c>
      <c r="D202" s="50">
        <v>0</v>
      </c>
      <c r="E202" s="50">
        <v>0</v>
      </c>
      <c r="F202" s="50">
        <v>0</v>
      </c>
      <c r="G202" s="50">
        <v>0</v>
      </c>
      <c r="H202" s="50">
        <v>0</v>
      </c>
      <c r="I202" s="50">
        <v>0</v>
      </c>
      <c r="J202" s="50">
        <v>0</v>
      </c>
      <c r="K202" s="50">
        <v>0</v>
      </c>
      <c r="L202" s="50">
        <v>0</v>
      </c>
      <c r="M202" s="50">
        <v>0</v>
      </c>
      <c r="N202" s="50">
        <v>0</v>
      </c>
      <c r="O202" s="50">
        <v>0</v>
      </c>
      <c r="P202" s="50">
        <v>0</v>
      </c>
      <c r="Q202" s="50">
        <v>0</v>
      </c>
      <c r="R202" s="50">
        <v>0</v>
      </c>
      <c r="S202" s="50" t="s">
        <v>532</v>
      </c>
      <c r="T202" s="50" t="s">
        <v>533</v>
      </c>
      <c r="U202" s="50" t="s">
        <v>534</v>
      </c>
      <c r="V202" s="50" t="s">
        <v>537</v>
      </c>
      <c r="W202" s="50" t="s">
        <v>538</v>
      </c>
      <c r="X202" t="e" cm="1" vm="1">
        <f t="array" ref="X202">_xlfn.CONCAT(INDEX(_xlfn.TEXTSPLIT(INDEX(_xlfn._xlws.FILTER(D202:G202,D202:G202&lt;&gt;0),1,1),","),1,1),",",INDEX(_xlfn.TEXTSPLIT(INDEX(_xlfn._xlws.FILTER(D202:G202,D202:G202&lt;&gt;0),1,COUNTA(_xlfn._xlws.FILTER(D202:G202,D202:G202&lt;&gt;0))),","),1,2))</f>
        <v>#VALUE!</v>
      </c>
      <c r="Y202" t="str" cm="1">
        <f t="array" ref="Y202">_xlfn.CONCAT(INDEX(_xlfn.TEXTSPLIT(INDEX(_xlfn._xlws.FILTER(H202:W202,H202:W202&lt;&gt;0),1,1),","),1,1),",",INDEX(_xlfn.TEXTSPLIT(INDEX(_xlfn._xlws.FILTER(H202:W202,H202:W202&lt;&gt;0),1,COUNTA(_xlfn._xlws.FILTER(H202:W202,H202:W202&lt;&gt;0))),","),1,2))</f>
        <v>1140,1440</v>
      </c>
      <c r="AA202" s="10" t="s">
        <v>486</v>
      </c>
      <c r="AB202" s="10" t="s">
        <v>486</v>
      </c>
      <c r="AC202" s="6">
        <v>201</v>
      </c>
      <c r="AD202" s="10">
        <v>50</v>
      </c>
      <c r="AE202" t="str">
        <f>VLOOKUP(AD202,'dati households'!$C$1:$D$92,2,FALSE)</f>
        <v>Business</v>
      </c>
      <c r="AF202" s="6" t="str">
        <f>VLOOKUP(AD202,'dati households'!$C$1:$E$92,3,FALSE)</f>
        <v>medium</v>
      </c>
      <c r="AG202" s="6" t="str">
        <f>VLOOKUP(AD202,'dati households'!$C$1:$F$92,4,FALSE)</f>
        <v>Bar/pub</v>
      </c>
    </row>
    <row r="203" spans="1:33" x14ac:dyDescent="0.35">
      <c r="A203" t="s">
        <v>207</v>
      </c>
      <c r="B203" s="6">
        <v>1</v>
      </c>
      <c r="C203" t="s">
        <v>208</v>
      </c>
      <c r="D203" s="50">
        <v>0</v>
      </c>
      <c r="E203" s="50">
        <v>0</v>
      </c>
      <c r="F203" s="50">
        <v>0</v>
      </c>
      <c r="G203" s="50">
        <v>0</v>
      </c>
      <c r="H203" s="50">
        <v>0</v>
      </c>
      <c r="I203" s="50">
        <v>0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 t="s">
        <v>531</v>
      </c>
      <c r="S203" s="50" t="s">
        <v>532</v>
      </c>
      <c r="T203" s="50" t="s">
        <v>533</v>
      </c>
      <c r="U203" s="50" t="s">
        <v>534</v>
      </c>
      <c r="V203" s="50">
        <v>0</v>
      </c>
      <c r="W203" s="50">
        <v>0</v>
      </c>
      <c r="X203" t="e" cm="1" vm="1">
        <f t="array" ref="X203">_xlfn.CONCAT(INDEX(_xlfn.TEXTSPLIT(INDEX(_xlfn._xlws.FILTER(D203:G203,D203:G203&lt;&gt;0),1,1),","),1,1),",",INDEX(_xlfn.TEXTSPLIT(INDEX(_xlfn._xlws.FILTER(D203:G203,D203:G203&lt;&gt;0),1,COUNTA(_xlfn._xlws.FILTER(D203:G203,D203:G203&lt;&gt;0))),","),1,2))</f>
        <v>#VALUE!</v>
      </c>
      <c r="Y203" t="str" cm="1">
        <f t="array" ref="Y203">_xlfn.CONCAT(INDEX(_xlfn.TEXTSPLIT(INDEX(_xlfn._xlws.FILTER(H203:W203,H203:W203&lt;&gt;0),1,1),","),1,1),",",INDEX(_xlfn.TEXTSPLIT(INDEX(_xlfn._xlws.FILTER(H203:W203,H203:W203&lt;&gt;0),1,COUNTA(_xlfn._xlws.FILTER(H203:W203,H203:W203&lt;&gt;0))),","),1,2))</f>
        <v>1080,1320</v>
      </c>
      <c r="AA203" s="10" t="s">
        <v>486</v>
      </c>
      <c r="AB203" s="10" t="s">
        <v>486</v>
      </c>
      <c r="AC203" s="6">
        <v>202</v>
      </c>
      <c r="AD203" s="10">
        <v>51</v>
      </c>
      <c r="AE203" t="str">
        <f>VLOOKUP(AD203,'dati households'!$C$1:$D$92,2,FALSE)</f>
        <v>Business</v>
      </c>
      <c r="AF203" s="6" t="str">
        <f>VLOOKUP(AD203,'dati households'!$C$1:$E$92,3,FALSE)</f>
        <v>low</v>
      </c>
      <c r="AG203" s="6" t="str">
        <f>VLOOKUP(AD203,'dati households'!$C$1:$F$92,4,FALSE)</f>
        <v>Restaurant</v>
      </c>
    </row>
    <row r="204" spans="1:33" x14ac:dyDescent="0.35">
      <c r="A204" t="s">
        <v>210</v>
      </c>
      <c r="B204" s="6">
        <v>1</v>
      </c>
      <c r="C204" t="s">
        <v>233</v>
      </c>
      <c r="D204" s="50" t="s">
        <v>535</v>
      </c>
      <c r="E204" s="50" t="s">
        <v>536</v>
      </c>
      <c r="F204" s="50" t="s">
        <v>545</v>
      </c>
      <c r="G204" s="50">
        <v>0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 t="s">
        <v>532</v>
      </c>
      <c r="T204" s="50" t="s">
        <v>533</v>
      </c>
      <c r="U204" s="50" t="s">
        <v>534</v>
      </c>
      <c r="V204" s="50" t="s">
        <v>537</v>
      </c>
      <c r="W204" s="50" t="s">
        <v>538</v>
      </c>
      <c r="X204" t="str" cm="1">
        <f t="array" ref="X204">_xlfn.CONCAT(INDEX(_xlfn.TEXTSPLIT(INDEX(_xlfn._xlws.FILTER(D204:G204,D204:G204&lt;&gt;0),1,1),","),1,1),",",INDEX(_xlfn.TEXTSPLIT(INDEX(_xlfn._xlws.FILTER(D204:G204,D204:G204&lt;&gt;0),1,COUNTA(_xlfn._xlws.FILTER(D204:G204,D204:G204&lt;&gt;0))),","),1,2))</f>
        <v>0,420</v>
      </c>
      <c r="Y204" t="str" cm="1">
        <f t="array" ref="Y204">_xlfn.CONCAT(INDEX(_xlfn.TEXTSPLIT(INDEX(_xlfn._xlws.FILTER(H204:W204,H204:W204&lt;&gt;0),1,1),","),1,1),",",INDEX(_xlfn.TEXTSPLIT(INDEX(_xlfn._xlws.FILTER(H204:W204,H204:W204&lt;&gt;0),1,COUNTA(_xlfn._xlws.FILTER(H204:W204,H204:W204&lt;&gt;0))),","),1,2))</f>
        <v>1140,1440</v>
      </c>
      <c r="AA204" s="10" t="s">
        <v>486</v>
      </c>
      <c r="AB204" s="10" t="s">
        <v>486</v>
      </c>
      <c r="AC204" s="6">
        <v>203</v>
      </c>
      <c r="AD204" s="10">
        <v>51</v>
      </c>
      <c r="AE204" t="str">
        <f>VLOOKUP(AD204,'dati households'!$C$1:$D$92,2,FALSE)</f>
        <v>Business</v>
      </c>
      <c r="AF204" s="6" t="str">
        <f>VLOOKUP(AD204,'dati households'!$C$1:$E$92,3,FALSE)</f>
        <v>low</v>
      </c>
      <c r="AG204" s="6" t="str">
        <f>VLOOKUP(AD204,'dati households'!$C$1:$F$92,4,FALSE)</f>
        <v>Restaurant</v>
      </c>
    </row>
    <row r="205" spans="1:33" x14ac:dyDescent="0.35">
      <c r="A205" t="s">
        <v>218</v>
      </c>
      <c r="B205" s="6">
        <v>1</v>
      </c>
      <c r="C205" t="s">
        <v>329</v>
      </c>
      <c r="D205" s="50">
        <v>0</v>
      </c>
      <c r="E205" s="50">
        <v>0</v>
      </c>
      <c r="F205" s="50">
        <v>0</v>
      </c>
      <c r="G205" s="50" t="s">
        <v>546</v>
      </c>
      <c r="H205" s="50" t="s">
        <v>543</v>
      </c>
      <c r="I205" s="50" t="s">
        <v>547</v>
      </c>
      <c r="J205" s="50" t="s">
        <v>548</v>
      </c>
      <c r="K205" s="50" t="s">
        <v>549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 t="s">
        <v>532</v>
      </c>
      <c r="T205" s="50" t="s">
        <v>533</v>
      </c>
      <c r="U205" s="50" t="s">
        <v>534</v>
      </c>
      <c r="V205" s="50">
        <v>0</v>
      </c>
      <c r="W205" s="50">
        <v>0</v>
      </c>
      <c r="X205" t="str" cm="1">
        <f t="array" ref="X205">_xlfn.CONCAT(INDEX(_xlfn.TEXTSPLIT(INDEX(_xlfn._xlws.FILTER(D205:G205,D205:G205&lt;&gt;0),1,1),","),1,1),",",INDEX(_xlfn.TEXTSPLIT(INDEX(_xlfn._xlws.FILTER(D205:G205,D205:G205&lt;&gt;0),1,COUNTA(_xlfn._xlws.FILTER(D205:G205,D205:G205&lt;&gt;0))),","),1,2))</f>
        <v>420,480</v>
      </c>
      <c r="Y205" t="str" cm="1">
        <f t="array" ref="Y205">_xlfn.CONCAT(INDEX(_xlfn.TEXTSPLIT(INDEX(_xlfn._xlws.FILTER(H205:W205,H205:W205&lt;&gt;0),1,1),","),1,1),",",INDEX(_xlfn.TEXTSPLIT(INDEX(_xlfn._xlws.FILTER(H205:W205,H205:W205&lt;&gt;0),1,COUNTA(_xlfn._xlws.FILTER(H205:W205,H205:W205&lt;&gt;0))),","),1,2))</f>
        <v>480,1320</v>
      </c>
      <c r="AA205" s="10" t="s">
        <v>486</v>
      </c>
      <c r="AB205" s="10" t="s">
        <v>486</v>
      </c>
      <c r="AC205" s="6">
        <v>204</v>
      </c>
      <c r="AD205" s="10">
        <v>51</v>
      </c>
      <c r="AE205" t="str">
        <f>VLOOKUP(AD205,'dati households'!$C$1:$D$92,2,FALSE)</f>
        <v>Business</v>
      </c>
      <c r="AF205" s="6" t="str">
        <f>VLOOKUP(AD205,'dati households'!$C$1:$E$92,3,FALSE)</f>
        <v>low</v>
      </c>
      <c r="AG205" s="6" t="str">
        <f>VLOOKUP(AD205,'dati households'!$C$1:$F$92,4,FALSE)</f>
        <v>Restaurant</v>
      </c>
    </row>
    <row r="206" spans="1:33" x14ac:dyDescent="0.35">
      <c r="A206" t="s">
        <v>212</v>
      </c>
      <c r="B206" s="6">
        <v>2</v>
      </c>
      <c r="C206" t="s">
        <v>330</v>
      </c>
      <c r="D206" s="50">
        <v>0</v>
      </c>
      <c r="E206" s="50">
        <v>0</v>
      </c>
      <c r="F206" s="50">
        <v>0</v>
      </c>
      <c r="G206" s="50">
        <v>0</v>
      </c>
      <c r="H206" s="50">
        <v>0</v>
      </c>
      <c r="I206" s="50">
        <v>0</v>
      </c>
      <c r="J206" s="50">
        <v>0</v>
      </c>
      <c r="K206" s="50">
        <v>0</v>
      </c>
      <c r="L206" s="50" t="s">
        <v>550</v>
      </c>
      <c r="M206" s="50" t="s">
        <v>544</v>
      </c>
      <c r="N206" s="50" t="s">
        <v>539</v>
      </c>
      <c r="O206" s="50">
        <v>0</v>
      </c>
      <c r="P206" s="50">
        <v>0</v>
      </c>
      <c r="Q206" s="50">
        <v>0</v>
      </c>
      <c r="R206" s="50">
        <v>0</v>
      </c>
      <c r="S206" s="50" t="s">
        <v>532</v>
      </c>
      <c r="T206" s="50" t="s">
        <v>533</v>
      </c>
      <c r="U206" s="50" t="s">
        <v>534</v>
      </c>
      <c r="V206" s="50">
        <v>0</v>
      </c>
      <c r="W206" s="50">
        <v>0</v>
      </c>
      <c r="X206" t="e" cm="1" vm="1">
        <f t="array" ref="X206">_xlfn.CONCAT(INDEX(_xlfn.TEXTSPLIT(INDEX(_xlfn._xlws.FILTER(D206:G206,D206:G206&lt;&gt;0),1,1),","),1,1),",",INDEX(_xlfn.TEXTSPLIT(INDEX(_xlfn._xlws.FILTER(D206:G206,D206:G206&lt;&gt;0),1,COUNTA(_xlfn._xlws.FILTER(D206:G206,D206:G206&lt;&gt;0))),","),1,2))</f>
        <v>#VALUE!</v>
      </c>
      <c r="Y206" t="str" cm="1">
        <f t="array" ref="Y206">_xlfn.CONCAT(INDEX(_xlfn.TEXTSPLIT(INDEX(_xlfn._xlws.FILTER(H206:W206,H206:W206&lt;&gt;0),1,1),","),1,1),",",INDEX(_xlfn.TEXTSPLIT(INDEX(_xlfn._xlws.FILTER(H206:W206,H206:W206&lt;&gt;0),1,COUNTA(_xlfn._xlws.FILTER(H206:W206,H206:W206&lt;&gt;0))),","),1,2))</f>
        <v>720,1320</v>
      </c>
      <c r="AA206" s="10" t="s">
        <v>486</v>
      </c>
      <c r="AB206" s="10" t="s">
        <v>486</v>
      </c>
      <c r="AC206" s="6">
        <v>205</v>
      </c>
      <c r="AD206" s="10">
        <v>51</v>
      </c>
      <c r="AE206" t="str">
        <f>VLOOKUP(AD206,'dati households'!$C$1:$D$92,2,FALSE)</f>
        <v>Business</v>
      </c>
      <c r="AF206" s="6" t="str">
        <f>VLOOKUP(AD206,'dati households'!$C$1:$E$92,3,FALSE)</f>
        <v>low</v>
      </c>
      <c r="AG206" s="6" t="str">
        <f>VLOOKUP(AD206,'dati households'!$C$1:$F$92,4,FALSE)</f>
        <v>Restaurant</v>
      </c>
    </row>
    <row r="207" spans="1:33" x14ac:dyDescent="0.35">
      <c r="A207" t="s">
        <v>207</v>
      </c>
      <c r="B207" s="6">
        <v>3</v>
      </c>
      <c r="C207" t="s">
        <v>217</v>
      </c>
      <c r="D207" s="50">
        <v>0</v>
      </c>
      <c r="E207" s="50">
        <v>0</v>
      </c>
      <c r="F207" s="50">
        <v>0</v>
      </c>
      <c r="G207" s="50">
        <v>0</v>
      </c>
      <c r="H207" s="50">
        <v>0</v>
      </c>
      <c r="I207" s="50">
        <v>0</v>
      </c>
      <c r="J207" s="50">
        <v>0</v>
      </c>
      <c r="K207" s="50">
        <v>0</v>
      </c>
      <c r="L207" s="50">
        <v>0</v>
      </c>
      <c r="M207" s="50">
        <v>0</v>
      </c>
      <c r="N207" s="50">
        <v>0</v>
      </c>
      <c r="O207" s="50">
        <v>0</v>
      </c>
      <c r="P207" s="50">
        <v>0</v>
      </c>
      <c r="Q207" s="50">
        <v>0</v>
      </c>
      <c r="R207" s="50">
        <v>0</v>
      </c>
      <c r="S207" s="50" t="s">
        <v>532</v>
      </c>
      <c r="T207" s="50" t="s">
        <v>533</v>
      </c>
      <c r="U207" s="50" t="s">
        <v>534</v>
      </c>
      <c r="V207" s="50">
        <v>0</v>
      </c>
      <c r="W207" s="50">
        <v>0</v>
      </c>
      <c r="X207" t="e" cm="1" vm="1">
        <f t="array" ref="X207">_xlfn.CONCAT(INDEX(_xlfn.TEXTSPLIT(INDEX(_xlfn._xlws.FILTER(D207:G207,D207:G207&lt;&gt;0),1,1),","),1,1),",",INDEX(_xlfn.TEXTSPLIT(INDEX(_xlfn._xlws.FILTER(D207:G207,D207:G207&lt;&gt;0),1,COUNTA(_xlfn._xlws.FILTER(D207:G207,D207:G207&lt;&gt;0))),","),1,2))</f>
        <v>#VALUE!</v>
      </c>
      <c r="Y207" t="str" cm="1">
        <f t="array" ref="Y207">_xlfn.CONCAT(INDEX(_xlfn.TEXTSPLIT(INDEX(_xlfn._xlws.FILTER(H207:W207,H207:W207&lt;&gt;0),1,1),","),1,1),",",INDEX(_xlfn.TEXTSPLIT(INDEX(_xlfn._xlws.FILTER(H207:W207,H207:W207&lt;&gt;0),1,COUNTA(_xlfn._xlws.FILTER(H207:W207,H207:W207&lt;&gt;0))),","),1,2))</f>
        <v>1140,1320</v>
      </c>
      <c r="AA207" s="10" t="s">
        <v>486</v>
      </c>
      <c r="AB207" s="10" t="s">
        <v>486</v>
      </c>
      <c r="AC207" s="6">
        <v>206</v>
      </c>
      <c r="AD207" s="10">
        <v>52</v>
      </c>
      <c r="AE207" t="str">
        <f>VLOOKUP(AD207,'dati households'!$C$1:$D$92,2,FALSE)</f>
        <v>Household</v>
      </c>
      <c r="AF207" s="6" t="str">
        <f>VLOOKUP(AD207,'dati households'!$C$1:$E$92,3,FALSE)</f>
        <v>low</v>
      </c>
      <c r="AG207" s="6">
        <f>VLOOKUP(AD207,'dati households'!$C$1:$F$92,4,FALSE)</f>
        <v>0</v>
      </c>
    </row>
    <row r="208" spans="1:33" x14ac:dyDescent="0.35">
      <c r="A208" t="s">
        <v>210</v>
      </c>
      <c r="B208" s="6">
        <v>1</v>
      </c>
      <c r="C208" t="s">
        <v>233</v>
      </c>
      <c r="D208" s="50" t="s">
        <v>535</v>
      </c>
      <c r="E208" s="50" t="s">
        <v>536</v>
      </c>
      <c r="F208" s="50" t="s">
        <v>545</v>
      </c>
      <c r="G208" s="50">
        <v>0</v>
      </c>
      <c r="H208" s="50">
        <v>0</v>
      </c>
      <c r="I208" s="50">
        <v>0</v>
      </c>
      <c r="J208" s="50">
        <v>0</v>
      </c>
      <c r="K208" s="50">
        <v>0</v>
      </c>
      <c r="L208" s="50">
        <v>0</v>
      </c>
      <c r="M208" s="50">
        <v>0</v>
      </c>
      <c r="N208" s="50">
        <v>0</v>
      </c>
      <c r="O208" s="50">
        <v>0</v>
      </c>
      <c r="P208" s="50">
        <v>0</v>
      </c>
      <c r="Q208" s="50">
        <v>0</v>
      </c>
      <c r="R208" s="50">
        <v>0</v>
      </c>
      <c r="S208" s="50" t="s">
        <v>532</v>
      </c>
      <c r="T208" s="50" t="s">
        <v>533</v>
      </c>
      <c r="U208" s="50" t="s">
        <v>534</v>
      </c>
      <c r="V208" s="50" t="s">
        <v>537</v>
      </c>
      <c r="W208" s="50" t="s">
        <v>538</v>
      </c>
      <c r="X208" t="str" cm="1">
        <f t="array" ref="X208">_xlfn.CONCAT(INDEX(_xlfn.TEXTSPLIT(INDEX(_xlfn._xlws.FILTER(D208:G208,D208:G208&lt;&gt;0),1,1),","),1,1),",",INDEX(_xlfn.TEXTSPLIT(INDEX(_xlfn._xlws.FILTER(D208:G208,D208:G208&lt;&gt;0),1,COUNTA(_xlfn._xlws.FILTER(D208:G208,D208:G208&lt;&gt;0))),","),1,2))</f>
        <v>0,420</v>
      </c>
      <c r="Y208" t="str" cm="1">
        <f t="array" ref="Y208">_xlfn.CONCAT(INDEX(_xlfn.TEXTSPLIT(INDEX(_xlfn._xlws.FILTER(H208:W208,H208:W208&lt;&gt;0),1,1),","),1,1),",",INDEX(_xlfn.TEXTSPLIT(INDEX(_xlfn._xlws.FILTER(H208:W208,H208:W208&lt;&gt;0),1,COUNTA(_xlfn._xlws.FILTER(H208:W208,H208:W208&lt;&gt;0))),","),1,2))</f>
        <v>1140,1440</v>
      </c>
      <c r="AA208" s="10" t="s">
        <v>486</v>
      </c>
      <c r="AB208" s="10" t="s">
        <v>486</v>
      </c>
      <c r="AC208" s="6">
        <v>207</v>
      </c>
      <c r="AD208" s="10">
        <v>52</v>
      </c>
      <c r="AE208" t="str">
        <f>VLOOKUP(AD208,'dati households'!$C$1:$D$92,2,FALSE)</f>
        <v>Household</v>
      </c>
      <c r="AF208" s="6" t="str">
        <f>VLOOKUP(AD208,'dati households'!$C$1:$E$92,3,FALSE)</f>
        <v>low</v>
      </c>
      <c r="AG208" s="6">
        <f>VLOOKUP(AD208,'dati households'!$C$1:$F$92,4,FALSE)</f>
        <v>0</v>
      </c>
    </row>
    <row r="209" spans="1:33" x14ac:dyDescent="0.35">
      <c r="A209" t="s">
        <v>216</v>
      </c>
      <c r="B209" s="6">
        <v>1</v>
      </c>
      <c r="C209" t="s">
        <v>232</v>
      </c>
      <c r="D209" s="50">
        <v>0</v>
      </c>
      <c r="E209" s="50">
        <v>0</v>
      </c>
      <c r="F209" s="50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 t="s">
        <v>532</v>
      </c>
      <c r="T209" s="50" t="s">
        <v>533</v>
      </c>
      <c r="U209" s="50">
        <v>0</v>
      </c>
      <c r="V209" s="50">
        <v>0</v>
      </c>
      <c r="W209" s="50">
        <v>0</v>
      </c>
      <c r="X209" t="e" cm="1" vm="1">
        <f t="array" ref="X209">_xlfn.CONCAT(INDEX(_xlfn.TEXTSPLIT(INDEX(_xlfn._xlws.FILTER(D209:G209,D209:G209&lt;&gt;0),1,1),","),1,1),",",INDEX(_xlfn.TEXTSPLIT(INDEX(_xlfn._xlws.FILTER(D209:G209,D209:G209&lt;&gt;0),1,COUNTA(_xlfn._xlws.FILTER(D209:G209,D209:G209&lt;&gt;0))),","),1,2))</f>
        <v>#VALUE!</v>
      </c>
      <c r="Y209" t="str" cm="1">
        <f t="array" ref="Y209">_xlfn.CONCAT(INDEX(_xlfn.TEXTSPLIT(INDEX(_xlfn._xlws.FILTER(H209:W209,H209:W209&lt;&gt;0),1,1),","),1,1),",",INDEX(_xlfn.TEXTSPLIT(INDEX(_xlfn._xlws.FILTER(H209:W209,H209:W209&lt;&gt;0),1,COUNTA(_xlfn._xlws.FILTER(H209:W209,H209:W209&lt;&gt;0))),","),1,2))</f>
        <v>1140,1260</v>
      </c>
      <c r="AA209" s="10" t="s">
        <v>486</v>
      </c>
      <c r="AB209" s="10" t="s">
        <v>486</v>
      </c>
      <c r="AC209" s="6">
        <v>208</v>
      </c>
      <c r="AD209" s="10">
        <v>52</v>
      </c>
      <c r="AE209" t="str">
        <f>VLOOKUP(AD209,'dati households'!$C$1:$D$92,2,FALSE)</f>
        <v>Household</v>
      </c>
      <c r="AF209" s="6" t="str">
        <f>VLOOKUP(AD209,'dati households'!$C$1:$E$92,3,FALSE)</f>
        <v>low</v>
      </c>
      <c r="AG209" s="6">
        <f>VLOOKUP(AD209,'dati households'!$C$1:$F$92,4,FALSE)</f>
        <v>0</v>
      </c>
    </row>
    <row r="210" spans="1:33" x14ac:dyDescent="0.35">
      <c r="A210" t="s">
        <v>212</v>
      </c>
      <c r="B210" s="6">
        <v>2</v>
      </c>
      <c r="C210" t="s">
        <v>232</v>
      </c>
      <c r="D210" s="50">
        <v>0</v>
      </c>
      <c r="E210" s="50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 t="s">
        <v>532</v>
      </c>
      <c r="T210" s="50" t="s">
        <v>533</v>
      </c>
      <c r="U210" s="50">
        <v>0</v>
      </c>
      <c r="V210" s="50">
        <v>0</v>
      </c>
      <c r="W210" s="50">
        <v>0</v>
      </c>
      <c r="X210" t="e" cm="1" vm="1">
        <f t="array" ref="X210">_xlfn.CONCAT(INDEX(_xlfn.TEXTSPLIT(INDEX(_xlfn._xlws.FILTER(D210:G210,D210:G210&lt;&gt;0),1,1),","),1,1),",",INDEX(_xlfn.TEXTSPLIT(INDEX(_xlfn._xlws.FILTER(D210:G210,D210:G210&lt;&gt;0),1,COUNTA(_xlfn._xlws.FILTER(D210:G210,D210:G210&lt;&gt;0))),","),1,2))</f>
        <v>#VALUE!</v>
      </c>
      <c r="Y210" t="str" cm="1">
        <f t="array" ref="Y210">_xlfn.CONCAT(INDEX(_xlfn.TEXTSPLIT(INDEX(_xlfn._xlws.FILTER(H210:W210,H210:W210&lt;&gt;0),1,1),","),1,1),",",INDEX(_xlfn.TEXTSPLIT(INDEX(_xlfn._xlws.FILTER(H210:W210,H210:W210&lt;&gt;0),1,COUNTA(_xlfn._xlws.FILTER(H210:W210,H210:W210&lt;&gt;0))),","),1,2))</f>
        <v>1140,1260</v>
      </c>
      <c r="AA210" s="10" t="s">
        <v>486</v>
      </c>
      <c r="AB210" s="10" t="s">
        <v>486</v>
      </c>
      <c r="AC210" s="6">
        <v>209</v>
      </c>
      <c r="AD210" s="10">
        <v>52</v>
      </c>
      <c r="AE210" t="str">
        <f>VLOOKUP(AD210,'dati households'!$C$1:$D$92,2,FALSE)</f>
        <v>Household</v>
      </c>
      <c r="AF210" s="6" t="str">
        <f>VLOOKUP(AD210,'dati households'!$C$1:$E$92,3,FALSE)</f>
        <v>low</v>
      </c>
      <c r="AG210" s="6">
        <f>VLOOKUP(AD210,'dati households'!$C$1:$F$92,4,FALSE)</f>
        <v>0</v>
      </c>
    </row>
    <row r="211" spans="1:33" x14ac:dyDescent="0.35">
      <c r="A211" t="s">
        <v>207</v>
      </c>
      <c r="B211" s="6">
        <v>1</v>
      </c>
      <c r="C211" t="s">
        <v>215</v>
      </c>
      <c r="D211" s="50">
        <v>0</v>
      </c>
      <c r="E211" s="50">
        <v>0</v>
      </c>
      <c r="F211" s="50">
        <v>0</v>
      </c>
      <c r="G211" s="50">
        <v>0</v>
      </c>
      <c r="H211" s="50">
        <v>0</v>
      </c>
      <c r="I211" s="50">
        <v>0</v>
      </c>
      <c r="J211" s="50">
        <v>0</v>
      </c>
      <c r="K211" s="50">
        <v>0</v>
      </c>
      <c r="L211" s="50">
        <v>0</v>
      </c>
      <c r="M211" s="50">
        <v>0</v>
      </c>
      <c r="N211" s="50">
        <v>0</v>
      </c>
      <c r="O211" s="50">
        <v>0</v>
      </c>
      <c r="P211" s="50">
        <v>0</v>
      </c>
      <c r="Q211" s="50">
        <v>0</v>
      </c>
      <c r="R211" s="50">
        <v>0</v>
      </c>
      <c r="S211" s="50" t="s">
        <v>532</v>
      </c>
      <c r="T211" s="50">
        <v>0</v>
      </c>
      <c r="U211" s="50">
        <v>0</v>
      </c>
      <c r="V211" s="50">
        <v>0</v>
      </c>
      <c r="W211" s="50">
        <v>0</v>
      </c>
      <c r="X211" t="e" cm="1" vm="1">
        <f t="array" ref="X211">_xlfn.CONCAT(INDEX(_xlfn.TEXTSPLIT(INDEX(_xlfn._xlws.FILTER(D211:G211,D211:G211&lt;&gt;0),1,1),","),1,1),",",INDEX(_xlfn.TEXTSPLIT(INDEX(_xlfn._xlws.FILTER(D211:G211,D211:G211&lt;&gt;0),1,COUNTA(_xlfn._xlws.FILTER(D211:G211,D211:G211&lt;&gt;0))),","),1,2))</f>
        <v>#VALUE!</v>
      </c>
      <c r="Y211" t="str" cm="1">
        <f t="array" ref="Y211">_xlfn.CONCAT(INDEX(_xlfn.TEXTSPLIT(INDEX(_xlfn._xlws.FILTER(H211:W211,H211:W211&lt;&gt;0),1,1),","),1,1),",",INDEX(_xlfn.TEXTSPLIT(INDEX(_xlfn._xlws.FILTER(H211:W211,H211:W211&lt;&gt;0),1,COUNTA(_xlfn._xlws.FILTER(H211:W211,H211:W211&lt;&gt;0))),","),1,2))</f>
        <v>1140,1200</v>
      </c>
      <c r="AA211" s="10" t="s">
        <v>486</v>
      </c>
      <c r="AB211" s="10" t="s">
        <v>486</v>
      </c>
      <c r="AC211" s="6">
        <v>210</v>
      </c>
      <c r="AD211" s="10">
        <v>53</v>
      </c>
      <c r="AE211" t="str">
        <f>VLOOKUP(AD211,'dati households'!$C$1:$D$92,2,FALSE)</f>
        <v>Business</v>
      </c>
      <c r="AF211" s="6" t="str">
        <f>VLOOKUP(AD211,'dati households'!$C$1:$E$92,3,FALSE)</f>
        <v>very low</v>
      </c>
      <c r="AG211" s="6" t="str">
        <f>VLOOKUP(AD211,'dati households'!$C$1:$F$92,4,FALSE)</f>
        <v>Butcher</v>
      </c>
    </row>
    <row r="212" spans="1:33" x14ac:dyDescent="0.35">
      <c r="A212" t="s">
        <v>210</v>
      </c>
      <c r="B212" s="6">
        <v>1</v>
      </c>
      <c r="C212" t="s">
        <v>331</v>
      </c>
      <c r="D212" s="50" t="s">
        <v>535</v>
      </c>
      <c r="E212" s="50" t="s">
        <v>536</v>
      </c>
      <c r="F212" s="50" t="s">
        <v>545</v>
      </c>
      <c r="G212" s="50">
        <v>0</v>
      </c>
      <c r="H212" s="50">
        <v>0</v>
      </c>
      <c r="I212" s="50">
        <v>0</v>
      </c>
      <c r="J212" s="50">
        <v>0</v>
      </c>
      <c r="K212" s="50">
        <v>0</v>
      </c>
      <c r="L212" s="50">
        <v>0</v>
      </c>
      <c r="M212" s="50">
        <v>0</v>
      </c>
      <c r="N212" s="50">
        <v>0</v>
      </c>
      <c r="O212" s="50">
        <v>0</v>
      </c>
      <c r="P212" s="50">
        <v>0</v>
      </c>
      <c r="Q212" s="50">
        <v>0</v>
      </c>
      <c r="R212" s="50">
        <v>0</v>
      </c>
      <c r="S212" s="50" t="s">
        <v>532</v>
      </c>
      <c r="T212" s="50" t="s">
        <v>533</v>
      </c>
      <c r="U212" s="50" t="s">
        <v>534</v>
      </c>
      <c r="V212" s="50" t="s">
        <v>537</v>
      </c>
      <c r="W212" s="50" t="s">
        <v>538</v>
      </c>
      <c r="X212" t="str" cm="1">
        <f t="array" ref="X212">_xlfn.CONCAT(INDEX(_xlfn.TEXTSPLIT(INDEX(_xlfn._xlws.FILTER(D212:G212,D212:G212&lt;&gt;0),1,1),","),1,1),",",INDEX(_xlfn.TEXTSPLIT(INDEX(_xlfn._xlws.FILTER(D212:G212,D212:G212&lt;&gt;0),1,COUNTA(_xlfn._xlws.FILTER(D212:G212,D212:G212&lt;&gt;0))),","),1,2))</f>
        <v>0,420</v>
      </c>
      <c r="Y212" t="str" cm="1">
        <f t="array" ref="Y212">_xlfn.CONCAT(INDEX(_xlfn.TEXTSPLIT(INDEX(_xlfn._xlws.FILTER(H212:W212,H212:W212&lt;&gt;0),1,1),","),1,1),",",INDEX(_xlfn.TEXTSPLIT(INDEX(_xlfn._xlws.FILTER(H212:W212,H212:W212&lt;&gt;0),1,COUNTA(_xlfn._xlws.FILTER(H212:W212,H212:W212&lt;&gt;0))),","),1,2))</f>
        <v>1140,1440</v>
      </c>
      <c r="AA212" s="10" t="s">
        <v>486</v>
      </c>
      <c r="AB212" s="10" t="s">
        <v>486</v>
      </c>
      <c r="AC212" s="6">
        <v>211</v>
      </c>
      <c r="AD212" s="10">
        <v>53</v>
      </c>
      <c r="AE212" t="str">
        <f>VLOOKUP(AD212,'dati households'!$C$1:$D$92,2,FALSE)</f>
        <v>Business</v>
      </c>
      <c r="AF212" s="6" t="str">
        <f>VLOOKUP(AD212,'dati households'!$C$1:$E$92,3,FALSE)</f>
        <v>very low</v>
      </c>
      <c r="AG212" s="6" t="str">
        <f>VLOOKUP(AD212,'dati households'!$C$1:$F$92,4,FALSE)</f>
        <v>Butcher</v>
      </c>
    </row>
    <row r="213" spans="1:33" x14ac:dyDescent="0.35">
      <c r="A213" t="s">
        <v>207</v>
      </c>
      <c r="B213" s="6">
        <v>4</v>
      </c>
      <c r="C213" t="s">
        <v>217</v>
      </c>
      <c r="D213" s="50">
        <v>0</v>
      </c>
      <c r="E213" s="50">
        <v>0</v>
      </c>
      <c r="F213" s="50">
        <v>0</v>
      </c>
      <c r="G213" s="50">
        <v>0</v>
      </c>
      <c r="H213" s="50">
        <v>0</v>
      </c>
      <c r="I213" s="50">
        <v>0</v>
      </c>
      <c r="J213" s="50">
        <v>0</v>
      </c>
      <c r="K213" s="50">
        <v>0</v>
      </c>
      <c r="L213" s="50">
        <v>0</v>
      </c>
      <c r="M213" s="50">
        <v>0</v>
      </c>
      <c r="N213" s="50">
        <v>0</v>
      </c>
      <c r="O213" s="50">
        <v>0</v>
      </c>
      <c r="P213" s="50">
        <v>0</v>
      </c>
      <c r="Q213" s="50">
        <v>0</v>
      </c>
      <c r="R213" s="50">
        <v>0</v>
      </c>
      <c r="S213" s="50" t="s">
        <v>532</v>
      </c>
      <c r="T213" s="50" t="s">
        <v>533</v>
      </c>
      <c r="U213" s="50" t="s">
        <v>534</v>
      </c>
      <c r="V213" s="50">
        <v>0</v>
      </c>
      <c r="W213" s="50">
        <v>0</v>
      </c>
      <c r="X213" t="e" cm="1" vm="1">
        <f t="array" ref="X213">_xlfn.CONCAT(INDEX(_xlfn.TEXTSPLIT(INDEX(_xlfn._xlws.FILTER(D213:G213,D213:G213&lt;&gt;0),1,1),","),1,1),",",INDEX(_xlfn.TEXTSPLIT(INDEX(_xlfn._xlws.FILTER(D213:G213,D213:G213&lt;&gt;0),1,COUNTA(_xlfn._xlws.FILTER(D213:G213,D213:G213&lt;&gt;0))),","),1,2))</f>
        <v>#VALUE!</v>
      </c>
      <c r="Y213" t="str" cm="1">
        <f t="array" ref="Y213">_xlfn.CONCAT(INDEX(_xlfn.TEXTSPLIT(INDEX(_xlfn._xlws.FILTER(H213:W213,H213:W213&lt;&gt;0),1,1),","),1,1),",",INDEX(_xlfn.TEXTSPLIT(INDEX(_xlfn._xlws.FILTER(H213:W213,H213:W213&lt;&gt;0),1,COUNTA(_xlfn._xlws.FILTER(H213:W213,H213:W213&lt;&gt;0))),","),1,2))</f>
        <v>1140,1320</v>
      </c>
      <c r="AA213" s="10" t="s">
        <v>486</v>
      </c>
      <c r="AB213" s="10" t="s">
        <v>486</v>
      </c>
      <c r="AC213" s="6">
        <v>212</v>
      </c>
      <c r="AD213" s="10">
        <v>54</v>
      </c>
      <c r="AE213" t="str">
        <f>VLOOKUP(AD213,'dati households'!$C$1:$D$92,2,FALSE)</f>
        <v>Household</v>
      </c>
      <c r="AF213" s="6" t="str">
        <f>VLOOKUP(AD213,'dati households'!$C$1:$E$92,3,FALSE)</f>
        <v>very high</v>
      </c>
      <c r="AG213" s="6">
        <f>VLOOKUP(AD213,'dati households'!$C$1:$F$92,4,FALSE)</f>
        <v>0</v>
      </c>
    </row>
    <row r="214" spans="1:33" x14ac:dyDescent="0.35">
      <c r="A214" t="s">
        <v>210</v>
      </c>
      <c r="B214" s="6">
        <v>3</v>
      </c>
      <c r="C214" t="s">
        <v>332</v>
      </c>
      <c r="D214" s="50" t="s">
        <v>535</v>
      </c>
      <c r="E214" s="50" t="s">
        <v>536</v>
      </c>
      <c r="F214" s="50">
        <v>0</v>
      </c>
      <c r="G214" s="50">
        <v>0</v>
      </c>
      <c r="H214" s="50">
        <v>0</v>
      </c>
      <c r="I214" s="50">
        <v>0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0">
        <v>0</v>
      </c>
      <c r="P214" s="50">
        <v>0</v>
      </c>
      <c r="Q214" s="50">
        <v>0</v>
      </c>
      <c r="R214" s="50">
        <v>0</v>
      </c>
      <c r="S214" s="50" t="s">
        <v>532</v>
      </c>
      <c r="T214" s="50" t="s">
        <v>533</v>
      </c>
      <c r="U214" s="50" t="s">
        <v>534</v>
      </c>
      <c r="V214" s="50" t="s">
        <v>537</v>
      </c>
      <c r="W214" s="50" t="s">
        <v>538</v>
      </c>
      <c r="X214" t="str" cm="1">
        <f t="array" ref="X214">_xlfn.CONCAT(INDEX(_xlfn.TEXTSPLIT(INDEX(_xlfn._xlws.FILTER(D214:G214,D214:G214&lt;&gt;0),1,1),","),1,1),",",INDEX(_xlfn.TEXTSPLIT(INDEX(_xlfn._xlws.FILTER(D214:G214,D214:G214&lt;&gt;0),1,COUNTA(_xlfn._xlws.FILTER(D214:G214,D214:G214&lt;&gt;0))),","),1,2))</f>
        <v>0,360</v>
      </c>
      <c r="Y214" t="str" cm="1">
        <f t="array" ref="Y214">_xlfn.CONCAT(INDEX(_xlfn.TEXTSPLIT(INDEX(_xlfn._xlws.FILTER(H214:W214,H214:W214&lt;&gt;0),1,1),","),1,1),",",INDEX(_xlfn.TEXTSPLIT(INDEX(_xlfn._xlws.FILTER(H214:W214,H214:W214&lt;&gt;0),1,COUNTA(_xlfn._xlws.FILTER(H214:W214,H214:W214&lt;&gt;0))),","),1,2))</f>
        <v>1140,1440</v>
      </c>
      <c r="AA214" s="10" t="s">
        <v>486</v>
      </c>
      <c r="AB214" s="10" t="s">
        <v>486</v>
      </c>
      <c r="AC214" s="6">
        <v>213</v>
      </c>
      <c r="AD214" s="10">
        <v>54</v>
      </c>
      <c r="AE214" t="str">
        <f>VLOOKUP(AD214,'dati households'!$C$1:$D$92,2,FALSE)</f>
        <v>Household</v>
      </c>
      <c r="AF214" s="6" t="str">
        <f>VLOOKUP(AD214,'dati households'!$C$1:$E$92,3,FALSE)</f>
        <v>very high</v>
      </c>
      <c r="AG214" s="6">
        <f>VLOOKUP(AD214,'dati households'!$C$1:$F$92,4,FALSE)</f>
        <v>0</v>
      </c>
    </row>
    <row r="215" spans="1:33" x14ac:dyDescent="0.35">
      <c r="A215" t="s">
        <v>216</v>
      </c>
      <c r="B215" s="6">
        <v>1</v>
      </c>
      <c r="C215" t="s">
        <v>232</v>
      </c>
      <c r="D215" s="50">
        <v>0</v>
      </c>
      <c r="E215" s="50">
        <v>0</v>
      </c>
      <c r="F215" s="50">
        <v>0</v>
      </c>
      <c r="G215" s="50">
        <v>0</v>
      </c>
      <c r="H215" s="50">
        <v>0</v>
      </c>
      <c r="I215" s="50">
        <v>0</v>
      </c>
      <c r="J215" s="50">
        <v>0</v>
      </c>
      <c r="K215" s="50">
        <v>0</v>
      </c>
      <c r="L215" s="50">
        <v>0</v>
      </c>
      <c r="M215" s="50">
        <v>0</v>
      </c>
      <c r="N215" s="50">
        <v>0</v>
      </c>
      <c r="O215" s="50">
        <v>0</v>
      </c>
      <c r="P215" s="50">
        <v>0</v>
      </c>
      <c r="Q215" s="50">
        <v>0</v>
      </c>
      <c r="R215" s="50">
        <v>0</v>
      </c>
      <c r="S215" s="50" t="s">
        <v>532</v>
      </c>
      <c r="T215" s="50" t="s">
        <v>533</v>
      </c>
      <c r="U215" s="50">
        <v>0</v>
      </c>
      <c r="V215" s="50">
        <v>0</v>
      </c>
      <c r="W215" s="50">
        <v>0</v>
      </c>
      <c r="X215" t="e" cm="1" vm="1">
        <f t="array" ref="X215">_xlfn.CONCAT(INDEX(_xlfn.TEXTSPLIT(INDEX(_xlfn._xlws.FILTER(D215:G215,D215:G215&lt;&gt;0),1,1),","),1,1),",",INDEX(_xlfn.TEXTSPLIT(INDEX(_xlfn._xlws.FILTER(D215:G215,D215:G215&lt;&gt;0),1,COUNTA(_xlfn._xlws.FILTER(D215:G215,D215:G215&lt;&gt;0))),","),1,2))</f>
        <v>#VALUE!</v>
      </c>
      <c r="Y215" t="str" cm="1">
        <f t="array" ref="Y215">_xlfn.CONCAT(INDEX(_xlfn.TEXTSPLIT(INDEX(_xlfn._xlws.FILTER(H215:W215,H215:W215&lt;&gt;0),1,1),","),1,1),",",INDEX(_xlfn.TEXTSPLIT(INDEX(_xlfn._xlws.FILTER(H215:W215,H215:W215&lt;&gt;0),1,COUNTA(_xlfn._xlws.FILTER(H215:W215,H215:W215&lt;&gt;0))),","),1,2))</f>
        <v>1140,1260</v>
      </c>
      <c r="AA215" s="10" t="s">
        <v>486</v>
      </c>
      <c r="AB215" s="10" t="s">
        <v>486</v>
      </c>
      <c r="AC215" s="6">
        <v>214</v>
      </c>
      <c r="AD215" s="10">
        <v>54</v>
      </c>
      <c r="AE215" t="str">
        <f>VLOOKUP(AD215,'dati households'!$C$1:$D$92,2,FALSE)</f>
        <v>Household</v>
      </c>
      <c r="AF215" s="6" t="str">
        <f>VLOOKUP(AD215,'dati households'!$C$1:$E$92,3,FALSE)</f>
        <v>very high</v>
      </c>
      <c r="AG215" s="6">
        <f>VLOOKUP(AD215,'dati households'!$C$1:$F$92,4,FALSE)</f>
        <v>0</v>
      </c>
    </row>
    <row r="216" spans="1:33" x14ac:dyDescent="0.35">
      <c r="A216" t="s">
        <v>218</v>
      </c>
      <c r="B216" s="6">
        <v>1</v>
      </c>
      <c r="C216" t="s">
        <v>232</v>
      </c>
      <c r="D216" s="50">
        <v>0</v>
      </c>
      <c r="E216" s="50">
        <v>0</v>
      </c>
      <c r="F216" s="50">
        <v>0</v>
      </c>
      <c r="G216" s="50">
        <v>0</v>
      </c>
      <c r="H216" s="50">
        <v>0</v>
      </c>
      <c r="I216" s="50">
        <v>0</v>
      </c>
      <c r="J216" s="50">
        <v>0</v>
      </c>
      <c r="K216" s="50">
        <v>0</v>
      </c>
      <c r="L216" s="50">
        <v>0</v>
      </c>
      <c r="M216" s="50">
        <v>0</v>
      </c>
      <c r="N216" s="50">
        <v>0</v>
      </c>
      <c r="O216" s="50">
        <v>0</v>
      </c>
      <c r="P216" s="50">
        <v>0</v>
      </c>
      <c r="Q216" s="50">
        <v>0</v>
      </c>
      <c r="R216" s="50">
        <v>0</v>
      </c>
      <c r="S216" s="50" t="s">
        <v>532</v>
      </c>
      <c r="T216" s="50" t="s">
        <v>533</v>
      </c>
      <c r="U216" s="50">
        <v>0</v>
      </c>
      <c r="V216" s="50">
        <v>0</v>
      </c>
      <c r="W216" s="50">
        <v>0</v>
      </c>
      <c r="X216" t="e" cm="1" vm="1">
        <f t="array" ref="X216">_xlfn.CONCAT(INDEX(_xlfn.TEXTSPLIT(INDEX(_xlfn._xlws.FILTER(D216:G216,D216:G216&lt;&gt;0),1,1),","),1,1),",",INDEX(_xlfn.TEXTSPLIT(INDEX(_xlfn._xlws.FILTER(D216:G216,D216:G216&lt;&gt;0),1,COUNTA(_xlfn._xlws.FILTER(D216:G216,D216:G216&lt;&gt;0))),","),1,2))</f>
        <v>#VALUE!</v>
      </c>
      <c r="Y216" t="str" cm="1">
        <f t="array" ref="Y216">_xlfn.CONCAT(INDEX(_xlfn.TEXTSPLIT(INDEX(_xlfn._xlws.FILTER(H216:W216,H216:W216&lt;&gt;0),1,1),","),1,1),",",INDEX(_xlfn.TEXTSPLIT(INDEX(_xlfn._xlws.FILTER(H216:W216,H216:W216&lt;&gt;0),1,COUNTA(_xlfn._xlws.FILTER(H216:W216,H216:W216&lt;&gt;0))),","),1,2))</f>
        <v>1140,1260</v>
      </c>
      <c r="AA216" s="10" t="s">
        <v>486</v>
      </c>
      <c r="AB216" s="10" t="s">
        <v>486</v>
      </c>
      <c r="AC216" s="6">
        <v>215</v>
      </c>
      <c r="AD216" s="10">
        <v>54</v>
      </c>
      <c r="AE216" t="str">
        <f>VLOOKUP(AD216,'dati households'!$C$1:$D$92,2,FALSE)</f>
        <v>Household</v>
      </c>
      <c r="AF216" s="6" t="str">
        <f>VLOOKUP(AD216,'dati households'!$C$1:$E$92,3,FALSE)</f>
        <v>very high</v>
      </c>
      <c r="AG216" s="6">
        <f>VLOOKUP(AD216,'dati households'!$C$1:$F$92,4,FALSE)</f>
        <v>0</v>
      </c>
    </row>
    <row r="217" spans="1:33" x14ac:dyDescent="0.35">
      <c r="A217" t="s">
        <v>212</v>
      </c>
      <c r="B217" s="6">
        <v>1</v>
      </c>
      <c r="C217" t="s">
        <v>333</v>
      </c>
      <c r="D217" s="50">
        <v>0</v>
      </c>
      <c r="E217" s="50">
        <v>0</v>
      </c>
      <c r="F217" s="50">
        <v>0</v>
      </c>
      <c r="G217" s="50">
        <v>0</v>
      </c>
      <c r="H217" s="50">
        <v>0</v>
      </c>
      <c r="I217" s="50">
        <v>0</v>
      </c>
      <c r="J217" s="50">
        <v>0</v>
      </c>
      <c r="K217" s="50">
        <v>0</v>
      </c>
      <c r="L217" s="50" t="s">
        <v>550</v>
      </c>
      <c r="M217" s="50" t="s">
        <v>544</v>
      </c>
      <c r="N217" s="50">
        <v>0</v>
      </c>
      <c r="O217" s="50">
        <v>0</v>
      </c>
      <c r="P217" s="50">
        <v>0</v>
      </c>
      <c r="Q217" s="50">
        <v>0</v>
      </c>
      <c r="R217" s="50">
        <v>0</v>
      </c>
      <c r="S217" s="50">
        <v>0</v>
      </c>
      <c r="T217" s="50">
        <v>0</v>
      </c>
      <c r="U217" s="50">
        <v>0</v>
      </c>
      <c r="V217" s="50">
        <v>0</v>
      </c>
      <c r="W217" s="50">
        <v>0</v>
      </c>
      <c r="X217" t="e" cm="1" vm="1">
        <f t="array" ref="X217">_xlfn.CONCAT(INDEX(_xlfn.TEXTSPLIT(INDEX(_xlfn._xlws.FILTER(D217:G217,D217:G217&lt;&gt;0),1,1),","),1,1),",",INDEX(_xlfn.TEXTSPLIT(INDEX(_xlfn._xlws.FILTER(D217:G217,D217:G217&lt;&gt;0),1,COUNTA(_xlfn._xlws.FILTER(D217:G217,D217:G217&lt;&gt;0))),","),1,2))</f>
        <v>#VALUE!</v>
      </c>
      <c r="Y217" t="str" cm="1">
        <f t="array" ref="Y217">_xlfn.CONCAT(INDEX(_xlfn.TEXTSPLIT(INDEX(_xlfn._xlws.FILTER(H217:W217,H217:W217&lt;&gt;0),1,1),","),1,1),",",INDEX(_xlfn.TEXTSPLIT(INDEX(_xlfn._xlws.FILTER(H217:W217,H217:W217&lt;&gt;0),1,COUNTA(_xlfn._xlws.FILTER(H217:W217,H217:W217&lt;&gt;0))),","),1,2))</f>
        <v>720,840</v>
      </c>
      <c r="AA217" s="10" t="s">
        <v>486</v>
      </c>
      <c r="AB217" s="10" t="s">
        <v>486</v>
      </c>
      <c r="AC217" s="6">
        <v>216</v>
      </c>
      <c r="AD217" s="10">
        <v>54</v>
      </c>
      <c r="AE217" t="str">
        <f>VLOOKUP(AD217,'dati households'!$C$1:$D$92,2,FALSE)</f>
        <v>Household</v>
      </c>
      <c r="AF217" s="6" t="str">
        <f>VLOOKUP(AD217,'dati households'!$C$1:$E$92,3,FALSE)</f>
        <v>very high</v>
      </c>
      <c r="AG217" s="6">
        <f>VLOOKUP(AD217,'dati households'!$C$1:$F$92,4,FALSE)</f>
        <v>0</v>
      </c>
    </row>
    <row r="218" spans="1:33" x14ac:dyDescent="0.35">
      <c r="A218" t="s">
        <v>222</v>
      </c>
      <c r="B218" s="6">
        <v>1</v>
      </c>
      <c r="C218" t="s">
        <v>234</v>
      </c>
      <c r="D218" s="50">
        <v>0</v>
      </c>
      <c r="E218" s="50">
        <v>0</v>
      </c>
      <c r="F218" s="50">
        <v>0</v>
      </c>
      <c r="G218" s="50" t="s">
        <v>546</v>
      </c>
      <c r="H218" s="50">
        <v>0</v>
      </c>
      <c r="I218" s="50">
        <v>0</v>
      </c>
      <c r="J218" s="50">
        <v>0</v>
      </c>
      <c r="K218" s="50">
        <v>0</v>
      </c>
      <c r="L218" s="50">
        <v>0</v>
      </c>
      <c r="M218" s="50">
        <v>0</v>
      </c>
      <c r="N218" s="50">
        <v>0</v>
      </c>
      <c r="O218" s="50">
        <v>0</v>
      </c>
      <c r="P218" s="50">
        <v>0</v>
      </c>
      <c r="Q218" s="50">
        <v>0</v>
      </c>
      <c r="R218" s="50">
        <v>0</v>
      </c>
      <c r="S218" s="50">
        <v>0</v>
      </c>
      <c r="T218" s="50">
        <v>0</v>
      </c>
      <c r="U218" s="50">
        <v>0</v>
      </c>
      <c r="V218" s="50">
        <v>0</v>
      </c>
      <c r="W218" s="50">
        <v>0</v>
      </c>
      <c r="X218" t="str" cm="1">
        <f t="array" ref="X218">_xlfn.CONCAT(INDEX(_xlfn.TEXTSPLIT(INDEX(_xlfn._xlws.FILTER(D218:G218,D218:G218&lt;&gt;0),1,1),","),1,1),",",INDEX(_xlfn.TEXTSPLIT(INDEX(_xlfn._xlws.FILTER(D218:G218,D218:G218&lt;&gt;0),1,COUNTA(_xlfn._xlws.FILTER(D218:G218,D218:G218&lt;&gt;0))),","),1,2))</f>
        <v>420,480</v>
      </c>
      <c r="Y218" t="e" cm="1" vm="1">
        <f t="array" ref="Y218">_xlfn.CONCAT(INDEX(_xlfn.TEXTSPLIT(INDEX(_xlfn._xlws.FILTER(H218:W218,H218:W218&lt;&gt;0),1,1),","),1,1),",",INDEX(_xlfn.TEXTSPLIT(INDEX(_xlfn._xlws.FILTER(H218:W218,H218:W218&lt;&gt;0),1,COUNTA(_xlfn._xlws.FILTER(H218:W218,H218:W218&lt;&gt;0))),","),1,2))</f>
        <v>#VALUE!</v>
      </c>
      <c r="AA218" s="10" t="s">
        <v>224</v>
      </c>
      <c r="AB218" s="10" t="s">
        <v>486</v>
      </c>
      <c r="AC218" s="6">
        <v>217</v>
      </c>
      <c r="AD218" s="10">
        <v>54</v>
      </c>
      <c r="AE218" t="str">
        <f>VLOOKUP(AD218,'dati households'!$C$1:$D$92,2,FALSE)</f>
        <v>Household</v>
      </c>
      <c r="AF218" s="6" t="str">
        <f>VLOOKUP(AD218,'dati households'!$C$1:$E$92,3,FALSE)</f>
        <v>very high</v>
      </c>
      <c r="AG218" s="6">
        <f>VLOOKUP(AD218,'dati households'!$C$1:$F$92,4,FALSE)</f>
        <v>0</v>
      </c>
    </row>
    <row r="219" spans="1:33" x14ac:dyDescent="0.35">
      <c r="A219" t="s">
        <v>334</v>
      </c>
      <c r="B219" s="6">
        <v>1</v>
      </c>
      <c r="C219" t="s">
        <v>234</v>
      </c>
      <c r="D219" s="50">
        <v>0</v>
      </c>
      <c r="E219" s="50">
        <v>0</v>
      </c>
      <c r="F219" s="50">
        <v>0</v>
      </c>
      <c r="G219" s="50" t="s">
        <v>546</v>
      </c>
      <c r="H219" s="50">
        <v>0</v>
      </c>
      <c r="I219" s="50">
        <v>0</v>
      </c>
      <c r="J219" s="50">
        <v>0</v>
      </c>
      <c r="K219" s="50">
        <v>0</v>
      </c>
      <c r="L219" s="50">
        <v>0</v>
      </c>
      <c r="M219" s="50">
        <v>0</v>
      </c>
      <c r="N219" s="50">
        <v>0</v>
      </c>
      <c r="O219" s="50">
        <v>0</v>
      </c>
      <c r="P219" s="50">
        <v>0</v>
      </c>
      <c r="Q219" s="50">
        <v>0</v>
      </c>
      <c r="R219" s="50">
        <v>0</v>
      </c>
      <c r="S219" s="50">
        <v>0</v>
      </c>
      <c r="T219" s="50">
        <v>0</v>
      </c>
      <c r="U219" s="50">
        <v>0</v>
      </c>
      <c r="V219" s="50">
        <v>0</v>
      </c>
      <c r="W219" s="50">
        <v>0</v>
      </c>
      <c r="X219" t="str" cm="1">
        <f t="array" ref="X219">_xlfn.CONCAT(INDEX(_xlfn.TEXTSPLIT(INDEX(_xlfn._xlws.FILTER(D219:G219,D219:G219&lt;&gt;0),1,1),","),1,1),",",INDEX(_xlfn.TEXTSPLIT(INDEX(_xlfn._xlws.FILTER(D219:G219,D219:G219&lt;&gt;0),1,COUNTA(_xlfn._xlws.FILTER(D219:G219,D219:G219&lt;&gt;0))),","),1,2))</f>
        <v>420,480</v>
      </c>
      <c r="Y219" t="e" cm="1" vm="1">
        <f t="array" ref="Y219">_xlfn.CONCAT(INDEX(_xlfn.TEXTSPLIT(INDEX(_xlfn._xlws.FILTER(H219:W219,H219:W219&lt;&gt;0),1,1),","),1,1),",",INDEX(_xlfn.TEXTSPLIT(INDEX(_xlfn._xlws.FILTER(H219:W219,H219:W219&lt;&gt;0),1,COUNTA(_xlfn._xlws.FILTER(H219:W219,H219:W219&lt;&gt;0))),","),1,2))</f>
        <v>#VALUE!</v>
      </c>
      <c r="AA219" s="10" t="s">
        <v>268</v>
      </c>
      <c r="AB219" s="10" t="s">
        <v>486</v>
      </c>
      <c r="AC219" s="6">
        <v>218</v>
      </c>
      <c r="AD219" s="10">
        <v>54</v>
      </c>
      <c r="AE219" t="str">
        <f>VLOOKUP(AD219,'dati households'!$C$1:$D$92,2,FALSE)</f>
        <v>Household</v>
      </c>
      <c r="AF219" s="6" t="str">
        <f>VLOOKUP(AD219,'dati households'!$C$1:$E$92,3,FALSE)</f>
        <v>very high</v>
      </c>
      <c r="AG219" s="6">
        <f>VLOOKUP(AD219,'dati households'!$C$1:$F$92,4,FALSE)</f>
        <v>0</v>
      </c>
    </row>
    <row r="220" spans="1:33" x14ac:dyDescent="0.35">
      <c r="A220" t="s">
        <v>335</v>
      </c>
      <c r="B220" s="6">
        <v>1</v>
      </c>
      <c r="C220" t="s">
        <v>215</v>
      </c>
      <c r="D220" s="50">
        <v>0</v>
      </c>
      <c r="E220" s="50">
        <v>0</v>
      </c>
      <c r="F220" s="50">
        <v>0</v>
      </c>
      <c r="G220" s="50">
        <v>0</v>
      </c>
      <c r="H220" s="50">
        <v>0</v>
      </c>
      <c r="I220" s="50">
        <v>0</v>
      </c>
      <c r="J220" s="50">
        <v>0</v>
      </c>
      <c r="K220" s="50">
        <v>0</v>
      </c>
      <c r="L220" s="50">
        <v>0</v>
      </c>
      <c r="M220" s="50">
        <v>0</v>
      </c>
      <c r="N220" s="50">
        <v>0</v>
      </c>
      <c r="O220" s="50">
        <v>0</v>
      </c>
      <c r="P220" s="50">
        <v>0</v>
      </c>
      <c r="Q220" s="50">
        <v>0</v>
      </c>
      <c r="R220" s="50">
        <v>0</v>
      </c>
      <c r="S220" s="50" t="s">
        <v>532</v>
      </c>
      <c r="T220" s="50">
        <v>0</v>
      </c>
      <c r="U220" s="50">
        <v>0</v>
      </c>
      <c r="V220" s="50">
        <v>0</v>
      </c>
      <c r="W220" s="50">
        <v>0</v>
      </c>
      <c r="X220" t="e" cm="1" vm="1">
        <f t="array" ref="X220">_xlfn.CONCAT(INDEX(_xlfn.TEXTSPLIT(INDEX(_xlfn._xlws.FILTER(D220:G220,D220:G220&lt;&gt;0),1,1),","),1,1),",",INDEX(_xlfn.TEXTSPLIT(INDEX(_xlfn._xlws.FILTER(D220:G220,D220:G220&lt;&gt;0),1,COUNTA(_xlfn._xlws.FILTER(D220:G220,D220:G220&lt;&gt;0))),","),1,2))</f>
        <v>#VALUE!</v>
      </c>
      <c r="Y220" t="str" cm="1">
        <f t="array" ref="Y220">_xlfn.CONCAT(INDEX(_xlfn.TEXTSPLIT(INDEX(_xlfn._xlws.FILTER(H220:W220,H220:W220&lt;&gt;0),1,1),","),1,1),",",INDEX(_xlfn.TEXTSPLIT(INDEX(_xlfn._xlws.FILTER(H220:W220,H220:W220&lt;&gt;0),1,COUNTA(_xlfn._xlws.FILTER(H220:W220,H220:W220&lt;&gt;0))),","),1,2))</f>
        <v>1140,1200</v>
      </c>
      <c r="AA220" s="10" t="s">
        <v>268</v>
      </c>
      <c r="AB220" s="10" t="s">
        <v>486</v>
      </c>
      <c r="AC220" s="6">
        <v>219</v>
      </c>
      <c r="AD220" s="10">
        <v>54</v>
      </c>
      <c r="AE220" t="str">
        <f>VLOOKUP(AD220,'dati households'!$C$1:$D$92,2,FALSE)</f>
        <v>Household</v>
      </c>
      <c r="AF220" s="6" t="str">
        <f>VLOOKUP(AD220,'dati households'!$C$1:$E$92,3,FALSE)</f>
        <v>very high</v>
      </c>
      <c r="AG220" s="6">
        <f>VLOOKUP(AD220,'dati households'!$C$1:$F$92,4,FALSE)</f>
        <v>0</v>
      </c>
    </row>
    <row r="221" spans="1:33" x14ac:dyDescent="0.35">
      <c r="A221" t="s">
        <v>207</v>
      </c>
      <c r="B221" s="6">
        <v>2</v>
      </c>
      <c r="C221" t="s">
        <v>232</v>
      </c>
      <c r="D221" s="50">
        <v>0</v>
      </c>
      <c r="E221" s="50">
        <v>0</v>
      </c>
      <c r="F221" s="50">
        <v>0</v>
      </c>
      <c r="G221" s="50">
        <v>0</v>
      </c>
      <c r="H221" s="50">
        <v>0</v>
      </c>
      <c r="I221" s="50">
        <v>0</v>
      </c>
      <c r="J221" s="50">
        <v>0</v>
      </c>
      <c r="K221" s="50">
        <v>0</v>
      </c>
      <c r="L221" s="50">
        <v>0</v>
      </c>
      <c r="M221" s="50">
        <v>0</v>
      </c>
      <c r="N221" s="50">
        <v>0</v>
      </c>
      <c r="O221" s="50">
        <v>0</v>
      </c>
      <c r="P221" s="50">
        <v>0</v>
      </c>
      <c r="Q221" s="50">
        <v>0</v>
      </c>
      <c r="R221" s="50">
        <v>0</v>
      </c>
      <c r="S221" s="50" t="s">
        <v>532</v>
      </c>
      <c r="T221" s="50" t="s">
        <v>533</v>
      </c>
      <c r="U221" s="50">
        <v>0</v>
      </c>
      <c r="V221" s="50">
        <v>0</v>
      </c>
      <c r="W221" s="50">
        <v>0</v>
      </c>
      <c r="X221" t="e" cm="1" vm="1">
        <f t="array" ref="X221">_xlfn.CONCAT(INDEX(_xlfn.TEXTSPLIT(INDEX(_xlfn._xlws.FILTER(D221:G221,D221:G221&lt;&gt;0),1,1),","),1,1),",",INDEX(_xlfn.TEXTSPLIT(INDEX(_xlfn._xlws.FILTER(D221:G221,D221:G221&lt;&gt;0),1,COUNTA(_xlfn._xlws.FILTER(D221:G221,D221:G221&lt;&gt;0))),","),1,2))</f>
        <v>#VALUE!</v>
      </c>
      <c r="Y221" t="str" cm="1">
        <f t="array" ref="Y221">_xlfn.CONCAT(INDEX(_xlfn.TEXTSPLIT(INDEX(_xlfn._xlws.FILTER(H221:W221,H221:W221&lt;&gt;0),1,1),","),1,1),",",INDEX(_xlfn.TEXTSPLIT(INDEX(_xlfn._xlws.FILTER(H221:W221,H221:W221&lt;&gt;0),1,COUNTA(_xlfn._xlws.FILTER(H221:W221,H221:W221&lt;&gt;0))),","),1,2))</f>
        <v>1140,1260</v>
      </c>
      <c r="AA221" s="10" t="s">
        <v>486</v>
      </c>
      <c r="AB221" s="10" t="s">
        <v>486</v>
      </c>
      <c r="AC221" s="6">
        <v>220</v>
      </c>
      <c r="AD221" s="10">
        <v>55</v>
      </c>
      <c r="AE221" t="str">
        <f>VLOOKUP(AD221,'dati households'!$C$1:$D$92,2,FALSE)</f>
        <v>Household</v>
      </c>
      <c r="AF221" s="6" t="str">
        <f>VLOOKUP(AD221,'dati households'!$C$1:$E$92,3,FALSE)</f>
        <v>low</v>
      </c>
      <c r="AG221" s="6">
        <f>VLOOKUP(AD221,'dati households'!$C$1:$F$92,4,FALSE)</f>
        <v>0</v>
      </c>
    </row>
    <row r="222" spans="1:33" x14ac:dyDescent="0.35">
      <c r="A222" t="s">
        <v>210</v>
      </c>
      <c r="B222" s="6">
        <v>2</v>
      </c>
      <c r="C222" t="s">
        <v>233</v>
      </c>
      <c r="D222" s="50" t="s">
        <v>535</v>
      </c>
      <c r="E222" s="50" t="s">
        <v>536</v>
      </c>
      <c r="F222" s="50" t="s">
        <v>545</v>
      </c>
      <c r="G222" s="50">
        <v>0</v>
      </c>
      <c r="H222" s="50">
        <v>0</v>
      </c>
      <c r="I222" s="50">
        <v>0</v>
      </c>
      <c r="J222" s="50">
        <v>0</v>
      </c>
      <c r="K222" s="50">
        <v>0</v>
      </c>
      <c r="L222" s="50">
        <v>0</v>
      </c>
      <c r="M222" s="50">
        <v>0</v>
      </c>
      <c r="N222" s="50">
        <v>0</v>
      </c>
      <c r="O222" s="50">
        <v>0</v>
      </c>
      <c r="P222" s="50">
        <v>0</v>
      </c>
      <c r="Q222" s="50">
        <v>0</v>
      </c>
      <c r="R222" s="50">
        <v>0</v>
      </c>
      <c r="S222" s="50" t="s">
        <v>532</v>
      </c>
      <c r="T222" s="50" t="s">
        <v>533</v>
      </c>
      <c r="U222" s="50" t="s">
        <v>534</v>
      </c>
      <c r="V222" s="50" t="s">
        <v>537</v>
      </c>
      <c r="W222" s="50" t="s">
        <v>538</v>
      </c>
      <c r="X222" t="str" cm="1">
        <f t="array" ref="X222">_xlfn.CONCAT(INDEX(_xlfn.TEXTSPLIT(INDEX(_xlfn._xlws.FILTER(D222:G222,D222:G222&lt;&gt;0),1,1),","),1,1),",",INDEX(_xlfn.TEXTSPLIT(INDEX(_xlfn._xlws.FILTER(D222:G222,D222:G222&lt;&gt;0),1,COUNTA(_xlfn._xlws.FILTER(D222:G222,D222:G222&lt;&gt;0))),","),1,2))</f>
        <v>0,420</v>
      </c>
      <c r="Y222" t="str" cm="1">
        <f t="array" ref="Y222">_xlfn.CONCAT(INDEX(_xlfn.TEXTSPLIT(INDEX(_xlfn._xlws.FILTER(H222:W222,H222:W222&lt;&gt;0),1,1),","),1,1),",",INDEX(_xlfn.TEXTSPLIT(INDEX(_xlfn._xlws.FILTER(H222:W222,H222:W222&lt;&gt;0),1,COUNTA(_xlfn._xlws.FILTER(H222:W222,H222:W222&lt;&gt;0))),","),1,2))</f>
        <v>1140,1440</v>
      </c>
      <c r="AA222" s="10" t="s">
        <v>486</v>
      </c>
      <c r="AB222" s="10" t="s">
        <v>486</v>
      </c>
      <c r="AC222" s="6">
        <v>221</v>
      </c>
      <c r="AD222" s="10">
        <v>55</v>
      </c>
      <c r="AE222" t="str">
        <f>VLOOKUP(AD222,'dati households'!$C$1:$D$92,2,FALSE)</f>
        <v>Household</v>
      </c>
      <c r="AF222" s="6" t="str">
        <f>VLOOKUP(AD222,'dati households'!$C$1:$E$92,3,FALSE)</f>
        <v>low</v>
      </c>
      <c r="AG222" s="6">
        <f>VLOOKUP(AD222,'dati households'!$C$1:$F$92,4,FALSE)</f>
        <v>0</v>
      </c>
    </row>
    <row r="223" spans="1:33" x14ac:dyDescent="0.35">
      <c r="A223" t="s">
        <v>212</v>
      </c>
      <c r="B223" s="6">
        <v>1</v>
      </c>
      <c r="C223" t="s">
        <v>333</v>
      </c>
      <c r="D223" s="50">
        <v>0</v>
      </c>
      <c r="E223" s="50">
        <v>0</v>
      </c>
      <c r="F223" s="50">
        <v>0</v>
      </c>
      <c r="G223" s="50">
        <v>0</v>
      </c>
      <c r="H223" s="50">
        <v>0</v>
      </c>
      <c r="I223" s="50">
        <v>0</v>
      </c>
      <c r="J223" s="50">
        <v>0</v>
      </c>
      <c r="K223" s="50">
        <v>0</v>
      </c>
      <c r="L223" s="50" t="s">
        <v>550</v>
      </c>
      <c r="M223" s="50" t="s">
        <v>544</v>
      </c>
      <c r="N223" s="50">
        <v>0</v>
      </c>
      <c r="O223" s="50">
        <v>0</v>
      </c>
      <c r="P223" s="50">
        <v>0</v>
      </c>
      <c r="Q223" s="50">
        <v>0</v>
      </c>
      <c r="R223" s="50">
        <v>0</v>
      </c>
      <c r="S223" s="50">
        <v>0</v>
      </c>
      <c r="T223" s="50">
        <v>0</v>
      </c>
      <c r="U223" s="50">
        <v>0</v>
      </c>
      <c r="V223" s="50">
        <v>0</v>
      </c>
      <c r="W223" s="50">
        <v>0</v>
      </c>
      <c r="X223" t="e" cm="1" vm="1">
        <f t="array" ref="X223">_xlfn.CONCAT(INDEX(_xlfn.TEXTSPLIT(INDEX(_xlfn._xlws.FILTER(D223:G223,D223:G223&lt;&gt;0),1,1),","),1,1),",",INDEX(_xlfn.TEXTSPLIT(INDEX(_xlfn._xlws.FILTER(D223:G223,D223:G223&lt;&gt;0),1,COUNTA(_xlfn._xlws.FILTER(D223:G223,D223:G223&lt;&gt;0))),","),1,2))</f>
        <v>#VALUE!</v>
      </c>
      <c r="Y223" t="str" cm="1">
        <f t="array" ref="Y223">_xlfn.CONCAT(INDEX(_xlfn.TEXTSPLIT(INDEX(_xlfn._xlws.FILTER(H223:W223,H223:W223&lt;&gt;0),1,1),","),1,1),",",INDEX(_xlfn.TEXTSPLIT(INDEX(_xlfn._xlws.FILTER(H223:W223,H223:W223&lt;&gt;0),1,COUNTA(_xlfn._xlws.FILTER(H223:W223,H223:W223&lt;&gt;0))),","),1,2))</f>
        <v>720,840</v>
      </c>
      <c r="AA223" s="10" t="s">
        <v>486</v>
      </c>
      <c r="AB223" s="10" t="s">
        <v>486</v>
      </c>
      <c r="AC223" s="6">
        <v>222</v>
      </c>
      <c r="AD223" s="10">
        <v>55</v>
      </c>
      <c r="AE223" t="str">
        <f>VLOOKUP(AD223,'dati households'!$C$1:$D$92,2,FALSE)</f>
        <v>Household</v>
      </c>
      <c r="AF223" s="6" t="str">
        <f>VLOOKUP(AD223,'dati households'!$C$1:$E$92,3,FALSE)</f>
        <v>low</v>
      </c>
      <c r="AG223" s="6">
        <f>VLOOKUP(AD223,'dati households'!$C$1:$F$92,4,FALSE)</f>
        <v>0</v>
      </c>
    </row>
    <row r="224" spans="1:33" x14ac:dyDescent="0.35">
      <c r="A224" t="s">
        <v>218</v>
      </c>
      <c r="B224" s="6">
        <v>1</v>
      </c>
      <c r="C224" t="s">
        <v>244</v>
      </c>
      <c r="D224" s="50">
        <v>0</v>
      </c>
      <c r="E224" s="50">
        <v>0</v>
      </c>
      <c r="F224" s="50">
        <v>0</v>
      </c>
      <c r="G224" s="50">
        <v>0</v>
      </c>
      <c r="H224" s="50">
        <v>0</v>
      </c>
      <c r="I224" s="50">
        <v>0</v>
      </c>
      <c r="J224" s="50">
        <v>0</v>
      </c>
      <c r="K224" s="50">
        <v>0</v>
      </c>
      <c r="L224" s="50">
        <v>0</v>
      </c>
      <c r="M224" s="50">
        <v>0</v>
      </c>
      <c r="N224" s="50">
        <v>0</v>
      </c>
      <c r="O224" s="50">
        <v>0</v>
      </c>
      <c r="P224" s="50">
        <v>0</v>
      </c>
      <c r="Q224" s="50">
        <v>0</v>
      </c>
      <c r="R224" s="50" t="s">
        <v>531</v>
      </c>
      <c r="S224" s="50" t="s">
        <v>532</v>
      </c>
      <c r="T224" s="50" t="s">
        <v>533</v>
      </c>
      <c r="U224" s="50">
        <v>0</v>
      </c>
      <c r="V224" s="50">
        <v>0</v>
      </c>
      <c r="W224" s="50">
        <v>0</v>
      </c>
      <c r="X224" t="e" cm="1" vm="1">
        <f t="array" ref="X224">_xlfn.CONCAT(INDEX(_xlfn.TEXTSPLIT(INDEX(_xlfn._xlws.FILTER(D224:G224,D224:G224&lt;&gt;0),1,1),","),1,1),",",INDEX(_xlfn.TEXTSPLIT(INDEX(_xlfn._xlws.FILTER(D224:G224,D224:G224&lt;&gt;0),1,COUNTA(_xlfn._xlws.FILTER(D224:G224,D224:G224&lt;&gt;0))),","),1,2))</f>
        <v>#VALUE!</v>
      </c>
      <c r="Y224" t="str" cm="1">
        <f t="array" ref="Y224">_xlfn.CONCAT(INDEX(_xlfn.TEXTSPLIT(INDEX(_xlfn._xlws.FILTER(H224:W224,H224:W224&lt;&gt;0),1,1),","),1,1),",",INDEX(_xlfn.TEXTSPLIT(INDEX(_xlfn._xlws.FILTER(H224:W224,H224:W224&lt;&gt;0),1,COUNTA(_xlfn._xlws.FILTER(H224:W224,H224:W224&lt;&gt;0))),","),1,2))</f>
        <v>1080,1260</v>
      </c>
      <c r="AA224" s="10" t="s">
        <v>486</v>
      </c>
      <c r="AB224" s="10" t="s">
        <v>486</v>
      </c>
      <c r="AC224" s="6">
        <v>223</v>
      </c>
      <c r="AD224" s="10">
        <v>55</v>
      </c>
      <c r="AE224" t="str">
        <f>VLOOKUP(AD224,'dati households'!$C$1:$D$92,2,FALSE)</f>
        <v>Household</v>
      </c>
      <c r="AF224" s="6" t="str">
        <f>VLOOKUP(AD224,'dati households'!$C$1:$E$92,3,FALSE)</f>
        <v>low</v>
      </c>
      <c r="AG224" s="6">
        <f>VLOOKUP(AD224,'dati households'!$C$1:$F$92,4,FALSE)</f>
        <v>0</v>
      </c>
    </row>
    <row r="225" spans="1:33" x14ac:dyDescent="0.35">
      <c r="A225" t="s">
        <v>207</v>
      </c>
      <c r="B225" s="6">
        <v>6</v>
      </c>
      <c r="C225" t="s">
        <v>217</v>
      </c>
      <c r="D225" s="50">
        <v>0</v>
      </c>
      <c r="E225" s="50">
        <v>0</v>
      </c>
      <c r="F225" s="50">
        <v>0</v>
      </c>
      <c r="G225" s="50">
        <v>0</v>
      </c>
      <c r="H225" s="50">
        <v>0</v>
      </c>
      <c r="I225" s="50">
        <v>0</v>
      </c>
      <c r="J225" s="50">
        <v>0</v>
      </c>
      <c r="K225" s="50">
        <v>0</v>
      </c>
      <c r="L225" s="50">
        <v>0</v>
      </c>
      <c r="M225" s="50">
        <v>0</v>
      </c>
      <c r="N225" s="50">
        <v>0</v>
      </c>
      <c r="O225" s="50">
        <v>0</v>
      </c>
      <c r="P225" s="50">
        <v>0</v>
      </c>
      <c r="Q225" s="50">
        <v>0</v>
      </c>
      <c r="R225" s="50">
        <v>0</v>
      </c>
      <c r="S225" s="50" t="s">
        <v>532</v>
      </c>
      <c r="T225" s="50" t="s">
        <v>533</v>
      </c>
      <c r="U225" s="50" t="s">
        <v>534</v>
      </c>
      <c r="V225" s="50">
        <v>0</v>
      </c>
      <c r="W225" s="50">
        <v>0</v>
      </c>
      <c r="X225" t="e" cm="1" vm="1">
        <f t="array" ref="X225">_xlfn.CONCAT(INDEX(_xlfn.TEXTSPLIT(INDEX(_xlfn._xlws.FILTER(D225:G225,D225:G225&lt;&gt;0),1,1),","),1,1),",",INDEX(_xlfn.TEXTSPLIT(INDEX(_xlfn._xlws.FILTER(D225:G225,D225:G225&lt;&gt;0),1,COUNTA(_xlfn._xlws.FILTER(D225:G225,D225:G225&lt;&gt;0))),","),1,2))</f>
        <v>#VALUE!</v>
      </c>
      <c r="Y225" t="str" cm="1">
        <f t="array" ref="Y225">_xlfn.CONCAT(INDEX(_xlfn.TEXTSPLIT(INDEX(_xlfn._xlws.FILTER(H225:W225,H225:W225&lt;&gt;0),1,1),","),1,1),",",INDEX(_xlfn.TEXTSPLIT(INDEX(_xlfn._xlws.FILTER(H225:W225,H225:W225&lt;&gt;0),1,COUNTA(_xlfn._xlws.FILTER(H225:W225,H225:W225&lt;&gt;0))),","),1,2))</f>
        <v>1140,1320</v>
      </c>
      <c r="AA225" s="10" t="s">
        <v>486</v>
      </c>
      <c r="AB225" s="10" t="s">
        <v>486</v>
      </c>
      <c r="AC225" s="6">
        <v>224</v>
      </c>
      <c r="AD225" s="10">
        <v>56</v>
      </c>
      <c r="AE225" t="str">
        <f>VLOOKUP(AD225,'dati households'!$C$1:$D$92,2,FALSE)</f>
        <v>Household</v>
      </c>
      <c r="AF225" s="6" t="str">
        <f>VLOOKUP(AD225,'dati households'!$C$1:$E$92,3,FALSE)</f>
        <v>low</v>
      </c>
      <c r="AG225" s="6">
        <f>VLOOKUP(AD225,'dati households'!$C$1:$F$92,4,FALSE)</f>
        <v>0</v>
      </c>
    </row>
    <row r="226" spans="1:33" x14ac:dyDescent="0.35">
      <c r="A226" t="s">
        <v>210</v>
      </c>
      <c r="B226" s="6">
        <v>1</v>
      </c>
      <c r="C226" t="s">
        <v>233</v>
      </c>
      <c r="D226" s="50" t="s">
        <v>535</v>
      </c>
      <c r="E226" s="50" t="s">
        <v>536</v>
      </c>
      <c r="F226" s="50" t="s">
        <v>545</v>
      </c>
      <c r="G226" s="50">
        <v>0</v>
      </c>
      <c r="H226" s="50">
        <v>0</v>
      </c>
      <c r="I226" s="50">
        <v>0</v>
      </c>
      <c r="J226" s="50">
        <v>0</v>
      </c>
      <c r="K226" s="50">
        <v>0</v>
      </c>
      <c r="L226" s="50">
        <v>0</v>
      </c>
      <c r="M226" s="50">
        <v>0</v>
      </c>
      <c r="N226" s="50">
        <v>0</v>
      </c>
      <c r="O226" s="50">
        <v>0</v>
      </c>
      <c r="P226" s="50">
        <v>0</v>
      </c>
      <c r="Q226" s="50">
        <v>0</v>
      </c>
      <c r="R226" s="50">
        <v>0</v>
      </c>
      <c r="S226" s="50" t="s">
        <v>532</v>
      </c>
      <c r="T226" s="50" t="s">
        <v>533</v>
      </c>
      <c r="U226" s="50" t="s">
        <v>534</v>
      </c>
      <c r="V226" s="50" t="s">
        <v>537</v>
      </c>
      <c r="W226" s="50" t="s">
        <v>538</v>
      </c>
      <c r="X226" t="str" cm="1">
        <f t="array" ref="X226">_xlfn.CONCAT(INDEX(_xlfn.TEXTSPLIT(INDEX(_xlfn._xlws.FILTER(D226:G226,D226:G226&lt;&gt;0),1,1),","),1,1),",",INDEX(_xlfn.TEXTSPLIT(INDEX(_xlfn._xlws.FILTER(D226:G226,D226:G226&lt;&gt;0),1,COUNTA(_xlfn._xlws.FILTER(D226:G226,D226:G226&lt;&gt;0))),","),1,2))</f>
        <v>0,420</v>
      </c>
      <c r="Y226" t="str" cm="1">
        <f t="array" ref="Y226">_xlfn.CONCAT(INDEX(_xlfn.TEXTSPLIT(INDEX(_xlfn._xlws.FILTER(H226:W226,H226:W226&lt;&gt;0),1,1),","),1,1),",",INDEX(_xlfn.TEXTSPLIT(INDEX(_xlfn._xlws.FILTER(H226:W226,H226:W226&lt;&gt;0),1,COUNTA(_xlfn._xlws.FILTER(H226:W226,H226:W226&lt;&gt;0))),","),1,2))</f>
        <v>1140,1440</v>
      </c>
      <c r="AA226" s="10" t="s">
        <v>486</v>
      </c>
      <c r="AB226" s="10" t="s">
        <v>486</v>
      </c>
      <c r="AC226" s="6">
        <v>225</v>
      </c>
      <c r="AD226" s="10">
        <v>56</v>
      </c>
      <c r="AE226" t="str">
        <f>VLOOKUP(AD226,'dati households'!$C$1:$D$92,2,FALSE)</f>
        <v>Household</v>
      </c>
      <c r="AF226" s="6" t="str">
        <f>VLOOKUP(AD226,'dati households'!$C$1:$E$92,3,FALSE)</f>
        <v>low</v>
      </c>
      <c r="AG226" s="6">
        <f>VLOOKUP(AD226,'dati households'!$C$1:$F$92,4,FALSE)</f>
        <v>0</v>
      </c>
    </row>
    <row r="227" spans="1:33" x14ac:dyDescent="0.35">
      <c r="A227" t="s">
        <v>212</v>
      </c>
      <c r="B227" s="6">
        <v>5</v>
      </c>
      <c r="C227" t="s">
        <v>333</v>
      </c>
      <c r="D227" s="50">
        <v>0</v>
      </c>
      <c r="E227" s="50">
        <v>0</v>
      </c>
      <c r="F227" s="50">
        <v>0</v>
      </c>
      <c r="G227" s="50">
        <v>0</v>
      </c>
      <c r="H227" s="50">
        <v>0</v>
      </c>
      <c r="I227" s="50">
        <v>0</v>
      </c>
      <c r="J227" s="50">
        <v>0</v>
      </c>
      <c r="K227" s="50">
        <v>0</v>
      </c>
      <c r="L227" s="50" t="s">
        <v>550</v>
      </c>
      <c r="M227" s="50" t="s">
        <v>544</v>
      </c>
      <c r="N227" s="50">
        <v>0</v>
      </c>
      <c r="O227" s="50">
        <v>0</v>
      </c>
      <c r="P227" s="50">
        <v>0</v>
      </c>
      <c r="Q227" s="50">
        <v>0</v>
      </c>
      <c r="R227" s="50">
        <v>0</v>
      </c>
      <c r="S227" s="50">
        <v>0</v>
      </c>
      <c r="T227" s="50">
        <v>0</v>
      </c>
      <c r="U227" s="50">
        <v>0</v>
      </c>
      <c r="V227" s="50">
        <v>0</v>
      </c>
      <c r="W227" s="50">
        <v>0</v>
      </c>
      <c r="X227" t="e" cm="1" vm="1">
        <f t="array" ref="X227">_xlfn.CONCAT(INDEX(_xlfn.TEXTSPLIT(INDEX(_xlfn._xlws.FILTER(D227:G227,D227:G227&lt;&gt;0),1,1),","),1,1),",",INDEX(_xlfn.TEXTSPLIT(INDEX(_xlfn._xlws.FILTER(D227:G227,D227:G227&lt;&gt;0),1,COUNTA(_xlfn._xlws.FILTER(D227:G227,D227:G227&lt;&gt;0))),","),1,2))</f>
        <v>#VALUE!</v>
      </c>
      <c r="Y227" t="str" cm="1">
        <f t="array" ref="Y227">_xlfn.CONCAT(INDEX(_xlfn.TEXTSPLIT(INDEX(_xlfn._xlws.FILTER(H227:W227,H227:W227&lt;&gt;0),1,1),","),1,1),",",INDEX(_xlfn.TEXTSPLIT(INDEX(_xlfn._xlws.FILTER(H227:W227,H227:W227&lt;&gt;0),1,COUNTA(_xlfn._xlws.FILTER(H227:W227,H227:W227&lt;&gt;0))),","),1,2))</f>
        <v>720,840</v>
      </c>
      <c r="AA227" s="10" t="s">
        <v>486</v>
      </c>
      <c r="AB227" s="10" t="s">
        <v>486</v>
      </c>
      <c r="AC227" s="6">
        <v>226</v>
      </c>
      <c r="AD227" s="10">
        <v>56</v>
      </c>
      <c r="AE227" t="str">
        <f>VLOOKUP(AD227,'dati households'!$C$1:$D$92,2,FALSE)</f>
        <v>Household</v>
      </c>
      <c r="AF227" s="6" t="str">
        <f>VLOOKUP(AD227,'dati households'!$C$1:$E$92,3,FALSE)</f>
        <v>low</v>
      </c>
      <c r="AG227" s="6">
        <f>VLOOKUP(AD227,'dati households'!$C$1:$F$92,4,FALSE)</f>
        <v>0</v>
      </c>
    </row>
    <row r="228" spans="1:33" x14ac:dyDescent="0.35">
      <c r="A228" t="s">
        <v>216</v>
      </c>
      <c r="B228" s="6">
        <v>1</v>
      </c>
      <c r="C228" t="s">
        <v>231</v>
      </c>
      <c r="D228" s="50">
        <v>0</v>
      </c>
      <c r="E228" s="50">
        <v>0</v>
      </c>
      <c r="F228" s="50">
        <v>0</v>
      </c>
      <c r="G228" s="50">
        <v>0</v>
      </c>
      <c r="H228" s="50">
        <v>0</v>
      </c>
      <c r="I228" s="50">
        <v>0</v>
      </c>
      <c r="J228" s="50">
        <v>0</v>
      </c>
      <c r="K228" s="50">
        <v>0</v>
      </c>
      <c r="L228" s="50">
        <v>0</v>
      </c>
      <c r="M228" s="50">
        <v>0</v>
      </c>
      <c r="N228" s="50">
        <v>0</v>
      </c>
      <c r="O228" s="50">
        <v>0</v>
      </c>
      <c r="P228" s="50">
        <v>0</v>
      </c>
      <c r="Q228" s="50">
        <v>0</v>
      </c>
      <c r="R228" s="50">
        <v>0</v>
      </c>
      <c r="S228" s="50">
        <v>0</v>
      </c>
      <c r="T228" s="50" t="s">
        <v>533</v>
      </c>
      <c r="U228" s="50">
        <v>0</v>
      </c>
      <c r="V228" s="50">
        <v>0</v>
      </c>
      <c r="W228" s="50">
        <v>0</v>
      </c>
      <c r="X228" t="e" cm="1" vm="1">
        <f t="array" ref="X228">_xlfn.CONCAT(INDEX(_xlfn.TEXTSPLIT(INDEX(_xlfn._xlws.FILTER(D228:G228,D228:G228&lt;&gt;0),1,1),","),1,1),",",INDEX(_xlfn.TEXTSPLIT(INDEX(_xlfn._xlws.FILTER(D228:G228,D228:G228&lt;&gt;0),1,COUNTA(_xlfn._xlws.FILTER(D228:G228,D228:G228&lt;&gt;0))),","),1,2))</f>
        <v>#VALUE!</v>
      </c>
      <c r="Y228" t="str" cm="1">
        <f t="array" ref="Y228">_xlfn.CONCAT(INDEX(_xlfn.TEXTSPLIT(INDEX(_xlfn._xlws.FILTER(H228:W228,H228:W228&lt;&gt;0),1,1),","),1,1),",",INDEX(_xlfn.TEXTSPLIT(INDEX(_xlfn._xlws.FILTER(H228:W228,H228:W228&lt;&gt;0),1,COUNTA(_xlfn._xlws.FILTER(H228:W228,H228:W228&lt;&gt;0))),","),1,2))</f>
        <v>1200,1260</v>
      </c>
      <c r="AA228" s="10" t="s">
        <v>486</v>
      </c>
      <c r="AB228" s="10" t="s">
        <v>486</v>
      </c>
      <c r="AC228" s="6">
        <v>227</v>
      </c>
      <c r="AD228" s="10">
        <v>56</v>
      </c>
      <c r="AE228" t="str">
        <f>VLOOKUP(AD228,'dati households'!$C$1:$D$92,2,FALSE)</f>
        <v>Household</v>
      </c>
      <c r="AF228" s="6" t="str">
        <f>VLOOKUP(AD228,'dati households'!$C$1:$E$92,3,FALSE)</f>
        <v>low</v>
      </c>
      <c r="AG228" s="6">
        <f>VLOOKUP(AD228,'dati households'!$C$1:$F$92,4,FALSE)</f>
        <v>0</v>
      </c>
    </row>
    <row r="229" spans="1:33" x14ac:dyDescent="0.35">
      <c r="A229" t="s">
        <v>218</v>
      </c>
      <c r="B229" s="6">
        <v>1</v>
      </c>
      <c r="C229" t="s">
        <v>231</v>
      </c>
      <c r="D229" s="50">
        <v>0</v>
      </c>
      <c r="E229" s="50">
        <v>0</v>
      </c>
      <c r="F229" s="50">
        <v>0</v>
      </c>
      <c r="G229" s="50">
        <v>0</v>
      </c>
      <c r="H229" s="50">
        <v>0</v>
      </c>
      <c r="I229" s="50">
        <v>0</v>
      </c>
      <c r="J229" s="50">
        <v>0</v>
      </c>
      <c r="K229" s="50">
        <v>0</v>
      </c>
      <c r="L229" s="50">
        <v>0</v>
      </c>
      <c r="M229" s="50">
        <v>0</v>
      </c>
      <c r="N229" s="50">
        <v>0</v>
      </c>
      <c r="O229" s="50">
        <v>0</v>
      </c>
      <c r="P229" s="50">
        <v>0</v>
      </c>
      <c r="Q229" s="50">
        <v>0</v>
      </c>
      <c r="R229" s="50">
        <v>0</v>
      </c>
      <c r="S229" s="50">
        <v>0</v>
      </c>
      <c r="T229" s="50" t="s">
        <v>533</v>
      </c>
      <c r="U229" s="50">
        <v>0</v>
      </c>
      <c r="V229" s="50">
        <v>0</v>
      </c>
      <c r="W229" s="50">
        <v>0</v>
      </c>
      <c r="X229" t="e" cm="1" vm="1">
        <f t="array" ref="X229">_xlfn.CONCAT(INDEX(_xlfn.TEXTSPLIT(INDEX(_xlfn._xlws.FILTER(D229:G229,D229:G229&lt;&gt;0),1,1),","),1,1),",",INDEX(_xlfn.TEXTSPLIT(INDEX(_xlfn._xlws.FILTER(D229:G229,D229:G229&lt;&gt;0),1,COUNTA(_xlfn._xlws.FILTER(D229:G229,D229:G229&lt;&gt;0))),","),1,2))</f>
        <v>#VALUE!</v>
      </c>
      <c r="Y229" t="str" cm="1">
        <f t="array" ref="Y229">_xlfn.CONCAT(INDEX(_xlfn.TEXTSPLIT(INDEX(_xlfn._xlws.FILTER(H229:W229,H229:W229&lt;&gt;0),1,1),","),1,1),",",INDEX(_xlfn.TEXTSPLIT(INDEX(_xlfn._xlws.FILTER(H229:W229,H229:W229&lt;&gt;0),1,COUNTA(_xlfn._xlws.FILTER(H229:W229,H229:W229&lt;&gt;0))),","),1,2))</f>
        <v>1200,1260</v>
      </c>
      <c r="AA229" s="10" t="s">
        <v>486</v>
      </c>
      <c r="AB229" s="10" t="s">
        <v>486</v>
      </c>
      <c r="AC229" s="6">
        <v>228</v>
      </c>
      <c r="AD229" s="10">
        <v>56</v>
      </c>
      <c r="AE229" t="str">
        <f>VLOOKUP(AD229,'dati households'!$C$1:$D$92,2,FALSE)</f>
        <v>Household</v>
      </c>
      <c r="AF229" s="6" t="str">
        <f>VLOOKUP(AD229,'dati households'!$C$1:$E$92,3,FALSE)</f>
        <v>low</v>
      </c>
      <c r="AG229" s="6">
        <f>VLOOKUP(AD229,'dati households'!$C$1:$F$92,4,FALSE)</f>
        <v>0</v>
      </c>
    </row>
    <row r="230" spans="1:33" x14ac:dyDescent="0.35">
      <c r="A230" t="s">
        <v>207</v>
      </c>
      <c r="B230" s="6">
        <v>1</v>
      </c>
      <c r="C230" t="s">
        <v>215</v>
      </c>
      <c r="D230" s="50">
        <v>0</v>
      </c>
      <c r="E230" s="50">
        <v>0</v>
      </c>
      <c r="F230" s="50">
        <v>0</v>
      </c>
      <c r="G230" s="50">
        <v>0</v>
      </c>
      <c r="H230" s="50">
        <v>0</v>
      </c>
      <c r="I230" s="50">
        <v>0</v>
      </c>
      <c r="J230" s="50">
        <v>0</v>
      </c>
      <c r="K230" s="50">
        <v>0</v>
      </c>
      <c r="L230" s="50">
        <v>0</v>
      </c>
      <c r="M230" s="50">
        <v>0</v>
      </c>
      <c r="N230" s="50">
        <v>0</v>
      </c>
      <c r="O230" s="50">
        <v>0</v>
      </c>
      <c r="P230" s="50">
        <v>0</v>
      </c>
      <c r="Q230" s="50">
        <v>0</v>
      </c>
      <c r="R230" s="50">
        <v>0</v>
      </c>
      <c r="S230" s="50" t="s">
        <v>532</v>
      </c>
      <c r="T230" s="50">
        <v>0</v>
      </c>
      <c r="U230" s="50">
        <v>0</v>
      </c>
      <c r="V230" s="50">
        <v>0</v>
      </c>
      <c r="W230" s="50">
        <v>0</v>
      </c>
      <c r="X230" t="e" cm="1" vm="1">
        <f t="array" ref="X230">_xlfn.CONCAT(INDEX(_xlfn.TEXTSPLIT(INDEX(_xlfn._xlws.FILTER(D230:G230,D230:G230&lt;&gt;0),1,1),","),1,1),",",INDEX(_xlfn.TEXTSPLIT(INDEX(_xlfn._xlws.FILTER(D230:G230,D230:G230&lt;&gt;0),1,COUNTA(_xlfn._xlws.FILTER(D230:G230,D230:G230&lt;&gt;0))),","),1,2))</f>
        <v>#VALUE!</v>
      </c>
      <c r="Y230" t="str" cm="1">
        <f t="array" ref="Y230">_xlfn.CONCAT(INDEX(_xlfn.TEXTSPLIT(INDEX(_xlfn._xlws.FILTER(H230:W230,H230:W230&lt;&gt;0),1,1),","),1,1),",",INDEX(_xlfn.TEXTSPLIT(INDEX(_xlfn._xlws.FILTER(H230:W230,H230:W230&lt;&gt;0),1,COUNTA(_xlfn._xlws.FILTER(H230:W230,H230:W230&lt;&gt;0))),","),1,2))</f>
        <v>1140,1200</v>
      </c>
      <c r="AA230" s="10" t="s">
        <v>486</v>
      </c>
      <c r="AB230" s="10" t="s">
        <v>486</v>
      </c>
      <c r="AC230" s="6">
        <v>229</v>
      </c>
      <c r="AD230" s="10">
        <v>57</v>
      </c>
      <c r="AE230" t="str">
        <f>VLOOKUP(AD230,'dati households'!$C$1:$D$92,2,FALSE)</f>
        <v>Business</v>
      </c>
      <c r="AF230" s="6" t="str">
        <f>VLOOKUP(AD230,'dati households'!$C$1:$E$92,3,FALSE)</f>
        <v>very high</v>
      </c>
      <c r="AG230" s="6" t="str">
        <f>VLOOKUP(AD230,'dati households'!$C$1:$F$92,4,FALSE)</f>
        <v>Milling machine</v>
      </c>
    </row>
    <row r="231" spans="1:33" x14ac:dyDescent="0.35">
      <c r="A231" t="s">
        <v>210</v>
      </c>
      <c r="B231" s="6">
        <v>3</v>
      </c>
      <c r="C231" t="s">
        <v>233</v>
      </c>
      <c r="D231" s="50" t="s">
        <v>535</v>
      </c>
      <c r="E231" s="50" t="s">
        <v>536</v>
      </c>
      <c r="F231" s="50" t="s">
        <v>545</v>
      </c>
      <c r="G231" s="50">
        <v>0</v>
      </c>
      <c r="H231" s="50">
        <v>0</v>
      </c>
      <c r="I231" s="50">
        <v>0</v>
      </c>
      <c r="J231" s="50">
        <v>0</v>
      </c>
      <c r="K231" s="50">
        <v>0</v>
      </c>
      <c r="L231" s="50">
        <v>0</v>
      </c>
      <c r="M231" s="50">
        <v>0</v>
      </c>
      <c r="N231" s="50">
        <v>0</v>
      </c>
      <c r="O231" s="50">
        <v>0</v>
      </c>
      <c r="P231" s="50">
        <v>0</v>
      </c>
      <c r="Q231" s="50">
        <v>0</v>
      </c>
      <c r="R231" s="50">
        <v>0</v>
      </c>
      <c r="S231" s="50" t="s">
        <v>532</v>
      </c>
      <c r="T231" s="50" t="s">
        <v>533</v>
      </c>
      <c r="U231" s="50" t="s">
        <v>534</v>
      </c>
      <c r="V231" s="50" t="s">
        <v>537</v>
      </c>
      <c r="W231" s="50" t="s">
        <v>538</v>
      </c>
      <c r="X231" t="str" cm="1">
        <f t="array" ref="X231">_xlfn.CONCAT(INDEX(_xlfn.TEXTSPLIT(INDEX(_xlfn._xlws.FILTER(D231:G231,D231:G231&lt;&gt;0),1,1),","),1,1),",",INDEX(_xlfn.TEXTSPLIT(INDEX(_xlfn._xlws.FILTER(D231:G231,D231:G231&lt;&gt;0),1,COUNTA(_xlfn._xlws.FILTER(D231:G231,D231:G231&lt;&gt;0))),","),1,2))</f>
        <v>0,420</v>
      </c>
      <c r="Y231" t="str" cm="1">
        <f t="array" ref="Y231">_xlfn.CONCAT(INDEX(_xlfn.TEXTSPLIT(INDEX(_xlfn._xlws.FILTER(H231:W231,H231:W231&lt;&gt;0),1,1),","),1,1),",",INDEX(_xlfn.TEXTSPLIT(INDEX(_xlfn._xlws.FILTER(H231:W231,H231:W231&lt;&gt;0),1,COUNTA(_xlfn._xlws.FILTER(H231:W231,H231:W231&lt;&gt;0))),","),1,2))</f>
        <v>1140,1440</v>
      </c>
      <c r="AA231" s="10" t="s">
        <v>486</v>
      </c>
      <c r="AB231" s="10" t="s">
        <v>486</v>
      </c>
      <c r="AC231" s="6">
        <v>230</v>
      </c>
      <c r="AD231" s="10">
        <v>57</v>
      </c>
      <c r="AE231" t="str">
        <f>VLOOKUP(AD231,'dati households'!$C$1:$D$92,2,FALSE)</f>
        <v>Business</v>
      </c>
      <c r="AF231" s="6" t="str">
        <f>VLOOKUP(AD231,'dati households'!$C$1:$E$92,3,FALSE)</f>
        <v>very high</v>
      </c>
      <c r="AG231" s="6" t="str">
        <f>VLOOKUP(AD231,'dati households'!$C$1:$F$92,4,FALSE)</f>
        <v>Milling machine</v>
      </c>
    </row>
    <row r="232" spans="1:33" x14ac:dyDescent="0.35">
      <c r="A232" t="s">
        <v>132</v>
      </c>
      <c r="B232" s="6">
        <v>1</v>
      </c>
      <c r="C232" t="s">
        <v>336</v>
      </c>
      <c r="D232" s="50">
        <v>0</v>
      </c>
      <c r="E232" s="50">
        <v>0</v>
      </c>
      <c r="F232" s="50">
        <v>0</v>
      </c>
      <c r="G232" s="50">
        <v>0</v>
      </c>
      <c r="H232" s="50" t="s">
        <v>543</v>
      </c>
      <c r="I232" s="50" t="s">
        <v>547</v>
      </c>
      <c r="J232" s="50" t="s">
        <v>548</v>
      </c>
      <c r="K232" s="50" t="s">
        <v>549</v>
      </c>
      <c r="L232" s="50">
        <v>0</v>
      </c>
      <c r="M232" s="50">
        <v>0</v>
      </c>
      <c r="N232" s="50">
        <v>0</v>
      </c>
      <c r="O232" s="50">
        <v>0</v>
      </c>
      <c r="P232" s="50" t="s">
        <v>541</v>
      </c>
      <c r="Q232" s="50" t="s">
        <v>542</v>
      </c>
      <c r="R232" s="50" t="s">
        <v>531</v>
      </c>
      <c r="S232" s="50">
        <v>0</v>
      </c>
      <c r="T232" s="50">
        <v>0</v>
      </c>
      <c r="U232" s="50">
        <v>0</v>
      </c>
      <c r="V232" s="50">
        <v>0</v>
      </c>
      <c r="W232" s="50">
        <v>0</v>
      </c>
      <c r="X232" t="e" cm="1" vm="1">
        <f t="array" ref="X232">_xlfn.CONCAT(INDEX(_xlfn.TEXTSPLIT(INDEX(_xlfn._xlws.FILTER(D232:G232,D232:G232&lt;&gt;0),1,1),","),1,1),",",INDEX(_xlfn.TEXTSPLIT(INDEX(_xlfn._xlws.FILTER(D232:G232,D232:G232&lt;&gt;0),1,COUNTA(_xlfn._xlws.FILTER(D232:G232,D232:G232&lt;&gt;0))),","),1,2))</f>
        <v>#VALUE!</v>
      </c>
      <c r="Y232" t="str" cm="1">
        <f t="array" ref="Y232">_xlfn.CONCAT(INDEX(_xlfn.TEXTSPLIT(INDEX(_xlfn._xlws.FILTER(H232:W232,H232:W232&lt;&gt;0),1,1),","),1,1),",",INDEX(_xlfn.TEXTSPLIT(INDEX(_xlfn._xlws.FILTER(H232:W232,H232:W232&lt;&gt;0),1,COUNTA(_xlfn._xlws.FILTER(H232:W232,H232:W232&lt;&gt;0))),","),1,2))</f>
        <v>480,1140</v>
      </c>
      <c r="AA232" s="10" t="s">
        <v>486</v>
      </c>
      <c r="AB232" s="10" t="s">
        <v>486</v>
      </c>
      <c r="AC232" s="6">
        <v>231</v>
      </c>
      <c r="AD232" s="10">
        <v>57</v>
      </c>
      <c r="AE232" t="str">
        <f>VLOOKUP(AD232,'dati households'!$C$1:$D$92,2,FALSE)</f>
        <v>Business</v>
      </c>
      <c r="AF232" s="6" t="str">
        <f>VLOOKUP(AD232,'dati households'!$C$1:$E$92,3,FALSE)</f>
        <v>very high</v>
      </c>
      <c r="AG232" s="6" t="str">
        <f>VLOOKUP(AD232,'dati households'!$C$1:$F$92,4,FALSE)</f>
        <v>Milling machine</v>
      </c>
    </row>
    <row r="233" spans="1:33" x14ac:dyDescent="0.35">
      <c r="A233" t="s">
        <v>207</v>
      </c>
      <c r="B233" s="6">
        <v>4</v>
      </c>
      <c r="C233" t="s">
        <v>217</v>
      </c>
      <c r="D233" s="50">
        <v>0</v>
      </c>
      <c r="E233" s="50">
        <v>0</v>
      </c>
      <c r="F233" s="50">
        <v>0</v>
      </c>
      <c r="G233" s="50">
        <v>0</v>
      </c>
      <c r="H233" s="50">
        <v>0</v>
      </c>
      <c r="I233" s="50">
        <v>0</v>
      </c>
      <c r="J233" s="50">
        <v>0</v>
      </c>
      <c r="K233" s="50">
        <v>0</v>
      </c>
      <c r="L233" s="50">
        <v>0</v>
      </c>
      <c r="M233" s="50">
        <v>0</v>
      </c>
      <c r="N233" s="50">
        <v>0</v>
      </c>
      <c r="O233" s="50">
        <v>0</v>
      </c>
      <c r="P233" s="50">
        <v>0</v>
      </c>
      <c r="Q233" s="50">
        <v>0</v>
      </c>
      <c r="R233" s="50">
        <v>0</v>
      </c>
      <c r="S233" s="50" t="s">
        <v>532</v>
      </c>
      <c r="T233" s="50" t="s">
        <v>533</v>
      </c>
      <c r="U233" s="50" t="s">
        <v>534</v>
      </c>
      <c r="V233" s="50">
        <v>0</v>
      </c>
      <c r="W233" s="50">
        <v>0</v>
      </c>
      <c r="X233" t="e" cm="1" vm="1">
        <f t="array" ref="X233">_xlfn.CONCAT(INDEX(_xlfn.TEXTSPLIT(INDEX(_xlfn._xlws.FILTER(D233:G233,D233:G233&lt;&gt;0),1,1),","),1,1),",",INDEX(_xlfn.TEXTSPLIT(INDEX(_xlfn._xlws.FILTER(D233:G233,D233:G233&lt;&gt;0),1,COUNTA(_xlfn._xlws.FILTER(D233:G233,D233:G233&lt;&gt;0))),","),1,2))</f>
        <v>#VALUE!</v>
      </c>
      <c r="Y233" t="str" cm="1">
        <f t="array" ref="Y233">_xlfn.CONCAT(INDEX(_xlfn.TEXTSPLIT(INDEX(_xlfn._xlws.FILTER(H233:W233,H233:W233&lt;&gt;0),1,1),","),1,1),",",INDEX(_xlfn.TEXTSPLIT(INDEX(_xlfn._xlws.FILTER(H233:W233,H233:W233&lt;&gt;0),1,COUNTA(_xlfn._xlws.FILTER(H233:W233,H233:W233&lt;&gt;0))),","),1,2))</f>
        <v>1140,1320</v>
      </c>
      <c r="AA233" s="10" t="s">
        <v>486</v>
      </c>
      <c r="AB233" s="10" t="s">
        <v>486</v>
      </c>
      <c r="AC233" s="6">
        <v>232</v>
      </c>
      <c r="AD233" s="10">
        <v>58</v>
      </c>
      <c r="AE233" t="str">
        <f>VLOOKUP(AD233,'dati households'!$C$1:$D$92,2,FALSE)</f>
        <v>Household</v>
      </c>
      <c r="AF233" s="6" t="str">
        <f>VLOOKUP(AD233,'dati households'!$C$1:$E$92,3,FALSE)</f>
        <v>low</v>
      </c>
      <c r="AG233" s="6">
        <f>VLOOKUP(AD233,'dati households'!$C$1:$F$92,4,FALSE)</f>
        <v>0</v>
      </c>
    </row>
    <row r="234" spans="1:33" x14ac:dyDescent="0.35">
      <c r="A234" t="s">
        <v>210</v>
      </c>
      <c r="B234" s="6">
        <v>3</v>
      </c>
      <c r="C234" t="s">
        <v>233</v>
      </c>
      <c r="D234" s="50" t="s">
        <v>535</v>
      </c>
      <c r="E234" s="50" t="s">
        <v>536</v>
      </c>
      <c r="F234" s="50" t="s">
        <v>545</v>
      </c>
      <c r="G234" s="50">
        <v>0</v>
      </c>
      <c r="H234" s="50">
        <v>0</v>
      </c>
      <c r="I234" s="50">
        <v>0</v>
      </c>
      <c r="J234" s="50">
        <v>0</v>
      </c>
      <c r="K234" s="50">
        <v>0</v>
      </c>
      <c r="L234" s="50">
        <v>0</v>
      </c>
      <c r="M234" s="50">
        <v>0</v>
      </c>
      <c r="N234" s="50">
        <v>0</v>
      </c>
      <c r="O234" s="50">
        <v>0</v>
      </c>
      <c r="P234" s="50">
        <v>0</v>
      </c>
      <c r="Q234" s="50">
        <v>0</v>
      </c>
      <c r="R234" s="50">
        <v>0</v>
      </c>
      <c r="S234" s="50" t="s">
        <v>532</v>
      </c>
      <c r="T234" s="50" t="s">
        <v>533</v>
      </c>
      <c r="U234" s="50" t="s">
        <v>534</v>
      </c>
      <c r="V234" s="50" t="s">
        <v>537</v>
      </c>
      <c r="W234" s="50" t="s">
        <v>538</v>
      </c>
      <c r="X234" t="str" cm="1">
        <f t="array" ref="X234">_xlfn.CONCAT(INDEX(_xlfn.TEXTSPLIT(INDEX(_xlfn._xlws.FILTER(D234:G234,D234:G234&lt;&gt;0),1,1),","),1,1),",",INDEX(_xlfn.TEXTSPLIT(INDEX(_xlfn._xlws.FILTER(D234:G234,D234:G234&lt;&gt;0),1,COUNTA(_xlfn._xlws.FILTER(D234:G234,D234:G234&lt;&gt;0))),","),1,2))</f>
        <v>0,420</v>
      </c>
      <c r="Y234" t="str" cm="1">
        <f t="array" ref="Y234">_xlfn.CONCAT(INDEX(_xlfn.TEXTSPLIT(INDEX(_xlfn._xlws.FILTER(H234:W234,H234:W234&lt;&gt;0),1,1),","),1,1),",",INDEX(_xlfn.TEXTSPLIT(INDEX(_xlfn._xlws.FILTER(H234:W234,H234:W234&lt;&gt;0),1,COUNTA(_xlfn._xlws.FILTER(H234:W234,H234:W234&lt;&gt;0))),","),1,2))</f>
        <v>1140,1440</v>
      </c>
      <c r="AA234" s="10" t="s">
        <v>486</v>
      </c>
      <c r="AB234" s="10" t="s">
        <v>486</v>
      </c>
      <c r="AC234" s="6">
        <v>233</v>
      </c>
      <c r="AD234" s="10">
        <v>58</v>
      </c>
      <c r="AE234" t="str">
        <f>VLOOKUP(AD234,'dati households'!$C$1:$D$92,2,FALSE)</f>
        <v>Household</v>
      </c>
      <c r="AF234" s="6" t="str">
        <f>VLOOKUP(AD234,'dati households'!$C$1:$E$92,3,FALSE)</f>
        <v>low</v>
      </c>
      <c r="AG234" s="6">
        <f>VLOOKUP(AD234,'dati households'!$C$1:$F$92,4,FALSE)</f>
        <v>0</v>
      </c>
    </row>
    <row r="235" spans="1:33" x14ac:dyDescent="0.35">
      <c r="A235" t="s">
        <v>216</v>
      </c>
      <c r="B235" s="6">
        <v>1</v>
      </c>
      <c r="C235" t="s">
        <v>217</v>
      </c>
      <c r="D235" s="50">
        <v>0</v>
      </c>
      <c r="E235" s="50">
        <v>0</v>
      </c>
      <c r="F235" s="50">
        <v>0</v>
      </c>
      <c r="G235" s="50">
        <v>0</v>
      </c>
      <c r="H235" s="50">
        <v>0</v>
      </c>
      <c r="I235" s="50">
        <v>0</v>
      </c>
      <c r="J235" s="50">
        <v>0</v>
      </c>
      <c r="K235" s="50">
        <v>0</v>
      </c>
      <c r="L235" s="50">
        <v>0</v>
      </c>
      <c r="M235" s="50">
        <v>0</v>
      </c>
      <c r="N235" s="50">
        <v>0</v>
      </c>
      <c r="O235" s="50">
        <v>0</v>
      </c>
      <c r="P235" s="50">
        <v>0</v>
      </c>
      <c r="Q235" s="50">
        <v>0</v>
      </c>
      <c r="R235" s="50">
        <v>0</v>
      </c>
      <c r="S235" s="50" t="s">
        <v>532</v>
      </c>
      <c r="T235" s="50" t="s">
        <v>533</v>
      </c>
      <c r="U235" s="50" t="s">
        <v>534</v>
      </c>
      <c r="V235" s="50">
        <v>0</v>
      </c>
      <c r="W235" s="50">
        <v>0</v>
      </c>
      <c r="X235" t="e" cm="1" vm="1">
        <f t="array" ref="X235">_xlfn.CONCAT(INDEX(_xlfn.TEXTSPLIT(INDEX(_xlfn._xlws.FILTER(D235:G235,D235:G235&lt;&gt;0),1,1),","),1,1),",",INDEX(_xlfn.TEXTSPLIT(INDEX(_xlfn._xlws.FILTER(D235:G235,D235:G235&lt;&gt;0),1,COUNTA(_xlfn._xlws.FILTER(D235:G235,D235:G235&lt;&gt;0))),","),1,2))</f>
        <v>#VALUE!</v>
      </c>
      <c r="Y235" t="str" cm="1">
        <f t="array" ref="Y235">_xlfn.CONCAT(INDEX(_xlfn.TEXTSPLIT(INDEX(_xlfn._xlws.FILTER(H235:W235,H235:W235&lt;&gt;0),1,1),","),1,1),",",INDEX(_xlfn.TEXTSPLIT(INDEX(_xlfn._xlws.FILTER(H235:W235,H235:W235&lt;&gt;0),1,COUNTA(_xlfn._xlws.FILTER(H235:W235,H235:W235&lt;&gt;0))),","),1,2))</f>
        <v>1140,1320</v>
      </c>
      <c r="AA235" s="10" t="s">
        <v>486</v>
      </c>
      <c r="AB235" s="10" t="s">
        <v>486</v>
      </c>
      <c r="AC235" s="6">
        <v>234</v>
      </c>
      <c r="AD235" s="10">
        <v>58</v>
      </c>
      <c r="AE235" t="str">
        <f>VLOOKUP(AD235,'dati households'!$C$1:$D$92,2,FALSE)</f>
        <v>Household</v>
      </c>
      <c r="AF235" s="6" t="str">
        <f>VLOOKUP(AD235,'dati households'!$C$1:$E$92,3,FALSE)</f>
        <v>low</v>
      </c>
      <c r="AG235" s="6">
        <f>VLOOKUP(AD235,'dati households'!$C$1:$F$92,4,FALSE)</f>
        <v>0</v>
      </c>
    </row>
    <row r="236" spans="1:33" x14ac:dyDescent="0.35">
      <c r="A236" t="s">
        <v>218</v>
      </c>
      <c r="B236" s="6">
        <v>1</v>
      </c>
      <c r="C236" t="s">
        <v>217</v>
      </c>
      <c r="D236" s="50">
        <v>0</v>
      </c>
      <c r="E236" s="50">
        <v>0</v>
      </c>
      <c r="F236" s="50">
        <v>0</v>
      </c>
      <c r="G236" s="50">
        <v>0</v>
      </c>
      <c r="H236" s="50">
        <v>0</v>
      </c>
      <c r="I236" s="50">
        <v>0</v>
      </c>
      <c r="J236" s="50">
        <v>0</v>
      </c>
      <c r="K236" s="50">
        <v>0</v>
      </c>
      <c r="L236" s="50">
        <v>0</v>
      </c>
      <c r="M236" s="50">
        <v>0</v>
      </c>
      <c r="N236" s="50">
        <v>0</v>
      </c>
      <c r="O236" s="50">
        <v>0</v>
      </c>
      <c r="P236" s="50">
        <v>0</v>
      </c>
      <c r="Q236" s="50">
        <v>0</v>
      </c>
      <c r="R236" s="50">
        <v>0</v>
      </c>
      <c r="S236" s="50" t="s">
        <v>532</v>
      </c>
      <c r="T236" s="50" t="s">
        <v>533</v>
      </c>
      <c r="U236" s="50" t="s">
        <v>534</v>
      </c>
      <c r="V236" s="50">
        <v>0</v>
      </c>
      <c r="W236" s="50">
        <v>0</v>
      </c>
      <c r="X236" t="e" cm="1" vm="1">
        <f t="array" ref="X236">_xlfn.CONCAT(INDEX(_xlfn.TEXTSPLIT(INDEX(_xlfn._xlws.FILTER(D236:G236,D236:G236&lt;&gt;0),1,1),","),1,1),",",INDEX(_xlfn.TEXTSPLIT(INDEX(_xlfn._xlws.FILTER(D236:G236,D236:G236&lt;&gt;0),1,COUNTA(_xlfn._xlws.FILTER(D236:G236,D236:G236&lt;&gt;0))),","),1,2))</f>
        <v>#VALUE!</v>
      </c>
      <c r="Y236" t="str" cm="1">
        <f t="array" ref="Y236">_xlfn.CONCAT(INDEX(_xlfn.TEXTSPLIT(INDEX(_xlfn._xlws.FILTER(H236:W236,H236:W236&lt;&gt;0),1,1),","),1,1),",",INDEX(_xlfn.TEXTSPLIT(INDEX(_xlfn._xlws.FILTER(H236:W236,H236:W236&lt;&gt;0),1,COUNTA(_xlfn._xlws.FILTER(H236:W236,H236:W236&lt;&gt;0))),","),1,2))</f>
        <v>1140,1320</v>
      </c>
      <c r="AA236" s="10" t="s">
        <v>486</v>
      </c>
      <c r="AB236" s="10" t="s">
        <v>486</v>
      </c>
      <c r="AC236" s="6">
        <v>235</v>
      </c>
      <c r="AD236" s="10">
        <v>58</v>
      </c>
      <c r="AE236" t="str">
        <f>VLOOKUP(AD236,'dati households'!$C$1:$D$92,2,FALSE)</f>
        <v>Household</v>
      </c>
      <c r="AF236" s="6" t="str">
        <f>VLOOKUP(AD236,'dati households'!$C$1:$E$92,3,FALSE)</f>
        <v>low</v>
      </c>
      <c r="AG236" s="6">
        <f>VLOOKUP(AD236,'dati households'!$C$1:$F$92,4,FALSE)</f>
        <v>0</v>
      </c>
    </row>
    <row r="237" spans="1:33" x14ac:dyDescent="0.35">
      <c r="A237" t="s">
        <v>212</v>
      </c>
      <c r="B237" s="6">
        <v>2</v>
      </c>
      <c r="C237" t="s">
        <v>217</v>
      </c>
      <c r="D237" s="50">
        <v>0</v>
      </c>
      <c r="E237" s="50">
        <v>0</v>
      </c>
      <c r="F237" s="50">
        <v>0</v>
      </c>
      <c r="G237" s="50">
        <v>0</v>
      </c>
      <c r="H237" s="50">
        <v>0</v>
      </c>
      <c r="I237" s="50">
        <v>0</v>
      </c>
      <c r="J237" s="50">
        <v>0</v>
      </c>
      <c r="K237" s="50">
        <v>0</v>
      </c>
      <c r="L237" s="50">
        <v>0</v>
      </c>
      <c r="M237" s="50">
        <v>0</v>
      </c>
      <c r="N237" s="50">
        <v>0</v>
      </c>
      <c r="O237" s="50">
        <v>0</v>
      </c>
      <c r="P237" s="50">
        <v>0</v>
      </c>
      <c r="Q237" s="50">
        <v>0</v>
      </c>
      <c r="R237" s="50">
        <v>0</v>
      </c>
      <c r="S237" s="50" t="s">
        <v>532</v>
      </c>
      <c r="T237" s="50" t="s">
        <v>533</v>
      </c>
      <c r="U237" s="50" t="s">
        <v>534</v>
      </c>
      <c r="V237" s="50">
        <v>0</v>
      </c>
      <c r="W237" s="50">
        <v>0</v>
      </c>
      <c r="X237" t="e" cm="1" vm="1">
        <f t="array" ref="X237">_xlfn.CONCAT(INDEX(_xlfn.TEXTSPLIT(INDEX(_xlfn._xlws.FILTER(D237:G237,D237:G237&lt;&gt;0),1,1),","),1,1),",",INDEX(_xlfn.TEXTSPLIT(INDEX(_xlfn._xlws.FILTER(D237:G237,D237:G237&lt;&gt;0),1,COUNTA(_xlfn._xlws.FILTER(D237:G237,D237:G237&lt;&gt;0))),","),1,2))</f>
        <v>#VALUE!</v>
      </c>
      <c r="Y237" t="str" cm="1">
        <f t="array" ref="Y237">_xlfn.CONCAT(INDEX(_xlfn.TEXTSPLIT(INDEX(_xlfn._xlws.FILTER(H237:W237,H237:W237&lt;&gt;0),1,1),","),1,1),",",INDEX(_xlfn.TEXTSPLIT(INDEX(_xlfn._xlws.FILTER(H237:W237,H237:W237&lt;&gt;0),1,COUNTA(_xlfn._xlws.FILTER(H237:W237,H237:W237&lt;&gt;0))),","),1,2))</f>
        <v>1140,1320</v>
      </c>
      <c r="AA237" s="10" t="s">
        <v>486</v>
      </c>
      <c r="AB237" s="10" t="s">
        <v>486</v>
      </c>
      <c r="AC237" s="6">
        <v>236</v>
      </c>
      <c r="AD237" s="10">
        <v>58</v>
      </c>
      <c r="AE237" t="str">
        <f>VLOOKUP(AD237,'dati households'!$C$1:$D$92,2,FALSE)</f>
        <v>Household</v>
      </c>
      <c r="AF237" s="6" t="str">
        <f>VLOOKUP(AD237,'dati households'!$C$1:$E$92,3,FALSE)</f>
        <v>low</v>
      </c>
      <c r="AG237" s="6">
        <f>VLOOKUP(AD237,'dati households'!$C$1:$F$92,4,FALSE)</f>
        <v>0</v>
      </c>
    </row>
    <row r="238" spans="1:33" x14ac:dyDescent="0.35">
      <c r="A238" t="s">
        <v>207</v>
      </c>
      <c r="B238" s="6">
        <v>4</v>
      </c>
      <c r="C238" t="s">
        <v>217</v>
      </c>
      <c r="D238" s="50">
        <v>0</v>
      </c>
      <c r="E238" s="50">
        <v>0</v>
      </c>
      <c r="F238" s="50">
        <v>0</v>
      </c>
      <c r="G238" s="50">
        <v>0</v>
      </c>
      <c r="H238" s="50">
        <v>0</v>
      </c>
      <c r="I238" s="50">
        <v>0</v>
      </c>
      <c r="J238" s="50">
        <v>0</v>
      </c>
      <c r="K238" s="50">
        <v>0</v>
      </c>
      <c r="L238" s="50">
        <v>0</v>
      </c>
      <c r="M238" s="50">
        <v>0</v>
      </c>
      <c r="N238" s="50">
        <v>0</v>
      </c>
      <c r="O238" s="50">
        <v>0</v>
      </c>
      <c r="P238" s="50">
        <v>0</v>
      </c>
      <c r="Q238" s="50">
        <v>0</v>
      </c>
      <c r="R238" s="50">
        <v>0</v>
      </c>
      <c r="S238" s="50" t="s">
        <v>532</v>
      </c>
      <c r="T238" s="50" t="s">
        <v>533</v>
      </c>
      <c r="U238" s="50" t="s">
        <v>534</v>
      </c>
      <c r="V238" s="50">
        <v>0</v>
      </c>
      <c r="W238" s="50">
        <v>0</v>
      </c>
      <c r="X238" t="e" cm="1" vm="1">
        <f t="array" ref="X238">_xlfn.CONCAT(INDEX(_xlfn.TEXTSPLIT(INDEX(_xlfn._xlws.FILTER(D238:G238,D238:G238&lt;&gt;0),1,1),","),1,1),",",INDEX(_xlfn.TEXTSPLIT(INDEX(_xlfn._xlws.FILTER(D238:G238,D238:G238&lt;&gt;0),1,COUNTA(_xlfn._xlws.FILTER(D238:G238,D238:G238&lt;&gt;0))),","),1,2))</f>
        <v>#VALUE!</v>
      </c>
      <c r="Y238" t="str" cm="1">
        <f t="array" ref="Y238">_xlfn.CONCAT(INDEX(_xlfn.TEXTSPLIT(INDEX(_xlfn._xlws.FILTER(H238:W238,H238:W238&lt;&gt;0),1,1),","),1,1),",",INDEX(_xlfn.TEXTSPLIT(INDEX(_xlfn._xlws.FILTER(H238:W238,H238:W238&lt;&gt;0),1,COUNTA(_xlfn._xlws.FILTER(H238:W238,H238:W238&lt;&gt;0))),","),1,2))</f>
        <v>1140,1320</v>
      </c>
      <c r="AA238" s="10" t="s">
        <v>486</v>
      </c>
      <c r="AB238" s="10" t="s">
        <v>486</v>
      </c>
      <c r="AC238" s="6">
        <v>237</v>
      </c>
      <c r="AD238" s="10">
        <v>59</v>
      </c>
      <c r="AE238" t="str">
        <f>VLOOKUP(AD238,'dati households'!$C$1:$D$92,2,FALSE)</f>
        <v>Household</v>
      </c>
      <c r="AF238" s="6" t="str">
        <f>VLOOKUP(AD238,'dati households'!$C$1:$E$92,3,FALSE)</f>
        <v>low</v>
      </c>
      <c r="AG238" s="6">
        <f>VLOOKUP(AD238,'dati households'!$C$1:$F$92,4,FALSE)</f>
        <v>0</v>
      </c>
    </row>
    <row r="239" spans="1:33" x14ac:dyDescent="0.35">
      <c r="A239" t="s">
        <v>210</v>
      </c>
      <c r="B239" s="6">
        <v>1</v>
      </c>
      <c r="C239" t="s">
        <v>233</v>
      </c>
      <c r="D239" s="50" t="s">
        <v>535</v>
      </c>
      <c r="E239" s="50" t="s">
        <v>536</v>
      </c>
      <c r="F239" s="50" t="s">
        <v>545</v>
      </c>
      <c r="G239" s="50">
        <v>0</v>
      </c>
      <c r="H239" s="50">
        <v>0</v>
      </c>
      <c r="I239" s="50">
        <v>0</v>
      </c>
      <c r="J239" s="50">
        <v>0</v>
      </c>
      <c r="K239" s="50">
        <v>0</v>
      </c>
      <c r="L239" s="50">
        <v>0</v>
      </c>
      <c r="M239" s="50">
        <v>0</v>
      </c>
      <c r="N239" s="50">
        <v>0</v>
      </c>
      <c r="O239" s="50">
        <v>0</v>
      </c>
      <c r="P239" s="50">
        <v>0</v>
      </c>
      <c r="Q239" s="50">
        <v>0</v>
      </c>
      <c r="R239" s="50">
        <v>0</v>
      </c>
      <c r="S239" s="50" t="s">
        <v>532</v>
      </c>
      <c r="T239" s="50" t="s">
        <v>533</v>
      </c>
      <c r="U239" s="50" t="s">
        <v>534</v>
      </c>
      <c r="V239" s="50" t="s">
        <v>537</v>
      </c>
      <c r="W239" s="50" t="s">
        <v>538</v>
      </c>
      <c r="X239" t="str" cm="1">
        <f t="array" ref="X239">_xlfn.CONCAT(INDEX(_xlfn.TEXTSPLIT(INDEX(_xlfn._xlws.FILTER(D239:G239,D239:G239&lt;&gt;0),1,1),","),1,1),",",INDEX(_xlfn.TEXTSPLIT(INDEX(_xlfn._xlws.FILTER(D239:G239,D239:G239&lt;&gt;0),1,COUNTA(_xlfn._xlws.FILTER(D239:G239,D239:G239&lt;&gt;0))),","),1,2))</f>
        <v>0,420</v>
      </c>
      <c r="Y239" t="str" cm="1">
        <f t="array" ref="Y239">_xlfn.CONCAT(INDEX(_xlfn.TEXTSPLIT(INDEX(_xlfn._xlws.FILTER(H239:W239,H239:W239&lt;&gt;0),1,1),","),1,1),",",INDEX(_xlfn.TEXTSPLIT(INDEX(_xlfn._xlws.FILTER(H239:W239,H239:W239&lt;&gt;0),1,COUNTA(_xlfn._xlws.FILTER(H239:W239,H239:W239&lt;&gt;0))),","),1,2))</f>
        <v>1140,1440</v>
      </c>
      <c r="AA239" s="10" t="s">
        <v>486</v>
      </c>
      <c r="AB239" s="10" t="s">
        <v>486</v>
      </c>
      <c r="AC239" s="6">
        <v>238</v>
      </c>
      <c r="AD239" s="10">
        <v>59</v>
      </c>
      <c r="AE239" t="str">
        <f>VLOOKUP(AD239,'dati households'!$C$1:$D$92,2,FALSE)</f>
        <v>Household</v>
      </c>
      <c r="AF239" s="6" t="str">
        <f>VLOOKUP(AD239,'dati households'!$C$1:$E$92,3,FALSE)</f>
        <v>low</v>
      </c>
      <c r="AG239" s="6">
        <f>VLOOKUP(AD239,'dati households'!$C$1:$F$92,4,FALSE)</f>
        <v>0</v>
      </c>
    </row>
    <row r="240" spans="1:33" x14ac:dyDescent="0.35">
      <c r="A240" t="s">
        <v>212</v>
      </c>
      <c r="B240" s="6">
        <v>2</v>
      </c>
      <c r="C240" t="s">
        <v>217</v>
      </c>
      <c r="D240" s="50">
        <v>0</v>
      </c>
      <c r="E240" s="50">
        <v>0</v>
      </c>
      <c r="F240" s="50">
        <v>0</v>
      </c>
      <c r="G240" s="50">
        <v>0</v>
      </c>
      <c r="H240" s="50">
        <v>0</v>
      </c>
      <c r="I240" s="50">
        <v>0</v>
      </c>
      <c r="J240" s="50">
        <v>0</v>
      </c>
      <c r="K240" s="50">
        <v>0</v>
      </c>
      <c r="L240" s="50">
        <v>0</v>
      </c>
      <c r="M240" s="50">
        <v>0</v>
      </c>
      <c r="N240" s="50">
        <v>0</v>
      </c>
      <c r="O240" s="50">
        <v>0</v>
      </c>
      <c r="P240" s="50">
        <v>0</v>
      </c>
      <c r="Q240" s="50">
        <v>0</v>
      </c>
      <c r="R240" s="50">
        <v>0</v>
      </c>
      <c r="S240" s="50" t="s">
        <v>532</v>
      </c>
      <c r="T240" s="50" t="s">
        <v>533</v>
      </c>
      <c r="U240" s="50" t="s">
        <v>534</v>
      </c>
      <c r="V240" s="50">
        <v>0</v>
      </c>
      <c r="W240" s="50">
        <v>0</v>
      </c>
      <c r="X240" t="e" cm="1" vm="1">
        <f t="array" ref="X240">_xlfn.CONCAT(INDEX(_xlfn.TEXTSPLIT(INDEX(_xlfn._xlws.FILTER(D240:G240,D240:G240&lt;&gt;0),1,1),","),1,1),",",INDEX(_xlfn.TEXTSPLIT(INDEX(_xlfn._xlws.FILTER(D240:G240,D240:G240&lt;&gt;0),1,COUNTA(_xlfn._xlws.FILTER(D240:G240,D240:G240&lt;&gt;0))),","),1,2))</f>
        <v>#VALUE!</v>
      </c>
      <c r="Y240" t="str" cm="1">
        <f t="array" ref="Y240">_xlfn.CONCAT(INDEX(_xlfn.TEXTSPLIT(INDEX(_xlfn._xlws.FILTER(H240:W240,H240:W240&lt;&gt;0),1,1),","),1,1),",",INDEX(_xlfn.TEXTSPLIT(INDEX(_xlfn._xlws.FILTER(H240:W240,H240:W240&lt;&gt;0),1,COUNTA(_xlfn._xlws.FILTER(H240:W240,H240:W240&lt;&gt;0))),","),1,2))</f>
        <v>1140,1320</v>
      </c>
      <c r="AA240" s="10" t="s">
        <v>486</v>
      </c>
      <c r="AB240" s="10" t="s">
        <v>486</v>
      </c>
      <c r="AC240" s="6">
        <v>239</v>
      </c>
      <c r="AD240" s="10">
        <v>59</v>
      </c>
      <c r="AE240" t="str">
        <f>VLOOKUP(AD240,'dati households'!$C$1:$D$92,2,FALSE)</f>
        <v>Household</v>
      </c>
      <c r="AF240" s="6" t="str">
        <f>VLOOKUP(AD240,'dati households'!$C$1:$E$92,3,FALSE)</f>
        <v>low</v>
      </c>
      <c r="AG240" s="6">
        <f>VLOOKUP(AD240,'dati households'!$C$1:$F$92,4,FALSE)</f>
        <v>0</v>
      </c>
    </row>
    <row r="241" spans="1:33" x14ac:dyDescent="0.35">
      <c r="A241" t="s">
        <v>216</v>
      </c>
      <c r="B241" s="6">
        <v>1</v>
      </c>
      <c r="C241" t="s">
        <v>217</v>
      </c>
      <c r="D241" s="50">
        <v>0</v>
      </c>
      <c r="E241" s="50">
        <v>0</v>
      </c>
      <c r="F241" s="50">
        <v>0</v>
      </c>
      <c r="G241" s="50">
        <v>0</v>
      </c>
      <c r="H241" s="50">
        <v>0</v>
      </c>
      <c r="I241" s="50">
        <v>0</v>
      </c>
      <c r="J241" s="50">
        <v>0</v>
      </c>
      <c r="K241" s="50">
        <v>0</v>
      </c>
      <c r="L241" s="50">
        <v>0</v>
      </c>
      <c r="M241" s="50">
        <v>0</v>
      </c>
      <c r="N241" s="50">
        <v>0</v>
      </c>
      <c r="O241" s="50">
        <v>0</v>
      </c>
      <c r="P241" s="50">
        <v>0</v>
      </c>
      <c r="Q241" s="50">
        <v>0</v>
      </c>
      <c r="R241" s="50">
        <v>0</v>
      </c>
      <c r="S241" s="50" t="s">
        <v>532</v>
      </c>
      <c r="T241" s="50" t="s">
        <v>533</v>
      </c>
      <c r="U241" s="50" t="s">
        <v>534</v>
      </c>
      <c r="V241" s="50">
        <v>0</v>
      </c>
      <c r="W241" s="50">
        <v>0</v>
      </c>
      <c r="X241" t="e" cm="1" vm="1">
        <f t="array" ref="X241">_xlfn.CONCAT(INDEX(_xlfn.TEXTSPLIT(INDEX(_xlfn._xlws.FILTER(D241:G241,D241:G241&lt;&gt;0),1,1),","),1,1),",",INDEX(_xlfn.TEXTSPLIT(INDEX(_xlfn._xlws.FILTER(D241:G241,D241:G241&lt;&gt;0),1,COUNTA(_xlfn._xlws.FILTER(D241:G241,D241:G241&lt;&gt;0))),","),1,2))</f>
        <v>#VALUE!</v>
      </c>
      <c r="Y241" t="str" cm="1">
        <f t="array" ref="Y241">_xlfn.CONCAT(INDEX(_xlfn.TEXTSPLIT(INDEX(_xlfn._xlws.FILTER(H241:W241,H241:W241&lt;&gt;0),1,1),","),1,1),",",INDEX(_xlfn.TEXTSPLIT(INDEX(_xlfn._xlws.FILTER(H241:W241,H241:W241&lt;&gt;0),1,COUNTA(_xlfn._xlws.FILTER(H241:W241,H241:W241&lt;&gt;0))),","),1,2))</f>
        <v>1140,1320</v>
      </c>
      <c r="AA241" s="10" t="s">
        <v>486</v>
      </c>
      <c r="AB241" s="10" t="s">
        <v>486</v>
      </c>
      <c r="AC241" s="6">
        <v>240</v>
      </c>
      <c r="AD241" s="10">
        <v>59</v>
      </c>
      <c r="AE241" t="str">
        <f>VLOOKUP(AD241,'dati households'!$C$1:$D$92,2,FALSE)</f>
        <v>Household</v>
      </c>
      <c r="AF241" s="6" t="str">
        <f>VLOOKUP(AD241,'dati households'!$C$1:$E$92,3,FALSE)</f>
        <v>low</v>
      </c>
      <c r="AG241" s="6">
        <f>VLOOKUP(AD241,'dati households'!$C$1:$F$92,4,FALSE)</f>
        <v>0</v>
      </c>
    </row>
    <row r="242" spans="1:33" x14ac:dyDescent="0.35">
      <c r="A242" t="s">
        <v>207</v>
      </c>
      <c r="B242" s="6">
        <v>2</v>
      </c>
      <c r="C242" t="s">
        <v>217</v>
      </c>
      <c r="D242" s="50">
        <v>0</v>
      </c>
      <c r="E242" s="50">
        <v>0</v>
      </c>
      <c r="F242" s="50">
        <v>0</v>
      </c>
      <c r="G242" s="50">
        <v>0</v>
      </c>
      <c r="H242" s="50">
        <v>0</v>
      </c>
      <c r="I242" s="50">
        <v>0</v>
      </c>
      <c r="J242" s="50">
        <v>0</v>
      </c>
      <c r="K242" s="50">
        <v>0</v>
      </c>
      <c r="L242" s="50">
        <v>0</v>
      </c>
      <c r="M242" s="50">
        <v>0</v>
      </c>
      <c r="N242" s="50">
        <v>0</v>
      </c>
      <c r="O242" s="50">
        <v>0</v>
      </c>
      <c r="P242" s="50">
        <v>0</v>
      </c>
      <c r="Q242" s="50">
        <v>0</v>
      </c>
      <c r="R242" s="50">
        <v>0</v>
      </c>
      <c r="S242" s="50" t="s">
        <v>532</v>
      </c>
      <c r="T242" s="50" t="s">
        <v>533</v>
      </c>
      <c r="U242" s="50" t="s">
        <v>534</v>
      </c>
      <c r="V242" s="50">
        <v>0</v>
      </c>
      <c r="W242" s="50">
        <v>0</v>
      </c>
      <c r="X242" t="e" cm="1" vm="1">
        <f t="array" ref="X242">_xlfn.CONCAT(INDEX(_xlfn.TEXTSPLIT(INDEX(_xlfn._xlws.FILTER(D242:G242,D242:G242&lt;&gt;0),1,1),","),1,1),",",INDEX(_xlfn.TEXTSPLIT(INDEX(_xlfn._xlws.FILTER(D242:G242,D242:G242&lt;&gt;0),1,COUNTA(_xlfn._xlws.FILTER(D242:G242,D242:G242&lt;&gt;0))),","),1,2))</f>
        <v>#VALUE!</v>
      </c>
      <c r="Y242" t="str" cm="1">
        <f t="array" ref="Y242">_xlfn.CONCAT(INDEX(_xlfn.TEXTSPLIT(INDEX(_xlfn._xlws.FILTER(H242:W242,H242:W242&lt;&gt;0),1,1),","),1,1),",",INDEX(_xlfn.TEXTSPLIT(INDEX(_xlfn._xlws.FILTER(H242:W242,H242:W242&lt;&gt;0),1,COUNTA(_xlfn._xlws.FILTER(H242:W242,H242:W242&lt;&gt;0))),","),1,2))</f>
        <v>1140,1320</v>
      </c>
      <c r="AA242" s="10" t="s">
        <v>486</v>
      </c>
      <c r="AB242" s="10" t="s">
        <v>486</v>
      </c>
      <c r="AC242" s="6">
        <v>241</v>
      </c>
      <c r="AD242" s="10">
        <v>60</v>
      </c>
      <c r="AE242" t="str">
        <f>VLOOKUP(AD242,'dati households'!$C$1:$D$92,2,FALSE)</f>
        <v>Household</v>
      </c>
      <c r="AF242" s="6" t="str">
        <f>VLOOKUP(AD242,'dati households'!$C$1:$E$92,3,FALSE)</f>
        <v>very low</v>
      </c>
      <c r="AG242" s="6">
        <f>VLOOKUP(AD242,'dati households'!$C$1:$F$92,4,FALSE)</f>
        <v>0</v>
      </c>
    </row>
    <row r="243" spans="1:33" x14ac:dyDescent="0.35">
      <c r="A243" t="s">
        <v>210</v>
      </c>
      <c r="B243" s="6">
        <v>1</v>
      </c>
      <c r="C243" t="s">
        <v>308</v>
      </c>
      <c r="D243" s="50" t="s">
        <v>535</v>
      </c>
      <c r="E243" s="50" t="s">
        <v>536</v>
      </c>
      <c r="F243" s="50" t="s">
        <v>545</v>
      </c>
      <c r="G243" s="50">
        <v>0</v>
      </c>
      <c r="H243" s="50">
        <v>0</v>
      </c>
      <c r="I243" s="50">
        <v>0</v>
      </c>
      <c r="J243" s="50">
        <v>0</v>
      </c>
      <c r="K243" s="50">
        <v>0</v>
      </c>
      <c r="L243" s="50">
        <v>0</v>
      </c>
      <c r="M243" s="50">
        <v>0</v>
      </c>
      <c r="N243" s="50">
        <v>0</v>
      </c>
      <c r="O243" s="50">
        <v>0</v>
      </c>
      <c r="P243" s="50">
        <v>0</v>
      </c>
      <c r="Q243" s="50">
        <v>0</v>
      </c>
      <c r="R243" s="50">
        <v>0</v>
      </c>
      <c r="S243" s="50" t="s">
        <v>532</v>
      </c>
      <c r="T243" s="50" t="s">
        <v>533</v>
      </c>
      <c r="U243" s="50" t="s">
        <v>534</v>
      </c>
      <c r="V243" s="50" t="s">
        <v>537</v>
      </c>
      <c r="W243" s="50" t="s">
        <v>538</v>
      </c>
      <c r="X243" t="str" cm="1">
        <f t="array" ref="X243">_xlfn.CONCAT(INDEX(_xlfn.TEXTSPLIT(INDEX(_xlfn._xlws.FILTER(D243:G243,D243:G243&lt;&gt;0),1,1),","),1,1),",",INDEX(_xlfn.TEXTSPLIT(INDEX(_xlfn._xlws.FILTER(D243:G243,D243:G243&lt;&gt;0),1,COUNTA(_xlfn._xlws.FILTER(D243:G243,D243:G243&lt;&gt;0))),","),1,2))</f>
        <v>0,420</v>
      </c>
      <c r="Y243" t="str" cm="1">
        <f t="array" ref="Y243">_xlfn.CONCAT(INDEX(_xlfn.TEXTSPLIT(INDEX(_xlfn._xlws.FILTER(H243:W243,H243:W243&lt;&gt;0),1,1),","),1,1),",",INDEX(_xlfn.TEXTSPLIT(INDEX(_xlfn._xlws.FILTER(H243:W243,H243:W243&lt;&gt;0),1,COUNTA(_xlfn._xlws.FILTER(H243:W243,H243:W243&lt;&gt;0))),","),1,2))</f>
        <v>1140,1440</v>
      </c>
      <c r="AA243" s="10" t="s">
        <v>486</v>
      </c>
      <c r="AB243" s="10" t="s">
        <v>486</v>
      </c>
      <c r="AC243" s="6">
        <v>242</v>
      </c>
      <c r="AD243" s="10">
        <v>60</v>
      </c>
      <c r="AE243" t="str">
        <f>VLOOKUP(AD243,'dati households'!$C$1:$D$92,2,FALSE)</f>
        <v>Household</v>
      </c>
      <c r="AF243" s="6" t="str">
        <f>VLOOKUP(AD243,'dati households'!$C$1:$E$92,3,FALSE)</f>
        <v>very low</v>
      </c>
      <c r="AG243" s="6">
        <f>VLOOKUP(AD243,'dati households'!$C$1:$F$92,4,FALSE)</f>
        <v>0</v>
      </c>
    </row>
    <row r="244" spans="1:33" x14ac:dyDescent="0.35">
      <c r="A244" t="s">
        <v>212</v>
      </c>
      <c r="B244" s="6">
        <v>1</v>
      </c>
      <c r="C244" t="s">
        <v>217</v>
      </c>
      <c r="D244" s="50">
        <v>0</v>
      </c>
      <c r="E244" s="50">
        <v>0</v>
      </c>
      <c r="F244" s="50">
        <v>0</v>
      </c>
      <c r="G244" s="50">
        <v>0</v>
      </c>
      <c r="H244" s="50">
        <v>0</v>
      </c>
      <c r="I244" s="50">
        <v>0</v>
      </c>
      <c r="J244" s="50">
        <v>0</v>
      </c>
      <c r="K244" s="50">
        <v>0</v>
      </c>
      <c r="L244" s="50">
        <v>0</v>
      </c>
      <c r="M244" s="50">
        <v>0</v>
      </c>
      <c r="N244" s="50">
        <v>0</v>
      </c>
      <c r="O244" s="50">
        <v>0</v>
      </c>
      <c r="P244" s="50">
        <v>0</v>
      </c>
      <c r="Q244" s="50">
        <v>0</v>
      </c>
      <c r="R244" s="50">
        <v>0</v>
      </c>
      <c r="S244" s="50" t="s">
        <v>532</v>
      </c>
      <c r="T244" s="50" t="s">
        <v>533</v>
      </c>
      <c r="U244" s="50" t="s">
        <v>534</v>
      </c>
      <c r="V244" s="50">
        <v>0</v>
      </c>
      <c r="W244" s="50">
        <v>0</v>
      </c>
      <c r="X244" t="e" cm="1" vm="1">
        <f t="array" ref="X244">_xlfn.CONCAT(INDEX(_xlfn.TEXTSPLIT(INDEX(_xlfn._xlws.FILTER(D244:G244,D244:G244&lt;&gt;0),1,1),","),1,1),",",INDEX(_xlfn.TEXTSPLIT(INDEX(_xlfn._xlws.FILTER(D244:G244,D244:G244&lt;&gt;0),1,COUNTA(_xlfn._xlws.FILTER(D244:G244,D244:G244&lt;&gt;0))),","),1,2))</f>
        <v>#VALUE!</v>
      </c>
      <c r="Y244" t="str" cm="1">
        <f t="array" ref="Y244">_xlfn.CONCAT(INDEX(_xlfn.TEXTSPLIT(INDEX(_xlfn._xlws.FILTER(H244:W244,H244:W244&lt;&gt;0),1,1),","),1,1),",",INDEX(_xlfn.TEXTSPLIT(INDEX(_xlfn._xlws.FILTER(H244:W244,H244:W244&lt;&gt;0),1,COUNTA(_xlfn._xlws.FILTER(H244:W244,H244:W244&lt;&gt;0))),","),1,2))</f>
        <v>1140,1320</v>
      </c>
      <c r="AA244" s="10" t="s">
        <v>486</v>
      </c>
      <c r="AB244" s="10" t="s">
        <v>486</v>
      </c>
      <c r="AC244" s="6">
        <v>243</v>
      </c>
      <c r="AD244" s="10">
        <v>60</v>
      </c>
      <c r="AE244" t="str">
        <f>VLOOKUP(AD244,'dati households'!$C$1:$D$92,2,FALSE)</f>
        <v>Household</v>
      </c>
      <c r="AF244" s="6" t="str">
        <f>VLOOKUP(AD244,'dati households'!$C$1:$E$92,3,FALSE)</f>
        <v>very low</v>
      </c>
      <c r="AG244" s="6">
        <f>VLOOKUP(AD244,'dati households'!$C$1:$F$92,4,FALSE)</f>
        <v>0</v>
      </c>
    </row>
    <row r="245" spans="1:33" x14ac:dyDescent="0.35">
      <c r="A245" t="s">
        <v>207</v>
      </c>
      <c r="B245" s="6">
        <v>3</v>
      </c>
      <c r="C245" t="s">
        <v>217</v>
      </c>
      <c r="D245" s="50">
        <v>0</v>
      </c>
      <c r="E245" s="50">
        <v>0</v>
      </c>
      <c r="F245" s="50">
        <v>0</v>
      </c>
      <c r="G245" s="50">
        <v>0</v>
      </c>
      <c r="H245" s="50">
        <v>0</v>
      </c>
      <c r="I245" s="50">
        <v>0</v>
      </c>
      <c r="J245" s="50">
        <v>0</v>
      </c>
      <c r="K245" s="50">
        <v>0</v>
      </c>
      <c r="L245" s="50">
        <v>0</v>
      </c>
      <c r="M245" s="50">
        <v>0</v>
      </c>
      <c r="N245" s="50">
        <v>0</v>
      </c>
      <c r="O245" s="50">
        <v>0</v>
      </c>
      <c r="P245" s="50">
        <v>0</v>
      </c>
      <c r="Q245" s="50">
        <v>0</v>
      </c>
      <c r="R245" s="50">
        <v>0</v>
      </c>
      <c r="S245" s="50" t="s">
        <v>532</v>
      </c>
      <c r="T245" s="50" t="s">
        <v>533</v>
      </c>
      <c r="U245" s="50" t="s">
        <v>534</v>
      </c>
      <c r="V245" s="50">
        <v>0</v>
      </c>
      <c r="W245" s="50">
        <v>0</v>
      </c>
      <c r="X245" t="e" cm="1" vm="1">
        <f t="array" ref="X245">_xlfn.CONCAT(INDEX(_xlfn.TEXTSPLIT(INDEX(_xlfn._xlws.FILTER(D245:G245,D245:G245&lt;&gt;0),1,1),","),1,1),",",INDEX(_xlfn.TEXTSPLIT(INDEX(_xlfn._xlws.FILTER(D245:G245,D245:G245&lt;&gt;0),1,COUNTA(_xlfn._xlws.FILTER(D245:G245,D245:G245&lt;&gt;0))),","),1,2))</f>
        <v>#VALUE!</v>
      </c>
      <c r="Y245" t="str" cm="1">
        <f t="array" ref="Y245">_xlfn.CONCAT(INDEX(_xlfn.TEXTSPLIT(INDEX(_xlfn._xlws.FILTER(H245:W245,H245:W245&lt;&gt;0),1,1),","),1,1),",",INDEX(_xlfn.TEXTSPLIT(INDEX(_xlfn._xlws.FILTER(H245:W245,H245:W245&lt;&gt;0),1,COUNTA(_xlfn._xlws.FILTER(H245:W245,H245:W245&lt;&gt;0))),","),1,2))</f>
        <v>1140,1320</v>
      </c>
      <c r="AA245" s="10" t="s">
        <v>486</v>
      </c>
      <c r="AB245" s="10" t="s">
        <v>486</v>
      </c>
      <c r="AC245" s="6">
        <v>244</v>
      </c>
      <c r="AD245" s="10">
        <v>61</v>
      </c>
      <c r="AE245" t="str">
        <f>VLOOKUP(AD245,'dati households'!$C$1:$D$92,2,FALSE)</f>
        <v>Household</v>
      </c>
      <c r="AF245" s="6" t="str">
        <f>VLOOKUP(AD245,'dati households'!$C$1:$E$92,3,FALSE)</f>
        <v>low</v>
      </c>
      <c r="AG245" s="6">
        <f>VLOOKUP(AD245,'dati households'!$C$1:$F$92,4,FALSE)</f>
        <v>0</v>
      </c>
    </row>
    <row r="246" spans="1:33" x14ac:dyDescent="0.35">
      <c r="A246" t="s">
        <v>212</v>
      </c>
      <c r="B246" s="6">
        <v>2</v>
      </c>
      <c r="C246" t="s">
        <v>217</v>
      </c>
      <c r="D246" s="50">
        <v>0</v>
      </c>
      <c r="E246" s="50">
        <v>0</v>
      </c>
      <c r="F246" s="50">
        <v>0</v>
      </c>
      <c r="G246" s="50">
        <v>0</v>
      </c>
      <c r="H246" s="50">
        <v>0</v>
      </c>
      <c r="I246" s="50">
        <v>0</v>
      </c>
      <c r="J246" s="50">
        <v>0</v>
      </c>
      <c r="K246" s="50">
        <v>0</v>
      </c>
      <c r="L246" s="50">
        <v>0</v>
      </c>
      <c r="M246" s="50">
        <v>0</v>
      </c>
      <c r="N246" s="50">
        <v>0</v>
      </c>
      <c r="O246" s="50">
        <v>0</v>
      </c>
      <c r="P246" s="50">
        <v>0</v>
      </c>
      <c r="Q246" s="50">
        <v>0</v>
      </c>
      <c r="R246" s="50">
        <v>0</v>
      </c>
      <c r="S246" s="50" t="s">
        <v>532</v>
      </c>
      <c r="T246" s="50" t="s">
        <v>533</v>
      </c>
      <c r="U246" s="50" t="s">
        <v>534</v>
      </c>
      <c r="V246" s="50">
        <v>0</v>
      </c>
      <c r="W246" s="50">
        <v>0</v>
      </c>
      <c r="X246" t="e" cm="1" vm="1">
        <f t="array" ref="X246">_xlfn.CONCAT(INDEX(_xlfn.TEXTSPLIT(INDEX(_xlfn._xlws.FILTER(D246:G246,D246:G246&lt;&gt;0),1,1),","),1,1),",",INDEX(_xlfn.TEXTSPLIT(INDEX(_xlfn._xlws.FILTER(D246:G246,D246:G246&lt;&gt;0),1,COUNTA(_xlfn._xlws.FILTER(D246:G246,D246:G246&lt;&gt;0))),","),1,2))</f>
        <v>#VALUE!</v>
      </c>
      <c r="Y246" t="str" cm="1">
        <f t="array" ref="Y246">_xlfn.CONCAT(INDEX(_xlfn.TEXTSPLIT(INDEX(_xlfn._xlws.FILTER(H246:W246,H246:W246&lt;&gt;0),1,1),","),1,1),",",INDEX(_xlfn.TEXTSPLIT(INDEX(_xlfn._xlws.FILTER(H246:W246,H246:W246&lt;&gt;0),1,COUNTA(_xlfn._xlws.FILTER(H246:W246,H246:W246&lt;&gt;0))),","),1,2))</f>
        <v>1140,1320</v>
      </c>
      <c r="AA246" s="10" t="s">
        <v>486</v>
      </c>
      <c r="AB246" s="10" t="s">
        <v>486</v>
      </c>
      <c r="AC246" s="6">
        <v>245</v>
      </c>
      <c r="AD246" s="10">
        <v>61</v>
      </c>
      <c r="AE246" t="str">
        <f>VLOOKUP(AD246,'dati households'!$C$1:$D$92,2,FALSE)</f>
        <v>Household</v>
      </c>
      <c r="AF246" s="6" t="str">
        <f>VLOOKUP(AD246,'dati households'!$C$1:$E$92,3,FALSE)</f>
        <v>low</v>
      </c>
      <c r="AG246" s="6">
        <f>VLOOKUP(AD246,'dati households'!$C$1:$F$92,4,FALSE)</f>
        <v>0</v>
      </c>
    </row>
    <row r="247" spans="1:33" x14ac:dyDescent="0.35">
      <c r="A247" t="s">
        <v>216</v>
      </c>
      <c r="B247" s="6">
        <v>1</v>
      </c>
      <c r="C247" t="s">
        <v>217</v>
      </c>
      <c r="D247" s="50">
        <v>0</v>
      </c>
      <c r="E247" s="50">
        <v>0</v>
      </c>
      <c r="F247" s="50">
        <v>0</v>
      </c>
      <c r="G247" s="50">
        <v>0</v>
      </c>
      <c r="H247" s="50">
        <v>0</v>
      </c>
      <c r="I247" s="50">
        <v>0</v>
      </c>
      <c r="J247" s="50">
        <v>0</v>
      </c>
      <c r="K247" s="50">
        <v>0</v>
      </c>
      <c r="L247" s="50">
        <v>0</v>
      </c>
      <c r="M247" s="50">
        <v>0</v>
      </c>
      <c r="N247" s="50">
        <v>0</v>
      </c>
      <c r="O247" s="50">
        <v>0</v>
      </c>
      <c r="P247" s="50">
        <v>0</v>
      </c>
      <c r="Q247" s="50">
        <v>0</v>
      </c>
      <c r="R247" s="50">
        <v>0</v>
      </c>
      <c r="S247" s="50" t="s">
        <v>532</v>
      </c>
      <c r="T247" s="50" t="s">
        <v>533</v>
      </c>
      <c r="U247" s="50" t="s">
        <v>534</v>
      </c>
      <c r="V247" s="50">
        <v>0</v>
      </c>
      <c r="W247" s="50">
        <v>0</v>
      </c>
      <c r="X247" t="e" cm="1" vm="1">
        <f t="array" ref="X247">_xlfn.CONCAT(INDEX(_xlfn.TEXTSPLIT(INDEX(_xlfn._xlws.FILTER(D247:G247,D247:G247&lt;&gt;0),1,1),","),1,1),",",INDEX(_xlfn.TEXTSPLIT(INDEX(_xlfn._xlws.FILTER(D247:G247,D247:G247&lt;&gt;0),1,COUNTA(_xlfn._xlws.FILTER(D247:G247,D247:G247&lt;&gt;0))),","),1,2))</f>
        <v>#VALUE!</v>
      </c>
      <c r="Y247" t="str" cm="1">
        <f t="array" ref="Y247">_xlfn.CONCAT(INDEX(_xlfn.TEXTSPLIT(INDEX(_xlfn._xlws.FILTER(H247:W247,H247:W247&lt;&gt;0),1,1),","),1,1),",",INDEX(_xlfn.TEXTSPLIT(INDEX(_xlfn._xlws.FILTER(H247:W247,H247:W247&lt;&gt;0),1,COUNTA(_xlfn._xlws.FILTER(H247:W247,H247:W247&lt;&gt;0))),","),1,2))</f>
        <v>1140,1320</v>
      </c>
      <c r="AA247" s="10" t="s">
        <v>486</v>
      </c>
      <c r="AB247" s="10" t="s">
        <v>486</v>
      </c>
      <c r="AC247" s="6">
        <v>246</v>
      </c>
      <c r="AD247" s="10">
        <v>61</v>
      </c>
      <c r="AE247" t="str">
        <f>VLOOKUP(AD247,'dati households'!$C$1:$D$92,2,FALSE)</f>
        <v>Household</v>
      </c>
      <c r="AF247" s="6" t="str">
        <f>VLOOKUP(AD247,'dati households'!$C$1:$E$92,3,FALSE)</f>
        <v>low</v>
      </c>
      <c r="AG247" s="6">
        <f>VLOOKUP(AD247,'dati households'!$C$1:$F$92,4,FALSE)</f>
        <v>0</v>
      </c>
    </row>
    <row r="248" spans="1:33" x14ac:dyDescent="0.35">
      <c r="A248" t="s">
        <v>207</v>
      </c>
      <c r="B248" s="6">
        <v>12</v>
      </c>
      <c r="C248" t="s">
        <v>217</v>
      </c>
      <c r="D248" s="50">
        <v>0</v>
      </c>
      <c r="E248" s="50">
        <v>0</v>
      </c>
      <c r="F248" s="50">
        <v>0</v>
      </c>
      <c r="G248" s="50">
        <v>0</v>
      </c>
      <c r="H248" s="50">
        <v>0</v>
      </c>
      <c r="I248" s="50">
        <v>0</v>
      </c>
      <c r="J248" s="50">
        <v>0</v>
      </c>
      <c r="K248" s="50">
        <v>0</v>
      </c>
      <c r="L248" s="50">
        <v>0</v>
      </c>
      <c r="M248" s="50">
        <v>0</v>
      </c>
      <c r="N248" s="50">
        <v>0</v>
      </c>
      <c r="O248" s="50">
        <v>0</v>
      </c>
      <c r="P248" s="50">
        <v>0</v>
      </c>
      <c r="Q248" s="50">
        <v>0</v>
      </c>
      <c r="R248" s="50">
        <v>0</v>
      </c>
      <c r="S248" s="50" t="s">
        <v>532</v>
      </c>
      <c r="T248" s="50" t="s">
        <v>533</v>
      </c>
      <c r="U248" s="50" t="s">
        <v>534</v>
      </c>
      <c r="V248" s="50">
        <v>0</v>
      </c>
      <c r="W248" s="50">
        <v>0</v>
      </c>
      <c r="X248" t="e" cm="1" vm="1">
        <f t="array" ref="X248">_xlfn.CONCAT(INDEX(_xlfn.TEXTSPLIT(INDEX(_xlfn._xlws.FILTER(D248:G248,D248:G248&lt;&gt;0),1,1),","),1,1),",",INDEX(_xlfn.TEXTSPLIT(INDEX(_xlfn._xlws.FILTER(D248:G248,D248:G248&lt;&gt;0),1,COUNTA(_xlfn._xlws.FILTER(D248:G248,D248:G248&lt;&gt;0))),","),1,2))</f>
        <v>#VALUE!</v>
      </c>
      <c r="Y248" t="str" cm="1">
        <f t="array" ref="Y248">_xlfn.CONCAT(INDEX(_xlfn.TEXTSPLIT(INDEX(_xlfn._xlws.FILTER(H248:W248,H248:W248&lt;&gt;0),1,1),","),1,1),",",INDEX(_xlfn.TEXTSPLIT(INDEX(_xlfn._xlws.FILTER(H248:W248,H248:W248&lt;&gt;0),1,COUNTA(_xlfn._xlws.FILTER(H248:W248,H248:W248&lt;&gt;0))),","),1,2))</f>
        <v>1140,1320</v>
      </c>
      <c r="AA248" s="10" t="s">
        <v>486</v>
      </c>
      <c r="AB248" s="10" t="s">
        <v>486</v>
      </c>
      <c r="AC248" s="6">
        <v>247</v>
      </c>
      <c r="AD248" s="10">
        <v>62</v>
      </c>
      <c r="AE248" t="str">
        <f>VLOOKUP(AD248,'dati households'!$C$1:$D$92,2,FALSE)</f>
        <v>Household</v>
      </c>
      <c r="AF248" s="6" t="str">
        <f>VLOOKUP(AD248,'dati households'!$C$1:$E$92,3,FALSE)</f>
        <v>high</v>
      </c>
      <c r="AG248" s="6">
        <f>VLOOKUP(AD248,'dati households'!$C$1:$F$92,4,FALSE)</f>
        <v>0</v>
      </c>
    </row>
    <row r="249" spans="1:33" x14ac:dyDescent="0.35">
      <c r="A249" t="s">
        <v>210</v>
      </c>
      <c r="B249" s="6">
        <v>2</v>
      </c>
      <c r="C249" t="s">
        <v>233</v>
      </c>
      <c r="D249" s="50" t="s">
        <v>535</v>
      </c>
      <c r="E249" s="50" t="s">
        <v>536</v>
      </c>
      <c r="F249" s="50" t="s">
        <v>545</v>
      </c>
      <c r="G249" s="50">
        <v>0</v>
      </c>
      <c r="H249" s="50">
        <v>0</v>
      </c>
      <c r="I249" s="50">
        <v>0</v>
      </c>
      <c r="J249" s="50">
        <v>0</v>
      </c>
      <c r="K249" s="50">
        <v>0</v>
      </c>
      <c r="L249" s="50">
        <v>0</v>
      </c>
      <c r="M249" s="50">
        <v>0</v>
      </c>
      <c r="N249" s="50">
        <v>0</v>
      </c>
      <c r="O249" s="50">
        <v>0</v>
      </c>
      <c r="P249" s="50">
        <v>0</v>
      </c>
      <c r="Q249" s="50">
        <v>0</v>
      </c>
      <c r="R249" s="50">
        <v>0</v>
      </c>
      <c r="S249" s="50" t="s">
        <v>532</v>
      </c>
      <c r="T249" s="50" t="s">
        <v>533</v>
      </c>
      <c r="U249" s="50" t="s">
        <v>534</v>
      </c>
      <c r="V249" s="50" t="s">
        <v>537</v>
      </c>
      <c r="W249" s="50" t="s">
        <v>538</v>
      </c>
      <c r="X249" t="str" cm="1">
        <f t="array" ref="X249">_xlfn.CONCAT(INDEX(_xlfn.TEXTSPLIT(INDEX(_xlfn._xlws.FILTER(D249:G249,D249:G249&lt;&gt;0),1,1),","),1,1),",",INDEX(_xlfn.TEXTSPLIT(INDEX(_xlfn._xlws.FILTER(D249:G249,D249:G249&lt;&gt;0),1,COUNTA(_xlfn._xlws.FILTER(D249:G249,D249:G249&lt;&gt;0))),","),1,2))</f>
        <v>0,420</v>
      </c>
      <c r="Y249" t="str" cm="1">
        <f t="array" ref="Y249">_xlfn.CONCAT(INDEX(_xlfn.TEXTSPLIT(INDEX(_xlfn._xlws.FILTER(H249:W249,H249:W249&lt;&gt;0),1,1),","),1,1),",",INDEX(_xlfn.TEXTSPLIT(INDEX(_xlfn._xlws.FILTER(H249:W249,H249:W249&lt;&gt;0),1,COUNTA(_xlfn._xlws.FILTER(H249:W249,H249:W249&lt;&gt;0))),","),1,2))</f>
        <v>1140,1440</v>
      </c>
      <c r="AA249" s="10" t="s">
        <v>486</v>
      </c>
      <c r="AB249" s="10" t="s">
        <v>486</v>
      </c>
      <c r="AC249" s="6">
        <v>248</v>
      </c>
      <c r="AD249" s="10">
        <v>62</v>
      </c>
      <c r="AE249" t="str">
        <f>VLOOKUP(AD249,'dati households'!$C$1:$D$92,2,FALSE)</f>
        <v>Household</v>
      </c>
      <c r="AF249" s="6" t="str">
        <f>VLOOKUP(AD249,'dati households'!$C$1:$E$92,3,FALSE)</f>
        <v>high</v>
      </c>
      <c r="AG249" s="6">
        <f>VLOOKUP(AD249,'dati households'!$C$1:$F$92,4,FALSE)</f>
        <v>0</v>
      </c>
    </row>
    <row r="250" spans="1:33" x14ac:dyDescent="0.35">
      <c r="A250" t="s">
        <v>212</v>
      </c>
      <c r="B250" s="6">
        <v>2</v>
      </c>
      <c r="C250" t="s">
        <v>337</v>
      </c>
      <c r="D250" s="50" t="s">
        <v>535</v>
      </c>
      <c r="E250" s="50" t="s">
        <v>536</v>
      </c>
      <c r="F250" s="50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  <c r="T250" s="50">
        <v>0</v>
      </c>
      <c r="U250" s="50">
        <v>0</v>
      </c>
      <c r="V250" s="50" t="s">
        <v>537</v>
      </c>
      <c r="W250" s="50" t="s">
        <v>538</v>
      </c>
      <c r="X250" t="str" cm="1">
        <f t="array" ref="X250">_xlfn.CONCAT(INDEX(_xlfn.TEXTSPLIT(INDEX(_xlfn._xlws.FILTER(D250:G250,D250:G250&lt;&gt;0),1,1),","),1,1),",",INDEX(_xlfn.TEXTSPLIT(INDEX(_xlfn._xlws.FILTER(D250:G250,D250:G250&lt;&gt;0),1,COUNTA(_xlfn._xlws.FILTER(D250:G250,D250:G250&lt;&gt;0))),","),1,2))</f>
        <v>0,360</v>
      </c>
      <c r="Y250" t="str" cm="1">
        <f t="array" ref="Y250">_xlfn.CONCAT(INDEX(_xlfn.TEXTSPLIT(INDEX(_xlfn._xlws.FILTER(H250:W250,H250:W250&lt;&gt;0),1,1),","),1,1),",",INDEX(_xlfn.TEXTSPLIT(INDEX(_xlfn._xlws.FILTER(H250:W250,H250:W250&lt;&gt;0),1,COUNTA(_xlfn._xlws.FILTER(H250:W250,H250:W250&lt;&gt;0))),","),1,2))</f>
        <v>1320,1440</v>
      </c>
      <c r="AA250" s="10" t="s">
        <v>486</v>
      </c>
      <c r="AB250" s="10" t="s">
        <v>486</v>
      </c>
      <c r="AC250" s="6">
        <v>249</v>
      </c>
      <c r="AD250" s="10">
        <v>62</v>
      </c>
      <c r="AE250" t="str">
        <f>VLOOKUP(AD250,'dati households'!$C$1:$D$92,2,FALSE)</f>
        <v>Household</v>
      </c>
      <c r="AF250" s="6" t="str">
        <f>VLOOKUP(AD250,'dati households'!$C$1:$E$92,3,FALSE)</f>
        <v>high</v>
      </c>
      <c r="AG250" s="6">
        <f>VLOOKUP(AD250,'dati households'!$C$1:$F$92,4,FALSE)</f>
        <v>0</v>
      </c>
    </row>
    <row r="251" spans="1:33" x14ac:dyDescent="0.35">
      <c r="A251" t="s">
        <v>216</v>
      </c>
      <c r="B251" s="6">
        <v>1</v>
      </c>
      <c r="C251" t="s">
        <v>338</v>
      </c>
      <c r="D251" s="50">
        <v>0</v>
      </c>
      <c r="E251" s="50">
        <v>0</v>
      </c>
      <c r="F251" s="50">
        <v>0</v>
      </c>
      <c r="G251" s="50">
        <v>0</v>
      </c>
      <c r="H251" s="50" t="s">
        <v>543</v>
      </c>
      <c r="I251" s="50" t="s">
        <v>547</v>
      </c>
      <c r="J251" s="50" t="s">
        <v>548</v>
      </c>
      <c r="K251" s="50" t="s">
        <v>549</v>
      </c>
      <c r="L251" s="50" t="s">
        <v>550</v>
      </c>
      <c r="M251" s="50" t="s">
        <v>544</v>
      </c>
      <c r="N251" s="50" t="s">
        <v>539</v>
      </c>
      <c r="O251" s="50" t="s">
        <v>540</v>
      </c>
      <c r="P251" s="50" t="s">
        <v>541</v>
      </c>
      <c r="Q251" s="50" t="s">
        <v>542</v>
      </c>
      <c r="R251" s="50" t="s">
        <v>531</v>
      </c>
      <c r="S251" s="50" t="s">
        <v>532</v>
      </c>
      <c r="T251" s="50" t="s">
        <v>533</v>
      </c>
      <c r="U251" s="50" t="s">
        <v>534</v>
      </c>
      <c r="V251" s="50">
        <v>0</v>
      </c>
      <c r="W251" s="50">
        <v>0</v>
      </c>
      <c r="X251" t="e" cm="1" vm="1">
        <f t="array" ref="X251">_xlfn.CONCAT(INDEX(_xlfn.TEXTSPLIT(INDEX(_xlfn._xlws.FILTER(D251:G251,D251:G251&lt;&gt;0),1,1),","),1,1),",",INDEX(_xlfn.TEXTSPLIT(INDEX(_xlfn._xlws.FILTER(D251:G251,D251:G251&lt;&gt;0),1,COUNTA(_xlfn._xlws.FILTER(D251:G251,D251:G251&lt;&gt;0))),","),1,2))</f>
        <v>#VALUE!</v>
      </c>
      <c r="Y251" t="str" cm="1">
        <f t="array" ref="Y251">_xlfn.CONCAT(INDEX(_xlfn.TEXTSPLIT(INDEX(_xlfn._xlws.FILTER(H251:W251,H251:W251&lt;&gt;0),1,1),","),1,1),",",INDEX(_xlfn.TEXTSPLIT(INDEX(_xlfn._xlws.FILTER(H251:W251,H251:W251&lt;&gt;0),1,COUNTA(_xlfn._xlws.FILTER(H251:W251,H251:W251&lt;&gt;0))),","),1,2))</f>
        <v>480,1320</v>
      </c>
      <c r="AA251" s="10" t="s">
        <v>224</v>
      </c>
      <c r="AB251" s="10" t="s">
        <v>486</v>
      </c>
      <c r="AC251" s="6">
        <v>250</v>
      </c>
      <c r="AD251" s="10">
        <v>62</v>
      </c>
      <c r="AE251" t="str">
        <f>VLOOKUP(AD251,'dati households'!$C$1:$D$92,2,FALSE)</f>
        <v>Household</v>
      </c>
      <c r="AF251" s="6" t="str">
        <f>VLOOKUP(AD251,'dati households'!$C$1:$E$92,3,FALSE)</f>
        <v>high</v>
      </c>
      <c r="AG251" s="6">
        <f>VLOOKUP(AD251,'dati households'!$C$1:$F$92,4,FALSE)</f>
        <v>0</v>
      </c>
    </row>
    <row r="252" spans="1:33" x14ac:dyDescent="0.35">
      <c r="A252" t="s">
        <v>216</v>
      </c>
      <c r="B252" s="6">
        <v>1</v>
      </c>
      <c r="C252" t="s">
        <v>217</v>
      </c>
      <c r="D252" s="50">
        <v>0</v>
      </c>
      <c r="E252" s="50">
        <v>0</v>
      </c>
      <c r="F252" s="50">
        <v>0</v>
      </c>
      <c r="G252" s="50">
        <v>0</v>
      </c>
      <c r="H252" s="50">
        <v>0</v>
      </c>
      <c r="I252" s="50">
        <v>0</v>
      </c>
      <c r="J252" s="50">
        <v>0</v>
      </c>
      <c r="K252" s="50">
        <v>0</v>
      </c>
      <c r="L252" s="50">
        <v>0</v>
      </c>
      <c r="M252" s="50">
        <v>0</v>
      </c>
      <c r="N252" s="50">
        <v>0</v>
      </c>
      <c r="O252" s="50">
        <v>0</v>
      </c>
      <c r="P252" s="50">
        <v>0</v>
      </c>
      <c r="Q252" s="50">
        <v>0</v>
      </c>
      <c r="R252" s="50">
        <v>0</v>
      </c>
      <c r="S252" s="50" t="s">
        <v>532</v>
      </c>
      <c r="T252" s="50" t="s">
        <v>533</v>
      </c>
      <c r="U252" s="50" t="s">
        <v>534</v>
      </c>
      <c r="V252" s="50">
        <v>0</v>
      </c>
      <c r="W252" s="50">
        <v>0</v>
      </c>
      <c r="X252" t="e" cm="1" vm="1">
        <f t="array" ref="X252">_xlfn.CONCAT(INDEX(_xlfn.TEXTSPLIT(INDEX(_xlfn._xlws.FILTER(D252:G252,D252:G252&lt;&gt;0),1,1),","),1,1),",",INDEX(_xlfn.TEXTSPLIT(INDEX(_xlfn._xlws.FILTER(D252:G252,D252:G252&lt;&gt;0),1,COUNTA(_xlfn._xlws.FILTER(D252:G252,D252:G252&lt;&gt;0))),","),1,2))</f>
        <v>#VALUE!</v>
      </c>
      <c r="Y252" t="str" cm="1">
        <f t="array" ref="Y252">_xlfn.CONCAT(INDEX(_xlfn.TEXTSPLIT(INDEX(_xlfn._xlws.FILTER(H252:W252,H252:W252&lt;&gt;0),1,1),","),1,1),",",INDEX(_xlfn.TEXTSPLIT(INDEX(_xlfn._xlws.FILTER(H252:W252,H252:W252&lt;&gt;0),1,COUNTA(_xlfn._xlws.FILTER(H252:W252,H252:W252&lt;&gt;0))),","),1,2))</f>
        <v>1140,1320</v>
      </c>
      <c r="AA252" s="10" t="s">
        <v>486</v>
      </c>
      <c r="AB252" s="10" t="s">
        <v>486</v>
      </c>
      <c r="AC252" s="6">
        <v>251</v>
      </c>
      <c r="AD252" s="10">
        <v>62</v>
      </c>
      <c r="AE252" t="str">
        <f>VLOOKUP(AD252,'dati households'!$C$1:$D$92,2,FALSE)</f>
        <v>Household</v>
      </c>
      <c r="AF252" s="6" t="str">
        <f>VLOOKUP(AD252,'dati households'!$C$1:$E$92,3,FALSE)</f>
        <v>high</v>
      </c>
      <c r="AG252" s="6">
        <f>VLOOKUP(AD252,'dati households'!$C$1:$F$92,4,FALSE)</f>
        <v>0</v>
      </c>
    </row>
    <row r="253" spans="1:33" x14ac:dyDescent="0.35">
      <c r="A253" t="s">
        <v>222</v>
      </c>
      <c r="B253" s="6">
        <v>1</v>
      </c>
      <c r="C253" t="s">
        <v>215</v>
      </c>
      <c r="D253" s="50">
        <v>0</v>
      </c>
      <c r="E253" s="50">
        <v>0</v>
      </c>
      <c r="F253" s="50">
        <v>0</v>
      </c>
      <c r="G253" s="50">
        <v>0</v>
      </c>
      <c r="H253" s="50">
        <v>0</v>
      </c>
      <c r="I253" s="50">
        <v>0</v>
      </c>
      <c r="J253" s="50">
        <v>0</v>
      </c>
      <c r="K253" s="50">
        <v>0</v>
      </c>
      <c r="L253" s="50">
        <v>0</v>
      </c>
      <c r="M253" s="50">
        <v>0</v>
      </c>
      <c r="N253" s="50">
        <v>0</v>
      </c>
      <c r="O253" s="50">
        <v>0</v>
      </c>
      <c r="P253" s="50">
        <v>0</v>
      </c>
      <c r="Q253" s="50">
        <v>0</v>
      </c>
      <c r="R253" s="50">
        <v>0</v>
      </c>
      <c r="S253" s="50" t="s">
        <v>532</v>
      </c>
      <c r="T253" s="50">
        <v>0</v>
      </c>
      <c r="U253" s="50">
        <v>0</v>
      </c>
      <c r="V253" s="50">
        <v>0</v>
      </c>
      <c r="W253" s="50">
        <v>0</v>
      </c>
      <c r="X253" t="e" cm="1" vm="1">
        <f t="array" ref="X253">_xlfn.CONCAT(INDEX(_xlfn.TEXTSPLIT(INDEX(_xlfn._xlws.FILTER(D253:G253,D253:G253&lt;&gt;0),1,1),","),1,1),",",INDEX(_xlfn.TEXTSPLIT(INDEX(_xlfn._xlws.FILTER(D253:G253,D253:G253&lt;&gt;0),1,COUNTA(_xlfn._xlws.FILTER(D253:G253,D253:G253&lt;&gt;0))),","),1,2))</f>
        <v>#VALUE!</v>
      </c>
      <c r="Y253" t="str" cm="1">
        <f t="array" ref="Y253">_xlfn.CONCAT(INDEX(_xlfn.TEXTSPLIT(INDEX(_xlfn._xlws.FILTER(H253:W253,H253:W253&lt;&gt;0),1,1),","),1,1),",",INDEX(_xlfn.TEXTSPLIT(INDEX(_xlfn._xlws.FILTER(H253:W253,H253:W253&lt;&gt;0),1,COUNTA(_xlfn._xlws.FILTER(H253:W253,H253:W253&lt;&gt;0))),","),1,2))</f>
        <v>1140,1200</v>
      </c>
      <c r="AA253" s="10" t="s">
        <v>224</v>
      </c>
      <c r="AB253" s="10" t="s">
        <v>486</v>
      </c>
      <c r="AC253" s="6">
        <v>252</v>
      </c>
      <c r="AD253" s="10">
        <v>62</v>
      </c>
      <c r="AE253" t="str">
        <f>VLOOKUP(AD253,'dati households'!$C$1:$D$92,2,FALSE)</f>
        <v>Household</v>
      </c>
      <c r="AF253" s="6" t="str">
        <f>VLOOKUP(AD253,'dati households'!$C$1:$E$92,3,FALSE)</f>
        <v>high</v>
      </c>
      <c r="AG253" s="6">
        <f>VLOOKUP(AD253,'dati households'!$C$1:$F$92,4,FALSE)</f>
        <v>0</v>
      </c>
    </row>
    <row r="254" spans="1:33" x14ac:dyDescent="0.35">
      <c r="A254" t="s">
        <v>207</v>
      </c>
      <c r="B254" s="6">
        <v>6</v>
      </c>
      <c r="C254" t="s">
        <v>233</v>
      </c>
      <c r="D254" s="50" t="s">
        <v>535</v>
      </c>
      <c r="E254" s="50" t="s">
        <v>536</v>
      </c>
      <c r="F254" s="50" t="s">
        <v>545</v>
      </c>
      <c r="G254" s="50">
        <v>0</v>
      </c>
      <c r="H254" s="50">
        <v>0</v>
      </c>
      <c r="I254" s="50">
        <v>0</v>
      </c>
      <c r="J254" s="50">
        <v>0</v>
      </c>
      <c r="K254" s="50">
        <v>0</v>
      </c>
      <c r="L254" s="50">
        <v>0</v>
      </c>
      <c r="M254" s="50">
        <v>0</v>
      </c>
      <c r="N254" s="50">
        <v>0</v>
      </c>
      <c r="O254" s="50">
        <v>0</v>
      </c>
      <c r="P254" s="50">
        <v>0</v>
      </c>
      <c r="Q254" s="50">
        <v>0</v>
      </c>
      <c r="R254" s="50">
        <v>0</v>
      </c>
      <c r="S254" s="50" t="s">
        <v>532</v>
      </c>
      <c r="T254" s="50" t="s">
        <v>533</v>
      </c>
      <c r="U254" s="50" t="s">
        <v>534</v>
      </c>
      <c r="V254" s="50" t="s">
        <v>537</v>
      </c>
      <c r="W254" s="50" t="s">
        <v>538</v>
      </c>
      <c r="X254" t="str" cm="1">
        <f t="array" ref="X254">_xlfn.CONCAT(INDEX(_xlfn.TEXTSPLIT(INDEX(_xlfn._xlws.FILTER(D254:G254,D254:G254&lt;&gt;0),1,1),","),1,1),",",INDEX(_xlfn.TEXTSPLIT(INDEX(_xlfn._xlws.FILTER(D254:G254,D254:G254&lt;&gt;0),1,COUNTA(_xlfn._xlws.FILTER(D254:G254,D254:G254&lt;&gt;0))),","),1,2))</f>
        <v>0,420</v>
      </c>
      <c r="Y254" t="str" cm="1">
        <f t="array" ref="Y254">_xlfn.CONCAT(INDEX(_xlfn.TEXTSPLIT(INDEX(_xlfn._xlws.FILTER(H254:W254,H254:W254&lt;&gt;0),1,1),","),1,1),",",INDEX(_xlfn.TEXTSPLIT(INDEX(_xlfn._xlws.FILTER(H254:W254,H254:W254&lt;&gt;0),1,COUNTA(_xlfn._xlws.FILTER(H254:W254,H254:W254&lt;&gt;0))),","),1,2))</f>
        <v>1140,1440</v>
      </c>
      <c r="AA254" s="10" t="s">
        <v>486</v>
      </c>
      <c r="AB254" s="10" t="s">
        <v>486</v>
      </c>
      <c r="AC254" s="6">
        <v>253</v>
      </c>
      <c r="AD254" s="10">
        <v>63</v>
      </c>
      <c r="AE254" t="str">
        <f>VLOOKUP(AD254,'dati households'!$C$1:$D$92,2,FALSE)</f>
        <v>Household</v>
      </c>
      <c r="AF254" s="6" t="str">
        <f>VLOOKUP(AD254,'dati households'!$C$1:$E$92,3,FALSE)</f>
        <v>low</v>
      </c>
      <c r="AG254" s="6">
        <f>VLOOKUP(AD254,'dati households'!$C$1:$F$92,4,FALSE)</f>
        <v>0</v>
      </c>
    </row>
    <row r="255" spans="1:33" x14ac:dyDescent="0.35">
      <c r="A255" t="s">
        <v>210</v>
      </c>
      <c r="B255" s="6">
        <v>2</v>
      </c>
      <c r="C255" t="s">
        <v>233</v>
      </c>
      <c r="D255" s="50" t="s">
        <v>535</v>
      </c>
      <c r="E255" s="50" t="s">
        <v>536</v>
      </c>
      <c r="F255" s="50" t="s">
        <v>545</v>
      </c>
      <c r="G255" s="50">
        <v>0</v>
      </c>
      <c r="H255" s="50">
        <v>0</v>
      </c>
      <c r="I255" s="50">
        <v>0</v>
      </c>
      <c r="J255" s="50">
        <v>0</v>
      </c>
      <c r="K255" s="50">
        <v>0</v>
      </c>
      <c r="L255" s="50">
        <v>0</v>
      </c>
      <c r="M255" s="50">
        <v>0</v>
      </c>
      <c r="N255" s="50">
        <v>0</v>
      </c>
      <c r="O255" s="50">
        <v>0</v>
      </c>
      <c r="P255" s="50">
        <v>0</v>
      </c>
      <c r="Q255" s="50">
        <v>0</v>
      </c>
      <c r="R255" s="50">
        <v>0</v>
      </c>
      <c r="S255" s="50" t="s">
        <v>532</v>
      </c>
      <c r="T255" s="50" t="s">
        <v>533</v>
      </c>
      <c r="U255" s="50" t="s">
        <v>534</v>
      </c>
      <c r="V255" s="50" t="s">
        <v>537</v>
      </c>
      <c r="W255" s="50" t="s">
        <v>538</v>
      </c>
      <c r="X255" t="str" cm="1">
        <f t="array" ref="X255">_xlfn.CONCAT(INDEX(_xlfn.TEXTSPLIT(INDEX(_xlfn._xlws.FILTER(D255:G255,D255:G255&lt;&gt;0),1,1),","),1,1),",",INDEX(_xlfn.TEXTSPLIT(INDEX(_xlfn._xlws.FILTER(D255:G255,D255:G255&lt;&gt;0),1,COUNTA(_xlfn._xlws.FILTER(D255:G255,D255:G255&lt;&gt;0))),","),1,2))</f>
        <v>0,420</v>
      </c>
      <c r="Y255" t="str" cm="1">
        <f t="array" ref="Y255">_xlfn.CONCAT(INDEX(_xlfn.TEXTSPLIT(INDEX(_xlfn._xlws.FILTER(H255:W255,H255:W255&lt;&gt;0),1,1),","),1,1),",",INDEX(_xlfn.TEXTSPLIT(INDEX(_xlfn._xlws.FILTER(H255:W255,H255:W255&lt;&gt;0),1,COUNTA(_xlfn._xlws.FILTER(H255:W255,H255:W255&lt;&gt;0))),","),1,2))</f>
        <v>1140,1440</v>
      </c>
      <c r="AA255" s="10" t="s">
        <v>486</v>
      </c>
      <c r="AB255" s="10" t="s">
        <v>486</v>
      </c>
      <c r="AC255" s="6">
        <v>254</v>
      </c>
      <c r="AD255" s="10">
        <v>63</v>
      </c>
      <c r="AE255" t="str">
        <f>VLOOKUP(AD255,'dati households'!$C$1:$D$92,2,FALSE)</f>
        <v>Household</v>
      </c>
      <c r="AF255" s="6" t="str">
        <f>VLOOKUP(AD255,'dati households'!$C$1:$E$92,3,FALSE)</f>
        <v>low</v>
      </c>
      <c r="AG255" s="6">
        <f>VLOOKUP(AD255,'dati households'!$C$1:$F$92,4,FALSE)</f>
        <v>0</v>
      </c>
    </row>
    <row r="256" spans="1:33" x14ac:dyDescent="0.35">
      <c r="A256" t="s">
        <v>218</v>
      </c>
      <c r="B256" s="6">
        <v>2</v>
      </c>
      <c r="C256" t="s">
        <v>234</v>
      </c>
      <c r="D256" s="50">
        <v>0</v>
      </c>
      <c r="E256" s="50">
        <v>0</v>
      </c>
      <c r="F256" s="50">
        <v>0</v>
      </c>
      <c r="G256" s="50" t="s">
        <v>546</v>
      </c>
      <c r="H256" s="50">
        <v>0</v>
      </c>
      <c r="I256" s="50">
        <v>0</v>
      </c>
      <c r="J256" s="50">
        <v>0</v>
      </c>
      <c r="K256" s="50">
        <v>0</v>
      </c>
      <c r="L256" s="50">
        <v>0</v>
      </c>
      <c r="M256" s="50">
        <v>0</v>
      </c>
      <c r="N256" s="50">
        <v>0</v>
      </c>
      <c r="O256" s="50">
        <v>0</v>
      </c>
      <c r="P256" s="50">
        <v>0</v>
      </c>
      <c r="Q256" s="50">
        <v>0</v>
      </c>
      <c r="R256" s="50">
        <v>0</v>
      </c>
      <c r="S256" s="50">
        <v>0</v>
      </c>
      <c r="T256" s="50">
        <v>0</v>
      </c>
      <c r="U256" s="50">
        <v>0</v>
      </c>
      <c r="V256" s="50">
        <v>0</v>
      </c>
      <c r="W256" s="50">
        <v>0</v>
      </c>
      <c r="X256" t="str" cm="1">
        <f t="array" ref="X256">_xlfn.CONCAT(INDEX(_xlfn.TEXTSPLIT(INDEX(_xlfn._xlws.FILTER(D256:G256,D256:G256&lt;&gt;0),1,1),","),1,1),",",INDEX(_xlfn.TEXTSPLIT(INDEX(_xlfn._xlws.FILTER(D256:G256,D256:G256&lt;&gt;0),1,COUNTA(_xlfn._xlws.FILTER(D256:G256,D256:G256&lt;&gt;0))),","),1,2))</f>
        <v>420,480</v>
      </c>
      <c r="Y256" t="e" cm="1" vm="1">
        <f t="array" ref="Y256">_xlfn.CONCAT(INDEX(_xlfn.TEXTSPLIT(INDEX(_xlfn._xlws.FILTER(H256:W256,H256:W256&lt;&gt;0),1,1),","),1,1),",",INDEX(_xlfn.TEXTSPLIT(INDEX(_xlfn._xlws.FILTER(H256:W256,H256:W256&lt;&gt;0),1,COUNTA(_xlfn._xlws.FILTER(H256:W256,H256:W256&lt;&gt;0))),","),1,2))</f>
        <v>#VALUE!</v>
      </c>
      <c r="AA256" s="10" t="s">
        <v>224</v>
      </c>
      <c r="AB256" s="10" t="s">
        <v>486</v>
      </c>
      <c r="AC256" s="6">
        <v>255</v>
      </c>
      <c r="AD256" s="10">
        <v>63</v>
      </c>
      <c r="AE256" t="str">
        <f>VLOOKUP(AD256,'dati households'!$C$1:$D$92,2,FALSE)</f>
        <v>Household</v>
      </c>
      <c r="AF256" s="6" t="str">
        <f>VLOOKUP(AD256,'dati households'!$C$1:$E$92,3,FALSE)</f>
        <v>low</v>
      </c>
      <c r="AG256" s="6">
        <f>VLOOKUP(AD256,'dati households'!$C$1:$F$92,4,FALSE)</f>
        <v>0</v>
      </c>
    </row>
    <row r="257" spans="1:33" x14ac:dyDescent="0.35">
      <c r="A257" t="s">
        <v>212</v>
      </c>
      <c r="B257" s="6">
        <v>4</v>
      </c>
      <c r="C257" t="s">
        <v>339</v>
      </c>
      <c r="D257" s="50">
        <v>0</v>
      </c>
      <c r="E257" s="50">
        <v>0</v>
      </c>
      <c r="F257" s="50">
        <v>0</v>
      </c>
      <c r="G257" s="50">
        <v>0</v>
      </c>
      <c r="H257" s="50">
        <v>0</v>
      </c>
      <c r="I257" s="50">
        <v>0</v>
      </c>
      <c r="J257" s="50">
        <v>0</v>
      </c>
      <c r="K257" s="50">
        <v>0</v>
      </c>
      <c r="L257" s="50">
        <v>0</v>
      </c>
      <c r="M257" s="50">
        <v>0</v>
      </c>
      <c r="N257" s="50">
        <v>0</v>
      </c>
      <c r="O257" s="50">
        <v>0</v>
      </c>
      <c r="P257" s="50">
        <v>0</v>
      </c>
      <c r="Q257" s="50">
        <v>0</v>
      </c>
      <c r="R257" s="50">
        <v>0</v>
      </c>
      <c r="S257" s="50">
        <v>0</v>
      </c>
      <c r="T257" s="50" t="s">
        <v>533</v>
      </c>
      <c r="U257" s="50" t="s">
        <v>534</v>
      </c>
      <c r="V257" s="50">
        <v>0</v>
      </c>
      <c r="W257" s="50">
        <v>0</v>
      </c>
      <c r="X257" t="e" cm="1" vm="1">
        <f t="array" ref="X257">_xlfn.CONCAT(INDEX(_xlfn.TEXTSPLIT(INDEX(_xlfn._xlws.FILTER(D257:G257,D257:G257&lt;&gt;0),1,1),","),1,1),",",INDEX(_xlfn.TEXTSPLIT(INDEX(_xlfn._xlws.FILTER(D257:G257,D257:G257&lt;&gt;0),1,COUNTA(_xlfn._xlws.FILTER(D257:G257,D257:G257&lt;&gt;0))),","),1,2))</f>
        <v>#VALUE!</v>
      </c>
      <c r="Y257" t="str" cm="1">
        <f t="array" ref="Y257">_xlfn.CONCAT(INDEX(_xlfn.TEXTSPLIT(INDEX(_xlfn._xlws.FILTER(H257:W257,H257:W257&lt;&gt;0),1,1),","),1,1),",",INDEX(_xlfn.TEXTSPLIT(INDEX(_xlfn._xlws.FILTER(H257:W257,H257:W257&lt;&gt;0),1,COUNTA(_xlfn._xlws.FILTER(H257:W257,H257:W257&lt;&gt;0))),","),1,2))</f>
        <v>1200,1320</v>
      </c>
      <c r="AA257" s="10" t="s">
        <v>486</v>
      </c>
      <c r="AB257" s="10" t="s">
        <v>486</v>
      </c>
      <c r="AC257" s="6">
        <v>256</v>
      </c>
      <c r="AD257" s="10">
        <v>63</v>
      </c>
      <c r="AE257" t="str">
        <f>VLOOKUP(AD257,'dati households'!$C$1:$D$92,2,FALSE)</f>
        <v>Household</v>
      </c>
      <c r="AF257" s="6" t="str">
        <f>VLOOKUP(AD257,'dati households'!$C$1:$E$92,3,FALSE)</f>
        <v>low</v>
      </c>
      <c r="AG257" s="6">
        <f>VLOOKUP(AD257,'dati households'!$C$1:$F$92,4,FALSE)</f>
        <v>0</v>
      </c>
    </row>
    <row r="258" spans="1:33" x14ac:dyDescent="0.35">
      <c r="A258" t="s">
        <v>207</v>
      </c>
      <c r="B258" s="6">
        <v>6</v>
      </c>
      <c r="C258" t="s">
        <v>208</v>
      </c>
      <c r="D258" s="50">
        <v>0</v>
      </c>
      <c r="E258" s="50">
        <v>0</v>
      </c>
      <c r="F258" s="50">
        <v>0</v>
      </c>
      <c r="G258" s="50">
        <v>0</v>
      </c>
      <c r="H258" s="50">
        <v>0</v>
      </c>
      <c r="I258" s="50">
        <v>0</v>
      </c>
      <c r="J258" s="50">
        <v>0</v>
      </c>
      <c r="K258" s="50">
        <v>0</v>
      </c>
      <c r="L258" s="50">
        <v>0</v>
      </c>
      <c r="M258" s="50">
        <v>0</v>
      </c>
      <c r="N258" s="50">
        <v>0</v>
      </c>
      <c r="O258" s="50">
        <v>0</v>
      </c>
      <c r="P258" s="50">
        <v>0</v>
      </c>
      <c r="Q258" s="50">
        <v>0</v>
      </c>
      <c r="R258" s="50" t="s">
        <v>531</v>
      </c>
      <c r="S258" s="50" t="s">
        <v>532</v>
      </c>
      <c r="T258" s="50" t="s">
        <v>533</v>
      </c>
      <c r="U258" s="50" t="s">
        <v>534</v>
      </c>
      <c r="V258" s="50">
        <v>0</v>
      </c>
      <c r="W258" s="50">
        <v>0</v>
      </c>
      <c r="X258" t="e" cm="1" vm="1">
        <f t="array" ref="X258">_xlfn.CONCAT(INDEX(_xlfn.TEXTSPLIT(INDEX(_xlfn._xlws.FILTER(D258:G258,D258:G258&lt;&gt;0),1,1),","),1,1),",",INDEX(_xlfn.TEXTSPLIT(INDEX(_xlfn._xlws.FILTER(D258:G258,D258:G258&lt;&gt;0),1,COUNTA(_xlfn._xlws.FILTER(D258:G258,D258:G258&lt;&gt;0))),","),1,2))</f>
        <v>#VALUE!</v>
      </c>
      <c r="Y258" t="str" cm="1">
        <f t="array" ref="Y258">_xlfn.CONCAT(INDEX(_xlfn.TEXTSPLIT(INDEX(_xlfn._xlws.FILTER(H258:W258,H258:W258&lt;&gt;0),1,1),","),1,1),",",INDEX(_xlfn.TEXTSPLIT(INDEX(_xlfn._xlws.FILTER(H258:W258,H258:W258&lt;&gt;0),1,COUNTA(_xlfn._xlws.FILTER(H258:W258,H258:W258&lt;&gt;0))),","),1,2))</f>
        <v>1080,1320</v>
      </c>
      <c r="AA258" s="10" t="s">
        <v>486</v>
      </c>
      <c r="AB258" s="10" t="s">
        <v>486</v>
      </c>
      <c r="AC258" s="6">
        <v>257</v>
      </c>
      <c r="AD258" s="10">
        <v>64</v>
      </c>
      <c r="AE258" t="str">
        <f>VLOOKUP(AD258,'dati households'!$C$1:$D$92,2,FALSE)</f>
        <v>Household</v>
      </c>
      <c r="AF258" s="6" t="str">
        <f>VLOOKUP(AD258,'dati households'!$C$1:$E$92,3,FALSE)</f>
        <v>high</v>
      </c>
      <c r="AG258" s="6">
        <f>VLOOKUP(AD258,'dati households'!$C$1:$F$92,4,FALSE)</f>
        <v>0</v>
      </c>
    </row>
    <row r="259" spans="1:33" x14ac:dyDescent="0.35">
      <c r="A259" t="s">
        <v>210</v>
      </c>
      <c r="B259" s="6">
        <v>2</v>
      </c>
      <c r="C259" t="s">
        <v>214</v>
      </c>
      <c r="D259" s="50" t="s">
        <v>535</v>
      </c>
      <c r="E259" s="50" t="s">
        <v>536</v>
      </c>
      <c r="F259" s="50">
        <v>0</v>
      </c>
      <c r="G259" s="50">
        <v>0</v>
      </c>
      <c r="H259" s="50">
        <v>0</v>
      </c>
      <c r="I259" s="50">
        <v>0</v>
      </c>
      <c r="J259" s="50">
        <v>0</v>
      </c>
      <c r="K259" s="50">
        <v>0</v>
      </c>
      <c r="L259" s="50">
        <v>0</v>
      </c>
      <c r="M259" s="50">
        <v>0</v>
      </c>
      <c r="N259" s="50">
        <v>0</v>
      </c>
      <c r="O259" s="50">
        <v>0</v>
      </c>
      <c r="P259" s="50">
        <v>0</v>
      </c>
      <c r="Q259" s="50">
        <v>0</v>
      </c>
      <c r="R259" s="50">
        <v>0</v>
      </c>
      <c r="S259" s="50" t="s">
        <v>532</v>
      </c>
      <c r="T259" s="50" t="s">
        <v>533</v>
      </c>
      <c r="U259" s="50" t="s">
        <v>534</v>
      </c>
      <c r="V259" s="50" t="s">
        <v>537</v>
      </c>
      <c r="W259" s="50" t="s">
        <v>538</v>
      </c>
      <c r="X259" t="str" cm="1">
        <f t="array" ref="X259">_xlfn.CONCAT(INDEX(_xlfn.TEXTSPLIT(INDEX(_xlfn._xlws.FILTER(D259:G259,D259:G259&lt;&gt;0),1,1),","),1,1),",",INDEX(_xlfn.TEXTSPLIT(INDEX(_xlfn._xlws.FILTER(D259:G259,D259:G259&lt;&gt;0),1,COUNTA(_xlfn._xlws.FILTER(D259:G259,D259:G259&lt;&gt;0))),","),1,2))</f>
        <v>0,360</v>
      </c>
      <c r="Y259" t="str" cm="1">
        <f t="array" ref="Y259">_xlfn.CONCAT(INDEX(_xlfn.TEXTSPLIT(INDEX(_xlfn._xlws.FILTER(H259:W259,H259:W259&lt;&gt;0),1,1),","),1,1),",",INDEX(_xlfn.TEXTSPLIT(INDEX(_xlfn._xlws.FILTER(H259:W259,H259:W259&lt;&gt;0),1,COUNTA(_xlfn._xlws.FILTER(H259:W259,H259:W259&lt;&gt;0))),","),1,2))</f>
        <v>1140,1440</v>
      </c>
      <c r="AA259" s="10" t="s">
        <v>486</v>
      </c>
      <c r="AB259" s="10" t="s">
        <v>486</v>
      </c>
      <c r="AC259" s="6">
        <v>258</v>
      </c>
      <c r="AD259" s="10">
        <v>64</v>
      </c>
      <c r="AE259" t="str">
        <f>VLOOKUP(AD259,'dati households'!$C$1:$D$92,2,FALSE)</f>
        <v>Household</v>
      </c>
      <c r="AF259" s="6" t="str">
        <f>VLOOKUP(AD259,'dati households'!$C$1:$E$92,3,FALSE)</f>
        <v>high</v>
      </c>
      <c r="AG259" s="6">
        <f>VLOOKUP(AD259,'dati households'!$C$1:$F$92,4,FALSE)</f>
        <v>0</v>
      </c>
    </row>
    <row r="260" spans="1:33" x14ac:dyDescent="0.35">
      <c r="A260" t="s">
        <v>212</v>
      </c>
      <c r="B260" s="6">
        <v>4</v>
      </c>
      <c r="C260" t="s">
        <v>340</v>
      </c>
      <c r="D260" s="50" t="s">
        <v>535</v>
      </c>
      <c r="E260" s="50" t="s">
        <v>536</v>
      </c>
      <c r="F260" s="50">
        <v>0</v>
      </c>
      <c r="G260" s="50">
        <v>0</v>
      </c>
      <c r="H260" s="50">
        <v>0</v>
      </c>
      <c r="I260" s="50">
        <v>0</v>
      </c>
      <c r="J260" s="50">
        <v>0</v>
      </c>
      <c r="K260" s="50">
        <v>0</v>
      </c>
      <c r="L260" s="50">
        <v>0</v>
      </c>
      <c r="M260" s="50">
        <v>0</v>
      </c>
      <c r="N260" s="50">
        <v>0</v>
      </c>
      <c r="O260" s="50">
        <v>0</v>
      </c>
      <c r="P260" s="50">
        <v>0</v>
      </c>
      <c r="Q260" s="50">
        <v>0</v>
      </c>
      <c r="R260" s="50">
        <v>0</v>
      </c>
      <c r="S260" s="50">
        <v>0</v>
      </c>
      <c r="T260" s="50">
        <v>0</v>
      </c>
      <c r="U260" s="50">
        <v>0</v>
      </c>
      <c r="V260" s="50">
        <v>0</v>
      </c>
      <c r="W260" s="50" t="s">
        <v>538</v>
      </c>
      <c r="X260" t="str" cm="1">
        <f t="array" ref="X260">_xlfn.CONCAT(INDEX(_xlfn.TEXTSPLIT(INDEX(_xlfn._xlws.FILTER(D260:G260,D260:G260&lt;&gt;0),1,1),","),1,1),",",INDEX(_xlfn.TEXTSPLIT(INDEX(_xlfn._xlws.FILTER(D260:G260,D260:G260&lt;&gt;0),1,COUNTA(_xlfn._xlws.FILTER(D260:G260,D260:G260&lt;&gt;0))),","),1,2))</f>
        <v>0,360</v>
      </c>
      <c r="Y260" t="str" cm="1">
        <f t="array" ref="Y260">_xlfn.CONCAT(INDEX(_xlfn.TEXTSPLIT(INDEX(_xlfn._xlws.FILTER(H260:W260,H260:W260&lt;&gt;0),1,1),","),1,1),",",INDEX(_xlfn.TEXTSPLIT(INDEX(_xlfn._xlws.FILTER(H260:W260,H260:W260&lt;&gt;0),1,COUNTA(_xlfn._xlws.FILTER(H260:W260,H260:W260&lt;&gt;0))),","),1,2))</f>
        <v>1380,1440</v>
      </c>
      <c r="AA260" s="10" t="s">
        <v>486</v>
      </c>
      <c r="AB260" s="10" t="s">
        <v>486</v>
      </c>
      <c r="AC260" s="6">
        <v>259</v>
      </c>
      <c r="AD260" s="10">
        <v>64</v>
      </c>
      <c r="AE260" t="str">
        <f>VLOOKUP(AD260,'dati households'!$C$1:$D$92,2,FALSE)</f>
        <v>Household</v>
      </c>
      <c r="AF260" s="6" t="str">
        <f>VLOOKUP(AD260,'dati households'!$C$1:$E$92,3,FALSE)</f>
        <v>high</v>
      </c>
      <c r="AG260" s="6">
        <f>VLOOKUP(AD260,'dati households'!$C$1:$F$92,4,FALSE)</f>
        <v>0</v>
      </c>
    </row>
    <row r="261" spans="1:33" x14ac:dyDescent="0.35">
      <c r="A261" t="s">
        <v>216</v>
      </c>
      <c r="B261" s="6">
        <v>1</v>
      </c>
      <c r="C261" t="s">
        <v>217</v>
      </c>
      <c r="D261" s="50">
        <v>0</v>
      </c>
      <c r="E261" s="50">
        <v>0</v>
      </c>
      <c r="F261" s="50">
        <v>0</v>
      </c>
      <c r="G261" s="50">
        <v>0</v>
      </c>
      <c r="H261" s="50">
        <v>0</v>
      </c>
      <c r="I261" s="50">
        <v>0</v>
      </c>
      <c r="J261" s="50">
        <v>0</v>
      </c>
      <c r="K261" s="50">
        <v>0</v>
      </c>
      <c r="L261" s="50">
        <v>0</v>
      </c>
      <c r="M261" s="50">
        <v>0</v>
      </c>
      <c r="N261" s="50">
        <v>0</v>
      </c>
      <c r="O261" s="50">
        <v>0</v>
      </c>
      <c r="P261" s="50">
        <v>0</v>
      </c>
      <c r="Q261" s="50">
        <v>0</v>
      </c>
      <c r="R261" s="50">
        <v>0</v>
      </c>
      <c r="S261" s="50" t="s">
        <v>532</v>
      </c>
      <c r="T261" s="50" t="s">
        <v>533</v>
      </c>
      <c r="U261" s="50" t="s">
        <v>534</v>
      </c>
      <c r="V261" s="50">
        <v>0</v>
      </c>
      <c r="W261" s="50">
        <v>0</v>
      </c>
      <c r="X261" t="e" cm="1" vm="1">
        <f t="array" ref="X261">_xlfn.CONCAT(INDEX(_xlfn.TEXTSPLIT(INDEX(_xlfn._xlws.FILTER(D261:G261,D261:G261&lt;&gt;0),1,1),","),1,1),",",INDEX(_xlfn.TEXTSPLIT(INDEX(_xlfn._xlws.FILTER(D261:G261,D261:G261&lt;&gt;0),1,COUNTA(_xlfn._xlws.FILTER(D261:G261,D261:G261&lt;&gt;0))),","),1,2))</f>
        <v>#VALUE!</v>
      </c>
      <c r="Y261" t="str" cm="1">
        <f t="array" ref="Y261">_xlfn.CONCAT(INDEX(_xlfn.TEXTSPLIT(INDEX(_xlfn._xlws.FILTER(H261:W261,H261:W261&lt;&gt;0),1,1),","),1,1),",",INDEX(_xlfn.TEXTSPLIT(INDEX(_xlfn._xlws.FILTER(H261:W261,H261:W261&lt;&gt;0),1,COUNTA(_xlfn._xlws.FILTER(H261:W261,H261:W261&lt;&gt;0))),","),1,2))</f>
        <v>1140,1320</v>
      </c>
      <c r="AA261" s="10" t="s">
        <v>486</v>
      </c>
      <c r="AB261" s="10" t="s">
        <v>486</v>
      </c>
      <c r="AC261" s="6">
        <v>260</v>
      </c>
      <c r="AD261" s="10">
        <v>64</v>
      </c>
      <c r="AE261" t="str">
        <f>VLOOKUP(AD261,'dati households'!$C$1:$D$92,2,FALSE)</f>
        <v>Household</v>
      </c>
      <c r="AF261" s="6" t="str">
        <f>VLOOKUP(AD261,'dati households'!$C$1:$E$92,3,FALSE)</f>
        <v>high</v>
      </c>
      <c r="AG261" s="6">
        <f>VLOOKUP(AD261,'dati households'!$C$1:$F$92,4,FALSE)</f>
        <v>0</v>
      </c>
    </row>
    <row r="262" spans="1:33" x14ac:dyDescent="0.35">
      <c r="A262" t="s">
        <v>218</v>
      </c>
      <c r="B262" s="6">
        <v>1</v>
      </c>
      <c r="C262" t="s">
        <v>217</v>
      </c>
      <c r="D262" s="50">
        <v>0</v>
      </c>
      <c r="E262" s="50">
        <v>0</v>
      </c>
      <c r="F262" s="50">
        <v>0</v>
      </c>
      <c r="G262" s="50">
        <v>0</v>
      </c>
      <c r="H262" s="50">
        <v>0</v>
      </c>
      <c r="I262" s="50">
        <v>0</v>
      </c>
      <c r="J262" s="50">
        <v>0</v>
      </c>
      <c r="K262" s="50">
        <v>0</v>
      </c>
      <c r="L262" s="50">
        <v>0</v>
      </c>
      <c r="M262" s="50">
        <v>0</v>
      </c>
      <c r="N262" s="50">
        <v>0</v>
      </c>
      <c r="O262" s="50">
        <v>0</v>
      </c>
      <c r="P262" s="50">
        <v>0</v>
      </c>
      <c r="Q262" s="50">
        <v>0</v>
      </c>
      <c r="R262" s="50">
        <v>0</v>
      </c>
      <c r="S262" s="50" t="s">
        <v>532</v>
      </c>
      <c r="T262" s="50" t="s">
        <v>533</v>
      </c>
      <c r="U262" s="50" t="s">
        <v>534</v>
      </c>
      <c r="V262" s="50">
        <v>0</v>
      </c>
      <c r="W262" s="50">
        <v>0</v>
      </c>
      <c r="X262" t="e" cm="1" vm="1">
        <f t="array" ref="X262">_xlfn.CONCAT(INDEX(_xlfn.TEXTSPLIT(INDEX(_xlfn._xlws.FILTER(D262:G262,D262:G262&lt;&gt;0),1,1),","),1,1),",",INDEX(_xlfn.TEXTSPLIT(INDEX(_xlfn._xlws.FILTER(D262:G262,D262:G262&lt;&gt;0),1,COUNTA(_xlfn._xlws.FILTER(D262:G262,D262:G262&lt;&gt;0))),","),1,2))</f>
        <v>#VALUE!</v>
      </c>
      <c r="Y262" t="str" cm="1">
        <f t="array" ref="Y262">_xlfn.CONCAT(INDEX(_xlfn.TEXTSPLIT(INDEX(_xlfn._xlws.FILTER(H262:W262,H262:W262&lt;&gt;0),1,1),","),1,1),",",INDEX(_xlfn.TEXTSPLIT(INDEX(_xlfn._xlws.FILTER(H262:W262,H262:W262&lt;&gt;0),1,COUNTA(_xlfn._xlws.FILTER(H262:W262,H262:W262&lt;&gt;0))),","),1,2))</f>
        <v>1140,1320</v>
      </c>
      <c r="AA262" s="10" t="s">
        <v>486</v>
      </c>
      <c r="AB262" s="10" t="s">
        <v>486</v>
      </c>
      <c r="AC262" s="6">
        <v>261</v>
      </c>
      <c r="AD262" s="10">
        <v>64</v>
      </c>
      <c r="AE262" t="str">
        <f>VLOOKUP(AD262,'dati households'!$C$1:$D$92,2,FALSE)</f>
        <v>Household</v>
      </c>
      <c r="AF262" s="6" t="str">
        <f>VLOOKUP(AD262,'dati households'!$C$1:$E$92,3,FALSE)</f>
        <v>high</v>
      </c>
      <c r="AG262" s="6">
        <f>VLOOKUP(AD262,'dati households'!$C$1:$F$92,4,FALSE)</f>
        <v>0</v>
      </c>
    </row>
    <row r="263" spans="1:33" x14ac:dyDescent="0.35">
      <c r="A263" t="s">
        <v>222</v>
      </c>
      <c r="B263" s="6">
        <v>1</v>
      </c>
      <c r="C263" t="s">
        <v>341</v>
      </c>
      <c r="D263" s="50">
        <v>0</v>
      </c>
      <c r="E263" s="50">
        <v>0</v>
      </c>
      <c r="F263" s="50" t="s">
        <v>545</v>
      </c>
      <c r="G263" s="50">
        <v>0</v>
      </c>
      <c r="H263" s="50">
        <v>0</v>
      </c>
      <c r="I263" s="50">
        <v>0</v>
      </c>
      <c r="J263" s="50">
        <v>0</v>
      </c>
      <c r="K263" s="50">
        <v>0</v>
      </c>
      <c r="L263" s="50">
        <v>0</v>
      </c>
      <c r="M263" s="50">
        <v>0</v>
      </c>
      <c r="N263" s="50">
        <v>0</v>
      </c>
      <c r="O263" s="50">
        <v>0</v>
      </c>
      <c r="P263" s="50">
        <v>0</v>
      </c>
      <c r="Q263" s="50">
        <v>0</v>
      </c>
      <c r="R263" s="50">
        <v>0</v>
      </c>
      <c r="S263" s="50">
        <v>0</v>
      </c>
      <c r="T263" s="50">
        <v>0</v>
      </c>
      <c r="U263" s="50">
        <v>0</v>
      </c>
      <c r="V263" s="50">
        <v>0</v>
      </c>
      <c r="W263" s="50">
        <v>0</v>
      </c>
      <c r="X263" t="str" cm="1">
        <f t="array" ref="X263">_xlfn.CONCAT(INDEX(_xlfn.TEXTSPLIT(INDEX(_xlfn._xlws.FILTER(D263:G263,D263:G263&lt;&gt;0),1,1),","),1,1),",",INDEX(_xlfn.TEXTSPLIT(INDEX(_xlfn._xlws.FILTER(D263:G263,D263:G263&lt;&gt;0),1,COUNTA(_xlfn._xlws.FILTER(D263:G263,D263:G263&lt;&gt;0))),","),1,2))</f>
        <v>360,420</v>
      </c>
      <c r="Y263" t="e" cm="1" vm="1">
        <f t="array" ref="Y263">_xlfn.CONCAT(INDEX(_xlfn.TEXTSPLIT(INDEX(_xlfn._xlws.FILTER(H263:W263,H263:W263&lt;&gt;0),1,1),","),1,1),",",INDEX(_xlfn.TEXTSPLIT(INDEX(_xlfn._xlws.FILTER(H263:W263,H263:W263&lt;&gt;0),1,COUNTA(_xlfn._xlws.FILTER(H263:W263,H263:W263&lt;&gt;0))),","),1,2))</f>
        <v>#VALUE!</v>
      </c>
      <c r="AA263" s="10" t="s">
        <v>224</v>
      </c>
      <c r="AB263" s="10" t="s">
        <v>486</v>
      </c>
      <c r="AC263" s="6">
        <v>262</v>
      </c>
      <c r="AD263" s="10">
        <v>64</v>
      </c>
      <c r="AE263" t="str">
        <f>VLOOKUP(AD263,'dati households'!$C$1:$D$92,2,FALSE)</f>
        <v>Household</v>
      </c>
      <c r="AF263" s="6" t="str">
        <f>VLOOKUP(AD263,'dati households'!$C$1:$E$92,3,FALSE)</f>
        <v>high</v>
      </c>
      <c r="AG263" s="6">
        <f>VLOOKUP(AD263,'dati households'!$C$1:$F$92,4,FALSE)</f>
        <v>0</v>
      </c>
    </row>
    <row r="264" spans="1:33" x14ac:dyDescent="0.35">
      <c r="A264" t="s">
        <v>225</v>
      </c>
      <c r="B264" s="6">
        <v>1</v>
      </c>
      <c r="C264" t="s">
        <v>341</v>
      </c>
      <c r="D264" s="50">
        <v>0</v>
      </c>
      <c r="E264" s="50">
        <v>0</v>
      </c>
      <c r="F264" s="50" t="s">
        <v>545</v>
      </c>
      <c r="G264" s="50">
        <v>0</v>
      </c>
      <c r="H264" s="50">
        <v>0</v>
      </c>
      <c r="I264" s="50">
        <v>0</v>
      </c>
      <c r="J264" s="50">
        <v>0</v>
      </c>
      <c r="K264" s="50">
        <v>0</v>
      </c>
      <c r="L264" s="50">
        <v>0</v>
      </c>
      <c r="M264" s="50">
        <v>0</v>
      </c>
      <c r="N264" s="50">
        <v>0</v>
      </c>
      <c r="O264" s="50">
        <v>0</v>
      </c>
      <c r="P264" s="50">
        <v>0</v>
      </c>
      <c r="Q264" s="50">
        <v>0</v>
      </c>
      <c r="R264" s="50">
        <v>0</v>
      </c>
      <c r="S264" s="50">
        <v>0</v>
      </c>
      <c r="T264" s="50">
        <v>0</v>
      </c>
      <c r="U264" s="50">
        <v>0</v>
      </c>
      <c r="V264" s="50">
        <v>0</v>
      </c>
      <c r="W264" s="50">
        <v>0</v>
      </c>
      <c r="X264" t="str" cm="1">
        <f t="array" ref="X264">_xlfn.CONCAT(INDEX(_xlfn.TEXTSPLIT(INDEX(_xlfn._xlws.FILTER(D264:G264,D264:G264&lt;&gt;0),1,1),","),1,1),",",INDEX(_xlfn.TEXTSPLIT(INDEX(_xlfn._xlws.FILTER(D264:G264,D264:G264&lt;&gt;0),1,COUNTA(_xlfn._xlws.FILTER(D264:G264,D264:G264&lt;&gt;0))),","),1,2))</f>
        <v>360,420</v>
      </c>
      <c r="Y264" t="e" cm="1" vm="1">
        <f t="array" ref="Y264">_xlfn.CONCAT(INDEX(_xlfn.TEXTSPLIT(INDEX(_xlfn._xlws.FILTER(H264:W264,H264:W264&lt;&gt;0),1,1),","),1,1),",",INDEX(_xlfn.TEXTSPLIT(INDEX(_xlfn._xlws.FILTER(H264:W264,H264:W264&lt;&gt;0),1,COUNTA(_xlfn._xlws.FILTER(H264:W264,H264:W264&lt;&gt;0))),","),1,2))</f>
        <v>#VALUE!</v>
      </c>
      <c r="AA264" s="10" t="s">
        <v>268</v>
      </c>
      <c r="AB264" s="10" t="s">
        <v>486</v>
      </c>
      <c r="AC264" s="6">
        <v>263</v>
      </c>
      <c r="AD264" s="10">
        <v>64</v>
      </c>
      <c r="AE264" t="str">
        <f>VLOOKUP(AD264,'dati households'!$C$1:$D$92,2,FALSE)</f>
        <v>Household</v>
      </c>
      <c r="AF264" s="6" t="str">
        <f>VLOOKUP(AD264,'dati households'!$C$1:$E$92,3,FALSE)</f>
        <v>high</v>
      </c>
      <c r="AG264" s="6">
        <f>VLOOKUP(AD264,'dati households'!$C$1:$F$92,4,FALSE)</f>
        <v>0</v>
      </c>
    </row>
    <row r="265" spans="1:33" x14ac:dyDescent="0.35">
      <c r="A265" t="s">
        <v>237</v>
      </c>
      <c r="B265" s="6">
        <v>1</v>
      </c>
      <c r="C265" t="s">
        <v>231</v>
      </c>
      <c r="D265" s="50">
        <v>0</v>
      </c>
      <c r="E265" s="50">
        <v>0</v>
      </c>
      <c r="F265" s="50">
        <v>0</v>
      </c>
      <c r="G265" s="50">
        <v>0</v>
      </c>
      <c r="H265" s="50">
        <v>0</v>
      </c>
      <c r="I265" s="50">
        <v>0</v>
      </c>
      <c r="J265" s="50">
        <v>0</v>
      </c>
      <c r="K265" s="50">
        <v>0</v>
      </c>
      <c r="L265" s="50">
        <v>0</v>
      </c>
      <c r="M265" s="50">
        <v>0</v>
      </c>
      <c r="N265" s="50">
        <v>0</v>
      </c>
      <c r="O265" s="50">
        <v>0</v>
      </c>
      <c r="P265" s="50">
        <v>0</v>
      </c>
      <c r="Q265" s="50">
        <v>0</v>
      </c>
      <c r="R265" s="50">
        <v>0</v>
      </c>
      <c r="S265" s="50">
        <v>0</v>
      </c>
      <c r="T265" s="50" t="s">
        <v>533</v>
      </c>
      <c r="U265" s="50">
        <v>0</v>
      </c>
      <c r="V265" s="50">
        <v>0</v>
      </c>
      <c r="W265" s="50">
        <v>0</v>
      </c>
      <c r="X265" t="e" cm="1" vm="1">
        <f t="array" ref="X265">_xlfn.CONCAT(INDEX(_xlfn.TEXTSPLIT(INDEX(_xlfn._xlws.FILTER(D265:G265,D265:G265&lt;&gt;0),1,1),","),1,1),",",INDEX(_xlfn.TEXTSPLIT(INDEX(_xlfn._xlws.FILTER(D265:G265,D265:G265&lt;&gt;0),1,COUNTA(_xlfn._xlws.FILTER(D265:G265,D265:G265&lt;&gt;0))),","),1,2))</f>
        <v>#VALUE!</v>
      </c>
      <c r="Y265" t="str" cm="1">
        <f t="array" ref="Y265">_xlfn.CONCAT(INDEX(_xlfn.TEXTSPLIT(INDEX(_xlfn._xlws.FILTER(H265:W265,H265:W265&lt;&gt;0),1,1),","),1,1),",",INDEX(_xlfn.TEXTSPLIT(INDEX(_xlfn._xlws.FILTER(H265:W265,H265:W265&lt;&gt;0),1,COUNTA(_xlfn._xlws.FILTER(H265:W265,H265:W265&lt;&gt;0))),","),1,2))</f>
        <v>1200,1260</v>
      </c>
      <c r="AA265" s="10" t="s">
        <v>268</v>
      </c>
      <c r="AB265" s="10" t="s">
        <v>486</v>
      </c>
      <c r="AC265" s="6">
        <v>264</v>
      </c>
      <c r="AD265" s="10">
        <v>64</v>
      </c>
      <c r="AE265" t="str">
        <f>VLOOKUP(AD265,'dati households'!$C$1:$D$92,2,FALSE)</f>
        <v>Household</v>
      </c>
      <c r="AF265" s="6" t="str">
        <f>VLOOKUP(AD265,'dati households'!$C$1:$E$92,3,FALSE)</f>
        <v>high</v>
      </c>
      <c r="AG265" s="6">
        <f>VLOOKUP(AD265,'dati households'!$C$1:$F$92,4,FALSE)</f>
        <v>0</v>
      </c>
    </row>
    <row r="266" spans="1:33" x14ac:dyDescent="0.35">
      <c r="A266" t="s">
        <v>253</v>
      </c>
      <c r="B266" s="6">
        <v>1</v>
      </c>
      <c r="C266" t="s">
        <v>265</v>
      </c>
      <c r="D266" s="50" t="s">
        <v>535</v>
      </c>
      <c r="E266" s="50" t="s">
        <v>536</v>
      </c>
      <c r="F266" s="50" t="s">
        <v>545</v>
      </c>
      <c r="G266" s="50" t="s">
        <v>546</v>
      </c>
      <c r="H266" s="50" t="s">
        <v>543</v>
      </c>
      <c r="I266" s="50" t="s">
        <v>547</v>
      </c>
      <c r="J266" s="50" t="s">
        <v>548</v>
      </c>
      <c r="K266" s="50" t="s">
        <v>549</v>
      </c>
      <c r="L266" s="50" t="s">
        <v>550</v>
      </c>
      <c r="M266" s="50" t="s">
        <v>544</v>
      </c>
      <c r="N266" s="50" t="s">
        <v>539</v>
      </c>
      <c r="O266" s="50" t="s">
        <v>540</v>
      </c>
      <c r="P266" s="50" t="s">
        <v>541</v>
      </c>
      <c r="Q266" s="50" t="s">
        <v>542</v>
      </c>
      <c r="R266" s="50" t="s">
        <v>531</v>
      </c>
      <c r="S266" s="50" t="s">
        <v>532</v>
      </c>
      <c r="T266" s="50" t="s">
        <v>533</v>
      </c>
      <c r="U266" s="50" t="s">
        <v>534</v>
      </c>
      <c r="V266" s="50" t="s">
        <v>537</v>
      </c>
      <c r="W266" s="50" t="s">
        <v>538</v>
      </c>
      <c r="X266" t="str" cm="1">
        <f t="array" ref="X266">_xlfn.CONCAT(INDEX(_xlfn.TEXTSPLIT(INDEX(_xlfn._xlws.FILTER(D266:G266,D266:G266&lt;&gt;0),1,1),","),1,1),",",INDEX(_xlfn.TEXTSPLIT(INDEX(_xlfn._xlws.FILTER(D266:G266,D266:G266&lt;&gt;0),1,COUNTA(_xlfn._xlws.FILTER(D266:G266,D266:G266&lt;&gt;0))),","),1,2))</f>
        <v>0,480</v>
      </c>
      <c r="Y266" t="str" cm="1">
        <f t="array" ref="Y266">_xlfn.CONCAT(INDEX(_xlfn.TEXTSPLIT(INDEX(_xlfn._xlws.FILTER(H266:W266,H266:W266&lt;&gt;0),1,1),","),1,1),",",INDEX(_xlfn.TEXTSPLIT(INDEX(_xlfn._xlws.FILTER(H266:W266,H266:W266&lt;&gt;0),1,COUNTA(_xlfn._xlws.FILTER(H266:W266,H266:W266&lt;&gt;0))),","),1,2))</f>
        <v>480,1440</v>
      </c>
      <c r="AA266" s="10" t="s">
        <v>238</v>
      </c>
      <c r="AB266" s="10" t="s">
        <v>486</v>
      </c>
      <c r="AC266" s="6">
        <v>265</v>
      </c>
      <c r="AD266" s="10">
        <v>64</v>
      </c>
      <c r="AE266" t="str">
        <f>VLOOKUP(AD266,'dati households'!$C$1:$D$92,2,FALSE)</f>
        <v>Household</v>
      </c>
      <c r="AF266" s="6" t="str">
        <f>VLOOKUP(AD266,'dati households'!$C$1:$E$92,3,FALSE)</f>
        <v>high</v>
      </c>
      <c r="AG266" s="6">
        <f>VLOOKUP(AD266,'dati households'!$C$1:$F$92,4,FALSE)</f>
        <v>0</v>
      </c>
    </row>
    <row r="267" spans="1:33" x14ac:dyDescent="0.35">
      <c r="A267" t="s">
        <v>207</v>
      </c>
      <c r="B267" s="6">
        <v>5</v>
      </c>
      <c r="C267" t="s">
        <v>217</v>
      </c>
      <c r="D267" s="50">
        <v>0</v>
      </c>
      <c r="E267" s="50">
        <v>0</v>
      </c>
      <c r="F267" s="50">
        <v>0</v>
      </c>
      <c r="G267" s="50">
        <v>0</v>
      </c>
      <c r="H267" s="50">
        <v>0</v>
      </c>
      <c r="I267" s="50">
        <v>0</v>
      </c>
      <c r="J267" s="50">
        <v>0</v>
      </c>
      <c r="K267" s="50">
        <v>0</v>
      </c>
      <c r="L267" s="50">
        <v>0</v>
      </c>
      <c r="M267" s="50">
        <v>0</v>
      </c>
      <c r="N267" s="50">
        <v>0</v>
      </c>
      <c r="O267" s="50">
        <v>0</v>
      </c>
      <c r="P267" s="50">
        <v>0</v>
      </c>
      <c r="Q267" s="50">
        <v>0</v>
      </c>
      <c r="R267" s="50">
        <v>0</v>
      </c>
      <c r="S267" s="50" t="s">
        <v>532</v>
      </c>
      <c r="T267" s="50" t="s">
        <v>533</v>
      </c>
      <c r="U267" s="50" t="s">
        <v>534</v>
      </c>
      <c r="V267" s="50">
        <v>0</v>
      </c>
      <c r="W267" s="50">
        <v>0</v>
      </c>
      <c r="X267" t="e" cm="1" vm="1">
        <f t="array" ref="X267">_xlfn.CONCAT(INDEX(_xlfn.TEXTSPLIT(INDEX(_xlfn._xlws.FILTER(D267:G267,D267:G267&lt;&gt;0),1,1),","),1,1),",",INDEX(_xlfn.TEXTSPLIT(INDEX(_xlfn._xlws.FILTER(D267:G267,D267:G267&lt;&gt;0),1,COUNTA(_xlfn._xlws.FILTER(D267:G267,D267:G267&lt;&gt;0))),","),1,2))</f>
        <v>#VALUE!</v>
      </c>
      <c r="Y267" t="str" cm="1">
        <f t="array" ref="Y267">_xlfn.CONCAT(INDEX(_xlfn.TEXTSPLIT(INDEX(_xlfn._xlws.FILTER(H267:W267,H267:W267&lt;&gt;0),1,1),","),1,1),",",INDEX(_xlfn.TEXTSPLIT(INDEX(_xlfn._xlws.FILTER(H267:W267,H267:W267&lt;&gt;0),1,COUNTA(_xlfn._xlws.FILTER(H267:W267,H267:W267&lt;&gt;0))),","),1,2))</f>
        <v>1140,1320</v>
      </c>
      <c r="AA267" s="10" t="s">
        <v>486</v>
      </c>
      <c r="AB267" s="10" t="s">
        <v>486</v>
      </c>
      <c r="AC267" s="6">
        <v>266</v>
      </c>
      <c r="AD267" s="10">
        <v>65</v>
      </c>
      <c r="AE267" t="str">
        <f>VLOOKUP(AD267,'dati households'!$C$1:$D$92,2,FALSE)</f>
        <v>Household</v>
      </c>
      <c r="AF267" s="6" t="str">
        <f>VLOOKUP(AD267,'dati households'!$C$1:$E$92,3,FALSE)</f>
        <v>medium</v>
      </c>
      <c r="AG267" s="6">
        <f>VLOOKUP(AD267,'dati households'!$C$1:$F$92,4,FALSE)</f>
        <v>0</v>
      </c>
    </row>
    <row r="268" spans="1:33" x14ac:dyDescent="0.35">
      <c r="A268" t="s">
        <v>210</v>
      </c>
      <c r="B268" s="6">
        <v>2</v>
      </c>
      <c r="C268" t="s">
        <v>233</v>
      </c>
      <c r="D268" s="50" t="s">
        <v>535</v>
      </c>
      <c r="E268" s="50" t="s">
        <v>536</v>
      </c>
      <c r="F268" s="50" t="s">
        <v>545</v>
      </c>
      <c r="G268" s="50">
        <v>0</v>
      </c>
      <c r="H268" s="50">
        <v>0</v>
      </c>
      <c r="I268" s="50">
        <v>0</v>
      </c>
      <c r="J268" s="50">
        <v>0</v>
      </c>
      <c r="K268" s="50">
        <v>0</v>
      </c>
      <c r="L268" s="50">
        <v>0</v>
      </c>
      <c r="M268" s="50">
        <v>0</v>
      </c>
      <c r="N268" s="50">
        <v>0</v>
      </c>
      <c r="O268" s="50">
        <v>0</v>
      </c>
      <c r="P268" s="50">
        <v>0</v>
      </c>
      <c r="Q268" s="50">
        <v>0</v>
      </c>
      <c r="R268" s="50">
        <v>0</v>
      </c>
      <c r="S268" s="50" t="s">
        <v>532</v>
      </c>
      <c r="T268" s="50" t="s">
        <v>533</v>
      </c>
      <c r="U268" s="50" t="s">
        <v>534</v>
      </c>
      <c r="V268" s="50" t="s">
        <v>537</v>
      </c>
      <c r="W268" s="50" t="s">
        <v>538</v>
      </c>
      <c r="X268" t="str" cm="1">
        <f t="array" ref="X268">_xlfn.CONCAT(INDEX(_xlfn.TEXTSPLIT(INDEX(_xlfn._xlws.FILTER(D268:G268,D268:G268&lt;&gt;0),1,1),","),1,1),",",INDEX(_xlfn.TEXTSPLIT(INDEX(_xlfn._xlws.FILTER(D268:G268,D268:G268&lt;&gt;0),1,COUNTA(_xlfn._xlws.FILTER(D268:G268,D268:G268&lt;&gt;0))),","),1,2))</f>
        <v>0,420</v>
      </c>
      <c r="Y268" t="str" cm="1">
        <f t="array" ref="Y268">_xlfn.CONCAT(INDEX(_xlfn.TEXTSPLIT(INDEX(_xlfn._xlws.FILTER(H268:W268,H268:W268&lt;&gt;0),1,1),","),1,1),",",INDEX(_xlfn.TEXTSPLIT(INDEX(_xlfn._xlws.FILTER(H268:W268,H268:W268&lt;&gt;0),1,COUNTA(_xlfn._xlws.FILTER(H268:W268,H268:W268&lt;&gt;0))),","),1,2))</f>
        <v>1140,1440</v>
      </c>
      <c r="AA268" s="10" t="s">
        <v>486</v>
      </c>
      <c r="AB268" s="10" t="s">
        <v>486</v>
      </c>
      <c r="AC268" s="6">
        <v>267</v>
      </c>
      <c r="AD268" s="10">
        <v>65</v>
      </c>
      <c r="AE268" t="str">
        <f>VLOOKUP(AD268,'dati households'!$C$1:$D$92,2,FALSE)</f>
        <v>Household</v>
      </c>
      <c r="AF268" s="6" t="str">
        <f>VLOOKUP(AD268,'dati households'!$C$1:$E$92,3,FALSE)</f>
        <v>medium</v>
      </c>
      <c r="AG268" s="6">
        <f>VLOOKUP(AD268,'dati households'!$C$1:$F$92,4,FALSE)</f>
        <v>0</v>
      </c>
    </row>
    <row r="269" spans="1:33" x14ac:dyDescent="0.35">
      <c r="A269" t="s">
        <v>212</v>
      </c>
      <c r="B269" s="6">
        <v>2</v>
      </c>
      <c r="C269" t="s">
        <v>339</v>
      </c>
      <c r="D269" s="50">
        <v>0</v>
      </c>
      <c r="E269" s="50">
        <v>0</v>
      </c>
      <c r="F269" s="50">
        <v>0</v>
      </c>
      <c r="G269" s="50">
        <v>0</v>
      </c>
      <c r="H269" s="50">
        <v>0</v>
      </c>
      <c r="I269" s="50">
        <v>0</v>
      </c>
      <c r="J269" s="50">
        <v>0</v>
      </c>
      <c r="K269" s="50">
        <v>0</v>
      </c>
      <c r="L269" s="50">
        <v>0</v>
      </c>
      <c r="M269" s="50">
        <v>0</v>
      </c>
      <c r="N269" s="50">
        <v>0</v>
      </c>
      <c r="O269" s="50">
        <v>0</v>
      </c>
      <c r="P269" s="50">
        <v>0</v>
      </c>
      <c r="Q269" s="50">
        <v>0</v>
      </c>
      <c r="R269" s="50">
        <v>0</v>
      </c>
      <c r="S269" s="50">
        <v>0</v>
      </c>
      <c r="T269" s="50" t="s">
        <v>533</v>
      </c>
      <c r="U269" s="50" t="s">
        <v>534</v>
      </c>
      <c r="V269" s="50">
        <v>0</v>
      </c>
      <c r="W269" s="50">
        <v>0</v>
      </c>
      <c r="X269" t="e" cm="1" vm="1">
        <f t="array" ref="X269">_xlfn.CONCAT(INDEX(_xlfn.TEXTSPLIT(INDEX(_xlfn._xlws.FILTER(D269:G269,D269:G269&lt;&gt;0),1,1),","),1,1),",",INDEX(_xlfn.TEXTSPLIT(INDEX(_xlfn._xlws.FILTER(D269:G269,D269:G269&lt;&gt;0),1,COUNTA(_xlfn._xlws.FILTER(D269:G269,D269:G269&lt;&gt;0))),","),1,2))</f>
        <v>#VALUE!</v>
      </c>
      <c r="Y269" t="str" cm="1">
        <f t="array" ref="Y269">_xlfn.CONCAT(INDEX(_xlfn.TEXTSPLIT(INDEX(_xlfn._xlws.FILTER(H269:W269,H269:W269&lt;&gt;0),1,1),","),1,1),",",INDEX(_xlfn.TEXTSPLIT(INDEX(_xlfn._xlws.FILTER(H269:W269,H269:W269&lt;&gt;0),1,COUNTA(_xlfn._xlws.FILTER(H269:W269,H269:W269&lt;&gt;0))),","),1,2))</f>
        <v>1200,1320</v>
      </c>
      <c r="AA269" s="10" t="s">
        <v>486</v>
      </c>
      <c r="AB269" s="10" t="s">
        <v>486</v>
      </c>
      <c r="AC269" s="6">
        <v>268</v>
      </c>
      <c r="AD269" s="10">
        <v>65</v>
      </c>
      <c r="AE269" t="str">
        <f>VLOOKUP(AD269,'dati households'!$C$1:$D$92,2,FALSE)</f>
        <v>Household</v>
      </c>
      <c r="AF269" s="6" t="str">
        <f>VLOOKUP(AD269,'dati households'!$C$1:$E$92,3,FALSE)</f>
        <v>medium</v>
      </c>
      <c r="AG269" s="6">
        <f>VLOOKUP(AD269,'dati households'!$C$1:$F$92,4,FALSE)</f>
        <v>0</v>
      </c>
    </row>
    <row r="270" spans="1:33" x14ac:dyDescent="0.35">
      <c r="A270" t="s">
        <v>216</v>
      </c>
      <c r="B270" s="6">
        <v>1</v>
      </c>
      <c r="C270" t="s">
        <v>217</v>
      </c>
      <c r="D270" s="50">
        <v>0</v>
      </c>
      <c r="E270" s="50">
        <v>0</v>
      </c>
      <c r="F270" s="50">
        <v>0</v>
      </c>
      <c r="G270" s="50">
        <v>0</v>
      </c>
      <c r="H270" s="50">
        <v>0</v>
      </c>
      <c r="I270" s="50">
        <v>0</v>
      </c>
      <c r="J270" s="50">
        <v>0</v>
      </c>
      <c r="K270" s="50">
        <v>0</v>
      </c>
      <c r="L270" s="50">
        <v>0</v>
      </c>
      <c r="M270" s="50">
        <v>0</v>
      </c>
      <c r="N270" s="50">
        <v>0</v>
      </c>
      <c r="O270" s="50">
        <v>0</v>
      </c>
      <c r="P270" s="50">
        <v>0</v>
      </c>
      <c r="Q270" s="50">
        <v>0</v>
      </c>
      <c r="R270" s="50">
        <v>0</v>
      </c>
      <c r="S270" s="50" t="s">
        <v>532</v>
      </c>
      <c r="T270" s="50" t="s">
        <v>533</v>
      </c>
      <c r="U270" s="50" t="s">
        <v>534</v>
      </c>
      <c r="V270" s="50">
        <v>0</v>
      </c>
      <c r="W270" s="50">
        <v>0</v>
      </c>
      <c r="X270" t="e" cm="1" vm="1">
        <f t="array" ref="X270">_xlfn.CONCAT(INDEX(_xlfn.TEXTSPLIT(INDEX(_xlfn._xlws.FILTER(D270:G270,D270:G270&lt;&gt;0),1,1),","),1,1),",",INDEX(_xlfn.TEXTSPLIT(INDEX(_xlfn._xlws.FILTER(D270:G270,D270:G270&lt;&gt;0),1,COUNTA(_xlfn._xlws.FILTER(D270:G270,D270:G270&lt;&gt;0))),","),1,2))</f>
        <v>#VALUE!</v>
      </c>
      <c r="Y270" t="str" cm="1">
        <f t="array" ref="Y270">_xlfn.CONCAT(INDEX(_xlfn.TEXTSPLIT(INDEX(_xlfn._xlws.FILTER(H270:W270,H270:W270&lt;&gt;0),1,1),","),1,1),",",INDEX(_xlfn.TEXTSPLIT(INDEX(_xlfn._xlws.FILTER(H270:W270,H270:W270&lt;&gt;0),1,COUNTA(_xlfn._xlws.FILTER(H270:W270,H270:W270&lt;&gt;0))),","),1,2))</f>
        <v>1140,1320</v>
      </c>
      <c r="AA270" s="10" t="s">
        <v>486</v>
      </c>
      <c r="AB270" s="10" t="s">
        <v>486</v>
      </c>
      <c r="AC270" s="6">
        <v>269</v>
      </c>
      <c r="AD270" s="10">
        <v>65</v>
      </c>
      <c r="AE270" t="str">
        <f>VLOOKUP(AD270,'dati households'!$C$1:$D$92,2,FALSE)</f>
        <v>Household</v>
      </c>
      <c r="AF270" s="6" t="str">
        <f>VLOOKUP(AD270,'dati households'!$C$1:$E$92,3,FALSE)</f>
        <v>medium</v>
      </c>
      <c r="AG270" s="6">
        <f>VLOOKUP(AD270,'dati households'!$C$1:$F$92,4,FALSE)</f>
        <v>0</v>
      </c>
    </row>
    <row r="271" spans="1:33" x14ac:dyDescent="0.35">
      <c r="A271" t="s">
        <v>225</v>
      </c>
      <c r="B271" s="6">
        <v>1</v>
      </c>
      <c r="C271" t="s">
        <v>234</v>
      </c>
      <c r="D271" s="50">
        <v>0</v>
      </c>
      <c r="E271" s="50">
        <v>0</v>
      </c>
      <c r="F271" s="50">
        <v>0</v>
      </c>
      <c r="G271" s="50" t="s">
        <v>546</v>
      </c>
      <c r="H271" s="50">
        <v>0</v>
      </c>
      <c r="I271" s="50">
        <v>0</v>
      </c>
      <c r="J271" s="50">
        <v>0</v>
      </c>
      <c r="K271" s="50">
        <v>0</v>
      </c>
      <c r="L271" s="50">
        <v>0</v>
      </c>
      <c r="M271" s="50">
        <v>0</v>
      </c>
      <c r="N271" s="50">
        <v>0</v>
      </c>
      <c r="O271" s="50">
        <v>0</v>
      </c>
      <c r="P271" s="50">
        <v>0</v>
      </c>
      <c r="Q271" s="50">
        <v>0</v>
      </c>
      <c r="R271" s="50">
        <v>0</v>
      </c>
      <c r="S271" s="50">
        <v>0</v>
      </c>
      <c r="T271" s="50">
        <v>0</v>
      </c>
      <c r="U271" s="50">
        <v>0</v>
      </c>
      <c r="V271" s="50">
        <v>0</v>
      </c>
      <c r="W271" s="50">
        <v>0</v>
      </c>
      <c r="X271" t="str" cm="1">
        <f t="array" ref="X271">_xlfn.CONCAT(INDEX(_xlfn.TEXTSPLIT(INDEX(_xlfn._xlws.FILTER(D271:G271,D271:G271&lt;&gt;0),1,1),","),1,1),",",INDEX(_xlfn.TEXTSPLIT(INDEX(_xlfn._xlws.FILTER(D271:G271,D271:G271&lt;&gt;0),1,COUNTA(_xlfn._xlws.FILTER(D271:G271,D271:G271&lt;&gt;0))),","),1,2))</f>
        <v>420,480</v>
      </c>
      <c r="Y271" t="e" cm="1" vm="1">
        <f t="array" ref="Y271">_xlfn.CONCAT(INDEX(_xlfn.TEXTSPLIT(INDEX(_xlfn._xlws.FILTER(H271:W271,H271:W271&lt;&gt;0),1,1),","),1,1),",",INDEX(_xlfn.TEXTSPLIT(INDEX(_xlfn._xlws.FILTER(H271:W271,H271:W271&lt;&gt;0),1,COUNTA(_xlfn._xlws.FILTER(H271:W271,H271:W271&lt;&gt;0))),","),1,2))</f>
        <v>#VALUE!</v>
      </c>
      <c r="AA271" s="10" t="s">
        <v>486</v>
      </c>
      <c r="AB271" s="10" t="s">
        <v>486</v>
      </c>
      <c r="AC271" s="6">
        <v>270</v>
      </c>
      <c r="AD271" s="10">
        <v>65</v>
      </c>
      <c r="AE271" t="str">
        <f>VLOOKUP(AD271,'dati households'!$C$1:$D$92,2,FALSE)</f>
        <v>Household</v>
      </c>
      <c r="AF271" s="6" t="str">
        <f>VLOOKUP(AD271,'dati households'!$C$1:$E$92,3,FALSE)</f>
        <v>medium</v>
      </c>
      <c r="AG271" s="6">
        <f>VLOOKUP(AD271,'dati households'!$C$1:$F$92,4,FALSE)</f>
        <v>0</v>
      </c>
    </row>
    <row r="272" spans="1:33" x14ac:dyDescent="0.35">
      <c r="A272" t="s">
        <v>207</v>
      </c>
      <c r="B272" s="6">
        <v>4</v>
      </c>
      <c r="C272" t="s">
        <v>227</v>
      </c>
      <c r="D272" s="50">
        <v>0</v>
      </c>
      <c r="E272" s="50">
        <v>0</v>
      </c>
      <c r="F272" s="50">
        <v>0</v>
      </c>
      <c r="G272" s="50">
        <v>0</v>
      </c>
      <c r="H272" s="50">
        <v>0</v>
      </c>
      <c r="I272" s="50">
        <v>0</v>
      </c>
      <c r="J272" s="50">
        <v>0</v>
      </c>
      <c r="K272" s="50">
        <v>0</v>
      </c>
      <c r="L272" s="50">
        <v>0</v>
      </c>
      <c r="M272" s="50">
        <v>0</v>
      </c>
      <c r="N272" s="50">
        <v>0</v>
      </c>
      <c r="O272" s="50">
        <v>0</v>
      </c>
      <c r="P272" s="50">
        <v>0</v>
      </c>
      <c r="Q272" s="50">
        <v>0</v>
      </c>
      <c r="R272" s="50">
        <v>0</v>
      </c>
      <c r="S272" s="50" t="s">
        <v>532</v>
      </c>
      <c r="T272" s="50" t="s">
        <v>533</v>
      </c>
      <c r="U272" s="50" t="s">
        <v>534</v>
      </c>
      <c r="V272" s="50">
        <v>0</v>
      </c>
      <c r="W272" s="50">
        <v>0</v>
      </c>
      <c r="X272" t="e" cm="1" vm="1">
        <f t="array" ref="X272">_xlfn.CONCAT(INDEX(_xlfn.TEXTSPLIT(INDEX(_xlfn._xlws.FILTER(D272:G272,D272:G272&lt;&gt;0),1,1),","),1,1),",",INDEX(_xlfn.TEXTSPLIT(INDEX(_xlfn._xlws.FILTER(D272:G272,D272:G272&lt;&gt;0),1,COUNTA(_xlfn._xlws.FILTER(D272:G272,D272:G272&lt;&gt;0))),","),1,2))</f>
        <v>#VALUE!</v>
      </c>
      <c r="Y272" t="str" cm="1">
        <f t="array" ref="Y272">_xlfn.CONCAT(INDEX(_xlfn.TEXTSPLIT(INDEX(_xlfn._xlws.FILTER(H272:W272,H272:W272&lt;&gt;0),1,1),","),1,1),",",INDEX(_xlfn.TEXTSPLIT(INDEX(_xlfn._xlws.FILTER(H272:W272,H272:W272&lt;&gt;0),1,COUNTA(_xlfn._xlws.FILTER(H272:W272,H272:W272&lt;&gt;0))),","),1,2))</f>
        <v>1140,1320</v>
      </c>
      <c r="AA272" s="10" t="s">
        <v>486</v>
      </c>
      <c r="AB272" s="10" t="s">
        <v>486</v>
      </c>
      <c r="AC272" s="6">
        <v>271</v>
      </c>
      <c r="AD272" s="10">
        <v>66</v>
      </c>
      <c r="AE272" t="str">
        <f>VLOOKUP(AD272,'dati households'!$C$1:$D$92,2,FALSE)</f>
        <v>Household</v>
      </c>
      <c r="AF272" s="6" t="str">
        <f>VLOOKUP(AD272,'dati households'!$C$1:$E$92,3,FALSE)</f>
        <v>high</v>
      </c>
      <c r="AG272" s="6">
        <f>VLOOKUP(AD272,'dati households'!$C$1:$F$92,4,FALSE)</f>
        <v>0</v>
      </c>
    </row>
    <row r="273" spans="1:33" x14ac:dyDescent="0.35">
      <c r="A273" t="s">
        <v>210</v>
      </c>
      <c r="B273" s="6">
        <v>2</v>
      </c>
      <c r="C273" t="s">
        <v>217</v>
      </c>
      <c r="D273" s="50">
        <v>0</v>
      </c>
      <c r="E273" s="50">
        <v>0</v>
      </c>
      <c r="F273" s="50">
        <v>0</v>
      </c>
      <c r="G273" s="50">
        <v>0</v>
      </c>
      <c r="H273" s="50">
        <v>0</v>
      </c>
      <c r="I273" s="50">
        <v>0</v>
      </c>
      <c r="J273" s="50">
        <v>0</v>
      </c>
      <c r="K273" s="50">
        <v>0</v>
      </c>
      <c r="L273" s="50">
        <v>0</v>
      </c>
      <c r="M273" s="50">
        <v>0</v>
      </c>
      <c r="N273" s="50">
        <v>0</v>
      </c>
      <c r="O273" s="50">
        <v>0</v>
      </c>
      <c r="P273" s="50">
        <v>0</v>
      </c>
      <c r="Q273" s="50">
        <v>0</v>
      </c>
      <c r="R273" s="50">
        <v>0</v>
      </c>
      <c r="S273" s="50" t="s">
        <v>532</v>
      </c>
      <c r="T273" s="50" t="s">
        <v>533</v>
      </c>
      <c r="U273" s="50" t="s">
        <v>534</v>
      </c>
      <c r="V273" s="50">
        <v>0</v>
      </c>
      <c r="W273" s="50">
        <v>0</v>
      </c>
      <c r="X273" t="e" cm="1" vm="1">
        <f t="array" ref="X273">_xlfn.CONCAT(INDEX(_xlfn.TEXTSPLIT(INDEX(_xlfn._xlws.FILTER(D273:G273,D273:G273&lt;&gt;0),1,1),","),1,1),",",INDEX(_xlfn.TEXTSPLIT(INDEX(_xlfn._xlws.FILTER(D273:G273,D273:G273&lt;&gt;0),1,COUNTA(_xlfn._xlws.FILTER(D273:G273,D273:G273&lt;&gt;0))),","),1,2))</f>
        <v>#VALUE!</v>
      </c>
      <c r="Y273" t="str" cm="1">
        <f t="array" ref="Y273">_xlfn.CONCAT(INDEX(_xlfn.TEXTSPLIT(INDEX(_xlfn._xlws.FILTER(H273:W273,H273:W273&lt;&gt;0),1,1),","),1,1),",",INDEX(_xlfn.TEXTSPLIT(INDEX(_xlfn._xlws.FILTER(H273:W273,H273:W273&lt;&gt;0),1,COUNTA(_xlfn._xlws.FILTER(H273:W273,H273:W273&lt;&gt;0))),","),1,2))</f>
        <v>1140,1320</v>
      </c>
      <c r="AA273" s="10" t="s">
        <v>486</v>
      </c>
      <c r="AB273" s="10" t="s">
        <v>486</v>
      </c>
      <c r="AC273" s="6">
        <v>272</v>
      </c>
      <c r="AD273" s="10">
        <v>66</v>
      </c>
      <c r="AE273" t="str">
        <f>VLOOKUP(AD273,'dati households'!$C$1:$D$92,2,FALSE)</f>
        <v>Household</v>
      </c>
      <c r="AF273" s="6" t="str">
        <f>VLOOKUP(AD273,'dati households'!$C$1:$E$92,3,FALSE)</f>
        <v>high</v>
      </c>
      <c r="AG273" s="6">
        <f>VLOOKUP(AD273,'dati households'!$C$1:$F$92,4,FALSE)</f>
        <v>0</v>
      </c>
    </row>
    <row r="274" spans="1:33" x14ac:dyDescent="0.35">
      <c r="A274" t="s">
        <v>212</v>
      </c>
      <c r="B274" s="6">
        <v>3</v>
      </c>
      <c r="C274" t="s">
        <v>217</v>
      </c>
      <c r="D274" s="50">
        <v>0</v>
      </c>
      <c r="E274" s="50">
        <v>0</v>
      </c>
      <c r="F274" s="50">
        <v>0</v>
      </c>
      <c r="G274" s="50">
        <v>0</v>
      </c>
      <c r="H274" s="50">
        <v>0</v>
      </c>
      <c r="I274" s="50">
        <v>0</v>
      </c>
      <c r="J274" s="50">
        <v>0</v>
      </c>
      <c r="K274" s="50">
        <v>0</v>
      </c>
      <c r="L274" s="50">
        <v>0</v>
      </c>
      <c r="M274" s="50">
        <v>0</v>
      </c>
      <c r="N274" s="50">
        <v>0</v>
      </c>
      <c r="O274" s="50">
        <v>0</v>
      </c>
      <c r="P274" s="50">
        <v>0</v>
      </c>
      <c r="Q274" s="50">
        <v>0</v>
      </c>
      <c r="R274" s="50">
        <v>0</v>
      </c>
      <c r="S274" s="50" t="s">
        <v>532</v>
      </c>
      <c r="T274" s="50" t="s">
        <v>533</v>
      </c>
      <c r="U274" s="50" t="s">
        <v>534</v>
      </c>
      <c r="V274" s="50">
        <v>0</v>
      </c>
      <c r="W274" s="50">
        <v>0</v>
      </c>
      <c r="X274" t="e" cm="1" vm="1">
        <f t="array" ref="X274">_xlfn.CONCAT(INDEX(_xlfn.TEXTSPLIT(INDEX(_xlfn._xlws.FILTER(D274:G274,D274:G274&lt;&gt;0),1,1),","),1,1),",",INDEX(_xlfn.TEXTSPLIT(INDEX(_xlfn._xlws.FILTER(D274:G274,D274:G274&lt;&gt;0),1,COUNTA(_xlfn._xlws.FILTER(D274:G274,D274:G274&lt;&gt;0))),","),1,2))</f>
        <v>#VALUE!</v>
      </c>
      <c r="Y274" t="str" cm="1">
        <f t="array" ref="Y274">_xlfn.CONCAT(INDEX(_xlfn.TEXTSPLIT(INDEX(_xlfn._xlws.FILTER(H274:W274,H274:W274&lt;&gt;0),1,1),","),1,1),",",INDEX(_xlfn.TEXTSPLIT(INDEX(_xlfn._xlws.FILTER(H274:W274,H274:W274&lt;&gt;0),1,COUNTA(_xlfn._xlws.FILTER(H274:W274,H274:W274&lt;&gt;0))),","),1,2))</f>
        <v>1140,1320</v>
      </c>
      <c r="AA274" s="10" t="s">
        <v>486</v>
      </c>
      <c r="AB274" s="10" t="s">
        <v>486</v>
      </c>
      <c r="AC274" s="6">
        <v>273</v>
      </c>
      <c r="AD274" s="10">
        <v>66</v>
      </c>
      <c r="AE274" t="str">
        <f>VLOOKUP(AD274,'dati households'!$C$1:$D$92,2,FALSE)</f>
        <v>Household</v>
      </c>
      <c r="AF274" s="6" t="str">
        <f>VLOOKUP(AD274,'dati households'!$C$1:$E$92,3,FALSE)</f>
        <v>high</v>
      </c>
      <c r="AG274" s="6">
        <f>VLOOKUP(AD274,'dati households'!$C$1:$F$92,4,FALSE)</f>
        <v>0</v>
      </c>
    </row>
    <row r="275" spans="1:33" x14ac:dyDescent="0.35">
      <c r="A275" t="s">
        <v>222</v>
      </c>
      <c r="B275" s="6">
        <v>1</v>
      </c>
      <c r="C275" t="s">
        <v>226</v>
      </c>
      <c r="D275" s="50">
        <v>0</v>
      </c>
      <c r="E275" s="50">
        <v>0</v>
      </c>
      <c r="F275" s="50">
        <v>0</v>
      </c>
      <c r="G275" s="50">
        <v>0</v>
      </c>
      <c r="H275" s="50" t="s">
        <v>543</v>
      </c>
      <c r="I275" s="50">
        <v>0</v>
      </c>
      <c r="J275" s="50">
        <v>0</v>
      </c>
      <c r="K275" s="50">
        <v>0</v>
      </c>
      <c r="L275" s="50">
        <v>0</v>
      </c>
      <c r="M275" s="50">
        <v>0</v>
      </c>
      <c r="N275" s="50">
        <v>0</v>
      </c>
      <c r="O275" s="50">
        <v>0</v>
      </c>
      <c r="P275" s="50">
        <v>0</v>
      </c>
      <c r="Q275" s="50">
        <v>0</v>
      </c>
      <c r="R275" s="50">
        <v>0</v>
      </c>
      <c r="S275" s="50">
        <v>0</v>
      </c>
      <c r="T275" s="50">
        <v>0</v>
      </c>
      <c r="U275" s="50">
        <v>0</v>
      </c>
      <c r="V275" s="50">
        <v>0</v>
      </c>
      <c r="W275" s="50">
        <v>0</v>
      </c>
      <c r="X275" t="e" cm="1" vm="1">
        <f t="array" ref="X275">_xlfn.CONCAT(INDEX(_xlfn.TEXTSPLIT(INDEX(_xlfn._xlws.FILTER(D275:G275,D275:G275&lt;&gt;0),1,1),","),1,1),",",INDEX(_xlfn.TEXTSPLIT(INDEX(_xlfn._xlws.FILTER(D275:G275,D275:G275&lt;&gt;0),1,COUNTA(_xlfn._xlws.FILTER(D275:G275,D275:G275&lt;&gt;0))),","),1,2))</f>
        <v>#VALUE!</v>
      </c>
      <c r="Y275" t="str" cm="1">
        <f t="array" ref="Y275">_xlfn.CONCAT(INDEX(_xlfn.TEXTSPLIT(INDEX(_xlfn._xlws.FILTER(H275:W275,H275:W275&lt;&gt;0),1,1),","),1,1),",",INDEX(_xlfn.TEXTSPLIT(INDEX(_xlfn._xlws.FILTER(H275:W275,H275:W275&lt;&gt;0),1,COUNTA(_xlfn._xlws.FILTER(H275:W275,H275:W275&lt;&gt;0))),","),1,2))</f>
        <v>480,540</v>
      </c>
      <c r="AA275" s="10" t="s">
        <v>224</v>
      </c>
      <c r="AB275" s="10" t="s">
        <v>486</v>
      </c>
      <c r="AC275" s="6">
        <v>274</v>
      </c>
      <c r="AD275" s="10">
        <v>66</v>
      </c>
      <c r="AE275" t="str">
        <f>VLOOKUP(AD275,'dati households'!$C$1:$D$92,2,FALSE)</f>
        <v>Household</v>
      </c>
      <c r="AF275" s="6" t="str">
        <f>VLOOKUP(AD275,'dati households'!$C$1:$E$92,3,FALSE)</f>
        <v>high</v>
      </c>
      <c r="AG275" s="6">
        <f>VLOOKUP(AD275,'dati households'!$C$1:$F$92,4,FALSE)</f>
        <v>0</v>
      </c>
    </row>
    <row r="276" spans="1:33" x14ac:dyDescent="0.35">
      <c r="A276" t="s">
        <v>216</v>
      </c>
      <c r="B276" s="6">
        <v>1</v>
      </c>
      <c r="C276" t="s">
        <v>231</v>
      </c>
      <c r="D276" s="50">
        <v>0</v>
      </c>
      <c r="E276" s="50">
        <v>0</v>
      </c>
      <c r="F276" s="50">
        <v>0</v>
      </c>
      <c r="G276" s="50">
        <v>0</v>
      </c>
      <c r="H276" s="50">
        <v>0</v>
      </c>
      <c r="I276" s="50">
        <v>0</v>
      </c>
      <c r="J276" s="50">
        <v>0</v>
      </c>
      <c r="K276" s="50">
        <v>0</v>
      </c>
      <c r="L276" s="50">
        <v>0</v>
      </c>
      <c r="M276" s="50">
        <v>0</v>
      </c>
      <c r="N276" s="50">
        <v>0</v>
      </c>
      <c r="O276" s="50">
        <v>0</v>
      </c>
      <c r="P276" s="50">
        <v>0</v>
      </c>
      <c r="Q276" s="50">
        <v>0</v>
      </c>
      <c r="R276" s="50">
        <v>0</v>
      </c>
      <c r="S276" s="50">
        <v>0</v>
      </c>
      <c r="T276" s="50" t="s">
        <v>533</v>
      </c>
      <c r="U276" s="50">
        <v>0</v>
      </c>
      <c r="V276" s="50">
        <v>0</v>
      </c>
      <c r="W276" s="50">
        <v>0</v>
      </c>
      <c r="X276" t="e" cm="1" vm="1">
        <f t="array" ref="X276">_xlfn.CONCAT(INDEX(_xlfn.TEXTSPLIT(INDEX(_xlfn._xlws.FILTER(D276:G276,D276:G276&lt;&gt;0),1,1),","),1,1),",",INDEX(_xlfn.TEXTSPLIT(INDEX(_xlfn._xlws.FILTER(D276:G276,D276:G276&lt;&gt;0),1,COUNTA(_xlfn._xlws.FILTER(D276:G276,D276:G276&lt;&gt;0))),","),1,2))</f>
        <v>#VALUE!</v>
      </c>
      <c r="Y276" t="str" cm="1">
        <f t="array" ref="Y276">_xlfn.CONCAT(INDEX(_xlfn.TEXTSPLIT(INDEX(_xlfn._xlws.FILTER(H276:W276,H276:W276&lt;&gt;0),1,1),","),1,1),",",INDEX(_xlfn.TEXTSPLIT(INDEX(_xlfn._xlws.FILTER(H276:W276,H276:W276&lt;&gt;0),1,COUNTA(_xlfn._xlws.FILTER(H276:W276,H276:W276&lt;&gt;0))),","),1,2))</f>
        <v>1200,1260</v>
      </c>
      <c r="AA276" s="10" t="s">
        <v>486</v>
      </c>
      <c r="AB276" s="10" t="s">
        <v>486</v>
      </c>
      <c r="AC276" s="6">
        <v>275</v>
      </c>
      <c r="AD276" s="10">
        <v>66</v>
      </c>
      <c r="AE276" t="str">
        <f>VLOOKUP(AD276,'dati households'!$C$1:$D$92,2,FALSE)</f>
        <v>Household</v>
      </c>
      <c r="AF276" s="6" t="str">
        <f>VLOOKUP(AD276,'dati households'!$C$1:$E$92,3,FALSE)</f>
        <v>high</v>
      </c>
      <c r="AG276" s="6">
        <f>VLOOKUP(AD276,'dati households'!$C$1:$F$92,4,FALSE)</f>
        <v>0</v>
      </c>
    </row>
    <row r="277" spans="1:33" x14ac:dyDescent="0.35">
      <c r="A277" t="s">
        <v>225</v>
      </c>
      <c r="B277" s="6">
        <v>1</v>
      </c>
      <c r="C277" t="s">
        <v>234</v>
      </c>
      <c r="D277" s="50">
        <v>0</v>
      </c>
      <c r="E277" s="50">
        <v>0</v>
      </c>
      <c r="F277" s="50">
        <v>0</v>
      </c>
      <c r="G277" s="50" t="s">
        <v>546</v>
      </c>
      <c r="H277" s="50">
        <v>0</v>
      </c>
      <c r="I277" s="50">
        <v>0</v>
      </c>
      <c r="J277" s="50">
        <v>0</v>
      </c>
      <c r="K277" s="50">
        <v>0</v>
      </c>
      <c r="L277" s="50">
        <v>0</v>
      </c>
      <c r="M277" s="50">
        <v>0</v>
      </c>
      <c r="N277" s="50">
        <v>0</v>
      </c>
      <c r="O277" s="50">
        <v>0</v>
      </c>
      <c r="P277" s="50">
        <v>0</v>
      </c>
      <c r="Q277" s="50">
        <v>0</v>
      </c>
      <c r="R277" s="50">
        <v>0</v>
      </c>
      <c r="S277" s="50">
        <v>0</v>
      </c>
      <c r="T277" s="50">
        <v>0</v>
      </c>
      <c r="U277" s="50">
        <v>0</v>
      </c>
      <c r="V277" s="50">
        <v>0</v>
      </c>
      <c r="W277" s="50">
        <v>0</v>
      </c>
      <c r="X277" t="str" cm="1">
        <f t="array" ref="X277">_xlfn.CONCAT(INDEX(_xlfn.TEXTSPLIT(INDEX(_xlfn._xlws.FILTER(D277:G277,D277:G277&lt;&gt;0),1,1),","),1,1),",",INDEX(_xlfn.TEXTSPLIT(INDEX(_xlfn._xlws.FILTER(D277:G277,D277:G277&lt;&gt;0),1,COUNTA(_xlfn._xlws.FILTER(D277:G277,D277:G277&lt;&gt;0))),","),1,2))</f>
        <v>420,480</v>
      </c>
      <c r="Y277" t="e" cm="1" vm="1">
        <f t="array" ref="Y277">_xlfn.CONCAT(INDEX(_xlfn.TEXTSPLIT(INDEX(_xlfn._xlws.FILTER(H277:W277,H277:W277&lt;&gt;0),1,1),","),1,1),",",INDEX(_xlfn.TEXTSPLIT(INDEX(_xlfn._xlws.FILTER(H277:W277,H277:W277&lt;&gt;0),1,COUNTA(_xlfn._xlws.FILTER(H277:W277,H277:W277&lt;&gt;0))),","),1,2))</f>
        <v>#VALUE!</v>
      </c>
      <c r="AA277" s="10" t="s">
        <v>238</v>
      </c>
      <c r="AB277" s="10" t="s">
        <v>486</v>
      </c>
      <c r="AC277" s="6">
        <v>276</v>
      </c>
      <c r="AD277" s="10">
        <v>66</v>
      </c>
      <c r="AE277" t="str">
        <f>VLOOKUP(AD277,'dati households'!$C$1:$D$92,2,FALSE)</f>
        <v>Household</v>
      </c>
      <c r="AF277" s="6" t="str">
        <f>VLOOKUP(AD277,'dati households'!$C$1:$E$92,3,FALSE)</f>
        <v>high</v>
      </c>
      <c r="AG277" s="6">
        <f>VLOOKUP(AD277,'dati households'!$C$1:$F$92,4,FALSE)</f>
        <v>0</v>
      </c>
    </row>
    <row r="278" spans="1:33" x14ac:dyDescent="0.35">
      <c r="A278" t="s">
        <v>207</v>
      </c>
      <c r="B278" s="6">
        <v>5</v>
      </c>
      <c r="C278" t="s">
        <v>217</v>
      </c>
      <c r="D278" s="50">
        <v>0</v>
      </c>
      <c r="E278" s="50">
        <v>0</v>
      </c>
      <c r="F278" s="50">
        <v>0</v>
      </c>
      <c r="G278" s="50">
        <v>0</v>
      </c>
      <c r="H278" s="50">
        <v>0</v>
      </c>
      <c r="I278" s="50">
        <v>0</v>
      </c>
      <c r="J278" s="50">
        <v>0</v>
      </c>
      <c r="K278" s="50">
        <v>0</v>
      </c>
      <c r="L278" s="50">
        <v>0</v>
      </c>
      <c r="M278" s="50">
        <v>0</v>
      </c>
      <c r="N278" s="50">
        <v>0</v>
      </c>
      <c r="O278" s="50">
        <v>0</v>
      </c>
      <c r="P278" s="50">
        <v>0</v>
      </c>
      <c r="Q278" s="50">
        <v>0</v>
      </c>
      <c r="R278" s="50">
        <v>0</v>
      </c>
      <c r="S278" s="50" t="s">
        <v>532</v>
      </c>
      <c r="T278" s="50" t="s">
        <v>533</v>
      </c>
      <c r="U278" s="50" t="s">
        <v>534</v>
      </c>
      <c r="V278" s="50">
        <v>0</v>
      </c>
      <c r="W278" s="50">
        <v>0</v>
      </c>
      <c r="X278" t="e" cm="1" vm="1">
        <f t="array" ref="X278">_xlfn.CONCAT(INDEX(_xlfn.TEXTSPLIT(INDEX(_xlfn._xlws.FILTER(D278:G278,D278:G278&lt;&gt;0),1,1),","),1,1),",",INDEX(_xlfn.TEXTSPLIT(INDEX(_xlfn._xlws.FILTER(D278:G278,D278:G278&lt;&gt;0),1,COUNTA(_xlfn._xlws.FILTER(D278:G278,D278:G278&lt;&gt;0))),","),1,2))</f>
        <v>#VALUE!</v>
      </c>
      <c r="Y278" t="str" cm="1">
        <f t="array" ref="Y278">_xlfn.CONCAT(INDEX(_xlfn.TEXTSPLIT(INDEX(_xlfn._xlws.FILTER(H278:W278,H278:W278&lt;&gt;0),1,1),","),1,1),",",INDEX(_xlfn.TEXTSPLIT(INDEX(_xlfn._xlws.FILTER(H278:W278,H278:W278&lt;&gt;0),1,COUNTA(_xlfn._xlws.FILTER(H278:W278,H278:W278&lt;&gt;0))),","),1,2))</f>
        <v>1140,1320</v>
      </c>
      <c r="AA278" s="10" t="s">
        <v>486</v>
      </c>
      <c r="AB278" s="10" t="s">
        <v>486</v>
      </c>
      <c r="AC278" s="6">
        <v>277</v>
      </c>
      <c r="AD278" s="10">
        <v>67</v>
      </c>
      <c r="AE278" t="str">
        <f>VLOOKUP(AD278,'dati households'!$C$1:$D$92,2,FALSE)</f>
        <v>Household</v>
      </c>
      <c r="AF278" s="6" t="str">
        <f>VLOOKUP(AD278,'dati households'!$C$1:$E$92,3,FALSE)</f>
        <v>low</v>
      </c>
      <c r="AG278" s="6">
        <f>VLOOKUP(AD278,'dati households'!$C$1:$F$92,4,FALSE)</f>
        <v>0</v>
      </c>
    </row>
    <row r="279" spans="1:33" x14ac:dyDescent="0.35">
      <c r="A279" t="s">
        <v>210</v>
      </c>
      <c r="B279" s="6">
        <v>1</v>
      </c>
      <c r="C279" t="s">
        <v>233</v>
      </c>
      <c r="D279" s="50" t="s">
        <v>535</v>
      </c>
      <c r="E279" s="50" t="s">
        <v>536</v>
      </c>
      <c r="F279" s="50" t="s">
        <v>545</v>
      </c>
      <c r="G279" s="50">
        <v>0</v>
      </c>
      <c r="H279" s="50">
        <v>0</v>
      </c>
      <c r="I279" s="50">
        <v>0</v>
      </c>
      <c r="J279" s="50">
        <v>0</v>
      </c>
      <c r="K279" s="50">
        <v>0</v>
      </c>
      <c r="L279" s="50">
        <v>0</v>
      </c>
      <c r="M279" s="50">
        <v>0</v>
      </c>
      <c r="N279" s="50">
        <v>0</v>
      </c>
      <c r="O279" s="50">
        <v>0</v>
      </c>
      <c r="P279" s="50">
        <v>0</v>
      </c>
      <c r="Q279" s="50">
        <v>0</v>
      </c>
      <c r="R279" s="50">
        <v>0</v>
      </c>
      <c r="S279" s="50" t="s">
        <v>532</v>
      </c>
      <c r="T279" s="50" t="s">
        <v>533</v>
      </c>
      <c r="U279" s="50" t="s">
        <v>534</v>
      </c>
      <c r="V279" s="50" t="s">
        <v>537</v>
      </c>
      <c r="W279" s="50" t="s">
        <v>538</v>
      </c>
      <c r="X279" t="str" cm="1">
        <f t="array" ref="X279">_xlfn.CONCAT(INDEX(_xlfn.TEXTSPLIT(INDEX(_xlfn._xlws.FILTER(D279:G279,D279:G279&lt;&gt;0),1,1),","),1,1),",",INDEX(_xlfn.TEXTSPLIT(INDEX(_xlfn._xlws.FILTER(D279:G279,D279:G279&lt;&gt;0),1,COUNTA(_xlfn._xlws.FILTER(D279:G279,D279:G279&lt;&gt;0))),","),1,2))</f>
        <v>0,420</v>
      </c>
      <c r="Y279" t="str" cm="1">
        <f t="array" ref="Y279">_xlfn.CONCAT(INDEX(_xlfn.TEXTSPLIT(INDEX(_xlfn._xlws.FILTER(H279:W279,H279:W279&lt;&gt;0),1,1),","),1,1),",",INDEX(_xlfn.TEXTSPLIT(INDEX(_xlfn._xlws.FILTER(H279:W279,H279:W279&lt;&gt;0),1,COUNTA(_xlfn._xlws.FILTER(H279:W279,H279:W279&lt;&gt;0))),","),1,2))</f>
        <v>1140,1440</v>
      </c>
      <c r="AA279" s="10" t="s">
        <v>486</v>
      </c>
      <c r="AB279" s="10" t="s">
        <v>486</v>
      </c>
      <c r="AC279" s="6">
        <v>278</v>
      </c>
      <c r="AD279" s="10">
        <v>67</v>
      </c>
      <c r="AE279" t="str">
        <f>VLOOKUP(AD279,'dati households'!$C$1:$D$92,2,FALSE)</f>
        <v>Household</v>
      </c>
      <c r="AF279" s="6" t="str">
        <f>VLOOKUP(AD279,'dati households'!$C$1:$E$92,3,FALSE)</f>
        <v>low</v>
      </c>
      <c r="AG279" s="6">
        <f>VLOOKUP(AD279,'dati households'!$C$1:$F$92,4,FALSE)</f>
        <v>0</v>
      </c>
    </row>
    <row r="280" spans="1:33" x14ac:dyDescent="0.35">
      <c r="A280" t="s">
        <v>212</v>
      </c>
      <c r="B280" s="6">
        <v>3</v>
      </c>
      <c r="C280" t="s">
        <v>229</v>
      </c>
      <c r="D280" s="50">
        <v>0</v>
      </c>
      <c r="E280" s="50">
        <v>0</v>
      </c>
      <c r="F280" s="50">
        <v>0</v>
      </c>
      <c r="G280" s="50">
        <v>0</v>
      </c>
      <c r="H280" s="50">
        <v>0</v>
      </c>
      <c r="I280" s="50">
        <v>0</v>
      </c>
      <c r="J280" s="50">
        <v>0</v>
      </c>
      <c r="K280" s="50">
        <v>0</v>
      </c>
      <c r="L280" s="50">
        <v>0</v>
      </c>
      <c r="M280" s="50" t="s">
        <v>544</v>
      </c>
      <c r="N280" s="50">
        <v>0</v>
      </c>
      <c r="O280" s="50">
        <v>0</v>
      </c>
      <c r="P280" s="50">
        <v>0</v>
      </c>
      <c r="Q280" s="50">
        <v>0</v>
      </c>
      <c r="R280" s="50">
        <v>0</v>
      </c>
      <c r="S280" s="50">
        <v>0</v>
      </c>
      <c r="T280" s="50">
        <v>0</v>
      </c>
      <c r="U280" s="50">
        <v>0</v>
      </c>
      <c r="V280" s="50">
        <v>0</v>
      </c>
      <c r="W280" s="50">
        <v>0</v>
      </c>
      <c r="X280" t="e" cm="1" vm="1">
        <f t="array" ref="X280">_xlfn.CONCAT(INDEX(_xlfn.TEXTSPLIT(INDEX(_xlfn._xlws.FILTER(D280:G280,D280:G280&lt;&gt;0),1,1),","),1,1),",",INDEX(_xlfn.TEXTSPLIT(INDEX(_xlfn._xlws.FILTER(D280:G280,D280:G280&lt;&gt;0),1,COUNTA(_xlfn._xlws.FILTER(D280:G280,D280:G280&lt;&gt;0))),","),1,2))</f>
        <v>#VALUE!</v>
      </c>
      <c r="Y280" t="str" cm="1">
        <f t="array" ref="Y280">_xlfn.CONCAT(INDEX(_xlfn.TEXTSPLIT(INDEX(_xlfn._xlws.FILTER(H280:W280,H280:W280&lt;&gt;0),1,1),","),1,1),",",INDEX(_xlfn.TEXTSPLIT(INDEX(_xlfn._xlws.FILTER(H280:W280,H280:W280&lt;&gt;0),1,COUNTA(_xlfn._xlws.FILTER(H280:W280,H280:W280&lt;&gt;0))),","),1,2))</f>
        <v>780,840</v>
      </c>
      <c r="AA280" s="10" t="s">
        <v>486</v>
      </c>
      <c r="AB280" s="10" t="s">
        <v>486</v>
      </c>
      <c r="AC280" s="6">
        <v>279</v>
      </c>
      <c r="AD280" s="10">
        <v>67</v>
      </c>
      <c r="AE280" t="str">
        <f>VLOOKUP(AD280,'dati households'!$C$1:$D$92,2,FALSE)</f>
        <v>Household</v>
      </c>
      <c r="AF280" s="6" t="str">
        <f>VLOOKUP(AD280,'dati households'!$C$1:$E$92,3,FALSE)</f>
        <v>low</v>
      </c>
      <c r="AG280" s="6">
        <f>VLOOKUP(AD280,'dati households'!$C$1:$F$92,4,FALSE)</f>
        <v>0</v>
      </c>
    </row>
    <row r="281" spans="1:33" x14ac:dyDescent="0.35">
      <c r="A281" t="s">
        <v>216</v>
      </c>
      <c r="B281" s="6">
        <v>1</v>
      </c>
      <c r="C281" t="s">
        <v>342</v>
      </c>
      <c r="D281" s="50">
        <v>0</v>
      </c>
      <c r="E281" s="50">
        <v>0</v>
      </c>
      <c r="F281" s="50">
        <v>0</v>
      </c>
      <c r="G281" s="50">
        <v>0</v>
      </c>
      <c r="H281" s="50">
        <v>0</v>
      </c>
      <c r="I281" s="50" t="s">
        <v>547</v>
      </c>
      <c r="J281" s="50" t="s">
        <v>548</v>
      </c>
      <c r="K281" s="50">
        <v>0</v>
      </c>
      <c r="L281" s="50">
        <v>0</v>
      </c>
      <c r="M281" s="50">
        <v>0</v>
      </c>
      <c r="N281" s="50">
        <v>0</v>
      </c>
      <c r="O281" s="50">
        <v>0</v>
      </c>
      <c r="P281" s="50">
        <v>0</v>
      </c>
      <c r="Q281" s="50">
        <v>0</v>
      </c>
      <c r="R281" s="50">
        <v>0</v>
      </c>
      <c r="S281" s="50" t="s">
        <v>532</v>
      </c>
      <c r="T281" s="50" t="s">
        <v>533</v>
      </c>
      <c r="U281" s="50" t="s">
        <v>534</v>
      </c>
      <c r="V281" s="50">
        <v>0</v>
      </c>
      <c r="W281" s="50">
        <v>0</v>
      </c>
      <c r="X281" t="e" cm="1" vm="1">
        <f t="array" ref="X281">_xlfn.CONCAT(INDEX(_xlfn.TEXTSPLIT(INDEX(_xlfn._xlws.FILTER(D281:G281,D281:G281&lt;&gt;0),1,1),","),1,1),",",INDEX(_xlfn.TEXTSPLIT(INDEX(_xlfn._xlws.FILTER(D281:G281,D281:G281&lt;&gt;0),1,COUNTA(_xlfn._xlws.FILTER(D281:G281,D281:G281&lt;&gt;0))),","),1,2))</f>
        <v>#VALUE!</v>
      </c>
      <c r="Y281" t="str" cm="1">
        <f t="array" ref="Y281">_xlfn.CONCAT(INDEX(_xlfn.TEXTSPLIT(INDEX(_xlfn._xlws.FILTER(H281:W281,H281:W281&lt;&gt;0),1,1),","),1,1),",",INDEX(_xlfn.TEXTSPLIT(INDEX(_xlfn._xlws.FILTER(H281:W281,H281:W281&lt;&gt;0),1,COUNTA(_xlfn._xlws.FILTER(H281:W281,H281:W281&lt;&gt;0))),","),1,2))</f>
        <v>540,1320</v>
      </c>
      <c r="AA281" s="10" t="s">
        <v>486</v>
      </c>
      <c r="AB281" s="10" t="s">
        <v>486</v>
      </c>
      <c r="AC281" s="6">
        <v>280</v>
      </c>
      <c r="AD281" s="10">
        <v>67</v>
      </c>
      <c r="AE281" t="str">
        <f>VLOOKUP(AD281,'dati households'!$C$1:$D$92,2,FALSE)</f>
        <v>Household</v>
      </c>
      <c r="AF281" s="6" t="str">
        <f>VLOOKUP(AD281,'dati households'!$C$1:$E$92,3,FALSE)</f>
        <v>low</v>
      </c>
      <c r="AG281" s="6">
        <f>VLOOKUP(AD281,'dati households'!$C$1:$F$92,4,FALSE)</f>
        <v>0</v>
      </c>
    </row>
    <row r="282" spans="1:33" x14ac:dyDescent="0.35">
      <c r="A282" t="s">
        <v>207</v>
      </c>
      <c r="B282" s="6">
        <v>5</v>
      </c>
      <c r="C282" t="s">
        <v>343</v>
      </c>
      <c r="D282" s="50">
        <v>0</v>
      </c>
      <c r="E282" s="50">
        <v>0</v>
      </c>
      <c r="F282" s="50">
        <v>0</v>
      </c>
      <c r="G282" s="50">
        <v>0</v>
      </c>
      <c r="H282" s="50">
        <v>0</v>
      </c>
      <c r="I282" s="50">
        <v>0</v>
      </c>
      <c r="J282" s="50">
        <v>0</v>
      </c>
      <c r="K282" s="50">
        <v>0</v>
      </c>
      <c r="L282" s="50">
        <v>0</v>
      </c>
      <c r="M282" s="50">
        <v>0</v>
      </c>
      <c r="N282" s="50">
        <v>0</v>
      </c>
      <c r="O282" s="50">
        <v>0</v>
      </c>
      <c r="P282" s="50">
        <v>0</v>
      </c>
      <c r="Q282" s="50">
        <v>0</v>
      </c>
      <c r="R282" s="50">
        <v>0</v>
      </c>
      <c r="S282" s="50" t="s">
        <v>532</v>
      </c>
      <c r="T282" s="50" t="s">
        <v>533</v>
      </c>
      <c r="U282" s="50" t="s">
        <v>534</v>
      </c>
      <c r="V282" s="50">
        <v>0</v>
      </c>
      <c r="W282" s="50">
        <v>0</v>
      </c>
      <c r="X282" t="e" cm="1" vm="1">
        <f t="array" ref="X282">_xlfn.CONCAT(INDEX(_xlfn.TEXTSPLIT(INDEX(_xlfn._xlws.FILTER(D282:G282,D282:G282&lt;&gt;0),1,1),","),1,1),",",INDEX(_xlfn.TEXTSPLIT(INDEX(_xlfn._xlws.FILTER(D282:G282,D282:G282&lt;&gt;0),1,COUNTA(_xlfn._xlws.FILTER(D282:G282,D282:G282&lt;&gt;0))),","),1,2))</f>
        <v>#VALUE!</v>
      </c>
      <c r="Y282" t="str" cm="1">
        <f t="array" ref="Y282">_xlfn.CONCAT(INDEX(_xlfn.TEXTSPLIT(INDEX(_xlfn._xlws.FILTER(H282:W282,H282:W282&lt;&gt;0),1,1),","),1,1),",",INDEX(_xlfn.TEXTSPLIT(INDEX(_xlfn._xlws.FILTER(H282:W282,H282:W282&lt;&gt;0),1,COUNTA(_xlfn._xlws.FILTER(H282:W282,H282:W282&lt;&gt;0))),","),1,2))</f>
        <v>1140,1320</v>
      </c>
      <c r="AA282" s="10" t="s">
        <v>486</v>
      </c>
      <c r="AB282" s="10" t="s">
        <v>486</v>
      </c>
      <c r="AC282" s="6">
        <v>281</v>
      </c>
      <c r="AD282" s="10">
        <v>68</v>
      </c>
      <c r="AE282" t="str">
        <f>VLOOKUP(AD282,'dati households'!$C$1:$D$92,2,FALSE)</f>
        <v>Household</v>
      </c>
      <c r="AF282" s="6" t="str">
        <f>VLOOKUP(AD282,'dati households'!$C$1:$E$92,3,FALSE)</f>
        <v>high</v>
      </c>
      <c r="AG282" s="6">
        <f>VLOOKUP(AD282,'dati households'!$C$1:$F$92,4,FALSE)</f>
        <v>0</v>
      </c>
    </row>
    <row r="283" spans="1:33" x14ac:dyDescent="0.35">
      <c r="A283" t="s">
        <v>210</v>
      </c>
      <c r="B283" s="6">
        <v>1</v>
      </c>
      <c r="C283" t="s">
        <v>233</v>
      </c>
      <c r="D283" s="50" t="s">
        <v>535</v>
      </c>
      <c r="E283" s="50" t="s">
        <v>536</v>
      </c>
      <c r="F283" s="50" t="s">
        <v>545</v>
      </c>
      <c r="G283" s="50">
        <v>0</v>
      </c>
      <c r="H283" s="50">
        <v>0</v>
      </c>
      <c r="I283" s="50">
        <v>0</v>
      </c>
      <c r="J283" s="50">
        <v>0</v>
      </c>
      <c r="K283" s="50">
        <v>0</v>
      </c>
      <c r="L283" s="50">
        <v>0</v>
      </c>
      <c r="M283" s="50">
        <v>0</v>
      </c>
      <c r="N283" s="50">
        <v>0</v>
      </c>
      <c r="O283" s="50">
        <v>0</v>
      </c>
      <c r="P283" s="50">
        <v>0</v>
      </c>
      <c r="Q283" s="50">
        <v>0</v>
      </c>
      <c r="R283" s="50">
        <v>0</v>
      </c>
      <c r="S283" s="50" t="s">
        <v>532</v>
      </c>
      <c r="T283" s="50" t="s">
        <v>533</v>
      </c>
      <c r="U283" s="50" t="s">
        <v>534</v>
      </c>
      <c r="V283" s="50" t="s">
        <v>537</v>
      </c>
      <c r="W283" s="50" t="s">
        <v>538</v>
      </c>
      <c r="X283" t="str" cm="1">
        <f t="array" ref="X283">_xlfn.CONCAT(INDEX(_xlfn.TEXTSPLIT(INDEX(_xlfn._xlws.FILTER(D283:G283,D283:G283&lt;&gt;0),1,1),","),1,1),",",INDEX(_xlfn.TEXTSPLIT(INDEX(_xlfn._xlws.FILTER(D283:G283,D283:G283&lt;&gt;0),1,COUNTA(_xlfn._xlws.FILTER(D283:G283,D283:G283&lt;&gt;0))),","),1,2))</f>
        <v>0,420</v>
      </c>
      <c r="Y283" t="str" cm="1">
        <f t="array" ref="Y283">_xlfn.CONCAT(INDEX(_xlfn.TEXTSPLIT(INDEX(_xlfn._xlws.FILTER(H283:W283,H283:W283&lt;&gt;0),1,1),","),1,1),",",INDEX(_xlfn.TEXTSPLIT(INDEX(_xlfn._xlws.FILTER(H283:W283,H283:W283&lt;&gt;0),1,COUNTA(_xlfn._xlws.FILTER(H283:W283,H283:W283&lt;&gt;0))),","),1,2))</f>
        <v>1140,1440</v>
      </c>
      <c r="AA283" s="10" t="s">
        <v>486</v>
      </c>
      <c r="AB283" s="10" t="s">
        <v>486</v>
      </c>
      <c r="AC283" s="6">
        <v>282</v>
      </c>
      <c r="AD283" s="10">
        <v>68</v>
      </c>
      <c r="AE283" t="str">
        <f>VLOOKUP(AD283,'dati households'!$C$1:$D$92,2,FALSE)</f>
        <v>Household</v>
      </c>
      <c r="AF283" s="6" t="str">
        <f>VLOOKUP(AD283,'dati households'!$C$1:$E$92,3,FALSE)</f>
        <v>high</v>
      </c>
      <c r="AG283" s="6">
        <f>VLOOKUP(AD283,'dati households'!$C$1:$F$92,4,FALSE)</f>
        <v>0</v>
      </c>
    </row>
    <row r="284" spans="1:33" x14ac:dyDescent="0.35">
      <c r="A284" t="s">
        <v>212</v>
      </c>
      <c r="B284" s="6">
        <v>2</v>
      </c>
      <c r="C284" t="s">
        <v>344</v>
      </c>
      <c r="D284" s="50">
        <v>0</v>
      </c>
      <c r="E284" s="50">
        <v>0</v>
      </c>
      <c r="F284" s="50">
        <v>0</v>
      </c>
      <c r="G284" s="50">
        <v>0</v>
      </c>
      <c r="H284" s="50">
        <v>0</v>
      </c>
      <c r="I284" s="50">
        <v>0</v>
      </c>
      <c r="J284" s="50">
        <v>0</v>
      </c>
      <c r="K284" s="50">
        <v>0</v>
      </c>
      <c r="L284" s="50">
        <v>0</v>
      </c>
      <c r="M284" s="50">
        <v>0</v>
      </c>
      <c r="N284" s="50" t="s">
        <v>539</v>
      </c>
      <c r="O284" s="50">
        <v>0</v>
      </c>
      <c r="P284" s="50">
        <v>0</v>
      </c>
      <c r="Q284" s="50">
        <v>0</v>
      </c>
      <c r="R284" s="50">
        <v>0</v>
      </c>
      <c r="S284" s="50">
        <v>0</v>
      </c>
      <c r="T284" s="50">
        <v>0</v>
      </c>
      <c r="U284" s="50">
        <v>0</v>
      </c>
      <c r="V284" s="50">
        <v>0</v>
      </c>
      <c r="W284" s="50">
        <v>0</v>
      </c>
      <c r="X284" t="e" cm="1" vm="1">
        <f t="array" ref="X284">_xlfn.CONCAT(INDEX(_xlfn.TEXTSPLIT(INDEX(_xlfn._xlws.FILTER(D284:G284,D284:G284&lt;&gt;0),1,1),","),1,1),",",INDEX(_xlfn.TEXTSPLIT(INDEX(_xlfn._xlws.FILTER(D284:G284,D284:G284&lt;&gt;0),1,COUNTA(_xlfn._xlws.FILTER(D284:G284,D284:G284&lt;&gt;0))),","),1,2))</f>
        <v>#VALUE!</v>
      </c>
      <c r="Y284" t="str" cm="1">
        <f t="array" ref="Y284">_xlfn.CONCAT(INDEX(_xlfn.TEXTSPLIT(INDEX(_xlfn._xlws.FILTER(H284:W284,H284:W284&lt;&gt;0),1,1),","),1,1),",",INDEX(_xlfn.TEXTSPLIT(INDEX(_xlfn._xlws.FILTER(H284:W284,H284:W284&lt;&gt;0),1,COUNTA(_xlfn._xlws.FILTER(H284:W284,H284:W284&lt;&gt;0))),","),1,2))</f>
        <v>840,900</v>
      </c>
      <c r="AA284" s="10" t="s">
        <v>486</v>
      </c>
      <c r="AB284" s="10" t="s">
        <v>486</v>
      </c>
      <c r="AC284" s="6">
        <v>283</v>
      </c>
      <c r="AD284" s="10">
        <v>68</v>
      </c>
      <c r="AE284" t="str">
        <f>VLOOKUP(AD284,'dati households'!$C$1:$D$92,2,FALSE)</f>
        <v>Household</v>
      </c>
      <c r="AF284" s="6" t="str">
        <f>VLOOKUP(AD284,'dati households'!$C$1:$E$92,3,FALSE)</f>
        <v>high</v>
      </c>
      <c r="AG284" s="6">
        <f>VLOOKUP(AD284,'dati households'!$C$1:$F$92,4,FALSE)</f>
        <v>0</v>
      </c>
    </row>
    <row r="285" spans="1:33" x14ac:dyDescent="0.35">
      <c r="A285" t="s">
        <v>216</v>
      </c>
      <c r="B285" s="6">
        <v>1</v>
      </c>
      <c r="C285" t="s">
        <v>232</v>
      </c>
      <c r="D285" s="50">
        <v>0</v>
      </c>
      <c r="E285" s="50">
        <v>0</v>
      </c>
      <c r="F285" s="50">
        <v>0</v>
      </c>
      <c r="G285" s="50">
        <v>0</v>
      </c>
      <c r="H285" s="50">
        <v>0</v>
      </c>
      <c r="I285" s="50">
        <v>0</v>
      </c>
      <c r="J285" s="50">
        <v>0</v>
      </c>
      <c r="K285" s="50">
        <v>0</v>
      </c>
      <c r="L285" s="50">
        <v>0</v>
      </c>
      <c r="M285" s="50">
        <v>0</v>
      </c>
      <c r="N285" s="50">
        <v>0</v>
      </c>
      <c r="O285" s="50">
        <v>0</v>
      </c>
      <c r="P285" s="50">
        <v>0</v>
      </c>
      <c r="Q285" s="50">
        <v>0</v>
      </c>
      <c r="R285" s="50">
        <v>0</v>
      </c>
      <c r="S285" s="50" t="s">
        <v>532</v>
      </c>
      <c r="T285" s="50" t="s">
        <v>533</v>
      </c>
      <c r="U285" s="50">
        <v>0</v>
      </c>
      <c r="V285" s="50">
        <v>0</v>
      </c>
      <c r="W285" s="50">
        <v>0</v>
      </c>
      <c r="X285" t="e" cm="1" vm="1">
        <f t="array" ref="X285">_xlfn.CONCAT(INDEX(_xlfn.TEXTSPLIT(INDEX(_xlfn._xlws.FILTER(D285:G285,D285:G285&lt;&gt;0),1,1),","),1,1),",",INDEX(_xlfn.TEXTSPLIT(INDEX(_xlfn._xlws.FILTER(D285:G285,D285:G285&lt;&gt;0),1,COUNTA(_xlfn._xlws.FILTER(D285:G285,D285:G285&lt;&gt;0))),","),1,2))</f>
        <v>#VALUE!</v>
      </c>
      <c r="Y285" t="str" cm="1">
        <f t="array" ref="Y285">_xlfn.CONCAT(INDEX(_xlfn.TEXTSPLIT(INDEX(_xlfn._xlws.FILTER(H285:W285,H285:W285&lt;&gt;0),1,1),","),1,1),",",INDEX(_xlfn.TEXTSPLIT(INDEX(_xlfn._xlws.FILTER(H285:W285,H285:W285&lt;&gt;0),1,COUNTA(_xlfn._xlws.FILTER(H285:W285,H285:W285&lt;&gt;0))),","),1,2))</f>
        <v>1140,1260</v>
      </c>
      <c r="AA285" s="10" t="s">
        <v>486</v>
      </c>
      <c r="AB285" s="10" t="s">
        <v>486</v>
      </c>
      <c r="AC285" s="6">
        <v>284</v>
      </c>
      <c r="AD285" s="10">
        <v>68</v>
      </c>
      <c r="AE285" t="str">
        <f>VLOOKUP(AD285,'dati households'!$C$1:$D$92,2,FALSE)</f>
        <v>Household</v>
      </c>
      <c r="AF285" s="6" t="str">
        <f>VLOOKUP(AD285,'dati households'!$C$1:$E$92,3,FALSE)</f>
        <v>high</v>
      </c>
      <c r="AG285" s="6">
        <f>VLOOKUP(AD285,'dati households'!$C$1:$F$92,4,FALSE)</f>
        <v>0</v>
      </c>
    </row>
    <row r="286" spans="1:33" x14ac:dyDescent="0.35">
      <c r="A286" t="s">
        <v>218</v>
      </c>
      <c r="B286" s="6">
        <v>1</v>
      </c>
      <c r="C286" t="s">
        <v>232</v>
      </c>
      <c r="D286" s="50">
        <v>0</v>
      </c>
      <c r="E286" s="50">
        <v>0</v>
      </c>
      <c r="F286" s="50">
        <v>0</v>
      </c>
      <c r="G286" s="50">
        <v>0</v>
      </c>
      <c r="H286" s="50">
        <v>0</v>
      </c>
      <c r="I286" s="50">
        <v>0</v>
      </c>
      <c r="J286" s="50">
        <v>0</v>
      </c>
      <c r="K286" s="50">
        <v>0</v>
      </c>
      <c r="L286" s="50">
        <v>0</v>
      </c>
      <c r="M286" s="50">
        <v>0</v>
      </c>
      <c r="N286" s="50">
        <v>0</v>
      </c>
      <c r="O286" s="50">
        <v>0</v>
      </c>
      <c r="P286" s="50">
        <v>0</v>
      </c>
      <c r="Q286" s="50">
        <v>0</v>
      </c>
      <c r="R286" s="50">
        <v>0</v>
      </c>
      <c r="S286" s="50" t="s">
        <v>532</v>
      </c>
      <c r="T286" s="50" t="s">
        <v>533</v>
      </c>
      <c r="U286" s="50">
        <v>0</v>
      </c>
      <c r="V286" s="50">
        <v>0</v>
      </c>
      <c r="W286" s="50">
        <v>0</v>
      </c>
      <c r="X286" t="e" cm="1" vm="1">
        <f t="array" ref="X286">_xlfn.CONCAT(INDEX(_xlfn.TEXTSPLIT(INDEX(_xlfn._xlws.FILTER(D286:G286,D286:G286&lt;&gt;0),1,1),","),1,1),",",INDEX(_xlfn.TEXTSPLIT(INDEX(_xlfn._xlws.FILTER(D286:G286,D286:G286&lt;&gt;0),1,COUNTA(_xlfn._xlws.FILTER(D286:G286,D286:G286&lt;&gt;0))),","),1,2))</f>
        <v>#VALUE!</v>
      </c>
      <c r="Y286" t="str" cm="1">
        <f t="array" ref="Y286">_xlfn.CONCAT(INDEX(_xlfn.TEXTSPLIT(INDEX(_xlfn._xlws.FILTER(H286:W286,H286:W286&lt;&gt;0),1,1),","),1,1),",",INDEX(_xlfn.TEXTSPLIT(INDEX(_xlfn._xlws.FILTER(H286:W286,H286:W286&lt;&gt;0),1,COUNTA(_xlfn._xlws.FILTER(H286:W286,H286:W286&lt;&gt;0))),","),1,2))</f>
        <v>1140,1260</v>
      </c>
      <c r="AA286" s="10" t="s">
        <v>486</v>
      </c>
      <c r="AB286" s="10" t="s">
        <v>486</v>
      </c>
      <c r="AC286" s="6">
        <v>285</v>
      </c>
      <c r="AD286" s="10">
        <v>68</v>
      </c>
      <c r="AE286" t="str">
        <f>VLOOKUP(AD286,'dati households'!$C$1:$D$92,2,FALSE)</f>
        <v>Household</v>
      </c>
      <c r="AF286" s="6" t="str">
        <f>VLOOKUP(AD286,'dati households'!$C$1:$E$92,3,FALSE)</f>
        <v>high</v>
      </c>
      <c r="AG286" s="6">
        <f>VLOOKUP(AD286,'dati households'!$C$1:$F$92,4,FALSE)</f>
        <v>0</v>
      </c>
    </row>
    <row r="287" spans="1:33" x14ac:dyDescent="0.35">
      <c r="A287" t="s">
        <v>222</v>
      </c>
      <c r="B287" s="6">
        <v>1</v>
      </c>
      <c r="C287" t="s">
        <v>234</v>
      </c>
      <c r="D287" s="50">
        <v>0</v>
      </c>
      <c r="E287" s="50">
        <v>0</v>
      </c>
      <c r="F287" s="50">
        <v>0</v>
      </c>
      <c r="G287" s="50" t="s">
        <v>546</v>
      </c>
      <c r="H287" s="50">
        <v>0</v>
      </c>
      <c r="I287" s="50">
        <v>0</v>
      </c>
      <c r="J287" s="50">
        <v>0</v>
      </c>
      <c r="K287" s="50">
        <v>0</v>
      </c>
      <c r="L287" s="50">
        <v>0</v>
      </c>
      <c r="M287" s="50">
        <v>0</v>
      </c>
      <c r="N287" s="50">
        <v>0</v>
      </c>
      <c r="O287" s="50">
        <v>0</v>
      </c>
      <c r="P287" s="50">
        <v>0</v>
      </c>
      <c r="Q287" s="50">
        <v>0</v>
      </c>
      <c r="R287" s="50">
        <v>0</v>
      </c>
      <c r="S287" s="50">
        <v>0</v>
      </c>
      <c r="T287" s="50">
        <v>0</v>
      </c>
      <c r="U287" s="50">
        <v>0</v>
      </c>
      <c r="V287" s="50">
        <v>0</v>
      </c>
      <c r="W287" s="50">
        <v>0</v>
      </c>
      <c r="X287" t="str" cm="1">
        <f t="array" ref="X287">_xlfn.CONCAT(INDEX(_xlfn.TEXTSPLIT(INDEX(_xlfn._xlws.FILTER(D287:G287,D287:G287&lt;&gt;0),1,1),","),1,1),",",INDEX(_xlfn.TEXTSPLIT(INDEX(_xlfn._xlws.FILTER(D287:G287,D287:G287&lt;&gt;0),1,COUNTA(_xlfn._xlws.FILTER(D287:G287,D287:G287&lt;&gt;0))),","),1,2))</f>
        <v>420,480</v>
      </c>
      <c r="Y287" t="e" cm="1" vm="1">
        <f t="array" ref="Y287">_xlfn.CONCAT(INDEX(_xlfn.TEXTSPLIT(INDEX(_xlfn._xlws.FILTER(H287:W287,H287:W287&lt;&gt;0),1,1),","),1,1),",",INDEX(_xlfn.TEXTSPLIT(INDEX(_xlfn._xlws.FILTER(H287:W287,H287:W287&lt;&gt;0),1,COUNTA(_xlfn._xlws.FILTER(H287:W287,H287:W287&lt;&gt;0))),","),1,2))</f>
        <v>#VALUE!</v>
      </c>
      <c r="AA287" s="10" t="s">
        <v>268</v>
      </c>
      <c r="AB287" s="10" t="s">
        <v>426</v>
      </c>
      <c r="AC287" s="6">
        <v>286</v>
      </c>
      <c r="AD287" s="10">
        <v>68</v>
      </c>
      <c r="AE287" t="str">
        <f>VLOOKUP(AD287,'dati households'!$C$1:$D$92,2,FALSE)</f>
        <v>Household</v>
      </c>
      <c r="AF287" s="6" t="str">
        <f>VLOOKUP(AD287,'dati households'!$C$1:$E$92,3,FALSE)</f>
        <v>high</v>
      </c>
      <c r="AG287" s="6">
        <f>VLOOKUP(AD287,'dati households'!$C$1:$F$92,4,FALSE)</f>
        <v>0</v>
      </c>
    </row>
    <row r="288" spans="1:33" x14ac:dyDescent="0.35">
      <c r="A288" t="s">
        <v>207</v>
      </c>
      <c r="B288" s="6">
        <v>8</v>
      </c>
      <c r="C288" t="s">
        <v>208</v>
      </c>
      <c r="D288" s="50">
        <v>0</v>
      </c>
      <c r="E288" s="50">
        <v>0</v>
      </c>
      <c r="F288" s="50">
        <v>0</v>
      </c>
      <c r="G288" s="50">
        <v>0</v>
      </c>
      <c r="H288" s="50">
        <v>0</v>
      </c>
      <c r="I288" s="50">
        <v>0</v>
      </c>
      <c r="J288" s="50">
        <v>0</v>
      </c>
      <c r="K288" s="50">
        <v>0</v>
      </c>
      <c r="L288" s="50">
        <v>0</v>
      </c>
      <c r="M288" s="50">
        <v>0</v>
      </c>
      <c r="N288" s="50">
        <v>0</v>
      </c>
      <c r="O288" s="50">
        <v>0</v>
      </c>
      <c r="P288" s="50">
        <v>0</v>
      </c>
      <c r="Q288" s="50">
        <v>0</v>
      </c>
      <c r="R288" s="50" t="s">
        <v>531</v>
      </c>
      <c r="S288" s="50" t="s">
        <v>532</v>
      </c>
      <c r="T288" s="50" t="s">
        <v>533</v>
      </c>
      <c r="U288" s="50" t="s">
        <v>534</v>
      </c>
      <c r="V288" s="50">
        <v>0</v>
      </c>
      <c r="W288" s="50">
        <v>0</v>
      </c>
      <c r="X288" t="e" cm="1" vm="1">
        <f t="array" ref="X288">_xlfn.CONCAT(INDEX(_xlfn.TEXTSPLIT(INDEX(_xlfn._xlws.FILTER(D288:G288,D288:G288&lt;&gt;0),1,1),","),1,1),",",INDEX(_xlfn.TEXTSPLIT(INDEX(_xlfn._xlws.FILTER(D288:G288,D288:G288&lt;&gt;0),1,COUNTA(_xlfn._xlws.FILTER(D288:G288,D288:G288&lt;&gt;0))),","),1,2))</f>
        <v>#VALUE!</v>
      </c>
      <c r="Y288" t="str" cm="1">
        <f t="array" ref="Y288">_xlfn.CONCAT(INDEX(_xlfn.TEXTSPLIT(INDEX(_xlfn._xlws.FILTER(H288:W288,H288:W288&lt;&gt;0),1,1),","),1,1),",",INDEX(_xlfn.TEXTSPLIT(INDEX(_xlfn._xlws.FILTER(H288:W288,H288:W288&lt;&gt;0),1,COUNTA(_xlfn._xlws.FILTER(H288:W288,H288:W288&lt;&gt;0))),","),1,2))</f>
        <v>1080,1320</v>
      </c>
      <c r="AA288" s="10" t="s">
        <v>486</v>
      </c>
      <c r="AB288" s="10" t="s">
        <v>486</v>
      </c>
      <c r="AC288" s="6">
        <v>287</v>
      </c>
      <c r="AD288" s="10">
        <v>69</v>
      </c>
      <c r="AE288" t="str">
        <f>VLOOKUP(AD288,'dati households'!$C$1:$D$92,2,FALSE)</f>
        <v>Household</v>
      </c>
      <c r="AF288" s="6" t="str">
        <f>VLOOKUP(AD288,'dati households'!$C$1:$E$92,3,FALSE)</f>
        <v>high</v>
      </c>
      <c r="AG288" s="6">
        <f>VLOOKUP(AD288,'dati households'!$C$1:$F$92,4,FALSE)</f>
        <v>0</v>
      </c>
    </row>
    <row r="289" spans="1:33" x14ac:dyDescent="0.35">
      <c r="A289" t="s">
        <v>210</v>
      </c>
      <c r="B289" s="6">
        <v>2</v>
      </c>
      <c r="C289" t="s">
        <v>233</v>
      </c>
      <c r="D289" s="50" t="s">
        <v>535</v>
      </c>
      <c r="E289" s="50" t="s">
        <v>536</v>
      </c>
      <c r="F289" s="50" t="s">
        <v>545</v>
      </c>
      <c r="G289" s="50">
        <v>0</v>
      </c>
      <c r="H289" s="50">
        <v>0</v>
      </c>
      <c r="I289" s="50">
        <v>0</v>
      </c>
      <c r="J289" s="50">
        <v>0</v>
      </c>
      <c r="K289" s="50">
        <v>0</v>
      </c>
      <c r="L289" s="50">
        <v>0</v>
      </c>
      <c r="M289" s="50">
        <v>0</v>
      </c>
      <c r="N289" s="50">
        <v>0</v>
      </c>
      <c r="O289" s="50">
        <v>0</v>
      </c>
      <c r="P289" s="50">
        <v>0</v>
      </c>
      <c r="Q289" s="50">
        <v>0</v>
      </c>
      <c r="R289" s="50">
        <v>0</v>
      </c>
      <c r="S289" s="50" t="s">
        <v>532</v>
      </c>
      <c r="T289" s="50" t="s">
        <v>533</v>
      </c>
      <c r="U289" s="50" t="s">
        <v>534</v>
      </c>
      <c r="V289" s="50" t="s">
        <v>537</v>
      </c>
      <c r="W289" s="50" t="s">
        <v>538</v>
      </c>
      <c r="X289" t="str" cm="1">
        <f t="array" ref="X289">_xlfn.CONCAT(INDEX(_xlfn.TEXTSPLIT(INDEX(_xlfn._xlws.FILTER(D289:G289,D289:G289&lt;&gt;0),1,1),","),1,1),",",INDEX(_xlfn.TEXTSPLIT(INDEX(_xlfn._xlws.FILTER(D289:G289,D289:G289&lt;&gt;0),1,COUNTA(_xlfn._xlws.FILTER(D289:G289,D289:G289&lt;&gt;0))),","),1,2))</f>
        <v>0,420</v>
      </c>
      <c r="Y289" t="str" cm="1">
        <f t="array" ref="Y289">_xlfn.CONCAT(INDEX(_xlfn.TEXTSPLIT(INDEX(_xlfn._xlws.FILTER(H289:W289,H289:W289&lt;&gt;0),1,1),","),1,1),",",INDEX(_xlfn.TEXTSPLIT(INDEX(_xlfn._xlws.FILTER(H289:W289,H289:W289&lt;&gt;0),1,COUNTA(_xlfn._xlws.FILTER(H289:W289,H289:W289&lt;&gt;0))),","),1,2))</f>
        <v>1140,1440</v>
      </c>
      <c r="AA289" s="10" t="s">
        <v>486</v>
      </c>
      <c r="AB289" s="10" t="s">
        <v>486</v>
      </c>
      <c r="AC289" s="6">
        <v>288</v>
      </c>
      <c r="AD289" s="10">
        <v>69</v>
      </c>
      <c r="AE289" t="str">
        <f>VLOOKUP(AD289,'dati households'!$C$1:$D$92,2,FALSE)</f>
        <v>Household</v>
      </c>
      <c r="AF289" s="6" t="str">
        <f>VLOOKUP(AD289,'dati households'!$C$1:$E$92,3,FALSE)</f>
        <v>high</v>
      </c>
      <c r="AG289" s="6">
        <f>VLOOKUP(AD289,'dati households'!$C$1:$F$92,4,FALSE)</f>
        <v>0</v>
      </c>
    </row>
    <row r="290" spans="1:33" x14ac:dyDescent="0.35">
      <c r="A290" t="s">
        <v>212</v>
      </c>
      <c r="B290" s="6">
        <v>3</v>
      </c>
      <c r="C290" t="s">
        <v>339</v>
      </c>
      <c r="D290" s="50">
        <v>0</v>
      </c>
      <c r="E290" s="50">
        <v>0</v>
      </c>
      <c r="F290" s="50">
        <v>0</v>
      </c>
      <c r="G290" s="50">
        <v>0</v>
      </c>
      <c r="H290" s="50">
        <v>0</v>
      </c>
      <c r="I290" s="50">
        <v>0</v>
      </c>
      <c r="J290" s="50">
        <v>0</v>
      </c>
      <c r="K290" s="50">
        <v>0</v>
      </c>
      <c r="L290" s="50">
        <v>0</v>
      </c>
      <c r="M290" s="50">
        <v>0</v>
      </c>
      <c r="N290" s="50">
        <v>0</v>
      </c>
      <c r="O290" s="50">
        <v>0</v>
      </c>
      <c r="P290" s="50">
        <v>0</v>
      </c>
      <c r="Q290" s="50">
        <v>0</v>
      </c>
      <c r="R290" s="50">
        <v>0</v>
      </c>
      <c r="S290" s="50">
        <v>0</v>
      </c>
      <c r="T290" s="50" t="s">
        <v>533</v>
      </c>
      <c r="U290" s="50" t="s">
        <v>534</v>
      </c>
      <c r="V290" s="50">
        <v>0</v>
      </c>
      <c r="W290" s="50">
        <v>0</v>
      </c>
      <c r="X290" t="e" cm="1" vm="1">
        <f t="array" ref="X290">_xlfn.CONCAT(INDEX(_xlfn.TEXTSPLIT(INDEX(_xlfn._xlws.FILTER(D290:G290,D290:G290&lt;&gt;0),1,1),","),1,1),",",INDEX(_xlfn.TEXTSPLIT(INDEX(_xlfn._xlws.FILTER(D290:G290,D290:G290&lt;&gt;0),1,COUNTA(_xlfn._xlws.FILTER(D290:G290,D290:G290&lt;&gt;0))),","),1,2))</f>
        <v>#VALUE!</v>
      </c>
      <c r="Y290" t="str" cm="1">
        <f t="array" ref="Y290">_xlfn.CONCAT(INDEX(_xlfn.TEXTSPLIT(INDEX(_xlfn._xlws.FILTER(H290:W290,H290:W290&lt;&gt;0),1,1),","),1,1),",",INDEX(_xlfn.TEXTSPLIT(INDEX(_xlfn._xlws.FILTER(H290:W290,H290:W290&lt;&gt;0),1,COUNTA(_xlfn._xlws.FILTER(H290:W290,H290:W290&lt;&gt;0))),","),1,2))</f>
        <v>1200,1320</v>
      </c>
      <c r="AA290" s="10" t="s">
        <v>486</v>
      </c>
      <c r="AB290" s="10" t="s">
        <v>486</v>
      </c>
      <c r="AC290" s="6">
        <v>289</v>
      </c>
      <c r="AD290" s="10">
        <v>69</v>
      </c>
      <c r="AE290" t="str">
        <f>VLOOKUP(AD290,'dati households'!$C$1:$D$92,2,FALSE)</f>
        <v>Household</v>
      </c>
      <c r="AF290" s="6" t="str">
        <f>VLOOKUP(AD290,'dati households'!$C$1:$E$92,3,FALSE)</f>
        <v>high</v>
      </c>
      <c r="AG290" s="6">
        <f>VLOOKUP(AD290,'dati households'!$C$1:$F$92,4,FALSE)</f>
        <v>0</v>
      </c>
    </row>
    <row r="291" spans="1:33" x14ac:dyDescent="0.35">
      <c r="A291" t="s">
        <v>216</v>
      </c>
      <c r="B291" s="6">
        <v>1</v>
      </c>
      <c r="C291" t="s">
        <v>217</v>
      </c>
      <c r="D291" s="50">
        <v>0</v>
      </c>
      <c r="E291" s="50">
        <v>0</v>
      </c>
      <c r="F291" s="50">
        <v>0</v>
      </c>
      <c r="G291" s="50">
        <v>0</v>
      </c>
      <c r="H291" s="50">
        <v>0</v>
      </c>
      <c r="I291" s="50">
        <v>0</v>
      </c>
      <c r="J291" s="50">
        <v>0</v>
      </c>
      <c r="K291" s="50">
        <v>0</v>
      </c>
      <c r="L291" s="50">
        <v>0</v>
      </c>
      <c r="M291" s="50">
        <v>0</v>
      </c>
      <c r="N291" s="50">
        <v>0</v>
      </c>
      <c r="O291" s="50">
        <v>0</v>
      </c>
      <c r="P291" s="50">
        <v>0</v>
      </c>
      <c r="Q291" s="50">
        <v>0</v>
      </c>
      <c r="R291" s="50">
        <v>0</v>
      </c>
      <c r="S291" s="50" t="s">
        <v>532</v>
      </c>
      <c r="T291" s="50" t="s">
        <v>533</v>
      </c>
      <c r="U291" s="50" t="s">
        <v>534</v>
      </c>
      <c r="V291" s="50">
        <v>0</v>
      </c>
      <c r="W291" s="50">
        <v>0</v>
      </c>
      <c r="X291" t="e" cm="1" vm="1">
        <f t="array" ref="X291">_xlfn.CONCAT(INDEX(_xlfn.TEXTSPLIT(INDEX(_xlfn._xlws.FILTER(D291:G291,D291:G291&lt;&gt;0),1,1),","),1,1),",",INDEX(_xlfn.TEXTSPLIT(INDEX(_xlfn._xlws.FILTER(D291:G291,D291:G291&lt;&gt;0),1,COUNTA(_xlfn._xlws.FILTER(D291:G291,D291:G291&lt;&gt;0))),","),1,2))</f>
        <v>#VALUE!</v>
      </c>
      <c r="Y291" t="str" cm="1">
        <f t="array" ref="Y291">_xlfn.CONCAT(INDEX(_xlfn.TEXTSPLIT(INDEX(_xlfn._xlws.FILTER(H291:W291,H291:W291&lt;&gt;0),1,1),","),1,1),",",INDEX(_xlfn.TEXTSPLIT(INDEX(_xlfn._xlws.FILTER(H291:W291,H291:W291&lt;&gt;0),1,COUNTA(_xlfn._xlws.FILTER(H291:W291,H291:W291&lt;&gt;0))),","),1,2))</f>
        <v>1140,1320</v>
      </c>
      <c r="AA291" s="10" t="s">
        <v>486</v>
      </c>
      <c r="AB291" s="10" t="s">
        <v>486</v>
      </c>
      <c r="AC291" s="6">
        <v>290</v>
      </c>
      <c r="AD291" s="10">
        <v>69</v>
      </c>
      <c r="AE291" t="str">
        <f>VLOOKUP(AD291,'dati households'!$C$1:$D$92,2,FALSE)</f>
        <v>Household</v>
      </c>
      <c r="AF291" s="6" t="str">
        <f>VLOOKUP(AD291,'dati households'!$C$1:$E$92,3,FALSE)</f>
        <v>high</v>
      </c>
      <c r="AG291" s="6">
        <f>VLOOKUP(AD291,'dati households'!$C$1:$F$92,4,FALSE)</f>
        <v>0</v>
      </c>
    </row>
    <row r="292" spans="1:33" x14ac:dyDescent="0.35">
      <c r="A292" t="s">
        <v>222</v>
      </c>
      <c r="B292" s="6">
        <v>1</v>
      </c>
      <c r="C292" t="s">
        <v>341</v>
      </c>
      <c r="D292" s="50">
        <v>0</v>
      </c>
      <c r="E292" s="50">
        <v>0</v>
      </c>
      <c r="F292" s="50" t="s">
        <v>545</v>
      </c>
      <c r="G292" s="50">
        <v>0</v>
      </c>
      <c r="H292" s="50">
        <v>0</v>
      </c>
      <c r="I292" s="50">
        <v>0</v>
      </c>
      <c r="J292" s="50">
        <v>0</v>
      </c>
      <c r="K292" s="50">
        <v>0</v>
      </c>
      <c r="L292" s="50">
        <v>0</v>
      </c>
      <c r="M292" s="50">
        <v>0</v>
      </c>
      <c r="N292" s="50">
        <v>0</v>
      </c>
      <c r="O292" s="50">
        <v>0</v>
      </c>
      <c r="P292" s="50">
        <v>0</v>
      </c>
      <c r="Q292" s="50">
        <v>0</v>
      </c>
      <c r="R292" s="50">
        <v>0</v>
      </c>
      <c r="S292" s="50">
        <v>0</v>
      </c>
      <c r="T292" s="50">
        <v>0</v>
      </c>
      <c r="U292" s="50">
        <v>0</v>
      </c>
      <c r="V292" s="50">
        <v>0</v>
      </c>
      <c r="W292" s="50">
        <v>0</v>
      </c>
      <c r="X292" t="str" cm="1">
        <f t="array" ref="X292">_xlfn.CONCAT(INDEX(_xlfn.TEXTSPLIT(INDEX(_xlfn._xlws.FILTER(D292:G292,D292:G292&lt;&gt;0),1,1),","),1,1),",",INDEX(_xlfn.TEXTSPLIT(INDEX(_xlfn._xlws.FILTER(D292:G292,D292:G292&lt;&gt;0),1,COUNTA(_xlfn._xlws.FILTER(D292:G292,D292:G292&lt;&gt;0))),","),1,2))</f>
        <v>360,420</v>
      </c>
      <c r="Y292" t="e" cm="1" vm="1">
        <f t="array" ref="Y292">_xlfn.CONCAT(INDEX(_xlfn.TEXTSPLIT(INDEX(_xlfn._xlws.FILTER(H292:W292,H292:W292&lt;&gt;0),1,1),","),1,1),",",INDEX(_xlfn.TEXTSPLIT(INDEX(_xlfn._xlws.FILTER(H292:W292,H292:W292&lt;&gt;0),1,COUNTA(_xlfn._xlws.FILTER(H292:W292,H292:W292&lt;&gt;0))),","),1,2))</f>
        <v>#VALUE!</v>
      </c>
      <c r="AA292" s="10" t="s">
        <v>224</v>
      </c>
      <c r="AB292" s="10" t="s">
        <v>372</v>
      </c>
      <c r="AC292" s="6">
        <v>291</v>
      </c>
      <c r="AD292" s="10">
        <v>69</v>
      </c>
      <c r="AE292" t="str">
        <f>VLOOKUP(AD292,'dati households'!$C$1:$D$92,2,FALSE)</f>
        <v>Household</v>
      </c>
      <c r="AF292" s="6" t="str">
        <f>VLOOKUP(AD292,'dati households'!$C$1:$E$92,3,FALSE)</f>
        <v>high</v>
      </c>
      <c r="AG292" s="6">
        <f>VLOOKUP(AD292,'dati households'!$C$1:$F$92,4,FALSE)</f>
        <v>0</v>
      </c>
    </row>
    <row r="293" spans="1:33" x14ac:dyDescent="0.35">
      <c r="A293" t="s">
        <v>207</v>
      </c>
      <c r="B293" s="6">
        <v>11</v>
      </c>
      <c r="C293" t="s">
        <v>228</v>
      </c>
      <c r="D293" s="50">
        <v>0</v>
      </c>
      <c r="E293" s="50">
        <v>0</v>
      </c>
      <c r="F293" s="50">
        <v>0</v>
      </c>
      <c r="G293" s="50">
        <v>0</v>
      </c>
      <c r="H293" s="50">
        <v>0</v>
      </c>
      <c r="I293" s="50">
        <v>0</v>
      </c>
      <c r="J293" s="50">
        <v>0</v>
      </c>
      <c r="K293" s="50">
        <v>0</v>
      </c>
      <c r="L293" s="50">
        <v>0</v>
      </c>
      <c r="M293" s="50">
        <v>0</v>
      </c>
      <c r="N293" s="50">
        <v>0</v>
      </c>
      <c r="O293" s="50">
        <v>0</v>
      </c>
      <c r="P293" s="50">
        <v>0</v>
      </c>
      <c r="Q293" s="50">
        <v>0</v>
      </c>
      <c r="R293" s="50">
        <v>0</v>
      </c>
      <c r="S293" s="50" t="s">
        <v>532</v>
      </c>
      <c r="T293" s="50" t="s">
        <v>533</v>
      </c>
      <c r="U293" s="50" t="s">
        <v>534</v>
      </c>
      <c r="V293" s="50" t="s">
        <v>537</v>
      </c>
      <c r="W293" s="50">
        <v>0</v>
      </c>
      <c r="X293" t="e" cm="1" vm="1">
        <f t="array" ref="X293">_xlfn.CONCAT(INDEX(_xlfn.TEXTSPLIT(INDEX(_xlfn._xlws.FILTER(D293:G293,D293:G293&lt;&gt;0),1,1),","),1,1),",",INDEX(_xlfn.TEXTSPLIT(INDEX(_xlfn._xlws.FILTER(D293:G293,D293:G293&lt;&gt;0),1,COUNTA(_xlfn._xlws.FILTER(D293:G293,D293:G293&lt;&gt;0))),","),1,2))</f>
        <v>#VALUE!</v>
      </c>
      <c r="Y293" t="str" cm="1">
        <f t="array" ref="Y293">_xlfn.CONCAT(INDEX(_xlfn.TEXTSPLIT(INDEX(_xlfn._xlws.FILTER(H293:W293,H293:W293&lt;&gt;0),1,1),","),1,1),",",INDEX(_xlfn.TEXTSPLIT(INDEX(_xlfn._xlws.FILTER(H293:W293,H293:W293&lt;&gt;0),1,COUNTA(_xlfn._xlws.FILTER(H293:W293,H293:W293&lt;&gt;0))),","),1,2))</f>
        <v>1140,1380</v>
      </c>
      <c r="AA293" s="10" t="s">
        <v>486</v>
      </c>
      <c r="AB293" s="10" t="s">
        <v>486</v>
      </c>
      <c r="AC293" s="6">
        <v>292</v>
      </c>
      <c r="AD293" s="10">
        <v>70</v>
      </c>
      <c r="AE293" t="str">
        <f>VLOOKUP(AD293,'dati households'!$C$1:$D$92,2,FALSE)</f>
        <v>Household</v>
      </c>
      <c r="AF293" s="6" t="str">
        <f>VLOOKUP(AD293,'dati households'!$C$1:$E$92,3,FALSE)</f>
        <v>high</v>
      </c>
      <c r="AG293" s="6">
        <f>VLOOKUP(AD293,'dati households'!$C$1:$F$92,4,FALSE)</f>
        <v>0</v>
      </c>
    </row>
    <row r="294" spans="1:33" x14ac:dyDescent="0.35">
      <c r="A294" t="s">
        <v>210</v>
      </c>
      <c r="B294" s="6">
        <v>2</v>
      </c>
      <c r="C294" t="s">
        <v>233</v>
      </c>
      <c r="D294" s="50" t="s">
        <v>535</v>
      </c>
      <c r="E294" s="50" t="s">
        <v>536</v>
      </c>
      <c r="F294" s="50" t="s">
        <v>545</v>
      </c>
      <c r="G294" s="50">
        <v>0</v>
      </c>
      <c r="H294" s="50">
        <v>0</v>
      </c>
      <c r="I294" s="50">
        <v>0</v>
      </c>
      <c r="J294" s="50">
        <v>0</v>
      </c>
      <c r="K294" s="50">
        <v>0</v>
      </c>
      <c r="L294" s="50">
        <v>0</v>
      </c>
      <c r="M294" s="50">
        <v>0</v>
      </c>
      <c r="N294" s="50">
        <v>0</v>
      </c>
      <c r="O294" s="50">
        <v>0</v>
      </c>
      <c r="P294" s="50">
        <v>0</v>
      </c>
      <c r="Q294" s="50">
        <v>0</v>
      </c>
      <c r="R294" s="50">
        <v>0</v>
      </c>
      <c r="S294" s="50" t="s">
        <v>532</v>
      </c>
      <c r="T294" s="50" t="s">
        <v>533</v>
      </c>
      <c r="U294" s="50" t="s">
        <v>534</v>
      </c>
      <c r="V294" s="50" t="s">
        <v>537</v>
      </c>
      <c r="W294" s="50" t="s">
        <v>538</v>
      </c>
      <c r="X294" t="str" cm="1">
        <f t="array" ref="X294">_xlfn.CONCAT(INDEX(_xlfn.TEXTSPLIT(INDEX(_xlfn._xlws.FILTER(D294:G294,D294:G294&lt;&gt;0),1,1),","),1,1),",",INDEX(_xlfn.TEXTSPLIT(INDEX(_xlfn._xlws.FILTER(D294:G294,D294:G294&lt;&gt;0),1,COUNTA(_xlfn._xlws.FILTER(D294:G294,D294:G294&lt;&gt;0))),","),1,2))</f>
        <v>0,420</v>
      </c>
      <c r="Y294" t="str" cm="1">
        <f t="array" ref="Y294">_xlfn.CONCAT(INDEX(_xlfn.TEXTSPLIT(INDEX(_xlfn._xlws.FILTER(H294:W294,H294:W294&lt;&gt;0),1,1),","),1,1),",",INDEX(_xlfn.TEXTSPLIT(INDEX(_xlfn._xlws.FILTER(H294:W294,H294:W294&lt;&gt;0),1,COUNTA(_xlfn._xlws.FILTER(H294:W294,H294:W294&lt;&gt;0))),","),1,2))</f>
        <v>1140,1440</v>
      </c>
      <c r="AA294" s="10" t="s">
        <v>486</v>
      </c>
      <c r="AB294" s="10" t="s">
        <v>486</v>
      </c>
      <c r="AC294" s="6">
        <v>293</v>
      </c>
      <c r="AD294" s="10">
        <v>70</v>
      </c>
      <c r="AE294" t="str">
        <f>VLOOKUP(AD294,'dati households'!$C$1:$D$92,2,FALSE)</f>
        <v>Household</v>
      </c>
      <c r="AF294" s="6" t="str">
        <f>VLOOKUP(AD294,'dati households'!$C$1:$E$92,3,FALSE)</f>
        <v>high</v>
      </c>
      <c r="AG294" s="6">
        <f>VLOOKUP(AD294,'dati households'!$C$1:$F$92,4,FALSE)</f>
        <v>0</v>
      </c>
    </row>
    <row r="295" spans="1:33" x14ac:dyDescent="0.35">
      <c r="A295" t="s">
        <v>212</v>
      </c>
      <c r="B295" s="6">
        <v>2</v>
      </c>
      <c r="C295" t="s">
        <v>337</v>
      </c>
      <c r="D295" s="50" t="s">
        <v>535</v>
      </c>
      <c r="E295" s="50" t="s">
        <v>536</v>
      </c>
      <c r="F295" s="50">
        <v>0</v>
      </c>
      <c r="G295" s="50">
        <v>0</v>
      </c>
      <c r="H295" s="50">
        <v>0</v>
      </c>
      <c r="I295" s="50">
        <v>0</v>
      </c>
      <c r="J295" s="50">
        <v>0</v>
      </c>
      <c r="K295" s="50">
        <v>0</v>
      </c>
      <c r="L295" s="50">
        <v>0</v>
      </c>
      <c r="M295" s="50">
        <v>0</v>
      </c>
      <c r="N295" s="50">
        <v>0</v>
      </c>
      <c r="O295" s="50">
        <v>0</v>
      </c>
      <c r="P295" s="50">
        <v>0</v>
      </c>
      <c r="Q295" s="50">
        <v>0</v>
      </c>
      <c r="R295" s="50">
        <v>0</v>
      </c>
      <c r="S295" s="50">
        <v>0</v>
      </c>
      <c r="T295" s="50">
        <v>0</v>
      </c>
      <c r="U295" s="50">
        <v>0</v>
      </c>
      <c r="V295" s="50" t="s">
        <v>537</v>
      </c>
      <c r="W295" s="50" t="s">
        <v>538</v>
      </c>
      <c r="X295" t="str" cm="1">
        <f t="array" ref="X295">_xlfn.CONCAT(INDEX(_xlfn.TEXTSPLIT(INDEX(_xlfn._xlws.FILTER(D295:G295,D295:G295&lt;&gt;0),1,1),","),1,1),",",INDEX(_xlfn.TEXTSPLIT(INDEX(_xlfn._xlws.FILTER(D295:G295,D295:G295&lt;&gt;0),1,COUNTA(_xlfn._xlws.FILTER(D295:G295,D295:G295&lt;&gt;0))),","),1,2))</f>
        <v>0,360</v>
      </c>
      <c r="Y295" t="str" cm="1">
        <f t="array" ref="Y295">_xlfn.CONCAT(INDEX(_xlfn.TEXTSPLIT(INDEX(_xlfn._xlws.FILTER(H295:W295,H295:W295&lt;&gt;0),1,1),","),1,1),",",INDEX(_xlfn.TEXTSPLIT(INDEX(_xlfn._xlws.FILTER(H295:W295,H295:W295&lt;&gt;0),1,COUNTA(_xlfn._xlws.FILTER(H295:W295,H295:W295&lt;&gt;0))),","),1,2))</f>
        <v>1320,1440</v>
      </c>
      <c r="AA295" s="10" t="s">
        <v>486</v>
      </c>
      <c r="AB295" s="10" t="s">
        <v>486</v>
      </c>
      <c r="AC295" s="6">
        <v>294</v>
      </c>
      <c r="AD295" s="10">
        <v>70</v>
      </c>
      <c r="AE295" t="str">
        <f>VLOOKUP(AD295,'dati households'!$C$1:$D$92,2,FALSE)</f>
        <v>Household</v>
      </c>
      <c r="AF295" s="6" t="str">
        <f>VLOOKUP(AD295,'dati households'!$C$1:$E$92,3,FALSE)</f>
        <v>high</v>
      </c>
      <c r="AG295" s="6">
        <f>VLOOKUP(AD295,'dati households'!$C$1:$F$92,4,FALSE)</f>
        <v>0</v>
      </c>
    </row>
    <row r="296" spans="1:33" x14ac:dyDescent="0.35">
      <c r="A296" t="s">
        <v>216</v>
      </c>
      <c r="B296" s="6">
        <v>1</v>
      </c>
      <c r="C296" t="s">
        <v>347</v>
      </c>
      <c r="D296" s="50">
        <v>0</v>
      </c>
      <c r="E296" s="50">
        <v>0</v>
      </c>
      <c r="F296" s="50">
        <v>0</v>
      </c>
      <c r="G296" s="50">
        <v>0</v>
      </c>
      <c r="H296" s="50">
        <v>0</v>
      </c>
      <c r="I296" s="50">
        <v>0</v>
      </c>
      <c r="J296" s="50">
        <v>0</v>
      </c>
      <c r="K296" s="50" t="s">
        <v>549</v>
      </c>
      <c r="L296" s="50" t="s">
        <v>550</v>
      </c>
      <c r="M296" s="50" t="s">
        <v>544</v>
      </c>
      <c r="N296" s="50">
        <v>0</v>
      </c>
      <c r="O296" s="50">
        <v>0</v>
      </c>
      <c r="P296" s="50">
        <v>0</v>
      </c>
      <c r="Q296" s="50">
        <v>0</v>
      </c>
      <c r="R296" s="50">
        <v>0</v>
      </c>
      <c r="S296" s="50">
        <v>0</v>
      </c>
      <c r="T296" s="50">
        <v>0</v>
      </c>
      <c r="U296" s="50">
        <v>0</v>
      </c>
      <c r="V296" s="50">
        <v>0</v>
      </c>
      <c r="W296" s="50">
        <v>0</v>
      </c>
      <c r="X296" t="e" cm="1" vm="1">
        <f t="array" ref="X296">_xlfn.CONCAT(INDEX(_xlfn.TEXTSPLIT(INDEX(_xlfn._xlws.FILTER(D296:G296,D296:G296&lt;&gt;0),1,1),","),1,1),",",INDEX(_xlfn.TEXTSPLIT(INDEX(_xlfn._xlws.FILTER(D296:G296,D296:G296&lt;&gt;0),1,COUNTA(_xlfn._xlws.FILTER(D296:G296,D296:G296&lt;&gt;0))),","),1,2))</f>
        <v>#VALUE!</v>
      </c>
      <c r="Y296" t="str" cm="1">
        <f t="array" ref="Y296">_xlfn.CONCAT(INDEX(_xlfn.TEXTSPLIT(INDEX(_xlfn._xlws.FILTER(H296:W296,H296:W296&lt;&gt;0),1,1),","),1,1),",",INDEX(_xlfn.TEXTSPLIT(INDEX(_xlfn._xlws.FILTER(H296:W296,H296:W296&lt;&gt;0),1,COUNTA(_xlfn._xlws.FILTER(H296:W296,H296:W296&lt;&gt;0))),","),1,2))</f>
        <v>660,840</v>
      </c>
      <c r="AA296" s="10" t="s">
        <v>486</v>
      </c>
      <c r="AB296" s="10" t="s">
        <v>486</v>
      </c>
      <c r="AC296" s="6">
        <v>295</v>
      </c>
      <c r="AD296" s="10">
        <v>70</v>
      </c>
      <c r="AE296" t="str">
        <f>VLOOKUP(AD296,'dati households'!$C$1:$D$92,2,FALSE)</f>
        <v>Household</v>
      </c>
      <c r="AF296" s="6" t="str">
        <f>VLOOKUP(AD296,'dati households'!$C$1:$E$92,3,FALSE)</f>
        <v>high</v>
      </c>
      <c r="AG296" s="6">
        <f>VLOOKUP(AD296,'dati households'!$C$1:$F$92,4,FALSE)</f>
        <v>0</v>
      </c>
    </row>
    <row r="297" spans="1:33" x14ac:dyDescent="0.35">
      <c r="A297" t="s">
        <v>218</v>
      </c>
      <c r="B297" s="6">
        <v>1</v>
      </c>
      <c r="C297" t="s">
        <v>341</v>
      </c>
      <c r="D297" s="50">
        <v>0</v>
      </c>
      <c r="E297" s="50">
        <v>0</v>
      </c>
      <c r="F297" s="50" t="s">
        <v>545</v>
      </c>
      <c r="G297" s="50">
        <v>0</v>
      </c>
      <c r="H297" s="50">
        <v>0</v>
      </c>
      <c r="I297" s="50">
        <v>0</v>
      </c>
      <c r="J297" s="50">
        <v>0</v>
      </c>
      <c r="K297" s="50">
        <v>0</v>
      </c>
      <c r="L297" s="50">
        <v>0</v>
      </c>
      <c r="M297" s="50">
        <v>0</v>
      </c>
      <c r="N297" s="50">
        <v>0</v>
      </c>
      <c r="O297" s="50">
        <v>0</v>
      </c>
      <c r="P297" s="50">
        <v>0</v>
      </c>
      <c r="Q297" s="50">
        <v>0</v>
      </c>
      <c r="R297" s="50">
        <v>0</v>
      </c>
      <c r="S297" s="50">
        <v>0</v>
      </c>
      <c r="T297" s="50">
        <v>0</v>
      </c>
      <c r="U297" s="50">
        <v>0</v>
      </c>
      <c r="V297" s="50">
        <v>0</v>
      </c>
      <c r="W297" s="50">
        <v>0</v>
      </c>
      <c r="X297" t="str" cm="1">
        <f t="array" ref="X297">_xlfn.CONCAT(INDEX(_xlfn.TEXTSPLIT(INDEX(_xlfn._xlws.FILTER(D297:G297,D297:G297&lt;&gt;0),1,1),","),1,1),",",INDEX(_xlfn.TEXTSPLIT(INDEX(_xlfn._xlws.FILTER(D297:G297,D297:G297&lt;&gt;0),1,COUNTA(_xlfn._xlws.FILTER(D297:G297,D297:G297&lt;&gt;0))),","),1,2))</f>
        <v>360,420</v>
      </c>
      <c r="Y297" t="e" cm="1" vm="1">
        <f t="array" ref="Y297">_xlfn.CONCAT(INDEX(_xlfn.TEXTSPLIT(INDEX(_xlfn._xlws.FILTER(H297:W297,H297:W297&lt;&gt;0),1,1),","),1,1),",",INDEX(_xlfn.TEXTSPLIT(INDEX(_xlfn._xlws.FILTER(H297:W297,H297:W297&lt;&gt;0),1,COUNTA(_xlfn._xlws.FILTER(H297:W297,H297:W297&lt;&gt;0))),","),1,2))</f>
        <v>#VALUE!</v>
      </c>
      <c r="AA297" s="10" t="s">
        <v>486</v>
      </c>
      <c r="AB297" s="10" t="s">
        <v>486</v>
      </c>
      <c r="AC297" s="6">
        <v>296</v>
      </c>
      <c r="AD297" s="10">
        <v>70</v>
      </c>
      <c r="AE297" t="str">
        <f>VLOOKUP(AD297,'dati households'!$C$1:$D$92,2,FALSE)</f>
        <v>Household</v>
      </c>
      <c r="AF297" s="6" t="str">
        <f>VLOOKUP(AD297,'dati households'!$C$1:$E$92,3,FALSE)</f>
        <v>high</v>
      </c>
      <c r="AG297" s="6">
        <f>VLOOKUP(AD297,'dati households'!$C$1:$F$92,4,FALSE)</f>
        <v>0</v>
      </c>
    </row>
    <row r="298" spans="1:33" x14ac:dyDescent="0.35">
      <c r="A298" t="s">
        <v>222</v>
      </c>
      <c r="B298" s="6">
        <v>1</v>
      </c>
      <c r="C298" t="s">
        <v>341</v>
      </c>
      <c r="D298" s="50">
        <v>0</v>
      </c>
      <c r="E298" s="50">
        <v>0</v>
      </c>
      <c r="F298" s="50" t="s">
        <v>545</v>
      </c>
      <c r="G298" s="50">
        <v>0</v>
      </c>
      <c r="H298" s="50">
        <v>0</v>
      </c>
      <c r="I298" s="50">
        <v>0</v>
      </c>
      <c r="J298" s="50">
        <v>0</v>
      </c>
      <c r="K298" s="50">
        <v>0</v>
      </c>
      <c r="L298" s="50">
        <v>0</v>
      </c>
      <c r="M298" s="50">
        <v>0</v>
      </c>
      <c r="N298" s="50">
        <v>0</v>
      </c>
      <c r="O298" s="50">
        <v>0</v>
      </c>
      <c r="P298" s="50">
        <v>0</v>
      </c>
      <c r="Q298" s="50">
        <v>0</v>
      </c>
      <c r="R298" s="50">
        <v>0</v>
      </c>
      <c r="S298" s="50">
        <v>0</v>
      </c>
      <c r="T298" s="50">
        <v>0</v>
      </c>
      <c r="U298" s="50">
        <v>0</v>
      </c>
      <c r="V298" s="50">
        <v>0</v>
      </c>
      <c r="W298" s="50">
        <v>0</v>
      </c>
      <c r="X298" t="str" cm="1">
        <f t="array" ref="X298">_xlfn.CONCAT(INDEX(_xlfn.TEXTSPLIT(INDEX(_xlfn._xlws.FILTER(D298:G298,D298:G298&lt;&gt;0),1,1),","),1,1),",",INDEX(_xlfn.TEXTSPLIT(INDEX(_xlfn._xlws.FILTER(D298:G298,D298:G298&lt;&gt;0),1,COUNTA(_xlfn._xlws.FILTER(D298:G298,D298:G298&lt;&gt;0))),","),1,2))</f>
        <v>360,420</v>
      </c>
      <c r="Y298" t="e" cm="1" vm="1">
        <f t="array" ref="Y298">_xlfn.CONCAT(INDEX(_xlfn.TEXTSPLIT(INDEX(_xlfn._xlws.FILTER(H298:W298,H298:W298&lt;&gt;0),1,1),","),1,1),",",INDEX(_xlfn.TEXTSPLIT(INDEX(_xlfn._xlws.FILTER(H298:W298,H298:W298&lt;&gt;0),1,COUNTA(_xlfn._xlws.FILTER(H298:W298,H298:W298&lt;&gt;0))),","),1,2))</f>
        <v>#VALUE!</v>
      </c>
      <c r="AA298" s="10" t="s">
        <v>224</v>
      </c>
      <c r="AB298" s="10" t="s">
        <v>372</v>
      </c>
      <c r="AC298" s="6">
        <v>297</v>
      </c>
      <c r="AD298" s="10">
        <v>70</v>
      </c>
      <c r="AE298" t="str">
        <f>VLOOKUP(AD298,'dati households'!$C$1:$D$92,2,FALSE)</f>
        <v>Household</v>
      </c>
      <c r="AF298" s="6" t="str">
        <f>VLOOKUP(AD298,'dati households'!$C$1:$E$92,3,FALSE)</f>
        <v>high</v>
      </c>
      <c r="AG298" s="6">
        <f>VLOOKUP(AD298,'dati households'!$C$1:$F$92,4,FALSE)</f>
        <v>0</v>
      </c>
    </row>
    <row r="299" spans="1:33" x14ac:dyDescent="0.35">
      <c r="A299" t="s">
        <v>225</v>
      </c>
      <c r="B299" s="6">
        <v>1</v>
      </c>
      <c r="C299" t="s">
        <v>348</v>
      </c>
      <c r="D299" s="50">
        <v>0</v>
      </c>
      <c r="E299" s="50">
        <v>0</v>
      </c>
      <c r="F299" s="50">
        <v>0</v>
      </c>
      <c r="G299" s="50">
        <v>0</v>
      </c>
      <c r="H299" s="50">
        <v>0</v>
      </c>
      <c r="I299" s="50">
        <v>0</v>
      </c>
      <c r="J299" s="50">
        <v>0</v>
      </c>
      <c r="K299" s="50">
        <v>0</v>
      </c>
      <c r="L299" s="50">
        <v>0</v>
      </c>
      <c r="M299" s="50">
        <v>0</v>
      </c>
      <c r="N299" s="50">
        <v>0</v>
      </c>
      <c r="O299" s="50">
        <v>0</v>
      </c>
      <c r="P299" s="50">
        <v>0</v>
      </c>
      <c r="Q299" s="50">
        <v>0</v>
      </c>
      <c r="R299" s="50" t="s">
        <v>531</v>
      </c>
      <c r="S299" s="50">
        <v>0</v>
      </c>
      <c r="T299" s="50">
        <v>0</v>
      </c>
      <c r="U299" s="50">
        <v>0</v>
      </c>
      <c r="V299" s="50">
        <v>0</v>
      </c>
      <c r="W299" s="50">
        <v>0</v>
      </c>
      <c r="X299" t="e" cm="1" vm="1">
        <f t="array" ref="X299">_xlfn.CONCAT(INDEX(_xlfn.TEXTSPLIT(INDEX(_xlfn._xlws.FILTER(D299:G299,D299:G299&lt;&gt;0),1,1),","),1,1),",",INDEX(_xlfn.TEXTSPLIT(INDEX(_xlfn._xlws.FILTER(D299:G299,D299:G299&lt;&gt;0),1,COUNTA(_xlfn._xlws.FILTER(D299:G299,D299:G299&lt;&gt;0))),","),1,2))</f>
        <v>#VALUE!</v>
      </c>
      <c r="Y299" t="str" cm="1">
        <f t="array" ref="Y299">_xlfn.CONCAT(INDEX(_xlfn.TEXTSPLIT(INDEX(_xlfn._xlws.FILTER(H299:W299,H299:W299&lt;&gt;0),1,1),","),1,1),",",INDEX(_xlfn.TEXTSPLIT(INDEX(_xlfn._xlws.FILTER(H299:W299,H299:W299&lt;&gt;0),1,COUNTA(_xlfn._xlws.FILTER(H299:W299,H299:W299&lt;&gt;0))),","),1,2))</f>
        <v>1080,1140</v>
      </c>
      <c r="AA299" s="10" t="s">
        <v>349</v>
      </c>
      <c r="AB299" s="10" t="s">
        <v>486</v>
      </c>
      <c r="AC299" s="6">
        <v>298</v>
      </c>
      <c r="AD299" s="10">
        <v>70</v>
      </c>
      <c r="AE299" t="str">
        <f>VLOOKUP(AD299,'dati households'!$C$1:$D$92,2,FALSE)</f>
        <v>Household</v>
      </c>
      <c r="AF299" s="6" t="str">
        <f>VLOOKUP(AD299,'dati households'!$C$1:$E$92,3,FALSE)</f>
        <v>high</v>
      </c>
      <c r="AG299" s="6">
        <f>VLOOKUP(AD299,'dati households'!$C$1:$F$92,4,FALSE)</f>
        <v>0</v>
      </c>
    </row>
    <row r="300" spans="1:33" x14ac:dyDescent="0.35">
      <c r="A300" t="s">
        <v>207</v>
      </c>
      <c r="B300" s="6">
        <v>3</v>
      </c>
      <c r="C300" t="s">
        <v>232</v>
      </c>
      <c r="D300" s="50">
        <v>0</v>
      </c>
      <c r="E300" s="50">
        <v>0</v>
      </c>
      <c r="F300" s="50">
        <v>0</v>
      </c>
      <c r="G300" s="50">
        <v>0</v>
      </c>
      <c r="H300" s="50">
        <v>0</v>
      </c>
      <c r="I300" s="50">
        <v>0</v>
      </c>
      <c r="J300" s="50">
        <v>0</v>
      </c>
      <c r="K300" s="50">
        <v>0</v>
      </c>
      <c r="L300" s="50">
        <v>0</v>
      </c>
      <c r="M300" s="50">
        <v>0</v>
      </c>
      <c r="N300" s="50">
        <v>0</v>
      </c>
      <c r="O300" s="50">
        <v>0</v>
      </c>
      <c r="P300" s="50">
        <v>0</v>
      </c>
      <c r="Q300" s="50">
        <v>0</v>
      </c>
      <c r="R300" s="50">
        <v>0</v>
      </c>
      <c r="S300" s="50" t="s">
        <v>532</v>
      </c>
      <c r="T300" s="50" t="s">
        <v>533</v>
      </c>
      <c r="U300" s="50">
        <v>0</v>
      </c>
      <c r="V300" s="50">
        <v>0</v>
      </c>
      <c r="W300" s="50">
        <v>0</v>
      </c>
      <c r="X300" t="e" cm="1" vm="1">
        <f t="array" ref="X300">_xlfn.CONCAT(INDEX(_xlfn.TEXTSPLIT(INDEX(_xlfn._xlws.FILTER(D300:G300,D300:G300&lt;&gt;0),1,1),","),1,1),",",INDEX(_xlfn.TEXTSPLIT(INDEX(_xlfn._xlws.FILTER(D300:G300,D300:G300&lt;&gt;0),1,COUNTA(_xlfn._xlws.FILTER(D300:G300,D300:G300&lt;&gt;0))),","),1,2))</f>
        <v>#VALUE!</v>
      </c>
      <c r="Y300" t="str" cm="1">
        <f t="array" ref="Y300">_xlfn.CONCAT(INDEX(_xlfn.TEXTSPLIT(INDEX(_xlfn._xlws.FILTER(H300:W300,H300:W300&lt;&gt;0),1,1),","),1,1),",",INDEX(_xlfn.TEXTSPLIT(INDEX(_xlfn._xlws.FILTER(H300:W300,H300:W300&lt;&gt;0),1,COUNTA(_xlfn._xlws.FILTER(H300:W300,H300:W300&lt;&gt;0))),","),1,2))</f>
        <v>1140,1260</v>
      </c>
      <c r="AA300" s="10" t="s">
        <v>486</v>
      </c>
      <c r="AB300" s="10" t="s">
        <v>486</v>
      </c>
      <c r="AC300" s="6">
        <v>299</v>
      </c>
      <c r="AD300" s="10">
        <v>71</v>
      </c>
      <c r="AE300" t="str">
        <f>VLOOKUP(AD300,'dati households'!$C$1:$D$92,2,FALSE)</f>
        <v>Household</v>
      </c>
      <c r="AF300" s="6" t="str">
        <f>VLOOKUP(AD300,'dati households'!$C$1:$E$92,3,FALSE)</f>
        <v>low</v>
      </c>
      <c r="AG300" s="6">
        <f>VLOOKUP(AD300,'dati households'!$C$1:$F$92,4,FALSE)</f>
        <v>0</v>
      </c>
    </row>
    <row r="301" spans="1:33" x14ac:dyDescent="0.35">
      <c r="A301" t="s">
        <v>210</v>
      </c>
      <c r="B301" s="6">
        <v>1</v>
      </c>
      <c r="C301" t="s">
        <v>233</v>
      </c>
      <c r="D301" s="50" t="s">
        <v>535</v>
      </c>
      <c r="E301" s="50" t="s">
        <v>536</v>
      </c>
      <c r="F301" s="50" t="s">
        <v>545</v>
      </c>
      <c r="G301" s="50">
        <v>0</v>
      </c>
      <c r="H301" s="50">
        <v>0</v>
      </c>
      <c r="I301" s="50">
        <v>0</v>
      </c>
      <c r="J301" s="50">
        <v>0</v>
      </c>
      <c r="K301" s="50">
        <v>0</v>
      </c>
      <c r="L301" s="50">
        <v>0</v>
      </c>
      <c r="M301" s="50">
        <v>0</v>
      </c>
      <c r="N301" s="50">
        <v>0</v>
      </c>
      <c r="O301" s="50">
        <v>0</v>
      </c>
      <c r="P301" s="50">
        <v>0</v>
      </c>
      <c r="Q301" s="50">
        <v>0</v>
      </c>
      <c r="R301" s="50">
        <v>0</v>
      </c>
      <c r="S301" s="50" t="s">
        <v>532</v>
      </c>
      <c r="T301" s="50" t="s">
        <v>533</v>
      </c>
      <c r="U301" s="50" t="s">
        <v>534</v>
      </c>
      <c r="V301" s="50" t="s">
        <v>537</v>
      </c>
      <c r="W301" s="50" t="s">
        <v>538</v>
      </c>
      <c r="X301" t="str" cm="1">
        <f t="array" ref="X301">_xlfn.CONCAT(INDEX(_xlfn.TEXTSPLIT(INDEX(_xlfn._xlws.FILTER(D301:G301,D301:G301&lt;&gt;0),1,1),","),1,1),",",INDEX(_xlfn.TEXTSPLIT(INDEX(_xlfn._xlws.FILTER(D301:G301,D301:G301&lt;&gt;0),1,COUNTA(_xlfn._xlws.FILTER(D301:G301,D301:G301&lt;&gt;0))),","),1,2))</f>
        <v>0,420</v>
      </c>
      <c r="Y301" t="str" cm="1">
        <f t="array" ref="Y301">_xlfn.CONCAT(INDEX(_xlfn.TEXTSPLIT(INDEX(_xlfn._xlws.FILTER(H301:W301,H301:W301&lt;&gt;0),1,1),","),1,1),",",INDEX(_xlfn.TEXTSPLIT(INDEX(_xlfn._xlws.FILTER(H301:W301,H301:W301&lt;&gt;0),1,COUNTA(_xlfn._xlws.FILTER(H301:W301,H301:W301&lt;&gt;0))),","),1,2))</f>
        <v>1140,1440</v>
      </c>
      <c r="AA301" s="10" t="s">
        <v>486</v>
      </c>
      <c r="AB301" s="10" t="s">
        <v>486</v>
      </c>
      <c r="AC301" s="6">
        <v>300</v>
      </c>
      <c r="AD301" s="10">
        <v>71</v>
      </c>
      <c r="AE301" t="str">
        <f>VLOOKUP(AD301,'dati households'!$C$1:$D$92,2,FALSE)</f>
        <v>Household</v>
      </c>
      <c r="AF301" s="6" t="str">
        <f>VLOOKUP(AD301,'dati households'!$C$1:$E$92,3,FALSE)</f>
        <v>low</v>
      </c>
      <c r="AG301" s="6">
        <f>VLOOKUP(AD301,'dati households'!$C$1:$F$92,4,FALSE)</f>
        <v>0</v>
      </c>
    </row>
    <row r="302" spans="1:33" x14ac:dyDescent="0.35">
      <c r="A302" t="s">
        <v>207</v>
      </c>
      <c r="B302" s="6">
        <v>3</v>
      </c>
      <c r="C302" t="s">
        <v>232</v>
      </c>
      <c r="D302" s="50">
        <v>0</v>
      </c>
      <c r="E302" s="50">
        <v>0</v>
      </c>
      <c r="F302" s="50">
        <v>0</v>
      </c>
      <c r="G302" s="50">
        <v>0</v>
      </c>
      <c r="H302" s="50">
        <v>0</v>
      </c>
      <c r="I302" s="50">
        <v>0</v>
      </c>
      <c r="J302" s="50">
        <v>0</v>
      </c>
      <c r="K302" s="50">
        <v>0</v>
      </c>
      <c r="L302" s="50">
        <v>0</v>
      </c>
      <c r="M302" s="50">
        <v>0</v>
      </c>
      <c r="N302" s="50">
        <v>0</v>
      </c>
      <c r="O302" s="50">
        <v>0</v>
      </c>
      <c r="P302" s="50">
        <v>0</v>
      </c>
      <c r="Q302" s="50">
        <v>0</v>
      </c>
      <c r="R302" s="50">
        <v>0</v>
      </c>
      <c r="S302" s="50" t="s">
        <v>532</v>
      </c>
      <c r="T302" s="50" t="s">
        <v>533</v>
      </c>
      <c r="U302" s="50">
        <v>0</v>
      </c>
      <c r="V302" s="50">
        <v>0</v>
      </c>
      <c r="W302" s="50">
        <v>0</v>
      </c>
      <c r="X302" t="e" cm="1" vm="1">
        <f t="array" ref="X302">_xlfn.CONCAT(INDEX(_xlfn.TEXTSPLIT(INDEX(_xlfn._xlws.FILTER(D302:G302,D302:G302&lt;&gt;0),1,1),","),1,1),",",INDEX(_xlfn.TEXTSPLIT(INDEX(_xlfn._xlws.FILTER(D302:G302,D302:G302&lt;&gt;0),1,COUNTA(_xlfn._xlws.FILTER(D302:G302,D302:G302&lt;&gt;0))),","),1,2))</f>
        <v>#VALUE!</v>
      </c>
      <c r="Y302" t="str" cm="1">
        <f t="array" ref="Y302">_xlfn.CONCAT(INDEX(_xlfn.TEXTSPLIT(INDEX(_xlfn._xlws.FILTER(H302:W302,H302:W302&lt;&gt;0),1,1),","),1,1),",",INDEX(_xlfn.TEXTSPLIT(INDEX(_xlfn._xlws.FILTER(H302:W302,H302:W302&lt;&gt;0),1,COUNTA(_xlfn._xlws.FILTER(H302:W302,H302:W302&lt;&gt;0))),","),1,2))</f>
        <v>1140,1260</v>
      </c>
      <c r="AA302" s="10" t="s">
        <v>486</v>
      </c>
      <c r="AB302" s="10" t="s">
        <v>486</v>
      </c>
      <c r="AC302" s="6">
        <v>301</v>
      </c>
      <c r="AD302" s="10">
        <v>72</v>
      </c>
      <c r="AE302" t="str">
        <f>VLOOKUP(AD302,'dati households'!$C$1:$D$92,2,FALSE)</f>
        <v>Household</v>
      </c>
      <c r="AF302" s="6" t="str">
        <f>VLOOKUP(AD302,'dati households'!$C$1:$E$92,3,FALSE)</f>
        <v>low</v>
      </c>
      <c r="AG302" s="6">
        <f>VLOOKUP(AD302,'dati households'!$C$1:$F$92,4,FALSE)</f>
        <v>0</v>
      </c>
    </row>
    <row r="303" spans="1:33" x14ac:dyDescent="0.35">
      <c r="A303" t="s">
        <v>212</v>
      </c>
      <c r="B303" s="6">
        <v>1</v>
      </c>
      <c r="C303" t="s">
        <v>217</v>
      </c>
      <c r="D303" s="50">
        <v>0</v>
      </c>
      <c r="E303" s="50">
        <v>0</v>
      </c>
      <c r="F303" s="50">
        <v>0</v>
      </c>
      <c r="G303" s="50">
        <v>0</v>
      </c>
      <c r="H303" s="50">
        <v>0</v>
      </c>
      <c r="I303" s="50">
        <v>0</v>
      </c>
      <c r="J303" s="50">
        <v>0</v>
      </c>
      <c r="K303" s="50">
        <v>0</v>
      </c>
      <c r="L303" s="50">
        <v>0</v>
      </c>
      <c r="M303" s="50">
        <v>0</v>
      </c>
      <c r="N303" s="50">
        <v>0</v>
      </c>
      <c r="O303" s="50">
        <v>0</v>
      </c>
      <c r="P303" s="50">
        <v>0</v>
      </c>
      <c r="Q303" s="50">
        <v>0</v>
      </c>
      <c r="R303" s="50">
        <v>0</v>
      </c>
      <c r="S303" s="50" t="s">
        <v>532</v>
      </c>
      <c r="T303" s="50" t="s">
        <v>533</v>
      </c>
      <c r="U303" s="50" t="s">
        <v>534</v>
      </c>
      <c r="V303" s="50">
        <v>0</v>
      </c>
      <c r="W303" s="50">
        <v>0</v>
      </c>
      <c r="X303" t="e" cm="1" vm="1">
        <f t="array" ref="X303">_xlfn.CONCAT(INDEX(_xlfn.TEXTSPLIT(INDEX(_xlfn._xlws.FILTER(D303:G303,D303:G303&lt;&gt;0),1,1),","),1,1),",",INDEX(_xlfn.TEXTSPLIT(INDEX(_xlfn._xlws.FILTER(D303:G303,D303:G303&lt;&gt;0),1,COUNTA(_xlfn._xlws.FILTER(D303:G303,D303:G303&lt;&gt;0))),","),1,2))</f>
        <v>#VALUE!</v>
      </c>
      <c r="Y303" t="str" cm="1">
        <f t="array" ref="Y303">_xlfn.CONCAT(INDEX(_xlfn.TEXTSPLIT(INDEX(_xlfn._xlws.FILTER(H303:W303,H303:W303&lt;&gt;0),1,1),","),1,1),",",INDEX(_xlfn.TEXTSPLIT(INDEX(_xlfn._xlws.FILTER(H303:W303,H303:W303&lt;&gt;0),1,COUNTA(_xlfn._xlws.FILTER(H303:W303,H303:W303&lt;&gt;0))),","),1,2))</f>
        <v>1140,1320</v>
      </c>
      <c r="AA303" s="10" t="s">
        <v>486</v>
      </c>
      <c r="AB303" s="10" t="s">
        <v>486</v>
      </c>
      <c r="AC303" s="6">
        <v>302</v>
      </c>
      <c r="AD303" s="10">
        <v>72</v>
      </c>
      <c r="AE303" t="str">
        <f>VLOOKUP(AD303,'dati households'!$C$1:$D$92,2,FALSE)</f>
        <v>Household</v>
      </c>
      <c r="AF303" s="6" t="str">
        <f>VLOOKUP(AD303,'dati households'!$C$1:$E$92,3,FALSE)</f>
        <v>low</v>
      </c>
      <c r="AG303" s="6">
        <f>VLOOKUP(AD303,'dati households'!$C$1:$F$92,4,FALSE)</f>
        <v>0</v>
      </c>
    </row>
    <row r="304" spans="1:33" x14ac:dyDescent="0.35">
      <c r="A304" t="s">
        <v>218</v>
      </c>
      <c r="B304" s="6">
        <v>1</v>
      </c>
      <c r="C304" t="s">
        <v>232</v>
      </c>
      <c r="D304" s="50">
        <v>0</v>
      </c>
      <c r="E304" s="50">
        <v>0</v>
      </c>
      <c r="F304" s="50">
        <v>0</v>
      </c>
      <c r="G304" s="50">
        <v>0</v>
      </c>
      <c r="H304" s="50">
        <v>0</v>
      </c>
      <c r="I304" s="50">
        <v>0</v>
      </c>
      <c r="J304" s="50">
        <v>0</v>
      </c>
      <c r="K304" s="50">
        <v>0</v>
      </c>
      <c r="L304" s="50">
        <v>0</v>
      </c>
      <c r="M304" s="50">
        <v>0</v>
      </c>
      <c r="N304" s="50">
        <v>0</v>
      </c>
      <c r="O304" s="50">
        <v>0</v>
      </c>
      <c r="P304" s="50">
        <v>0</v>
      </c>
      <c r="Q304" s="50">
        <v>0</v>
      </c>
      <c r="R304" s="50">
        <v>0</v>
      </c>
      <c r="S304" s="50" t="s">
        <v>532</v>
      </c>
      <c r="T304" s="50" t="s">
        <v>533</v>
      </c>
      <c r="U304" s="50">
        <v>0</v>
      </c>
      <c r="V304" s="50">
        <v>0</v>
      </c>
      <c r="W304" s="50">
        <v>0</v>
      </c>
      <c r="X304" t="e" cm="1" vm="1">
        <f t="array" ref="X304">_xlfn.CONCAT(INDEX(_xlfn.TEXTSPLIT(INDEX(_xlfn._xlws.FILTER(D304:G304,D304:G304&lt;&gt;0),1,1),","),1,1),",",INDEX(_xlfn.TEXTSPLIT(INDEX(_xlfn._xlws.FILTER(D304:G304,D304:G304&lt;&gt;0),1,COUNTA(_xlfn._xlws.FILTER(D304:G304,D304:G304&lt;&gt;0))),","),1,2))</f>
        <v>#VALUE!</v>
      </c>
      <c r="Y304" t="str" cm="1">
        <f t="array" ref="Y304">_xlfn.CONCAT(INDEX(_xlfn.TEXTSPLIT(INDEX(_xlfn._xlws.FILTER(H304:W304,H304:W304&lt;&gt;0),1,1),","),1,1),",",INDEX(_xlfn.TEXTSPLIT(INDEX(_xlfn._xlws.FILTER(H304:W304,H304:W304&lt;&gt;0),1,COUNTA(_xlfn._xlws.FILTER(H304:W304,H304:W304&lt;&gt;0))),","),1,2))</f>
        <v>1140,1260</v>
      </c>
      <c r="AA304" s="10" t="s">
        <v>486</v>
      </c>
      <c r="AB304" s="10" t="s">
        <v>486</v>
      </c>
      <c r="AC304" s="6">
        <v>303</v>
      </c>
      <c r="AD304" s="10">
        <v>72</v>
      </c>
      <c r="AE304" t="str">
        <f>VLOOKUP(AD304,'dati households'!$C$1:$D$92,2,FALSE)</f>
        <v>Household</v>
      </c>
      <c r="AF304" s="6" t="str">
        <f>VLOOKUP(AD304,'dati households'!$C$1:$E$92,3,FALSE)</f>
        <v>low</v>
      </c>
      <c r="AG304" s="6">
        <f>VLOOKUP(AD304,'dati households'!$C$1:$F$92,4,FALSE)</f>
        <v>0</v>
      </c>
    </row>
    <row r="305" spans="1:33" x14ac:dyDescent="0.35">
      <c r="A305" t="s">
        <v>207</v>
      </c>
      <c r="B305" s="6">
        <v>9</v>
      </c>
      <c r="C305" t="s">
        <v>217</v>
      </c>
      <c r="D305" s="50">
        <v>0</v>
      </c>
      <c r="E305" s="50">
        <v>0</v>
      </c>
      <c r="F305" s="50">
        <v>0</v>
      </c>
      <c r="G305" s="50">
        <v>0</v>
      </c>
      <c r="H305" s="50">
        <v>0</v>
      </c>
      <c r="I305" s="50">
        <v>0</v>
      </c>
      <c r="J305" s="50">
        <v>0</v>
      </c>
      <c r="K305" s="50">
        <v>0</v>
      </c>
      <c r="L305" s="50">
        <v>0</v>
      </c>
      <c r="M305" s="50">
        <v>0</v>
      </c>
      <c r="N305" s="50">
        <v>0</v>
      </c>
      <c r="O305" s="50">
        <v>0</v>
      </c>
      <c r="P305" s="50">
        <v>0</v>
      </c>
      <c r="Q305" s="50">
        <v>0</v>
      </c>
      <c r="R305" s="50">
        <v>0</v>
      </c>
      <c r="S305" s="50" t="s">
        <v>532</v>
      </c>
      <c r="T305" s="50" t="s">
        <v>533</v>
      </c>
      <c r="U305" s="50" t="s">
        <v>534</v>
      </c>
      <c r="V305" s="50">
        <v>0</v>
      </c>
      <c r="W305" s="50">
        <v>0</v>
      </c>
      <c r="X305" t="e" cm="1" vm="1">
        <f t="array" ref="X305">_xlfn.CONCAT(INDEX(_xlfn.TEXTSPLIT(INDEX(_xlfn._xlws.FILTER(D305:G305,D305:G305&lt;&gt;0),1,1),","),1,1),",",INDEX(_xlfn.TEXTSPLIT(INDEX(_xlfn._xlws.FILTER(D305:G305,D305:G305&lt;&gt;0),1,COUNTA(_xlfn._xlws.FILTER(D305:G305,D305:G305&lt;&gt;0))),","),1,2))</f>
        <v>#VALUE!</v>
      </c>
      <c r="Y305" t="str" cm="1">
        <f t="array" ref="Y305">_xlfn.CONCAT(INDEX(_xlfn.TEXTSPLIT(INDEX(_xlfn._xlws.FILTER(H305:W305,H305:W305&lt;&gt;0),1,1),","),1,1),",",INDEX(_xlfn.TEXTSPLIT(INDEX(_xlfn._xlws.FILTER(H305:W305,H305:W305&lt;&gt;0),1,COUNTA(_xlfn._xlws.FILTER(H305:W305,H305:W305&lt;&gt;0))),","),1,2))</f>
        <v>1140,1320</v>
      </c>
      <c r="AA305" s="10" t="s">
        <v>486</v>
      </c>
      <c r="AB305" s="10" t="s">
        <v>486</v>
      </c>
      <c r="AC305" s="6">
        <v>304</v>
      </c>
      <c r="AD305" s="10">
        <v>73</v>
      </c>
      <c r="AE305" t="str">
        <f>VLOOKUP(AD305,'dati households'!$C$1:$D$92,2,FALSE)</f>
        <v>Household</v>
      </c>
      <c r="AF305" s="6" t="str">
        <f>VLOOKUP(AD305,'dati households'!$C$1:$E$92,3,FALSE)</f>
        <v>low</v>
      </c>
      <c r="AG305" s="6">
        <f>VLOOKUP(AD305,'dati households'!$C$1:$F$92,4,FALSE)</f>
        <v>0</v>
      </c>
    </row>
    <row r="306" spans="1:33" x14ac:dyDescent="0.35">
      <c r="A306" t="s">
        <v>210</v>
      </c>
      <c r="B306" s="6">
        <v>2</v>
      </c>
      <c r="C306" t="s">
        <v>233</v>
      </c>
      <c r="D306" s="50" t="s">
        <v>535</v>
      </c>
      <c r="E306" s="50" t="s">
        <v>536</v>
      </c>
      <c r="F306" s="50" t="s">
        <v>545</v>
      </c>
      <c r="G306" s="50">
        <v>0</v>
      </c>
      <c r="H306" s="50">
        <v>0</v>
      </c>
      <c r="I306" s="50">
        <v>0</v>
      </c>
      <c r="J306" s="50">
        <v>0</v>
      </c>
      <c r="K306" s="50">
        <v>0</v>
      </c>
      <c r="L306" s="50">
        <v>0</v>
      </c>
      <c r="M306" s="50">
        <v>0</v>
      </c>
      <c r="N306" s="50">
        <v>0</v>
      </c>
      <c r="O306" s="50">
        <v>0</v>
      </c>
      <c r="P306" s="50">
        <v>0</v>
      </c>
      <c r="Q306" s="50">
        <v>0</v>
      </c>
      <c r="R306" s="50">
        <v>0</v>
      </c>
      <c r="S306" s="50" t="s">
        <v>532</v>
      </c>
      <c r="T306" s="50" t="s">
        <v>533</v>
      </c>
      <c r="U306" s="50" t="s">
        <v>534</v>
      </c>
      <c r="V306" s="50" t="s">
        <v>537</v>
      </c>
      <c r="W306" s="50" t="s">
        <v>538</v>
      </c>
      <c r="X306" t="str" cm="1">
        <f t="array" ref="X306">_xlfn.CONCAT(INDEX(_xlfn.TEXTSPLIT(INDEX(_xlfn._xlws.FILTER(D306:G306,D306:G306&lt;&gt;0),1,1),","),1,1),",",INDEX(_xlfn.TEXTSPLIT(INDEX(_xlfn._xlws.FILTER(D306:G306,D306:G306&lt;&gt;0),1,COUNTA(_xlfn._xlws.FILTER(D306:G306,D306:G306&lt;&gt;0))),","),1,2))</f>
        <v>0,420</v>
      </c>
      <c r="Y306" t="str" cm="1">
        <f t="array" ref="Y306">_xlfn.CONCAT(INDEX(_xlfn.TEXTSPLIT(INDEX(_xlfn._xlws.FILTER(H306:W306,H306:W306&lt;&gt;0),1,1),","),1,1),",",INDEX(_xlfn.TEXTSPLIT(INDEX(_xlfn._xlws.FILTER(H306:W306,H306:W306&lt;&gt;0),1,COUNTA(_xlfn._xlws.FILTER(H306:W306,H306:W306&lt;&gt;0))),","),1,2))</f>
        <v>1140,1440</v>
      </c>
      <c r="AA306" s="10" t="s">
        <v>486</v>
      </c>
      <c r="AB306" s="10" t="s">
        <v>486</v>
      </c>
      <c r="AC306" s="6">
        <v>305</v>
      </c>
      <c r="AD306" s="10">
        <v>73</v>
      </c>
      <c r="AE306" t="str">
        <f>VLOOKUP(AD306,'dati households'!$C$1:$D$92,2,FALSE)</f>
        <v>Household</v>
      </c>
      <c r="AF306" s="6" t="str">
        <f>VLOOKUP(AD306,'dati households'!$C$1:$E$92,3,FALSE)</f>
        <v>low</v>
      </c>
      <c r="AG306" s="6">
        <f>VLOOKUP(AD306,'dati households'!$C$1:$F$92,4,FALSE)</f>
        <v>0</v>
      </c>
    </row>
    <row r="307" spans="1:33" x14ac:dyDescent="0.35">
      <c r="A307" t="s">
        <v>212</v>
      </c>
      <c r="B307" s="6">
        <v>2</v>
      </c>
      <c r="C307" t="s">
        <v>339</v>
      </c>
      <c r="D307" s="50">
        <v>0</v>
      </c>
      <c r="E307" s="50">
        <v>0</v>
      </c>
      <c r="F307" s="50">
        <v>0</v>
      </c>
      <c r="G307" s="50">
        <v>0</v>
      </c>
      <c r="H307" s="50">
        <v>0</v>
      </c>
      <c r="I307" s="50">
        <v>0</v>
      </c>
      <c r="J307" s="50">
        <v>0</v>
      </c>
      <c r="K307" s="50">
        <v>0</v>
      </c>
      <c r="L307" s="50">
        <v>0</v>
      </c>
      <c r="M307" s="50">
        <v>0</v>
      </c>
      <c r="N307" s="50">
        <v>0</v>
      </c>
      <c r="O307" s="50">
        <v>0</v>
      </c>
      <c r="P307" s="50">
        <v>0</v>
      </c>
      <c r="Q307" s="50">
        <v>0</v>
      </c>
      <c r="R307" s="50">
        <v>0</v>
      </c>
      <c r="S307" s="50">
        <v>0</v>
      </c>
      <c r="T307" s="50" t="s">
        <v>533</v>
      </c>
      <c r="U307" s="50" t="s">
        <v>534</v>
      </c>
      <c r="V307" s="50">
        <v>0</v>
      </c>
      <c r="W307" s="50">
        <v>0</v>
      </c>
      <c r="X307" t="e" cm="1" vm="1">
        <f t="array" ref="X307">_xlfn.CONCAT(INDEX(_xlfn.TEXTSPLIT(INDEX(_xlfn._xlws.FILTER(D307:G307,D307:G307&lt;&gt;0),1,1),","),1,1),",",INDEX(_xlfn.TEXTSPLIT(INDEX(_xlfn._xlws.FILTER(D307:G307,D307:G307&lt;&gt;0),1,COUNTA(_xlfn._xlws.FILTER(D307:G307,D307:G307&lt;&gt;0))),","),1,2))</f>
        <v>#VALUE!</v>
      </c>
      <c r="Y307" t="str" cm="1">
        <f t="array" ref="Y307">_xlfn.CONCAT(INDEX(_xlfn.TEXTSPLIT(INDEX(_xlfn._xlws.FILTER(H307:W307,H307:W307&lt;&gt;0),1,1),","),1,1),",",INDEX(_xlfn.TEXTSPLIT(INDEX(_xlfn._xlws.FILTER(H307:W307,H307:W307&lt;&gt;0),1,COUNTA(_xlfn._xlws.FILTER(H307:W307,H307:W307&lt;&gt;0))),","),1,2))</f>
        <v>1200,1320</v>
      </c>
      <c r="AA307" s="10" t="s">
        <v>486</v>
      </c>
      <c r="AB307" s="10" t="s">
        <v>486</v>
      </c>
      <c r="AC307" s="6">
        <v>306</v>
      </c>
      <c r="AD307" s="10">
        <v>73</v>
      </c>
      <c r="AE307" t="str">
        <f>VLOOKUP(AD307,'dati households'!$C$1:$D$92,2,FALSE)</f>
        <v>Household</v>
      </c>
      <c r="AF307" s="6" t="str">
        <f>VLOOKUP(AD307,'dati households'!$C$1:$E$92,3,FALSE)</f>
        <v>low</v>
      </c>
      <c r="AG307" s="6">
        <f>VLOOKUP(AD307,'dati households'!$C$1:$F$92,4,FALSE)</f>
        <v>0</v>
      </c>
    </row>
    <row r="308" spans="1:33" x14ac:dyDescent="0.35">
      <c r="A308" t="s">
        <v>216</v>
      </c>
      <c r="B308" s="6">
        <v>1</v>
      </c>
      <c r="C308" t="s">
        <v>339</v>
      </c>
      <c r="D308" s="50">
        <v>0</v>
      </c>
      <c r="E308" s="50">
        <v>0</v>
      </c>
      <c r="F308" s="50">
        <v>0</v>
      </c>
      <c r="G308" s="50">
        <v>0</v>
      </c>
      <c r="H308" s="50">
        <v>0</v>
      </c>
      <c r="I308" s="50">
        <v>0</v>
      </c>
      <c r="J308" s="50">
        <v>0</v>
      </c>
      <c r="K308" s="50">
        <v>0</v>
      </c>
      <c r="L308" s="50">
        <v>0</v>
      </c>
      <c r="M308" s="50">
        <v>0</v>
      </c>
      <c r="N308" s="50">
        <v>0</v>
      </c>
      <c r="O308" s="50">
        <v>0</v>
      </c>
      <c r="P308" s="50">
        <v>0</v>
      </c>
      <c r="Q308" s="50">
        <v>0</v>
      </c>
      <c r="R308" s="50">
        <v>0</v>
      </c>
      <c r="S308" s="50">
        <v>0</v>
      </c>
      <c r="T308" s="50" t="s">
        <v>533</v>
      </c>
      <c r="U308" s="50" t="s">
        <v>534</v>
      </c>
      <c r="V308" s="50">
        <v>0</v>
      </c>
      <c r="W308" s="50">
        <v>0</v>
      </c>
      <c r="X308" t="e" cm="1" vm="1">
        <f t="array" ref="X308">_xlfn.CONCAT(INDEX(_xlfn.TEXTSPLIT(INDEX(_xlfn._xlws.FILTER(D308:G308,D308:G308&lt;&gt;0),1,1),","),1,1),",",INDEX(_xlfn.TEXTSPLIT(INDEX(_xlfn._xlws.FILTER(D308:G308,D308:G308&lt;&gt;0),1,COUNTA(_xlfn._xlws.FILTER(D308:G308,D308:G308&lt;&gt;0))),","),1,2))</f>
        <v>#VALUE!</v>
      </c>
      <c r="Y308" t="str" cm="1">
        <f t="array" ref="Y308">_xlfn.CONCAT(INDEX(_xlfn.TEXTSPLIT(INDEX(_xlfn._xlws.FILTER(H308:W308,H308:W308&lt;&gt;0),1,1),","),1,1),",",INDEX(_xlfn.TEXTSPLIT(INDEX(_xlfn._xlws.FILTER(H308:W308,H308:W308&lt;&gt;0),1,COUNTA(_xlfn._xlws.FILTER(H308:W308,H308:W308&lt;&gt;0))),","),1,2))</f>
        <v>1200,1320</v>
      </c>
      <c r="AA308" s="10" t="s">
        <v>350</v>
      </c>
      <c r="AB308" s="10" t="s">
        <v>486</v>
      </c>
      <c r="AC308" s="6">
        <v>307</v>
      </c>
      <c r="AD308" s="10">
        <v>73</v>
      </c>
      <c r="AE308" t="str">
        <f>VLOOKUP(AD308,'dati households'!$C$1:$D$92,2,FALSE)</f>
        <v>Household</v>
      </c>
      <c r="AF308" s="6" t="str">
        <f>VLOOKUP(AD308,'dati households'!$C$1:$E$92,3,FALSE)</f>
        <v>low</v>
      </c>
      <c r="AG308" s="6">
        <f>VLOOKUP(AD308,'dati households'!$C$1:$F$92,4,FALSE)</f>
        <v>0</v>
      </c>
    </row>
    <row r="309" spans="1:33" x14ac:dyDescent="0.35">
      <c r="A309" t="s">
        <v>207</v>
      </c>
      <c r="B309" s="6">
        <v>4</v>
      </c>
      <c r="C309" t="s">
        <v>217</v>
      </c>
      <c r="D309" s="50">
        <v>0</v>
      </c>
      <c r="E309" s="50">
        <v>0</v>
      </c>
      <c r="F309" s="50">
        <v>0</v>
      </c>
      <c r="G309" s="50">
        <v>0</v>
      </c>
      <c r="H309" s="50">
        <v>0</v>
      </c>
      <c r="I309" s="50">
        <v>0</v>
      </c>
      <c r="J309" s="50">
        <v>0</v>
      </c>
      <c r="K309" s="50">
        <v>0</v>
      </c>
      <c r="L309" s="50">
        <v>0</v>
      </c>
      <c r="M309" s="50">
        <v>0</v>
      </c>
      <c r="N309" s="50">
        <v>0</v>
      </c>
      <c r="O309" s="50">
        <v>0</v>
      </c>
      <c r="P309" s="50">
        <v>0</v>
      </c>
      <c r="Q309" s="50">
        <v>0</v>
      </c>
      <c r="R309" s="50">
        <v>0</v>
      </c>
      <c r="S309" s="50" t="s">
        <v>532</v>
      </c>
      <c r="T309" s="50" t="s">
        <v>533</v>
      </c>
      <c r="U309" s="50" t="s">
        <v>534</v>
      </c>
      <c r="V309" s="50">
        <v>0</v>
      </c>
      <c r="W309" s="50">
        <v>0</v>
      </c>
      <c r="X309" t="e" cm="1" vm="1">
        <f t="array" ref="X309">_xlfn.CONCAT(INDEX(_xlfn.TEXTSPLIT(INDEX(_xlfn._xlws.FILTER(D309:G309,D309:G309&lt;&gt;0),1,1),","),1,1),",",INDEX(_xlfn.TEXTSPLIT(INDEX(_xlfn._xlws.FILTER(D309:G309,D309:G309&lt;&gt;0),1,COUNTA(_xlfn._xlws.FILTER(D309:G309,D309:G309&lt;&gt;0))),","),1,2))</f>
        <v>#VALUE!</v>
      </c>
      <c r="Y309" t="str" cm="1">
        <f t="array" ref="Y309">_xlfn.CONCAT(INDEX(_xlfn.TEXTSPLIT(INDEX(_xlfn._xlws.FILTER(H309:W309,H309:W309&lt;&gt;0),1,1),","),1,1),",",INDEX(_xlfn.TEXTSPLIT(INDEX(_xlfn._xlws.FILTER(H309:W309,H309:W309&lt;&gt;0),1,COUNTA(_xlfn._xlws.FILTER(H309:W309,H309:W309&lt;&gt;0))),","),1,2))</f>
        <v>1140,1320</v>
      </c>
      <c r="AA309" s="10" t="s">
        <v>486</v>
      </c>
      <c r="AB309" s="10" t="s">
        <v>486</v>
      </c>
      <c r="AC309" s="6">
        <v>308</v>
      </c>
      <c r="AD309" s="10">
        <v>74</v>
      </c>
      <c r="AE309" t="str">
        <f>VLOOKUP(AD309,'dati households'!$C$1:$D$92,2,FALSE)</f>
        <v>Household</v>
      </c>
      <c r="AF309" s="6" t="str">
        <f>VLOOKUP(AD309,'dati households'!$C$1:$E$92,3,FALSE)</f>
        <v>low</v>
      </c>
      <c r="AG309" s="6">
        <f>VLOOKUP(AD309,'dati households'!$C$1:$F$92,4,FALSE)</f>
        <v>0</v>
      </c>
    </row>
    <row r="310" spans="1:33" x14ac:dyDescent="0.35">
      <c r="A310" t="s">
        <v>210</v>
      </c>
      <c r="B310" s="6">
        <v>1</v>
      </c>
      <c r="C310" t="s">
        <v>233</v>
      </c>
      <c r="D310" s="50" t="s">
        <v>535</v>
      </c>
      <c r="E310" s="50" t="s">
        <v>536</v>
      </c>
      <c r="F310" s="50" t="s">
        <v>545</v>
      </c>
      <c r="G310" s="50">
        <v>0</v>
      </c>
      <c r="H310" s="50">
        <v>0</v>
      </c>
      <c r="I310" s="50">
        <v>0</v>
      </c>
      <c r="J310" s="50">
        <v>0</v>
      </c>
      <c r="K310" s="50">
        <v>0</v>
      </c>
      <c r="L310" s="50">
        <v>0</v>
      </c>
      <c r="M310" s="50">
        <v>0</v>
      </c>
      <c r="N310" s="50">
        <v>0</v>
      </c>
      <c r="O310" s="50">
        <v>0</v>
      </c>
      <c r="P310" s="50">
        <v>0</v>
      </c>
      <c r="Q310" s="50">
        <v>0</v>
      </c>
      <c r="R310" s="50">
        <v>0</v>
      </c>
      <c r="S310" s="50" t="s">
        <v>532</v>
      </c>
      <c r="T310" s="50" t="s">
        <v>533</v>
      </c>
      <c r="U310" s="50" t="s">
        <v>534</v>
      </c>
      <c r="V310" s="50" t="s">
        <v>537</v>
      </c>
      <c r="W310" s="50" t="s">
        <v>538</v>
      </c>
      <c r="X310" t="str" cm="1">
        <f t="array" ref="X310">_xlfn.CONCAT(INDEX(_xlfn.TEXTSPLIT(INDEX(_xlfn._xlws.FILTER(D310:G310,D310:G310&lt;&gt;0),1,1),","),1,1),",",INDEX(_xlfn.TEXTSPLIT(INDEX(_xlfn._xlws.FILTER(D310:G310,D310:G310&lt;&gt;0),1,COUNTA(_xlfn._xlws.FILTER(D310:G310,D310:G310&lt;&gt;0))),","),1,2))</f>
        <v>0,420</v>
      </c>
      <c r="Y310" t="str" cm="1">
        <f t="array" ref="Y310">_xlfn.CONCAT(INDEX(_xlfn.TEXTSPLIT(INDEX(_xlfn._xlws.FILTER(H310:W310,H310:W310&lt;&gt;0),1,1),","),1,1),",",INDEX(_xlfn.TEXTSPLIT(INDEX(_xlfn._xlws.FILTER(H310:W310,H310:W310&lt;&gt;0),1,COUNTA(_xlfn._xlws.FILTER(H310:W310,H310:W310&lt;&gt;0))),","),1,2))</f>
        <v>1140,1440</v>
      </c>
      <c r="AA310" s="10" t="s">
        <v>486</v>
      </c>
      <c r="AB310" s="10" t="s">
        <v>486</v>
      </c>
      <c r="AC310" s="6">
        <v>309</v>
      </c>
      <c r="AD310" s="10">
        <v>74</v>
      </c>
      <c r="AE310" t="str">
        <f>VLOOKUP(AD310,'dati households'!$C$1:$D$92,2,FALSE)</f>
        <v>Household</v>
      </c>
      <c r="AF310" s="6" t="str">
        <f>VLOOKUP(AD310,'dati households'!$C$1:$E$92,3,FALSE)</f>
        <v>low</v>
      </c>
      <c r="AG310" s="6">
        <f>VLOOKUP(AD310,'dati households'!$C$1:$F$92,4,FALSE)</f>
        <v>0</v>
      </c>
    </row>
    <row r="311" spans="1:33" x14ac:dyDescent="0.35">
      <c r="A311" t="s">
        <v>212</v>
      </c>
      <c r="B311" s="6">
        <v>2</v>
      </c>
      <c r="C311" t="s">
        <v>231</v>
      </c>
      <c r="D311" s="50">
        <v>0</v>
      </c>
      <c r="E311" s="50">
        <v>0</v>
      </c>
      <c r="F311" s="50">
        <v>0</v>
      </c>
      <c r="G311" s="50">
        <v>0</v>
      </c>
      <c r="H311" s="50">
        <v>0</v>
      </c>
      <c r="I311" s="50">
        <v>0</v>
      </c>
      <c r="J311" s="50">
        <v>0</v>
      </c>
      <c r="K311" s="50">
        <v>0</v>
      </c>
      <c r="L311" s="50">
        <v>0</v>
      </c>
      <c r="M311" s="50">
        <v>0</v>
      </c>
      <c r="N311" s="50">
        <v>0</v>
      </c>
      <c r="O311" s="50">
        <v>0</v>
      </c>
      <c r="P311" s="50">
        <v>0</v>
      </c>
      <c r="Q311" s="50">
        <v>0</v>
      </c>
      <c r="R311" s="50">
        <v>0</v>
      </c>
      <c r="S311" s="50">
        <v>0</v>
      </c>
      <c r="T311" s="50" t="s">
        <v>533</v>
      </c>
      <c r="U311" s="50">
        <v>0</v>
      </c>
      <c r="V311" s="50">
        <v>0</v>
      </c>
      <c r="W311" s="50">
        <v>0</v>
      </c>
      <c r="X311" t="e" cm="1" vm="1">
        <f t="array" ref="X311">_xlfn.CONCAT(INDEX(_xlfn.TEXTSPLIT(INDEX(_xlfn._xlws.FILTER(D311:G311,D311:G311&lt;&gt;0),1,1),","),1,1),",",INDEX(_xlfn.TEXTSPLIT(INDEX(_xlfn._xlws.FILTER(D311:G311,D311:G311&lt;&gt;0),1,COUNTA(_xlfn._xlws.FILTER(D311:G311,D311:G311&lt;&gt;0))),","),1,2))</f>
        <v>#VALUE!</v>
      </c>
      <c r="Y311" t="str" cm="1">
        <f t="array" ref="Y311">_xlfn.CONCAT(INDEX(_xlfn.TEXTSPLIT(INDEX(_xlfn._xlws.FILTER(H311:W311,H311:W311&lt;&gt;0),1,1),","),1,1),",",INDEX(_xlfn.TEXTSPLIT(INDEX(_xlfn._xlws.FILTER(H311:W311,H311:W311&lt;&gt;0),1,COUNTA(_xlfn._xlws.FILTER(H311:W311,H311:W311&lt;&gt;0))),","),1,2))</f>
        <v>1200,1260</v>
      </c>
      <c r="AA311" s="10" t="s">
        <v>486</v>
      </c>
      <c r="AB311" s="10" t="s">
        <v>486</v>
      </c>
      <c r="AC311" s="6">
        <v>310</v>
      </c>
      <c r="AD311" s="10">
        <v>74</v>
      </c>
      <c r="AE311" t="str">
        <f>VLOOKUP(AD311,'dati households'!$C$1:$D$92,2,FALSE)</f>
        <v>Household</v>
      </c>
      <c r="AF311" s="6" t="str">
        <f>VLOOKUP(AD311,'dati households'!$C$1:$E$92,3,FALSE)</f>
        <v>low</v>
      </c>
      <c r="AG311" s="6">
        <f>VLOOKUP(AD311,'dati households'!$C$1:$F$92,4,FALSE)</f>
        <v>0</v>
      </c>
    </row>
    <row r="312" spans="1:33" x14ac:dyDescent="0.35">
      <c r="A312" t="s">
        <v>218</v>
      </c>
      <c r="B312" s="6">
        <v>1</v>
      </c>
      <c r="C312" t="s">
        <v>351</v>
      </c>
      <c r="D312" s="50">
        <v>0</v>
      </c>
      <c r="E312" s="50">
        <v>0</v>
      </c>
      <c r="F312" s="50" t="s">
        <v>545</v>
      </c>
      <c r="G312" s="50">
        <v>0</v>
      </c>
      <c r="H312" s="50">
        <v>0</v>
      </c>
      <c r="I312" s="50">
        <v>0</v>
      </c>
      <c r="J312" s="50">
        <v>0</v>
      </c>
      <c r="K312" s="50">
        <v>0</v>
      </c>
      <c r="L312" s="50">
        <v>0</v>
      </c>
      <c r="M312" s="50">
        <v>0</v>
      </c>
      <c r="N312" s="50">
        <v>0</v>
      </c>
      <c r="O312" s="50">
        <v>0</v>
      </c>
      <c r="P312" s="50">
        <v>0</v>
      </c>
      <c r="Q312" s="50">
        <v>0</v>
      </c>
      <c r="R312" s="50">
        <v>0</v>
      </c>
      <c r="S312" s="50" t="s">
        <v>532</v>
      </c>
      <c r="T312" s="50" t="s">
        <v>533</v>
      </c>
      <c r="U312" s="50" t="s">
        <v>534</v>
      </c>
      <c r="V312" s="50">
        <v>0</v>
      </c>
      <c r="W312" s="50">
        <v>0</v>
      </c>
      <c r="X312" t="str" cm="1">
        <f t="array" ref="X312">_xlfn.CONCAT(INDEX(_xlfn.TEXTSPLIT(INDEX(_xlfn._xlws.FILTER(D312:G312,D312:G312&lt;&gt;0),1,1),","),1,1),",",INDEX(_xlfn.TEXTSPLIT(INDEX(_xlfn._xlws.FILTER(D312:G312,D312:G312&lt;&gt;0),1,COUNTA(_xlfn._xlws.FILTER(D312:G312,D312:G312&lt;&gt;0))),","),1,2))</f>
        <v>360,420</v>
      </c>
      <c r="Y312" t="str" cm="1">
        <f t="array" ref="Y312">_xlfn.CONCAT(INDEX(_xlfn.TEXTSPLIT(INDEX(_xlfn._xlws.FILTER(H312:W312,H312:W312&lt;&gt;0),1,1),","),1,1),",",INDEX(_xlfn.TEXTSPLIT(INDEX(_xlfn._xlws.FILTER(H312:W312,H312:W312&lt;&gt;0),1,COUNTA(_xlfn._xlws.FILTER(H312:W312,H312:W312&lt;&gt;0))),","),1,2))</f>
        <v>1140,1320</v>
      </c>
      <c r="AA312" s="10" t="s">
        <v>486</v>
      </c>
      <c r="AB312" s="10" t="s">
        <v>486</v>
      </c>
      <c r="AC312" s="6">
        <v>311</v>
      </c>
      <c r="AD312" s="10">
        <v>74</v>
      </c>
      <c r="AE312" t="str">
        <f>VLOOKUP(AD312,'dati households'!$C$1:$D$92,2,FALSE)</f>
        <v>Household</v>
      </c>
      <c r="AF312" s="6" t="str">
        <f>VLOOKUP(AD312,'dati households'!$C$1:$E$92,3,FALSE)</f>
        <v>low</v>
      </c>
      <c r="AG312" s="6">
        <f>VLOOKUP(AD312,'dati households'!$C$1:$F$92,4,FALSE)</f>
        <v>0</v>
      </c>
    </row>
    <row r="313" spans="1:33" x14ac:dyDescent="0.35">
      <c r="A313" t="s">
        <v>207</v>
      </c>
      <c r="B313" s="6">
        <v>6</v>
      </c>
      <c r="C313" t="s">
        <v>217</v>
      </c>
      <c r="D313" s="50">
        <v>0</v>
      </c>
      <c r="E313" s="50">
        <v>0</v>
      </c>
      <c r="F313" s="50">
        <v>0</v>
      </c>
      <c r="G313" s="50">
        <v>0</v>
      </c>
      <c r="H313" s="50">
        <v>0</v>
      </c>
      <c r="I313" s="50">
        <v>0</v>
      </c>
      <c r="J313" s="50">
        <v>0</v>
      </c>
      <c r="K313" s="50">
        <v>0</v>
      </c>
      <c r="L313" s="50">
        <v>0</v>
      </c>
      <c r="M313" s="50">
        <v>0</v>
      </c>
      <c r="N313" s="50">
        <v>0</v>
      </c>
      <c r="O313" s="50">
        <v>0</v>
      </c>
      <c r="P313" s="50">
        <v>0</v>
      </c>
      <c r="Q313" s="50">
        <v>0</v>
      </c>
      <c r="R313" s="50">
        <v>0</v>
      </c>
      <c r="S313" s="50" t="s">
        <v>532</v>
      </c>
      <c r="T313" s="50" t="s">
        <v>533</v>
      </c>
      <c r="U313" s="50" t="s">
        <v>534</v>
      </c>
      <c r="V313" s="50">
        <v>0</v>
      </c>
      <c r="W313" s="50">
        <v>0</v>
      </c>
      <c r="X313" t="e" cm="1" vm="1">
        <f t="array" ref="X313">_xlfn.CONCAT(INDEX(_xlfn.TEXTSPLIT(INDEX(_xlfn._xlws.FILTER(D313:G313,D313:G313&lt;&gt;0),1,1),","),1,1),",",INDEX(_xlfn.TEXTSPLIT(INDEX(_xlfn._xlws.FILTER(D313:G313,D313:G313&lt;&gt;0),1,COUNTA(_xlfn._xlws.FILTER(D313:G313,D313:G313&lt;&gt;0))),","),1,2))</f>
        <v>#VALUE!</v>
      </c>
      <c r="Y313" t="str" cm="1">
        <f t="array" ref="Y313">_xlfn.CONCAT(INDEX(_xlfn.TEXTSPLIT(INDEX(_xlfn._xlws.FILTER(H313:W313,H313:W313&lt;&gt;0),1,1),","),1,1),",",INDEX(_xlfn.TEXTSPLIT(INDEX(_xlfn._xlws.FILTER(H313:W313,H313:W313&lt;&gt;0),1,COUNTA(_xlfn._xlws.FILTER(H313:W313,H313:W313&lt;&gt;0))),","),1,2))</f>
        <v>1140,1320</v>
      </c>
      <c r="AA313" s="10" t="s">
        <v>486</v>
      </c>
      <c r="AB313" s="10" t="s">
        <v>486</v>
      </c>
      <c r="AC313" s="6">
        <v>312</v>
      </c>
      <c r="AD313" s="10">
        <v>75</v>
      </c>
      <c r="AE313" t="str">
        <f>VLOOKUP(AD313,'dati households'!$C$1:$D$92,2,FALSE)</f>
        <v>Household</v>
      </c>
      <c r="AF313" s="6" t="str">
        <f>VLOOKUP(AD313,'dati households'!$C$1:$E$92,3,FALSE)</f>
        <v>high</v>
      </c>
      <c r="AG313" s="6">
        <f>VLOOKUP(AD313,'dati households'!$C$1:$F$92,4,FALSE)</f>
        <v>0</v>
      </c>
    </row>
    <row r="314" spans="1:33" x14ac:dyDescent="0.35">
      <c r="A314" t="s">
        <v>210</v>
      </c>
      <c r="B314" s="6">
        <v>2</v>
      </c>
      <c r="C314" t="s">
        <v>217</v>
      </c>
      <c r="D314" s="50">
        <v>0</v>
      </c>
      <c r="E314" s="50">
        <v>0</v>
      </c>
      <c r="F314" s="50">
        <v>0</v>
      </c>
      <c r="G314" s="50">
        <v>0</v>
      </c>
      <c r="H314" s="50">
        <v>0</v>
      </c>
      <c r="I314" s="50">
        <v>0</v>
      </c>
      <c r="J314" s="50">
        <v>0</v>
      </c>
      <c r="K314" s="50">
        <v>0</v>
      </c>
      <c r="L314" s="50">
        <v>0</v>
      </c>
      <c r="M314" s="50">
        <v>0</v>
      </c>
      <c r="N314" s="50">
        <v>0</v>
      </c>
      <c r="O314" s="50">
        <v>0</v>
      </c>
      <c r="P314" s="50">
        <v>0</v>
      </c>
      <c r="Q314" s="50">
        <v>0</v>
      </c>
      <c r="R314" s="50">
        <v>0</v>
      </c>
      <c r="S314" s="50" t="s">
        <v>532</v>
      </c>
      <c r="T314" s="50" t="s">
        <v>533</v>
      </c>
      <c r="U314" s="50" t="s">
        <v>534</v>
      </c>
      <c r="V314" s="50">
        <v>0</v>
      </c>
      <c r="W314" s="50">
        <v>0</v>
      </c>
      <c r="X314" t="e" cm="1" vm="1">
        <f t="array" ref="X314">_xlfn.CONCAT(INDEX(_xlfn.TEXTSPLIT(INDEX(_xlfn._xlws.FILTER(D314:G314,D314:G314&lt;&gt;0),1,1),","),1,1),",",INDEX(_xlfn.TEXTSPLIT(INDEX(_xlfn._xlws.FILTER(D314:G314,D314:G314&lt;&gt;0),1,COUNTA(_xlfn._xlws.FILTER(D314:G314,D314:G314&lt;&gt;0))),","),1,2))</f>
        <v>#VALUE!</v>
      </c>
      <c r="Y314" t="str" cm="1">
        <f t="array" ref="Y314">_xlfn.CONCAT(INDEX(_xlfn.TEXTSPLIT(INDEX(_xlfn._xlws.FILTER(H314:W314,H314:W314&lt;&gt;0),1,1),","),1,1),",",INDEX(_xlfn.TEXTSPLIT(INDEX(_xlfn._xlws.FILTER(H314:W314,H314:W314&lt;&gt;0),1,COUNTA(_xlfn._xlws.FILTER(H314:W314,H314:W314&lt;&gt;0))),","),1,2))</f>
        <v>1140,1320</v>
      </c>
      <c r="AA314" s="10" t="s">
        <v>486</v>
      </c>
      <c r="AB314" s="10" t="s">
        <v>486</v>
      </c>
      <c r="AC314" s="6">
        <v>313</v>
      </c>
      <c r="AD314" s="10">
        <v>75</v>
      </c>
      <c r="AE314" t="str">
        <f>VLOOKUP(AD314,'dati households'!$C$1:$D$92,2,FALSE)</f>
        <v>Household</v>
      </c>
      <c r="AF314" s="6" t="str">
        <f>VLOOKUP(AD314,'dati households'!$C$1:$E$92,3,FALSE)</f>
        <v>high</v>
      </c>
      <c r="AG314" s="6">
        <f>VLOOKUP(AD314,'dati households'!$C$1:$F$92,4,FALSE)</f>
        <v>0</v>
      </c>
    </row>
    <row r="315" spans="1:33" x14ac:dyDescent="0.35">
      <c r="A315" t="s">
        <v>212</v>
      </c>
      <c r="B315" s="6">
        <v>5</v>
      </c>
      <c r="C315" t="s">
        <v>352</v>
      </c>
      <c r="D315" s="50">
        <v>0</v>
      </c>
      <c r="E315" s="50">
        <v>0</v>
      </c>
      <c r="F315" s="50">
        <v>0</v>
      </c>
      <c r="G315" s="50">
        <v>0</v>
      </c>
      <c r="H315" s="50">
        <v>0</v>
      </c>
      <c r="I315" s="50">
        <v>0</v>
      </c>
      <c r="J315" s="50">
        <v>0</v>
      </c>
      <c r="K315" s="50">
        <v>0</v>
      </c>
      <c r="L315" s="50">
        <v>0</v>
      </c>
      <c r="M315" s="50">
        <v>0</v>
      </c>
      <c r="N315" s="50">
        <v>0</v>
      </c>
      <c r="O315" s="50">
        <v>0</v>
      </c>
      <c r="P315" s="50">
        <v>0</v>
      </c>
      <c r="Q315" s="50" t="s">
        <v>542</v>
      </c>
      <c r="R315" s="50" t="s">
        <v>531</v>
      </c>
      <c r="S315" s="50">
        <v>0</v>
      </c>
      <c r="T315" s="50">
        <v>0</v>
      </c>
      <c r="U315" s="50" t="s">
        <v>534</v>
      </c>
      <c r="V315" s="50" t="s">
        <v>537</v>
      </c>
      <c r="W315" s="50">
        <v>0</v>
      </c>
      <c r="X315" t="e" cm="1" vm="1">
        <f t="array" ref="X315">_xlfn.CONCAT(INDEX(_xlfn.TEXTSPLIT(INDEX(_xlfn._xlws.FILTER(D315:G315,D315:G315&lt;&gt;0),1,1),","),1,1),",",INDEX(_xlfn.TEXTSPLIT(INDEX(_xlfn._xlws.FILTER(D315:G315,D315:G315&lt;&gt;0),1,COUNTA(_xlfn._xlws.FILTER(D315:G315,D315:G315&lt;&gt;0))),","),1,2))</f>
        <v>#VALUE!</v>
      </c>
      <c r="Y315" t="str" cm="1">
        <f t="array" ref="Y315">_xlfn.CONCAT(INDEX(_xlfn.TEXTSPLIT(INDEX(_xlfn._xlws.FILTER(H315:W315,H315:W315&lt;&gt;0),1,1),","),1,1),",",INDEX(_xlfn.TEXTSPLIT(INDEX(_xlfn._xlws.FILTER(H315:W315,H315:W315&lt;&gt;0),1,COUNTA(_xlfn._xlws.FILTER(H315:W315,H315:W315&lt;&gt;0))),","),1,2))</f>
        <v>1020,1380</v>
      </c>
      <c r="AA315" s="10" t="s">
        <v>486</v>
      </c>
      <c r="AB315" s="10" t="s">
        <v>486</v>
      </c>
      <c r="AC315" s="6">
        <v>314</v>
      </c>
      <c r="AD315" s="10">
        <v>75</v>
      </c>
      <c r="AE315" t="str">
        <f>VLOOKUP(AD315,'dati households'!$C$1:$D$92,2,FALSE)</f>
        <v>Household</v>
      </c>
      <c r="AF315" s="6" t="str">
        <f>VLOOKUP(AD315,'dati households'!$C$1:$E$92,3,FALSE)</f>
        <v>high</v>
      </c>
      <c r="AG315" s="6">
        <f>VLOOKUP(AD315,'dati households'!$C$1:$F$92,4,FALSE)</f>
        <v>0</v>
      </c>
    </row>
    <row r="316" spans="1:33" x14ac:dyDescent="0.35">
      <c r="A316" t="s">
        <v>216</v>
      </c>
      <c r="B316" s="6">
        <v>1</v>
      </c>
      <c r="C316" t="s">
        <v>217</v>
      </c>
      <c r="D316" s="50">
        <v>0</v>
      </c>
      <c r="E316" s="50">
        <v>0</v>
      </c>
      <c r="F316" s="50">
        <v>0</v>
      </c>
      <c r="G316" s="50">
        <v>0</v>
      </c>
      <c r="H316" s="50">
        <v>0</v>
      </c>
      <c r="I316" s="50">
        <v>0</v>
      </c>
      <c r="J316" s="50">
        <v>0</v>
      </c>
      <c r="K316" s="50">
        <v>0</v>
      </c>
      <c r="L316" s="50">
        <v>0</v>
      </c>
      <c r="M316" s="50">
        <v>0</v>
      </c>
      <c r="N316" s="50">
        <v>0</v>
      </c>
      <c r="O316" s="50">
        <v>0</v>
      </c>
      <c r="P316" s="50">
        <v>0</v>
      </c>
      <c r="Q316" s="50">
        <v>0</v>
      </c>
      <c r="R316" s="50">
        <v>0</v>
      </c>
      <c r="S316" s="50" t="s">
        <v>532</v>
      </c>
      <c r="T316" s="50" t="s">
        <v>533</v>
      </c>
      <c r="U316" s="50" t="s">
        <v>534</v>
      </c>
      <c r="V316" s="50">
        <v>0</v>
      </c>
      <c r="W316" s="50">
        <v>0</v>
      </c>
      <c r="X316" t="e" cm="1" vm="1">
        <f t="array" ref="X316">_xlfn.CONCAT(INDEX(_xlfn.TEXTSPLIT(INDEX(_xlfn._xlws.FILTER(D316:G316,D316:G316&lt;&gt;0),1,1),","),1,1),",",INDEX(_xlfn.TEXTSPLIT(INDEX(_xlfn._xlws.FILTER(D316:G316,D316:G316&lt;&gt;0),1,COUNTA(_xlfn._xlws.FILTER(D316:G316,D316:G316&lt;&gt;0))),","),1,2))</f>
        <v>#VALUE!</v>
      </c>
      <c r="Y316" t="str" cm="1">
        <f t="array" ref="Y316">_xlfn.CONCAT(INDEX(_xlfn.TEXTSPLIT(INDEX(_xlfn._xlws.FILTER(H316:W316,H316:W316&lt;&gt;0),1,1),","),1,1),",",INDEX(_xlfn.TEXTSPLIT(INDEX(_xlfn._xlws.FILTER(H316:W316,H316:W316&lt;&gt;0),1,COUNTA(_xlfn._xlws.FILTER(H316:W316,H316:W316&lt;&gt;0))),","),1,2))</f>
        <v>1140,1320</v>
      </c>
      <c r="AA316" s="10" t="s">
        <v>486</v>
      </c>
      <c r="AB316" s="10" t="s">
        <v>486</v>
      </c>
      <c r="AC316" s="6">
        <v>315</v>
      </c>
      <c r="AD316" s="10">
        <v>75</v>
      </c>
      <c r="AE316" t="str">
        <f>VLOOKUP(AD316,'dati households'!$C$1:$D$92,2,FALSE)</f>
        <v>Household</v>
      </c>
      <c r="AF316" s="6" t="str">
        <f>VLOOKUP(AD316,'dati households'!$C$1:$E$92,3,FALSE)</f>
        <v>high</v>
      </c>
      <c r="AG316" s="6">
        <f>VLOOKUP(AD316,'dati households'!$C$1:$F$92,4,FALSE)</f>
        <v>0</v>
      </c>
    </row>
    <row r="317" spans="1:33" x14ac:dyDescent="0.35">
      <c r="A317" t="s">
        <v>222</v>
      </c>
      <c r="B317" s="6">
        <v>1</v>
      </c>
      <c r="C317" t="s">
        <v>353</v>
      </c>
      <c r="D317" s="50">
        <v>0</v>
      </c>
      <c r="E317" s="50">
        <v>0</v>
      </c>
      <c r="F317" s="50">
        <v>0</v>
      </c>
      <c r="G317" s="50">
        <v>0</v>
      </c>
      <c r="H317" s="50">
        <v>0</v>
      </c>
      <c r="I317" s="50">
        <v>0</v>
      </c>
      <c r="J317" s="50">
        <v>0</v>
      </c>
      <c r="K317" s="50">
        <v>0</v>
      </c>
      <c r="L317" s="50">
        <v>0</v>
      </c>
      <c r="M317" s="50">
        <v>0</v>
      </c>
      <c r="N317" s="50">
        <v>0</v>
      </c>
      <c r="O317" s="50">
        <v>0</v>
      </c>
      <c r="P317" s="50">
        <v>0</v>
      </c>
      <c r="Q317" s="50">
        <v>0</v>
      </c>
      <c r="R317" s="50">
        <v>0</v>
      </c>
      <c r="S317" s="50">
        <v>0</v>
      </c>
      <c r="T317" s="50">
        <v>0</v>
      </c>
      <c r="U317" s="50">
        <v>0</v>
      </c>
      <c r="V317" s="50" t="s">
        <v>537</v>
      </c>
      <c r="W317" s="50">
        <v>0</v>
      </c>
      <c r="X317" t="e" cm="1" vm="1">
        <f t="array" ref="X317">_xlfn.CONCAT(INDEX(_xlfn.TEXTSPLIT(INDEX(_xlfn._xlws.FILTER(D317:G317,D317:G317&lt;&gt;0),1,1),","),1,1),",",INDEX(_xlfn.TEXTSPLIT(INDEX(_xlfn._xlws.FILTER(D317:G317,D317:G317&lt;&gt;0),1,COUNTA(_xlfn._xlws.FILTER(D317:G317,D317:G317&lt;&gt;0))),","),1,2))</f>
        <v>#VALUE!</v>
      </c>
      <c r="Y317" t="str" cm="1">
        <f t="array" ref="Y317">_xlfn.CONCAT(INDEX(_xlfn.TEXTSPLIT(INDEX(_xlfn._xlws.FILTER(H317:W317,H317:W317&lt;&gt;0),1,1),","),1,1),",",INDEX(_xlfn.TEXTSPLIT(INDEX(_xlfn._xlws.FILTER(H317:W317,H317:W317&lt;&gt;0),1,COUNTA(_xlfn._xlws.FILTER(H317:W317,H317:W317&lt;&gt;0))),","),1,2))</f>
        <v>1320,1380</v>
      </c>
      <c r="AA317" s="10" t="s">
        <v>354</v>
      </c>
      <c r="AB317" s="10" t="s">
        <v>486</v>
      </c>
      <c r="AC317" s="6">
        <v>316</v>
      </c>
      <c r="AD317" s="10">
        <v>75</v>
      </c>
      <c r="AE317" t="str">
        <f>VLOOKUP(AD317,'dati households'!$C$1:$D$92,2,FALSE)</f>
        <v>Household</v>
      </c>
      <c r="AF317" s="6" t="str">
        <f>VLOOKUP(AD317,'dati households'!$C$1:$E$92,3,FALSE)</f>
        <v>high</v>
      </c>
      <c r="AG317" s="6">
        <f>VLOOKUP(AD317,'dati households'!$C$1:$F$92,4,FALSE)</f>
        <v>0</v>
      </c>
    </row>
    <row r="318" spans="1:33" x14ac:dyDescent="0.35">
      <c r="A318" t="s">
        <v>207</v>
      </c>
      <c r="B318" s="6">
        <v>4</v>
      </c>
      <c r="C318" t="s">
        <v>217</v>
      </c>
      <c r="D318" s="50">
        <v>0</v>
      </c>
      <c r="E318" s="50">
        <v>0</v>
      </c>
      <c r="F318" s="50">
        <v>0</v>
      </c>
      <c r="G318" s="50">
        <v>0</v>
      </c>
      <c r="H318" s="50">
        <v>0</v>
      </c>
      <c r="I318" s="50">
        <v>0</v>
      </c>
      <c r="J318" s="50">
        <v>0</v>
      </c>
      <c r="K318" s="50">
        <v>0</v>
      </c>
      <c r="L318" s="50">
        <v>0</v>
      </c>
      <c r="M318" s="50">
        <v>0</v>
      </c>
      <c r="N318" s="50">
        <v>0</v>
      </c>
      <c r="O318" s="50">
        <v>0</v>
      </c>
      <c r="P318" s="50">
        <v>0</v>
      </c>
      <c r="Q318" s="50">
        <v>0</v>
      </c>
      <c r="R318" s="50">
        <v>0</v>
      </c>
      <c r="S318" s="50" t="s">
        <v>532</v>
      </c>
      <c r="T318" s="50" t="s">
        <v>533</v>
      </c>
      <c r="U318" s="50" t="s">
        <v>534</v>
      </c>
      <c r="V318" s="50">
        <v>0</v>
      </c>
      <c r="W318" s="50">
        <v>0</v>
      </c>
      <c r="X318" t="e" cm="1" vm="1">
        <f t="array" ref="X318">_xlfn.CONCAT(INDEX(_xlfn.TEXTSPLIT(INDEX(_xlfn._xlws.FILTER(D318:G318,D318:G318&lt;&gt;0),1,1),","),1,1),",",INDEX(_xlfn.TEXTSPLIT(INDEX(_xlfn._xlws.FILTER(D318:G318,D318:G318&lt;&gt;0),1,COUNTA(_xlfn._xlws.FILTER(D318:G318,D318:G318&lt;&gt;0))),","),1,2))</f>
        <v>#VALUE!</v>
      </c>
      <c r="Y318" t="str" cm="1">
        <f t="array" ref="Y318">_xlfn.CONCAT(INDEX(_xlfn.TEXTSPLIT(INDEX(_xlfn._xlws.FILTER(H318:W318,H318:W318&lt;&gt;0),1,1),","),1,1),",",INDEX(_xlfn.TEXTSPLIT(INDEX(_xlfn._xlws.FILTER(H318:W318,H318:W318&lt;&gt;0),1,COUNTA(_xlfn._xlws.FILTER(H318:W318,H318:W318&lt;&gt;0))),","),1,2))</f>
        <v>1140,1320</v>
      </c>
      <c r="AA318" s="10" t="s">
        <v>486</v>
      </c>
      <c r="AB318" s="10" t="s">
        <v>486</v>
      </c>
      <c r="AC318" s="6">
        <v>317</v>
      </c>
      <c r="AD318" s="10">
        <v>76</v>
      </c>
      <c r="AE318" t="str">
        <f>VLOOKUP(AD318,'dati households'!$C$1:$D$92,2,FALSE)</f>
        <v>Household</v>
      </c>
      <c r="AF318" s="6" t="str">
        <f>VLOOKUP(AD318,'dati households'!$C$1:$E$92,3,FALSE)</f>
        <v>high</v>
      </c>
      <c r="AG318" s="6">
        <f>VLOOKUP(AD318,'dati households'!$C$1:$F$92,4,FALSE)</f>
        <v>0</v>
      </c>
    </row>
    <row r="319" spans="1:33" x14ac:dyDescent="0.35">
      <c r="A319" t="s">
        <v>210</v>
      </c>
      <c r="B319" s="6">
        <v>2</v>
      </c>
      <c r="C319" t="s">
        <v>233</v>
      </c>
      <c r="D319" s="50" t="s">
        <v>535</v>
      </c>
      <c r="E319" s="50" t="s">
        <v>536</v>
      </c>
      <c r="F319" s="50" t="s">
        <v>545</v>
      </c>
      <c r="G319" s="50">
        <v>0</v>
      </c>
      <c r="H319" s="50">
        <v>0</v>
      </c>
      <c r="I319" s="50">
        <v>0</v>
      </c>
      <c r="J319" s="50">
        <v>0</v>
      </c>
      <c r="K319" s="50">
        <v>0</v>
      </c>
      <c r="L319" s="50">
        <v>0</v>
      </c>
      <c r="M319" s="50">
        <v>0</v>
      </c>
      <c r="N319" s="50">
        <v>0</v>
      </c>
      <c r="O319" s="50">
        <v>0</v>
      </c>
      <c r="P319" s="50">
        <v>0</v>
      </c>
      <c r="Q319" s="50">
        <v>0</v>
      </c>
      <c r="R319" s="50">
        <v>0</v>
      </c>
      <c r="S319" s="50" t="s">
        <v>532</v>
      </c>
      <c r="T319" s="50" t="s">
        <v>533</v>
      </c>
      <c r="U319" s="50" t="s">
        <v>534</v>
      </c>
      <c r="V319" s="50" t="s">
        <v>537</v>
      </c>
      <c r="W319" s="50" t="s">
        <v>538</v>
      </c>
      <c r="X319" t="str" cm="1">
        <f t="array" ref="X319">_xlfn.CONCAT(INDEX(_xlfn.TEXTSPLIT(INDEX(_xlfn._xlws.FILTER(D319:G319,D319:G319&lt;&gt;0),1,1),","),1,1),",",INDEX(_xlfn.TEXTSPLIT(INDEX(_xlfn._xlws.FILTER(D319:G319,D319:G319&lt;&gt;0),1,COUNTA(_xlfn._xlws.FILTER(D319:G319,D319:G319&lt;&gt;0))),","),1,2))</f>
        <v>0,420</v>
      </c>
      <c r="Y319" t="str" cm="1">
        <f t="array" ref="Y319">_xlfn.CONCAT(INDEX(_xlfn.TEXTSPLIT(INDEX(_xlfn._xlws.FILTER(H319:W319,H319:W319&lt;&gt;0),1,1),","),1,1),",",INDEX(_xlfn.TEXTSPLIT(INDEX(_xlfn._xlws.FILTER(H319:W319,H319:W319&lt;&gt;0),1,COUNTA(_xlfn._xlws.FILTER(H319:W319,H319:W319&lt;&gt;0))),","),1,2))</f>
        <v>1140,1440</v>
      </c>
      <c r="AA319" s="10" t="s">
        <v>486</v>
      </c>
      <c r="AB319" s="10" t="s">
        <v>486</v>
      </c>
      <c r="AC319" s="6">
        <v>318</v>
      </c>
      <c r="AD319" s="10">
        <v>76</v>
      </c>
      <c r="AE319" t="str">
        <f>VLOOKUP(AD319,'dati households'!$C$1:$D$92,2,FALSE)</f>
        <v>Household</v>
      </c>
      <c r="AF319" s="6" t="str">
        <f>VLOOKUP(AD319,'dati households'!$C$1:$E$92,3,FALSE)</f>
        <v>high</v>
      </c>
      <c r="AG319" s="6">
        <f>VLOOKUP(AD319,'dati households'!$C$1:$F$92,4,FALSE)</f>
        <v>0</v>
      </c>
    </row>
    <row r="320" spans="1:33" x14ac:dyDescent="0.35">
      <c r="A320" t="s">
        <v>212</v>
      </c>
      <c r="B320" s="6">
        <v>2</v>
      </c>
      <c r="C320" t="s">
        <v>229</v>
      </c>
      <c r="D320" s="50">
        <v>0</v>
      </c>
      <c r="E320" s="50">
        <v>0</v>
      </c>
      <c r="F320" s="50">
        <v>0</v>
      </c>
      <c r="G320" s="50">
        <v>0</v>
      </c>
      <c r="H320" s="50">
        <v>0</v>
      </c>
      <c r="I320" s="50">
        <v>0</v>
      </c>
      <c r="J320" s="50">
        <v>0</v>
      </c>
      <c r="K320" s="50">
        <v>0</v>
      </c>
      <c r="L320" s="50">
        <v>0</v>
      </c>
      <c r="M320" s="50" t="s">
        <v>544</v>
      </c>
      <c r="N320" s="50">
        <v>0</v>
      </c>
      <c r="O320" s="50">
        <v>0</v>
      </c>
      <c r="P320" s="50">
        <v>0</v>
      </c>
      <c r="Q320" s="50">
        <v>0</v>
      </c>
      <c r="R320" s="50">
        <v>0</v>
      </c>
      <c r="S320" s="50">
        <v>0</v>
      </c>
      <c r="T320" s="50">
        <v>0</v>
      </c>
      <c r="U320" s="50">
        <v>0</v>
      </c>
      <c r="V320" s="50">
        <v>0</v>
      </c>
      <c r="W320" s="50">
        <v>0</v>
      </c>
      <c r="X320" t="e" cm="1" vm="1">
        <f t="array" ref="X320">_xlfn.CONCAT(INDEX(_xlfn.TEXTSPLIT(INDEX(_xlfn._xlws.FILTER(D320:G320,D320:G320&lt;&gt;0),1,1),","),1,1),",",INDEX(_xlfn.TEXTSPLIT(INDEX(_xlfn._xlws.FILTER(D320:G320,D320:G320&lt;&gt;0),1,COUNTA(_xlfn._xlws.FILTER(D320:G320,D320:G320&lt;&gt;0))),","),1,2))</f>
        <v>#VALUE!</v>
      </c>
      <c r="Y320" t="str" cm="1">
        <f t="array" ref="Y320">_xlfn.CONCAT(INDEX(_xlfn.TEXTSPLIT(INDEX(_xlfn._xlws.FILTER(H320:W320,H320:W320&lt;&gt;0),1,1),","),1,1),",",INDEX(_xlfn.TEXTSPLIT(INDEX(_xlfn._xlws.FILTER(H320:W320,H320:W320&lt;&gt;0),1,COUNTA(_xlfn._xlws.FILTER(H320:W320,H320:W320&lt;&gt;0))),","),1,2))</f>
        <v>780,840</v>
      </c>
      <c r="AA320" s="10" t="s">
        <v>486</v>
      </c>
      <c r="AB320" s="10" t="s">
        <v>486</v>
      </c>
      <c r="AC320" s="6">
        <v>319</v>
      </c>
      <c r="AD320" s="10">
        <v>76</v>
      </c>
      <c r="AE320" t="str">
        <f>VLOOKUP(AD320,'dati households'!$C$1:$D$92,2,FALSE)</f>
        <v>Household</v>
      </c>
      <c r="AF320" s="6" t="str">
        <f>VLOOKUP(AD320,'dati households'!$C$1:$E$92,3,FALSE)</f>
        <v>high</v>
      </c>
      <c r="AG320" s="6">
        <f>VLOOKUP(AD320,'dati households'!$C$1:$F$92,4,FALSE)</f>
        <v>0</v>
      </c>
    </row>
    <row r="321" spans="1:33" x14ac:dyDescent="0.35">
      <c r="A321" t="s">
        <v>216</v>
      </c>
      <c r="B321" s="6">
        <v>1</v>
      </c>
      <c r="C321" t="s">
        <v>232</v>
      </c>
      <c r="D321" s="50">
        <v>0</v>
      </c>
      <c r="E321" s="50">
        <v>0</v>
      </c>
      <c r="F321" s="50">
        <v>0</v>
      </c>
      <c r="G321" s="50">
        <v>0</v>
      </c>
      <c r="H321" s="50">
        <v>0</v>
      </c>
      <c r="I321" s="50">
        <v>0</v>
      </c>
      <c r="J321" s="50">
        <v>0</v>
      </c>
      <c r="K321" s="50">
        <v>0</v>
      </c>
      <c r="L321" s="50">
        <v>0</v>
      </c>
      <c r="M321" s="50">
        <v>0</v>
      </c>
      <c r="N321" s="50">
        <v>0</v>
      </c>
      <c r="O321" s="50">
        <v>0</v>
      </c>
      <c r="P321" s="50">
        <v>0</v>
      </c>
      <c r="Q321" s="50">
        <v>0</v>
      </c>
      <c r="R321" s="50">
        <v>0</v>
      </c>
      <c r="S321" s="50" t="s">
        <v>532</v>
      </c>
      <c r="T321" s="50" t="s">
        <v>533</v>
      </c>
      <c r="U321" s="50">
        <v>0</v>
      </c>
      <c r="V321" s="50">
        <v>0</v>
      </c>
      <c r="W321" s="50">
        <v>0</v>
      </c>
      <c r="X321" t="e" cm="1" vm="1">
        <f t="array" ref="X321">_xlfn.CONCAT(INDEX(_xlfn.TEXTSPLIT(INDEX(_xlfn._xlws.FILTER(D321:G321,D321:G321&lt;&gt;0),1,1),","),1,1),",",INDEX(_xlfn.TEXTSPLIT(INDEX(_xlfn._xlws.FILTER(D321:G321,D321:G321&lt;&gt;0),1,COUNTA(_xlfn._xlws.FILTER(D321:G321,D321:G321&lt;&gt;0))),","),1,2))</f>
        <v>#VALUE!</v>
      </c>
      <c r="Y321" t="str" cm="1">
        <f t="array" ref="Y321">_xlfn.CONCAT(INDEX(_xlfn.TEXTSPLIT(INDEX(_xlfn._xlws.FILTER(H321:W321,H321:W321&lt;&gt;0),1,1),","),1,1),",",INDEX(_xlfn.TEXTSPLIT(INDEX(_xlfn._xlws.FILTER(H321:W321,H321:W321&lt;&gt;0),1,COUNTA(_xlfn._xlws.FILTER(H321:W321,H321:W321&lt;&gt;0))),","),1,2))</f>
        <v>1140,1260</v>
      </c>
      <c r="AA321" s="10" t="s">
        <v>355</v>
      </c>
      <c r="AB321" s="10" t="s">
        <v>486</v>
      </c>
      <c r="AC321" s="6">
        <v>320</v>
      </c>
      <c r="AD321" s="10">
        <v>76</v>
      </c>
      <c r="AE321" t="str">
        <f>VLOOKUP(AD321,'dati households'!$C$1:$D$92,2,FALSE)</f>
        <v>Household</v>
      </c>
      <c r="AF321" s="6" t="str">
        <f>VLOOKUP(AD321,'dati households'!$C$1:$E$92,3,FALSE)</f>
        <v>high</v>
      </c>
      <c r="AG321" s="6">
        <f>VLOOKUP(AD321,'dati households'!$C$1:$F$92,4,FALSE)</f>
        <v>0</v>
      </c>
    </row>
    <row r="322" spans="1:33" x14ac:dyDescent="0.35">
      <c r="A322" t="s">
        <v>222</v>
      </c>
      <c r="B322" s="6">
        <v>1</v>
      </c>
      <c r="C322" t="s">
        <v>353</v>
      </c>
      <c r="D322" s="50">
        <v>0</v>
      </c>
      <c r="E322" s="50">
        <v>0</v>
      </c>
      <c r="F322" s="50">
        <v>0</v>
      </c>
      <c r="G322" s="50">
        <v>0</v>
      </c>
      <c r="H322" s="50">
        <v>0</v>
      </c>
      <c r="I322" s="50">
        <v>0</v>
      </c>
      <c r="J322" s="50">
        <v>0</v>
      </c>
      <c r="K322" s="50">
        <v>0</v>
      </c>
      <c r="L322" s="50">
        <v>0</v>
      </c>
      <c r="M322" s="50">
        <v>0</v>
      </c>
      <c r="N322" s="50">
        <v>0</v>
      </c>
      <c r="O322" s="50">
        <v>0</v>
      </c>
      <c r="P322" s="50">
        <v>0</v>
      </c>
      <c r="Q322" s="50">
        <v>0</v>
      </c>
      <c r="R322" s="50">
        <v>0</v>
      </c>
      <c r="S322" s="50">
        <v>0</v>
      </c>
      <c r="T322" s="50">
        <v>0</v>
      </c>
      <c r="U322" s="50">
        <v>0</v>
      </c>
      <c r="V322" s="50" t="s">
        <v>537</v>
      </c>
      <c r="W322" s="50">
        <v>0</v>
      </c>
      <c r="X322" t="e" cm="1" vm="1">
        <f t="array" ref="X322">_xlfn.CONCAT(INDEX(_xlfn.TEXTSPLIT(INDEX(_xlfn._xlws.FILTER(D322:G322,D322:G322&lt;&gt;0),1,1),","),1,1),",",INDEX(_xlfn.TEXTSPLIT(INDEX(_xlfn._xlws.FILTER(D322:G322,D322:G322&lt;&gt;0),1,COUNTA(_xlfn._xlws.FILTER(D322:G322,D322:G322&lt;&gt;0))),","),1,2))</f>
        <v>#VALUE!</v>
      </c>
      <c r="Y322" t="str" cm="1">
        <f t="array" ref="Y322">_xlfn.CONCAT(INDEX(_xlfn.TEXTSPLIT(INDEX(_xlfn._xlws.FILTER(H322:W322,H322:W322&lt;&gt;0),1,1),","),1,1),",",INDEX(_xlfn.TEXTSPLIT(INDEX(_xlfn._xlws.FILTER(H322:W322,H322:W322&lt;&gt;0),1,COUNTA(_xlfn._xlws.FILTER(H322:W322,H322:W322&lt;&gt;0))),","),1,2))</f>
        <v>1320,1380</v>
      </c>
      <c r="AA322" s="10" t="s">
        <v>354</v>
      </c>
      <c r="AB322" s="10" t="s">
        <v>486</v>
      </c>
      <c r="AC322" s="6">
        <v>321</v>
      </c>
      <c r="AD322" s="10">
        <v>76</v>
      </c>
      <c r="AE322" t="str">
        <f>VLOOKUP(AD322,'dati households'!$C$1:$D$92,2,FALSE)</f>
        <v>Household</v>
      </c>
      <c r="AF322" s="6" t="str">
        <f>VLOOKUP(AD322,'dati households'!$C$1:$E$92,3,FALSE)</f>
        <v>high</v>
      </c>
      <c r="AG322" s="6">
        <f>VLOOKUP(AD322,'dati households'!$C$1:$F$92,4,FALSE)</f>
        <v>0</v>
      </c>
    </row>
    <row r="323" spans="1:33" x14ac:dyDescent="0.35">
      <c r="A323" t="s">
        <v>207</v>
      </c>
      <c r="B323" s="6">
        <v>7</v>
      </c>
      <c r="C323" t="s">
        <v>217</v>
      </c>
      <c r="D323" s="50">
        <v>0</v>
      </c>
      <c r="E323" s="50">
        <v>0</v>
      </c>
      <c r="F323" s="50">
        <v>0</v>
      </c>
      <c r="G323" s="50">
        <v>0</v>
      </c>
      <c r="H323" s="50">
        <v>0</v>
      </c>
      <c r="I323" s="50">
        <v>0</v>
      </c>
      <c r="J323" s="50">
        <v>0</v>
      </c>
      <c r="K323" s="50">
        <v>0</v>
      </c>
      <c r="L323" s="50">
        <v>0</v>
      </c>
      <c r="M323" s="50">
        <v>0</v>
      </c>
      <c r="N323" s="50">
        <v>0</v>
      </c>
      <c r="O323" s="50">
        <v>0</v>
      </c>
      <c r="P323" s="50">
        <v>0</v>
      </c>
      <c r="Q323" s="50">
        <v>0</v>
      </c>
      <c r="R323" s="50">
        <v>0</v>
      </c>
      <c r="S323" s="50" t="s">
        <v>532</v>
      </c>
      <c r="T323" s="50" t="s">
        <v>533</v>
      </c>
      <c r="U323" s="50" t="s">
        <v>534</v>
      </c>
      <c r="V323" s="50">
        <v>0</v>
      </c>
      <c r="W323" s="50">
        <v>0</v>
      </c>
      <c r="X323" t="e" cm="1" vm="1">
        <f t="array" ref="X323">_xlfn.CONCAT(INDEX(_xlfn.TEXTSPLIT(INDEX(_xlfn._xlws.FILTER(D323:G323,D323:G323&lt;&gt;0),1,1),","),1,1),",",INDEX(_xlfn.TEXTSPLIT(INDEX(_xlfn._xlws.FILTER(D323:G323,D323:G323&lt;&gt;0),1,COUNTA(_xlfn._xlws.FILTER(D323:G323,D323:G323&lt;&gt;0))),","),1,2))</f>
        <v>#VALUE!</v>
      </c>
      <c r="Y323" t="str" cm="1">
        <f t="array" ref="Y323">_xlfn.CONCAT(INDEX(_xlfn.TEXTSPLIT(INDEX(_xlfn._xlws.FILTER(H323:W323,H323:W323&lt;&gt;0),1,1),","),1,1),",",INDEX(_xlfn.TEXTSPLIT(INDEX(_xlfn._xlws.FILTER(H323:W323,H323:W323&lt;&gt;0),1,COUNTA(_xlfn._xlws.FILTER(H323:W323,H323:W323&lt;&gt;0))),","),1,2))</f>
        <v>1140,1320</v>
      </c>
      <c r="AA323" s="10" t="s">
        <v>486</v>
      </c>
      <c r="AB323" s="10" t="s">
        <v>486</v>
      </c>
      <c r="AC323" s="6">
        <v>322</v>
      </c>
      <c r="AD323" s="10">
        <v>77</v>
      </c>
      <c r="AE323" t="str">
        <f>VLOOKUP(AD323,'dati households'!$C$1:$D$92,2,FALSE)</f>
        <v>Household</v>
      </c>
      <c r="AF323" s="6" t="str">
        <f>VLOOKUP(AD323,'dati households'!$C$1:$E$92,3,FALSE)</f>
        <v>high</v>
      </c>
      <c r="AG323" s="6">
        <f>VLOOKUP(AD323,'dati households'!$C$1:$F$92,4,FALSE)</f>
        <v>0</v>
      </c>
    </row>
    <row r="324" spans="1:33" x14ac:dyDescent="0.35">
      <c r="A324" t="s">
        <v>210</v>
      </c>
      <c r="B324" s="6">
        <v>1</v>
      </c>
      <c r="C324" t="s">
        <v>233</v>
      </c>
      <c r="D324" s="50" t="s">
        <v>535</v>
      </c>
      <c r="E324" s="50" t="s">
        <v>536</v>
      </c>
      <c r="F324" s="50" t="s">
        <v>545</v>
      </c>
      <c r="G324" s="50">
        <v>0</v>
      </c>
      <c r="H324" s="50">
        <v>0</v>
      </c>
      <c r="I324" s="50">
        <v>0</v>
      </c>
      <c r="J324" s="50">
        <v>0</v>
      </c>
      <c r="K324" s="50">
        <v>0</v>
      </c>
      <c r="L324" s="50">
        <v>0</v>
      </c>
      <c r="M324" s="50">
        <v>0</v>
      </c>
      <c r="N324" s="50">
        <v>0</v>
      </c>
      <c r="O324" s="50">
        <v>0</v>
      </c>
      <c r="P324" s="50">
        <v>0</v>
      </c>
      <c r="Q324" s="50">
        <v>0</v>
      </c>
      <c r="R324" s="50">
        <v>0</v>
      </c>
      <c r="S324" s="50" t="s">
        <v>532</v>
      </c>
      <c r="T324" s="50" t="s">
        <v>533</v>
      </c>
      <c r="U324" s="50" t="s">
        <v>534</v>
      </c>
      <c r="V324" s="50" t="s">
        <v>537</v>
      </c>
      <c r="W324" s="50" t="s">
        <v>538</v>
      </c>
      <c r="X324" t="str" cm="1">
        <f t="array" ref="X324">_xlfn.CONCAT(INDEX(_xlfn.TEXTSPLIT(INDEX(_xlfn._xlws.FILTER(D324:G324,D324:G324&lt;&gt;0),1,1),","),1,1),",",INDEX(_xlfn.TEXTSPLIT(INDEX(_xlfn._xlws.FILTER(D324:G324,D324:G324&lt;&gt;0),1,COUNTA(_xlfn._xlws.FILTER(D324:G324,D324:G324&lt;&gt;0))),","),1,2))</f>
        <v>0,420</v>
      </c>
      <c r="Y324" t="str" cm="1">
        <f t="array" ref="Y324">_xlfn.CONCAT(INDEX(_xlfn.TEXTSPLIT(INDEX(_xlfn._xlws.FILTER(H324:W324,H324:W324&lt;&gt;0),1,1),","),1,1),",",INDEX(_xlfn.TEXTSPLIT(INDEX(_xlfn._xlws.FILTER(H324:W324,H324:W324&lt;&gt;0),1,COUNTA(_xlfn._xlws.FILTER(H324:W324,H324:W324&lt;&gt;0))),","),1,2))</f>
        <v>1140,1440</v>
      </c>
      <c r="AA324" s="10" t="s">
        <v>486</v>
      </c>
      <c r="AB324" s="10" t="s">
        <v>486</v>
      </c>
      <c r="AC324" s="6">
        <v>323</v>
      </c>
      <c r="AD324" s="10">
        <v>77</v>
      </c>
      <c r="AE324" t="str">
        <f>VLOOKUP(AD324,'dati households'!$C$1:$D$92,2,FALSE)</f>
        <v>Household</v>
      </c>
      <c r="AF324" s="6" t="str">
        <f>VLOOKUP(AD324,'dati households'!$C$1:$E$92,3,FALSE)</f>
        <v>high</v>
      </c>
      <c r="AG324" s="6">
        <f>VLOOKUP(AD324,'dati households'!$C$1:$F$92,4,FALSE)</f>
        <v>0</v>
      </c>
    </row>
    <row r="325" spans="1:33" x14ac:dyDescent="0.35">
      <c r="A325" t="s">
        <v>212</v>
      </c>
      <c r="B325" s="6">
        <v>6</v>
      </c>
      <c r="C325" t="s">
        <v>356</v>
      </c>
      <c r="D325" s="50">
        <v>0</v>
      </c>
      <c r="E325" s="50">
        <v>0</v>
      </c>
      <c r="F325" s="50">
        <v>0</v>
      </c>
      <c r="G325" s="50">
        <v>0</v>
      </c>
      <c r="H325" s="50">
        <v>0</v>
      </c>
      <c r="I325" s="50">
        <v>0</v>
      </c>
      <c r="J325" s="50">
        <v>0</v>
      </c>
      <c r="K325" s="50">
        <v>0</v>
      </c>
      <c r="L325" s="50">
        <v>0</v>
      </c>
      <c r="M325" s="50" t="s">
        <v>544</v>
      </c>
      <c r="N325" s="50">
        <v>0</v>
      </c>
      <c r="O325" s="50">
        <v>0</v>
      </c>
      <c r="P325" s="50">
        <v>0</v>
      </c>
      <c r="Q325" s="50">
        <v>0</v>
      </c>
      <c r="R325" s="50">
        <v>0</v>
      </c>
      <c r="S325" s="50">
        <v>0</v>
      </c>
      <c r="T325" s="50">
        <v>0</v>
      </c>
      <c r="U325" s="50" t="s">
        <v>534</v>
      </c>
      <c r="V325" s="50">
        <v>0</v>
      </c>
      <c r="W325" s="50">
        <v>0</v>
      </c>
      <c r="X325" t="e" cm="1" vm="1">
        <f t="array" ref="X325">_xlfn.CONCAT(INDEX(_xlfn.TEXTSPLIT(INDEX(_xlfn._xlws.FILTER(D325:G325,D325:G325&lt;&gt;0),1,1),","),1,1),",",INDEX(_xlfn.TEXTSPLIT(INDEX(_xlfn._xlws.FILTER(D325:G325,D325:G325&lt;&gt;0),1,COUNTA(_xlfn._xlws.FILTER(D325:G325,D325:G325&lt;&gt;0))),","),1,2))</f>
        <v>#VALUE!</v>
      </c>
      <c r="Y325" t="str" cm="1">
        <f t="array" ref="Y325">_xlfn.CONCAT(INDEX(_xlfn.TEXTSPLIT(INDEX(_xlfn._xlws.FILTER(H325:W325,H325:W325&lt;&gt;0),1,1),","),1,1),",",INDEX(_xlfn.TEXTSPLIT(INDEX(_xlfn._xlws.FILTER(H325:W325,H325:W325&lt;&gt;0),1,COUNTA(_xlfn._xlws.FILTER(H325:W325,H325:W325&lt;&gt;0))),","),1,2))</f>
        <v>780,1320</v>
      </c>
      <c r="AA325" s="10" t="s">
        <v>486</v>
      </c>
      <c r="AB325" s="10" t="s">
        <v>486</v>
      </c>
      <c r="AC325" s="6">
        <v>324</v>
      </c>
      <c r="AD325" s="10">
        <v>77</v>
      </c>
      <c r="AE325" t="str">
        <f>VLOOKUP(AD325,'dati households'!$C$1:$D$92,2,FALSE)</f>
        <v>Household</v>
      </c>
      <c r="AF325" s="6" t="str">
        <f>VLOOKUP(AD325,'dati households'!$C$1:$E$92,3,FALSE)</f>
        <v>high</v>
      </c>
      <c r="AG325" s="6">
        <f>VLOOKUP(AD325,'dati households'!$C$1:$F$92,4,FALSE)</f>
        <v>0</v>
      </c>
    </row>
    <row r="326" spans="1:33" x14ac:dyDescent="0.35">
      <c r="A326" t="s">
        <v>216</v>
      </c>
      <c r="B326" s="6">
        <v>1</v>
      </c>
      <c r="C326" t="s">
        <v>217</v>
      </c>
      <c r="D326" s="50">
        <v>0</v>
      </c>
      <c r="E326" s="50">
        <v>0</v>
      </c>
      <c r="F326" s="50">
        <v>0</v>
      </c>
      <c r="G326" s="50">
        <v>0</v>
      </c>
      <c r="H326" s="50">
        <v>0</v>
      </c>
      <c r="I326" s="50">
        <v>0</v>
      </c>
      <c r="J326" s="50">
        <v>0</v>
      </c>
      <c r="K326" s="50">
        <v>0</v>
      </c>
      <c r="L326" s="50">
        <v>0</v>
      </c>
      <c r="M326" s="50">
        <v>0</v>
      </c>
      <c r="N326" s="50">
        <v>0</v>
      </c>
      <c r="O326" s="50">
        <v>0</v>
      </c>
      <c r="P326" s="50">
        <v>0</v>
      </c>
      <c r="Q326" s="50">
        <v>0</v>
      </c>
      <c r="R326" s="50">
        <v>0</v>
      </c>
      <c r="S326" s="50" t="s">
        <v>532</v>
      </c>
      <c r="T326" s="50" t="s">
        <v>533</v>
      </c>
      <c r="U326" s="50" t="s">
        <v>534</v>
      </c>
      <c r="V326" s="50">
        <v>0</v>
      </c>
      <c r="W326" s="50">
        <v>0</v>
      </c>
      <c r="X326" t="e" cm="1" vm="1">
        <f t="array" ref="X326">_xlfn.CONCAT(INDEX(_xlfn.TEXTSPLIT(INDEX(_xlfn._xlws.FILTER(D326:G326,D326:G326&lt;&gt;0),1,1),","),1,1),",",INDEX(_xlfn.TEXTSPLIT(INDEX(_xlfn._xlws.FILTER(D326:G326,D326:G326&lt;&gt;0),1,COUNTA(_xlfn._xlws.FILTER(D326:G326,D326:G326&lt;&gt;0))),","),1,2))</f>
        <v>#VALUE!</v>
      </c>
      <c r="Y326" t="str" cm="1">
        <f t="array" ref="Y326">_xlfn.CONCAT(INDEX(_xlfn.TEXTSPLIT(INDEX(_xlfn._xlws.FILTER(H326:W326,H326:W326&lt;&gt;0),1,1),","),1,1),",",INDEX(_xlfn.TEXTSPLIT(INDEX(_xlfn._xlws.FILTER(H326:W326,H326:W326&lt;&gt;0),1,COUNTA(_xlfn._xlws.FILTER(H326:W326,H326:W326&lt;&gt;0))),","),1,2))</f>
        <v>1140,1320</v>
      </c>
      <c r="AA326" s="10" t="s">
        <v>486</v>
      </c>
      <c r="AB326" s="10" t="s">
        <v>486</v>
      </c>
      <c r="AC326" s="6">
        <v>325</v>
      </c>
      <c r="AD326" s="10">
        <v>77</v>
      </c>
      <c r="AE326" t="str">
        <f>VLOOKUP(AD326,'dati households'!$C$1:$D$92,2,FALSE)</f>
        <v>Household</v>
      </c>
      <c r="AF326" s="6" t="str">
        <f>VLOOKUP(AD326,'dati households'!$C$1:$E$92,3,FALSE)</f>
        <v>high</v>
      </c>
      <c r="AG326" s="6">
        <f>VLOOKUP(AD326,'dati households'!$C$1:$F$92,4,FALSE)</f>
        <v>0</v>
      </c>
    </row>
    <row r="327" spans="1:33" x14ac:dyDescent="0.35">
      <c r="A327" t="s">
        <v>218</v>
      </c>
      <c r="B327" s="6">
        <v>1</v>
      </c>
      <c r="C327" t="s">
        <v>208</v>
      </c>
      <c r="D327" s="50">
        <v>0</v>
      </c>
      <c r="E327" s="50">
        <v>0</v>
      </c>
      <c r="F327" s="50">
        <v>0</v>
      </c>
      <c r="G327" s="50">
        <v>0</v>
      </c>
      <c r="H327" s="50">
        <v>0</v>
      </c>
      <c r="I327" s="50">
        <v>0</v>
      </c>
      <c r="J327" s="50">
        <v>0</v>
      </c>
      <c r="K327" s="50">
        <v>0</v>
      </c>
      <c r="L327" s="50">
        <v>0</v>
      </c>
      <c r="M327" s="50">
        <v>0</v>
      </c>
      <c r="N327" s="50">
        <v>0</v>
      </c>
      <c r="O327" s="50">
        <v>0</v>
      </c>
      <c r="P327" s="50">
        <v>0</v>
      </c>
      <c r="Q327" s="50">
        <v>0</v>
      </c>
      <c r="R327" s="50" t="s">
        <v>531</v>
      </c>
      <c r="S327" s="50" t="s">
        <v>532</v>
      </c>
      <c r="T327" s="50" t="s">
        <v>533</v>
      </c>
      <c r="U327" s="50" t="s">
        <v>534</v>
      </c>
      <c r="V327" s="50">
        <v>0</v>
      </c>
      <c r="W327" s="50">
        <v>0</v>
      </c>
      <c r="X327" t="e" cm="1" vm="1">
        <f t="array" ref="X327">_xlfn.CONCAT(INDEX(_xlfn.TEXTSPLIT(INDEX(_xlfn._xlws.FILTER(D327:G327,D327:G327&lt;&gt;0),1,1),","),1,1),",",INDEX(_xlfn.TEXTSPLIT(INDEX(_xlfn._xlws.FILTER(D327:G327,D327:G327&lt;&gt;0),1,COUNTA(_xlfn._xlws.FILTER(D327:G327,D327:G327&lt;&gt;0))),","),1,2))</f>
        <v>#VALUE!</v>
      </c>
      <c r="Y327" t="str" cm="1">
        <f t="array" ref="Y327">_xlfn.CONCAT(INDEX(_xlfn.TEXTSPLIT(INDEX(_xlfn._xlws.FILTER(H327:W327,H327:W327&lt;&gt;0),1,1),","),1,1),",",INDEX(_xlfn.TEXTSPLIT(INDEX(_xlfn._xlws.FILTER(H327:W327,H327:W327&lt;&gt;0),1,COUNTA(_xlfn._xlws.FILTER(H327:W327,H327:W327&lt;&gt;0))),","),1,2))</f>
        <v>1080,1320</v>
      </c>
      <c r="AA327" s="10" t="s">
        <v>486</v>
      </c>
      <c r="AB327" s="10" t="s">
        <v>486</v>
      </c>
      <c r="AC327" s="6">
        <v>326</v>
      </c>
      <c r="AD327" s="10">
        <v>77</v>
      </c>
      <c r="AE327" t="str">
        <f>VLOOKUP(AD327,'dati households'!$C$1:$D$92,2,FALSE)</f>
        <v>Household</v>
      </c>
      <c r="AF327" s="6" t="str">
        <f>VLOOKUP(AD327,'dati households'!$C$1:$E$92,3,FALSE)</f>
        <v>high</v>
      </c>
      <c r="AG327" s="6">
        <f>VLOOKUP(AD327,'dati households'!$C$1:$F$92,4,FALSE)</f>
        <v>0</v>
      </c>
    </row>
    <row r="328" spans="1:33" x14ac:dyDescent="0.35">
      <c r="A328" t="s">
        <v>222</v>
      </c>
      <c r="B328" s="6">
        <v>1</v>
      </c>
      <c r="C328" t="s">
        <v>234</v>
      </c>
      <c r="D328" s="50">
        <v>0</v>
      </c>
      <c r="E328" s="50">
        <v>0</v>
      </c>
      <c r="F328" s="50">
        <v>0</v>
      </c>
      <c r="G328" s="50" t="s">
        <v>546</v>
      </c>
      <c r="H328" s="50">
        <v>0</v>
      </c>
      <c r="I328" s="50">
        <v>0</v>
      </c>
      <c r="J328" s="50">
        <v>0</v>
      </c>
      <c r="K328" s="50">
        <v>0</v>
      </c>
      <c r="L328" s="50">
        <v>0</v>
      </c>
      <c r="M328" s="50">
        <v>0</v>
      </c>
      <c r="N328" s="50">
        <v>0</v>
      </c>
      <c r="O328" s="50">
        <v>0</v>
      </c>
      <c r="P328" s="50">
        <v>0</v>
      </c>
      <c r="Q328" s="50">
        <v>0</v>
      </c>
      <c r="R328" s="50">
        <v>0</v>
      </c>
      <c r="S328" s="50">
        <v>0</v>
      </c>
      <c r="T328" s="50">
        <v>0</v>
      </c>
      <c r="U328" s="50">
        <v>0</v>
      </c>
      <c r="V328" s="50">
        <v>0</v>
      </c>
      <c r="W328" s="50">
        <v>0</v>
      </c>
      <c r="X328" t="str" cm="1">
        <f t="array" ref="X328">_xlfn.CONCAT(INDEX(_xlfn.TEXTSPLIT(INDEX(_xlfn._xlws.FILTER(D328:G328,D328:G328&lt;&gt;0),1,1),","),1,1),",",INDEX(_xlfn.TEXTSPLIT(INDEX(_xlfn._xlws.FILTER(D328:G328,D328:G328&lt;&gt;0),1,COUNTA(_xlfn._xlws.FILTER(D328:G328,D328:G328&lt;&gt;0))),","),1,2))</f>
        <v>420,480</v>
      </c>
      <c r="Y328" t="e" cm="1" vm="1">
        <f t="array" ref="Y328">_xlfn.CONCAT(INDEX(_xlfn.TEXTSPLIT(INDEX(_xlfn._xlws.FILTER(H328:W328,H328:W328&lt;&gt;0),1,1),","),1,1),",",INDEX(_xlfn.TEXTSPLIT(INDEX(_xlfn._xlws.FILTER(H328:W328,H328:W328&lt;&gt;0),1,COUNTA(_xlfn._xlws.FILTER(H328:W328,H328:W328&lt;&gt;0))),","),1,2))</f>
        <v>#VALUE!</v>
      </c>
      <c r="AA328" s="10" t="s">
        <v>268</v>
      </c>
      <c r="AB328" s="10" t="s">
        <v>486</v>
      </c>
      <c r="AC328" s="6">
        <v>327</v>
      </c>
      <c r="AD328" s="10">
        <v>77</v>
      </c>
      <c r="AE328" t="str">
        <f>VLOOKUP(AD328,'dati households'!$C$1:$D$92,2,FALSE)</f>
        <v>Household</v>
      </c>
      <c r="AF328" s="6" t="str">
        <f>VLOOKUP(AD328,'dati households'!$C$1:$E$92,3,FALSE)</f>
        <v>high</v>
      </c>
      <c r="AG328" s="6">
        <f>VLOOKUP(AD328,'dati households'!$C$1:$F$92,4,FALSE)</f>
        <v>0</v>
      </c>
    </row>
    <row r="329" spans="1:33" x14ac:dyDescent="0.35">
      <c r="A329" t="s">
        <v>207</v>
      </c>
      <c r="B329" s="6">
        <v>14</v>
      </c>
      <c r="C329" t="s">
        <v>217</v>
      </c>
      <c r="D329" s="50">
        <v>0</v>
      </c>
      <c r="E329" s="50">
        <v>0</v>
      </c>
      <c r="F329" s="50">
        <v>0</v>
      </c>
      <c r="G329" s="50">
        <v>0</v>
      </c>
      <c r="H329" s="50">
        <v>0</v>
      </c>
      <c r="I329" s="50">
        <v>0</v>
      </c>
      <c r="J329" s="50">
        <v>0</v>
      </c>
      <c r="K329" s="50">
        <v>0</v>
      </c>
      <c r="L329" s="50">
        <v>0</v>
      </c>
      <c r="M329" s="50">
        <v>0</v>
      </c>
      <c r="N329" s="50">
        <v>0</v>
      </c>
      <c r="O329" s="50">
        <v>0</v>
      </c>
      <c r="P329" s="50">
        <v>0</v>
      </c>
      <c r="Q329" s="50">
        <v>0</v>
      </c>
      <c r="R329" s="50">
        <v>0</v>
      </c>
      <c r="S329" s="50" t="s">
        <v>532</v>
      </c>
      <c r="T329" s="50" t="s">
        <v>533</v>
      </c>
      <c r="U329" s="50" t="s">
        <v>534</v>
      </c>
      <c r="V329" s="50">
        <v>0</v>
      </c>
      <c r="W329" s="50">
        <v>0</v>
      </c>
      <c r="X329" t="e" cm="1" vm="1">
        <f t="array" ref="X329">_xlfn.CONCAT(INDEX(_xlfn.TEXTSPLIT(INDEX(_xlfn._xlws.FILTER(D329:G329,D329:G329&lt;&gt;0),1,1),","),1,1),",",INDEX(_xlfn.TEXTSPLIT(INDEX(_xlfn._xlws.FILTER(D329:G329,D329:G329&lt;&gt;0),1,COUNTA(_xlfn._xlws.FILTER(D329:G329,D329:G329&lt;&gt;0))),","),1,2))</f>
        <v>#VALUE!</v>
      </c>
      <c r="Y329" t="str" cm="1">
        <f t="array" ref="Y329">_xlfn.CONCAT(INDEX(_xlfn.TEXTSPLIT(INDEX(_xlfn._xlws.FILTER(H329:W329,H329:W329&lt;&gt;0),1,1),","),1,1),",",INDEX(_xlfn.TEXTSPLIT(INDEX(_xlfn._xlws.FILTER(H329:W329,H329:W329&lt;&gt;0),1,COUNTA(_xlfn._xlws.FILTER(H329:W329,H329:W329&lt;&gt;0))),","),1,2))</f>
        <v>1140,1320</v>
      </c>
      <c r="AA329" s="10" t="s">
        <v>486</v>
      </c>
      <c r="AB329" s="10" t="s">
        <v>486</v>
      </c>
      <c r="AC329" s="6">
        <v>328</v>
      </c>
      <c r="AD329" s="10">
        <v>78</v>
      </c>
      <c r="AE329" t="str">
        <f>VLOOKUP(AD329,'dati households'!$C$1:$D$92,2,FALSE)</f>
        <v>Household</v>
      </c>
      <c r="AF329" s="6" t="str">
        <f>VLOOKUP(AD329,'dati households'!$C$1:$E$92,3,FALSE)</f>
        <v>high</v>
      </c>
      <c r="AG329" s="6">
        <f>VLOOKUP(AD329,'dati households'!$C$1:$F$92,4,FALSE)</f>
        <v>0</v>
      </c>
    </row>
    <row r="330" spans="1:33" x14ac:dyDescent="0.35">
      <c r="A330" t="s">
        <v>210</v>
      </c>
      <c r="B330" s="6">
        <v>3</v>
      </c>
      <c r="C330" t="s">
        <v>233</v>
      </c>
      <c r="D330" s="50" t="s">
        <v>535</v>
      </c>
      <c r="E330" s="50" t="s">
        <v>536</v>
      </c>
      <c r="F330" s="50" t="s">
        <v>545</v>
      </c>
      <c r="G330" s="50">
        <v>0</v>
      </c>
      <c r="H330" s="50">
        <v>0</v>
      </c>
      <c r="I330" s="50">
        <v>0</v>
      </c>
      <c r="J330" s="50">
        <v>0</v>
      </c>
      <c r="K330" s="50">
        <v>0</v>
      </c>
      <c r="L330" s="50">
        <v>0</v>
      </c>
      <c r="M330" s="50">
        <v>0</v>
      </c>
      <c r="N330" s="50">
        <v>0</v>
      </c>
      <c r="O330" s="50">
        <v>0</v>
      </c>
      <c r="P330" s="50">
        <v>0</v>
      </c>
      <c r="Q330" s="50">
        <v>0</v>
      </c>
      <c r="R330" s="50">
        <v>0</v>
      </c>
      <c r="S330" s="50" t="s">
        <v>532</v>
      </c>
      <c r="T330" s="50" t="s">
        <v>533</v>
      </c>
      <c r="U330" s="50" t="s">
        <v>534</v>
      </c>
      <c r="V330" s="50" t="s">
        <v>537</v>
      </c>
      <c r="W330" s="50" t="s">
        <v>538</v>
      </c>
      <c r="X330" t="str" cm="1">
        <f t="array" ref="X330">_xlfn.CONCAT(INDEX(_xlfn.TEXTSPLIT(INDEX(_xlfn._xlws.FILTER(D330:G330,D330:G330&lt;&gt;0),1,1),","),1,1),",",INDEX(_xlfn.TEXTSPLIT(INDEX(_xlfn._xlws.FILTER(D330:G330,D330:G330&lt;&gt;0),1,COUNTA(_xlfn._xlws.FILTER(D330:G330,D330:G330&lt;&gt;0))),","),1,2))</f>
        <v>0,420</v>
      </c>
      <c r="Y330" t="str" cm="1">
        <f t="array" ref="Y330">_xlfn.CONCAT(INDEX(_xlfn.TEXTSPLIT(INDEX(_xlfn._xlws.FILTER(H330:W330,H330:W330&lt;&gt;0),1,1),","),1,1),",",INDEX(_xlfn.TEXTSPLIT(INDEX(_xlfn._xlws.FILTER(H330:W330,H330:W330&lt;&gt;0),1,COUNTA(_xlfn._xlws.FILTER(H330:W330,H330:W330&lt;&gt;0))),","),1,2))</f>
        <v>1140,1440</v>
      </c>
      <c r="AA330" s="10" t="s">
        <v>486</v>
      </c>
      <c r="AB330" s="10" t="s">
        <v>486</v>
      </c>
      <c r="AC330" s="6">
        <v>329</v>
      </c>
      <c r="AD330" s="10">
        <v>78</v>
      </c>
      <c r="AE330" t="str">
        <f>VLOOKUP(AD330,'dati households'!$C$1:$D$92,2,FALSE)</f>
        <v>Household</v>
      </c>
      <c r="AF330" s="6" t="str">
        <f>VLOOKUP(AD330,'dati households'!$C$1:$E$92,3,FALSE)</f>
        <v>high</v>
      </c>
      <c r="AG330" s="6">
        <f>VLOOKUP(AD330,'dati households'!$C$1:$F$92,4,FALSE)</f>
        <v>0</v>
      </c>
    </row>
    <row r="331" spans="1:33" x14ac:dyDescent="0.35">
      <c r="A331" t="s">
        <v>212</v>
      </c>
      <c r="B331" s="6">
        <v>5</v>
      </c>
      <c r="C331" t="s">
        <v>357</v>
      </c>
      <c r="D331" s="50">
        <v>0</v>
      </c>
      <c r="E331" s="50">
        <v>0</v>
      </c>
      <c r="F331" s="50">
        <v>0</v>
      </c>
      <c r="G331" s="50">
        <v>0</v>
      </c>
      <c r="H331" s="50">
        <v>0</v>
      </c>
      <c r="I331" s="50">
        <v>0</v>
      </c>
      <c r="J331" s="50">
        <v>0</v>
      </c>
      <c r="K331" s="50">
        <v>0</v>
      </c>
      <c r="L331" s="50">
        <v>0</v>
      </c>
      <c r="M331" s="50">
        <v>0</v>
      </c>
      <c r="N331" s="50">
        <v>0</v>
      </c>
      <c r="O331" s="50">
        <v>0</v>
      </c>
      <c r="P331" s="50">
        <v>0</v>
      </c>
      <c r="Q331" s="50">
        <v>0</v>
      </c>
      <c r="R331" s="50">
        <v>0</v>
      </c>
      <c r="S331" s="50" t="s">
        <v>532</v>
      </c>
      <c r="T331" s="50" t="s">
        <v>533</v>
      </c>
      <c r="U331" s="50" t="s">
        <v>534</v>
      </c>
      <c r="V331" s="50">
        <v>0</v>
      </c>
      <c r="W331" s="50">
        <v>0</v>
      </c>
      <c r="X331" t="e" cm="1" vm="1">
        <f t="array" ref="X331">_xlfn.CONCAT(INDEX(_xlfn.TEXTSPLIT(INDEX(_xlfn._xlws.FILTER(D331:G331,D331:G331&lt;&gt;0),1,1),","),1,1),",",INDEX(_xlfn.TEXTSPLIT(INDEX(_xlfn._xlws.FILTER(D331:G331,D331:G331&lt;&gt;0),1,COUNTA(_xlfn._xlws.FILTER(D331:G331,D331:G331&lt;&gt;0))),","),1,2))</f>
        <v>#VALUE!</v>
      </c>
      <c r="Y331" t="str" cm="1">
        <f t="array" ref="Y331">_xlfn.CONCAT(INDEX(_xlfn.TEXTSPLIT(INDEX(_xlfn._xlws.FILTER(H331:W331,H331:W331&lt;&gt;0),1,1),","),1,1),",",INDEX(_xlfn.TEXTSPLIT(INDEX(_xlfn._xlws.FILTER(H331:W331,H331:W331&lt;&gt;0),1,COUNTA(_xlfn._xlws.FILTER(H331:W331,H331:W331&lt;&gt;0))),","),1,2))</f>
        <v>1140,1320</v>
      </c>
      <c r="AA331" s="10" t="s">
        <v>486</v>
      </c>
      <c r="AB331" s="10" t="s">
        <v>486</v>
      </c>
      <c r="AC331" s="6">
        <v>330</v>
      </c>
      <c r="AD331" s="10">
        <v>78</v>
      </c>
      <c r="AE331" t="str">
        <f>VLOOKUP(AD331,'dati households'!$C$1:$D$92,2,FALSE)</f>
        <v>Household</v>
      </c>
      <c r="AF331" s="6" t="str">
        <f>VLOOKUP(AD331,'dati households'!$C$1:$E$92,3,FALSE)</f>
        <v>high</v>
      </c>
      <c r="AG331" s="6">
        <f>VLOOKUP(AD331,'dati households'!$C$1:$F$92,4,FALSE)</f>
        <v>0</v>
      </c>
    </row>
    <row r="332" spans="1:33" x14ac:dyDescent="0.35">
      <c r="A332" t="s">
        <v>216</v>
      </c>
      <c r="B332" s="6">
        <v>1</v>
      </c>
      <c r="C332" t="s">
        <v>217</v>
      </c>
      <c r="D332" s="50">
        <v>0</v>
      </c>
      <c r="E332" s="50">
        <v>0</v>
      </c>
      <c r="F332" s="50">
        <v>0</v>
      </c>
      <c r="G332" s="50">
        <v>0</v>
      </c>
      <c r="H332" s="50">
        <v>0</v>
      </c>
      <c r="I332" s="50">
        <v>0</v>
      </c>
      <c r="J332" s="50">
        <v>0</v>
      </c>
      <c r="K332" s="50">
        <v>0</v>
      </c>
      <c r="L332" s="50">
        <v>0</v>
      </c>
      <c r="M332" s="50">
        <v>0</v>
      </c>
      <c r="N332" s="50">
        <v>0</v>
      </c>
      <c r="O332" s="50">
        <v>0</v>
      </c>
      <c r="P332" s="50">
        <v>0</v>
      </c>
      <c r="Q332" s="50">
        <v>0</v>
      </c>
      <c r="R332" s="50">
        <v>0</v>
      </c>
      <c r="S332" s="50" t="s">
        <v>532</v>
      </c>
      <c r="T332" s="50" t="s">
        <v>533</v>
      </c>
      <c r="U332" s="50" t="s">
        <v>534</v>
      </c>
      <c r="V332" s="50">
        <v>0</v>
      </c>
      <c r="W332" s="50">
        <v>0</v>
      </c>
      <c r="X332" t="e" cm="1" vm="1">
        <f t="array" ref="X332">_xlfn.CONCAT(INDEX(_xlfn.TEXTSPLIT(INDEX(_xlfn._xlws.FILTER(D332:G332,D332:G332&lt;&gt;0),1,1),","),1,1),",",INDEX(_xlfn.TEXTSPLIT(INDEX(_xlfn._xlws.FILTER(D332:G332,D332:G332&lt;&gt;0),1,COUNTA(_xlfn._xlws.FILTER(D332:G332,D332:G332&lt;&gt;0))),","),1,2))</f>
        <v>#VALUE!</v>
      </c>
      <c r="Y332" t="str" cm="1">
        <f t="array" ref="Y332">_xlfn.CONCAT(INDEX(_xlfn.TEXTSPLIT(INDEX(_xlfn._xlws.FILTER(H332:W332,H332:W332&lt;&gt;0),1,1),","),1,1),",",INDEX(_xlfn.TEXTSPLIT(INDEX(_xlfn._xlws.FILTER(H332:W332,H332:W332&lt;&gt;0),1,COUNTA(_xlfn._xlws.FILTER(H332:W332,H332:W332&lt;&gt;0))),","),1,2))</f>
        <v>1140,1320</v>
      </c>
      <c r="AA332" s="10" t="s">
        <v>486</v>
      </c>
      <c r="AB332" s="10" t="s">
        <v>486</v>
      </c>
      <c r="AC332" s="6">
        <v>331</v>
      </c>
      <c r="AD332" s="10">
        <v>78</v>
      </c>
      <c r="AE332" t="str">
        <f>VLOOKUP(AD332,'dati households'!$C$1:$D$92,2,FALSE)</f>
        <v>Household</v>
      </c>
      <c r="AF332" s="6" t="str">
        <f>VLOOKUP(AD332,'dati households'!$C$1:$E$92,3,FALSE)</f>
        <v>high</v>
      </c>
      <c r="AG332" s="6">
        <f>VLOOKUP(AD332,'dati households'!$C$1:$F$92,4,FALSE)</f>
        <v>0</v>
      </c>
    </row>
    <row r="333" spans="1:33" x14ac:dyDescent="0.35">
      <c r="A333" t="s">
        <v>222</v>
      </c>
      <c r="B333" s="6">
        <v>1</v>
      </c>
      <c r="C333" t="s">
        <v>231</v>
      </c>
      <c r="D333" s="50">
        <v>0</v>
      </c>
      <c r="E333" s="50">
        <v>0</v>
      </c>
      <c r="F333" s="50">
        <v>0</v>
      </c>
      <c r="G333" s="50">
        <v>0</v>
      </c>
      <c r="H333" s="50">
        <v>0</v>
      </c>
      <c r="I333" s="50">
        <v>0</v>
      </c>
      <c r="J333" s="50">
        <v>0</v>
      </c>
      <c r="K333" s="50">
        <v>0</v>
      </c>
      <c r="L333" s="50">
        <v>0</v>
      </c>
      <c r="M333" s="50">
        <v>0</v>
      </c>
      <c r="N333" s="50">
        <v>0</v>
      </c>
      <c r="O333" s="50">
        <v>0</v>
      </c>
      <c r="P333" s="50">
        <v>0</v>
      </c>
      <c r="Q333" s="50">
        <v>0</v>
      </c>
      <c r="R333" s="50">
        <v>0</v>
      </c>
      <c r="S333" s="50">
        <v>0</v>
      </c>
      <c r="T333" s="50" t="s">
        <v>533</v>
      </c>
      <c r="U333" s="50">
        <v>0</v>
      </c>
      <c r="V333" s="50">
        <v>0</v>
      </c>
      <c r="W333" s="50">
        <v>0</v>
      </c>
      <c r="X333" t="e" cm="1" vm="1">
        <f t="array" ref="X333">_xlfn.CONCAT(INDEX(_xlfn.TEXTSPLIT(INDEX(_xlfn._xlws.FILTER(D333:G333,D333:G333&lt;&gt;0),1,1),","),1,1),",",INDEX(_xlfn.TEXTSPLIT(INDEX(_xlfn._xlws.FILTER(D333:G333,D333:G333&lt;&gt;0),1,COUNTA(_xlfn._xlws.FILTER(D333:G333,D333:G333&lt;&gt;0))),","),1,2))</f>
        <v>#VALUE!</v>
      </c>
      <c r="Y333" t="str" cm="1">
        <f t="array" ref="Y333">_xlfn.CONCAT(INDEX(_xlfn.TEXTSPLIT(INDEX(_xlfn._xlws.FILTER(H333:W333,H333:W333&lt;&gt;0),1,1),","),1,1),",",INDEX(_xlfn.TEXTSPLIT(INDEX(_xlfn._xlws.FILTER(H333:W333,H333:W333&lt;&gt;0),1,COUNTA(_xlfn._xlws.FILTER(H333:W333,H333:W333&lt;&gt;0))),","),1,2))</f>
        <v>1200,1260</v>
      </c>
      <c r="AA333" s="10" t="s">
        <v>358</v>
      </c>
      <c r="AB333" s="10" t="s">
        <v>427</v>
      </c>
      <c r="AC333" s="6">
        <v>332</v>
      </c>
      <c r="AD333" s="10">
        <v>78</v>
      </c>
      <c r="AE333" t="str">
        <f>VLOOKUP(AD333,'dati households'!$C$1:$D$92,2,FALSE)</f>
        <v>Household</v>
      </c>
      <c r="AF333" s="6" t="str">
        <f>VLOOKUP(AD333,'dati households'!$C$1:$E$92,3,FALSE)</f>
        <v>high</v>
      </c>
      <c r="AG333" s="6">
        <f>VLOOKUP(AD333,'dati households'!$C$1:$F$92,4,FALSE)</f>
        <v>0</v>
      </c>
    </row>
    <row r="334" spans="1:33" x14ac:dyDescent="0.35">
      <c r="A334" t="s">
        <v>225</v>
      </c>
      <c r="B334" s="6">
        <v>1</v>
      </c>
      <c r="C334" t="s">
        <v>234</v>
      </c>
      <c r="D334" s="50">
        <v>0</v>
      </c>
      <c r="E334" s="50">
        <v>0</v>
      </c>
      <c r="F334" s="50">
        <v>0</v>
      </c>
      <c r="G334" s="50" t="s">
        <v>546</v>
      </c>
      <c r="H334" s="50">
        <v>0</v>
      </c>
      <c r="I334" s="50">
        <v>0</v>
      </c>
      <c r="J334" s="50">
        <v>0</v>
      </c>
      <c r="K334" s="50">
        <v>0</v>
      </c>
      <c r="L334" s="50">
        <v>0</v>
      </c>
      <c r="M334" s="50">
        <v>0</v>
      </c>
      <c r="N334" s="50">
        <v>0</v>
      </c>
      <c r="O334" s="50">
        <v>0</v>
      </c>
      <c r="P334" s="50">
        <v>0</v>
      </c>
      <c r="Q334" s="50">
        <v>0</v>
      </c>
      <c r="R334" s="50">
        <v>0</v>
      </c>
      <c r="S334" s="50">
        <v>0</v>
      </c>
      <c r="T334" s="50">
        <v>0</v>
      </c>
      <c r="U334" s="50">
        <v>0</v>
      </c>
      <c r="V334" s="50">
        <v>0</v>
      </c>
      <c r="W334" s="50">
        <v>0</v>
      </c>
      <c r="X334" t="str" cm="1">
        <f t="array" ref="X334">_xlfn.CONCAT(INDEX(_xlfn.TEXTSPLIT(INDEX(_xlfn._xlws.FILTER(D334:G334,D334:G334&lt;&gt;0),1,1),","),1,1),",",INDEX(_xlfn.TEXTSPLIT(INDEX(_xlfn._xlws.FILTER(D334:G334,D334:G334&lt;&gt;0),1,COUNTA(_xlfn._xlws.FILTER(D334:G334,D334:G334&lt;&gt;0))),","),1,2))</f>
        <v>420,480</v>
      </c>
      <c r="Y334" t="e" cm="1" vm="1">
        <f t="array" ref="Y334">_xlfn.CONCAT(INDEX(_xlfn.TEXTSPLIT(INDEX(_xlfn._xlws.FILTER(H334:W334,H334:W334&lt;&gt;0),1,1),","),1,1),",",INDEX(_xlfn.TEXTSPLIT(INDEX(_xlfn._xlws.FILTER(H334:W334,H334:W334&lt;&gt;0),1,COUNTA(_xlfn._xlws.FILTER(H334:W334,H334:W334&lt;&gt;0))),","),1,2))</f>
        <v>#VALUE!</v>
      </c>
      <c r="AA334" s="10" t="s">
        <v>224</v>
      </c>
      <c r="AB334" s="10" t="s">
        <v>486</v>
      </c>
      <c r="AC334" s="6">
        <v>333</v>
      </c>
      <c r="AD334" s="10">
        <v>78</v>
      </c>
      <c r="AE334" t="str">
        <f>VLOOKUP(AD334,'dati households'!$C$1:$D$92,2,FALSE)</f>
        <v>Household</v>
      </c>
      <c r="AF334" s="6" t="str">
        <f>VLOOKUP(AD334,'dati households'!$C$1:$E$92,3,FALSE)</f>
        <v>high</v>
      </c>
      <c r="AG334" s="6">
        <f>VLOOKUP(AD334,'dati households'!$C$1:$F$92,4,FALSE)</f>
        <v>0</v>
      </c>
    </row>
    <row r="335" spans="1:33" x14ac:dyDescent="0.35">
      <c r="A335" t="s">
        <v>207</v>
      </c>
      <c r="B335" s="6">
        <v>4</v>
      </c>
      <c r="C335" t="s">
        <v>217</v>
      </c>
      <c r="D335" s="50">
        <v>0</v>
      </c>
      <c r="E335" s="50">
        <v>0</v>
      </c>
      <c r="F335" s="50">
        <v>0</v>
      </c>
      <c r="G335" s="50">
        <v>0</v>
      </c>
      <c r="H335" s="50">
        <v>0</v>
      </c>
      <c r="I335" s="50">
        <v>0</v>
      </c>
      <c r="J335" s="50">
        <v>0</v>
      </c>
      <c r="K335" s="50">
        <v>0</v>
      </c>
      <c r="L335" s="50">
        <v>0</v>
      </c>
      <c r="M335" s="50">
        <v>0</v>
      </c>
      <c r="N335" s="50">
        <v>0</v>
      </c>
      <c r="O335" s="50">
        <v>0</v>
      </c>
      <c r="P335" s="50">
        <v>0</v>
      </c>
      <c r="Q335" s="50">
        <v>0</v>
      </c>
      <c r="R335" s="50">
        <v>0</v>
      </c>
      <c r="S335" s="50" t="s">
        <v>532</v>
      </c>
      <c r="T335" s="50" t="s">
        <v>533</v>
      </c>
      <c r="U335" s="50" t="s">
        <v>534</v>
      </c>
      <c r="V335" s="50">
        <v>0</v>
      </c>
      <c r="W335" s="50">
        <v>0</v>
      </c>
      <c r="X335" t="e" cm="1" vm="1">
        <f t="array" ref="X335">_xlfn.CONCAT(INDEX(_xlfn.TEXTSPLIT(INDEX(_xlfn._xlws.FILTER(D335:G335,D335:G335&lt;&gt;0),1,1),","),1,1),",",INDEX(_xlfn.TEXTSPLIT(INDEX(_xlfn._xlws.FILTER(D335:G335,D335:G335&lt;&gt;0),1,COUNTA(_xlfn._xlws.FILTER(D335:G335,D335:G335&lt;&gt;0))),","),1,2))</f>
        <v>#VALUE!</v>
      </c>
      <c r="Y335" t="str" cm="1">
        <f t="array" ref="Y335">_xlfn.CONCAT(INDEX(_xlfn.TEXTSPLIT(INDEX(_xlfn._xlws.FILTER(H335:W335,H335:W335&lt;&gt;0),1,1),","),1,1),",",INDEX(_xlfn.TEXTSPLIT(INDEX(_xlfn._xlws.FILTER(H335:W335,H335:W335&lt;&gt;0),1,COUNTA(_xlfn._xlws.FILTER(H335:W335,H335:W335&lt;&gt;0))),","),1,2))</f>
        <v>1140,1320</v>
      </c>
      <c r="AA335" s="10" t="s">
        <v>486</v>
      </c>
      <c r="AB335" s="10" t="s">
        <v>486</v>
      </c>
      <c r="AC335" s="6">
        <v>334</v>
      </c>
      <c r="AD335" s="10">
        <v>79</v>
      </c>
      <c r="AE335" t="str">
        <f>VLOOKUP(AD335,'dati households'!$C$1:$D$92,2,FALSE)</f>
        <v>Household</v>
      </c>
      <c r="AF335" s="6" t="str">
        <f>VLOOKUP(AD335,'dati households'!$C$1:$E$92,3,FALSE)</f>
        <v>medium</v>
      </c>
      <c r="AG335" s="6">
        <f>VLOOKUP(AD335,'dati households'!$C$1:$F$92,4,FALSE)</f>
        <v>0</v>
      </c>
    </row>
    <row r="336" spans="1:33" x14ac:dyDescent="0.35">
      <c r="A336" t="s">
        <v>210</v>
      </c>
      <c r="B336" s="6">
        <v>2</v>
      </c>
      <c r="C336" t="s">
        <v>233</v>
      </c>
      <c r="D336" s="50" t="s">
        <v>535</v>
      </c>
      <c r="E336" s="50" t="s">
        <v>536</v>
      </c>
      <c r="F336" s="50" t="s">
        <v>545</v>
      </c>
      <c r="G336" s="50">
        <v>0</v>
      </c>
      <c r="H336" s="50">
        <v>0</v>
      </c>
      <c r="I336" s="50">
        <v>0</v>
      </c>
      <c r="J336" s="50">
        <v>0</v>
      </c>
      <c r="K336" s="50">
        <v>0</v>
      </c>
      <c r="L336" s="50">
        <v>0</v>
      </c>
      <c r="M336" s="50">
        <v>0</v>
      </c>
      <c r="N336" s="50">
        <v>0</v>
      </c>
      <c r="O336" s="50">
        <v>0</v>
      </c>
      <c r="P336" s="50">
        <v>0</v>
      </c>
      <c r="Q336" s="50">
        <v>0</v>
      </c>
      <c r="R336" s="50">
        <v>0</v>
      </c>
      <c r="S336" s="50" t="s">
        <v>532</v>
      </c>
      <c r="T336" s="50" t="s">
        <v>533</v>
      </c>
      <c r="U336" s="50" t="s">
        <v>534</v>
      </c>
      <c r="V336" s="50" t="s">
        <v>537</v>
      </c>
      <c r="W336" s="50" t="s">
        <v>538</v>
      </c>
      <c r="X336" t="str" cm="1">
        <f t="array" ref="X336">_xlfn.CONCAT(INDEX(_xlfn.TEXTSPLIT(INDEX(_xlfn._xlws.FILTER(D336:G336,D336:G336&lt;&gt;0),1,1),","),1,1),",",INDEX(_xlfn.TEXTSPLIT(INDEX(_xlfn._xlws.FILTER(D336:G336,D336:G336&lt;&gt;0),1,COUNTA(_xlfn._xlws.FILTER(D336:G336,D336:G336&lt;&gt;0))),","),1,2))</f>
        <v>0,420</v>
      </c>
      <c r="Y336" t="str" cm="1">
        <f t="array" ref="Y336">_xlfn.CONCAT(INDEX(_xlfn.TEXTSPLIT(INDEX(_xlfn._xlws.FILTER(H336:W336,H336:W336&lt;&gt;0),1,1),","),1,1),",",INDEX(_xlfn.TEXTSPLIT(INDEX(_xlfn._xlws.FILTER(H336:W336,H336:W336&lt;&gt;0),1,COUNTA(_xlfn._xlws.FILTER(H336:W336,H336:W336&lt;&gt;0))),","),1,2))</f>
        <v>1140,1440</v>
      </c>
      <c r="AA336" s="10" t="s">
        <v>486</v>
      </c>
      <c r="AB336" s="10" t="s">
        <v>486</v>
      </c>
      <c r="AC336" s="6">
        <v>335</v>
      </c>
      <c r="AD336" s="10">
        <v>79</v>
      </c>
      <c r="AE336" t="str">
        <f>VLOOKUP(AD336,'dati households'!$C$1:$D$92,2,FALSE)</f>
        <v>Household</v>
      </c>
      <c r="AF336" s="6" t="str">
        <f>VLOOKUP(AD336,'dati households'!$C$1:$E$92,3,FALSE)</f>
        <v>medium</v>
      </c>
      <c r="AG336" s="6">
        <f>VLOOKUP(AD336,'dati households'!$C$1:$F$92,4,FALSE)</f>
        <v>0</v>
      </c>
    </row>
    <row r="337" spans="1:33" x14ac:dyDescent="0.35">
      <c r="A337" t="s">
        <v>212</v>
      </c>
      <c r="B337" s="6">
        <v>2</v>
      </c>
      <c r="C337" t="s">
        <v>357</v>
      </c>
      <c r="D337" s="50">
        <v>0</v>
      </c>
      <c r="E337" s="50">
        <v>0</v>
      </c>
      <c r="F337" s="50">
        <v>0</v>
      </c>
      <c r="G337" s="50">
        <v>0</v>
      </c>
      <c r="H337" s="50">
        <v>0</v>
      </c>
      <c r="I337" s="50">
        <v>0</v>
      </c>
      <c r="J337" s="50">
        <v>0</v>
      </c>
      <c r="K337" s="50">
        <v>0</v>
      </c>
      <c r="L337" s="50">
        <v>0</v>
      </c>
      <c r="M337" s="50">
        <v>0</v>
      </c>
      <c r="N337" s="50">
        <v>0</v>
      </c>
      <c r="O337" s="50">
        <v>0</v>
      </c>
      <c r="P337" s="50">
        <v>0</v>
      </c>
      <c r="Q337" s="50">
        <v>0</v>
      </c>
      <c r="R337" s="50">
        <v>0</v>
      </c>
      <c r="S337" s="50" t="s">
        <v>532</v>
      </c>
      <c r="T337" s="50" t="s">
        <v>533</v>
      </c>
      <c r="U337" s="50" t="s">
        <v>534</v>
      </c>
      <c r="V337" s="50">
        <v>0</v>
      </c>
      <c r="W337" s="50">
        <v>0</v>
      </c>
      <c r="X337" t="e" cm="1" vm="1">
        <f t="array" ref="X337">_xlfn.CONCAT(INDEX(_xlfn.TEXTSPLIT(INDEX(_xlfn._xlws.FILTER(D337:G337,D337:G337&lt;&gt;0),1,1),","),1,1),",",INDEX(_xlfn.TEXTSPLIT(INDEX(_xlfn._xlws.FILTER(D337:G337,D337:G337&lt;&gt;0),1,COUNTA(_xlfn._xlws.FILTER(D337:G337,D337:G337&lt;&gt;0))),","),1,2))</f>
        <v>#VALUE!</v>
      </c>
      <c r="Y337" t="str" cm="1">
        <f t="array" ref="Y337">_xlfn.CONCAT(INDEX(_xlfn.TEXTSPLIT(INDEX(_xlfn._xlws.FILTER(H337:W337,H337:W337&lt;&gt;0),1,1),","),1,1),",",INDEX(_xlfn.TEXTSPLIT(INDEX(_xlfn._xlws.FILTER(H337:W337,H337:W337&lt;&gt;0),1,COUNTA(_xlfn._xlws.FILTER(H337:W337,H337:W337&lt;&gt;0))),","),1,2))</f>
        <v>1140,1320</v>
      </c>
      <c r="AA337" s="10" t="s">
        <v>486</v>
      </c>
      <c r="AB337" s="10" t="s">
        <v>486</v>
      </c>
      <c r="AC337" s="6">
        <v>336</v>
      </c>
      <c r="AD337" s="10">
        <v>79</v>
      </c>
      <c r="AE337" t="str">
        <f>VLOOKUP(AD337,'dati households'!$C$1:$D$92,2,FALSE)</f>
        <v>Household</v>
      </c>
      <c r="AF337" s="6" t="str">
        <f>VLOOKUP(AD337,'dati households'!$C$1:$E$92,3,FALSE)</f>
        <v>medium</v>
      </c>
      <c r="AG337" s="6">
        <f>VLOOKUP(AD337,'dati households'!$C$1:$F$92,4,FALSE)</f>
        <v>0</v>
      </c>
    </row>
    <row r="338" spans="1:33" x14ac:dyDescent="0.35">
      <c r="A338" t="s">
        <v>216</v>
      </c>
      <c r="B338" s="6">
        <v>1</v>
      </c>
      <c r="C338" t="s">
        <v>339</v>
      </c>
      <c r="D338" s="50">
        <v>0</v>
      </c>
      <c r="E338" s="50">
        <v>0</v>
      </c>
      <c r="F338" s="50">
        <v>0</v>
      </c>
      <c r="G338" s="50">
        <v>0</v>
      </c>
      <c r="H338" s="50">
        <v>0</v>
      </c>
      <c r="I338" s="50">
        <v>0</v>
      </c>
      <c r="J338" s="50">
        <v>0</v>
      </c>
      <c r="K338" s="50">
        <v>0</v>
      </c>
      <c r="L338" s="50">
        <v>0</v>
      </c>
      <c r="M338" s="50">
        <v>0</v>
      </c>
      <c r="N338" s="50">
        <v>0</v>
      </c>
      <c r="O338" s="50">
        <v>0</v>
      </c>
      <c r="P338" s="50">
        <v>0</v>
      </c>
      <c r="Q338" s="50">
        <v>0</v>
      </c>
      <c r="R338" s="50">
        <v>0</v>
      </c>
      <c r="S338" s="50">
        <v>0</v>
      </c>
      <c r="T338" s="50" t="s">
        <v>533</v>
      </c>
      <c r="U338" s="50" t="s">
        <v>534</v>
      </c>
      <c r="V338" s="50">
        <v>0</v>
      </c>
      <c r="W338" s="50">
        <v>0</v>
      </c>
      <c r="X338" t="e" cm="1" vm="1">
        <f t="array" ref="X338">_xlfn.CONCAT(INDEX(_xlfn.TEXTSPLIT(INDEX(_xlfn._xlws.FILTER(D338:G338,D338:G338&lt;&gt;0),1,1),","),1,1),",",INDEX(_xlfn.TEXTSPLIT(INDEX(_xlfn._xlws.FILTER(D338:G338,D338:G338&lt;&gt;0),1,COUNTA(_xlfn._xlws.FILTER(D338:G338,D338:G338&lt;&gt;0))),","),1,2))</f>
        <v>#VALUE!</v>
      </c>
      <c r="Y338" t="str" cm="1">
        <f t="array" ref="Y338">_xlfn.CONCAT(INDEX(_xlfn.TEXTSPLIT(INDEX(_xlfn._xlws.FILTER(H338:W338,H338:W338&lt;&gt;0),1,1),","),1,1),",",INDEX(_xlfn.TEXTSPLIT(INDEX(_xlfn._xlws.FILTER(H338:W338,H338:W338&lt;&gt;0),1,COUNTA(_xlfn._xlws.FILTER(H338:W338,H338:W338&lt;&gt;0))),","),1,2))</f>
        <v>1200,1320</v>
      </c>
      <c r="AA338" s="10" t="s">
        <v>486</v>
      </c>
      <c r="AB338" s="10" t="s">
        <v>486</v>
      </c>
      <c r="AC338" s="6">
        <v>337</v>
      </c>
      <c r="AD338" s="10">
        <v>79</v>
      </c>
      <c r="AE338" t="str">
        <f>VLOOKUP(AD338,'dati households'!$C$1:$D$92,2,FALSE)</f>
        <v>Household</v>
      </c>
      <c r="AF338" s="6" t="str">
        <f>VLOOKUP(AD338,'dati households'!$C$1:$E$92,3,FALSE)</f>
        <v>medium</v>
      </c>
      <c r="AG338" s="6">
        <f>VLOOKUP(AD338,'dati households'!$C$1:$F$92,4,FALSE)</f>
        <v>0</v>
      </c>
    </row>
    <row r="339" spans="1:33" x14ac:dyDescent="0.35">
      <c r="A339" t="s">
        <v>225</v>
      </c>
      <c r="B339" s="6">
        <v>1</v>
      </c>
      <c r="C339" t="s">
        <v>234</v>
      </c>
      <c r="D339" s="50">
        <v>0</v>
      </c>
      <c r="E339" s="50">
        <v>0</v>
      </c>
      <c r="F339" s="50">
        <v>0</v>
      </c>
      <c r="G339" s="50" t="s">
        <v>546</v>
      </c>
      <c r="H339" s="50">
        <v>0</v>
      </c>
      <c r="I339" s="50">
        <v>0</v>
      </c>
      <c r="J339" s="50">
        <v>0</v>
      </c>
      <c r="K339" s="50">
        <v>0</v>
      </c>
      <c r="L339" s="50">
        <v>0</v>
      </c>
      <c r="M339" s="50">
        <v>0</v>
      </c>
      <c r="N339" s="50">
        <v>0</v>
      </c>
      <c r="O339" s="50">
        <v>0</v>
      </c>
      <c r="P339" s="50">
        <v>0</v>
      </c>
      <c r="Q339" s="50">
        <v>0</v>
      </c>
      <c r="R339" s="50">
        <v>0</v>
      </c>
      <c r="S339" s="50">
        <v>0</v>
      </c>
      <c r="T339" s="50">
        <v>0</v>
      </c>
      <c r="U339" s="50">
        <v>0</v>
      </c>
      <c r="V339" s="50">
        <v>0</v>
      </c>
      <c r="W339" s="50">
        <v>0</v>
      </c>
      <c r="X339" t="str" cm="1">
        <f t="array" ref="X339">_xlfn.CONCAT(INDEX(_xlfn.TEXTSPLIT(INDEX(_xlfn._xlws.FILTER(D339:G339,D339:G339&lt;&gt;0),1,1),","),1,1),",",INDEX(_xlfn.TEXTSPLIT(INDEX(_xlfn._xlws.FILTER(D339:G339,D339:G339&lt;&gt;0),1,COUNTA(_xlfn._xlws.FILTER(D339:G339,D339:G339&lt;&gt;0))),","),1,2))</f>
        <v>420,480</v>
      </c>
      <c r="Y339" t="e" cm="1" vm="1">
        <f t="array" ref="Y339">_xlfn.CONCAT(INDEX(_xlfn.TEXTSPLIT(INDEX(_xlfn._xlws.FILTER(H339:W339,H339:W339&lt;&gt;0),1,1),","),1,1),",",INDEX(_xlfn.TEXTSPLIT(INDEX(_xlfn._xlws.FILTER(H339:W339,H339:W339&lt;&gt;0),1,COUNTA(_xlfn._xlws.FILTER(H339:W339,H339:W339&lt;&gt;0))),","),1,2))</f>
        <v>#VALUE!</v>
      </c>
      <c r="AA339" s="10" t="s">
        <v>238</v>
      </c>
      <c r="AB339" s="10" t="s">
        <v>486</v>
      </c>
      <c r="AC339" s="6">
        <v>338</v>
      </c>
      <c r="AD339" s="10">
        <v>79</v>
      </c>
      <c r="AE339" t="str">
        <f>VLOOKUP(AD339,'dati households'!$C$1:$D$92,2,FALSE)</f>
        <v>Household</v>
      </c>
      <c r="AF339" s="6" t="str">
        <f>VLOOKUP(AD339,'dati households'!$C$1:$E$92,3,FALSE)</f>
        <v>medium</v>
      </c>
      <c r="AG339" s="6">
        <f>VLOOKUP(AD339,'dati households'!$C$1:$F$92,4,FALSE)</f>
        <v>0</v>
      </c>
    </row>
    <row r="340" spans="1:33" x14ac:dyDescent="0.35">
      <c r="A340" t="s">
        <v>207</v>
      </c>
      <c r="B340" s="6">
        <v>5</v>
      </c>
      <c r="C340" t="s">
        <v>357</v>
      </c>
      <c r="D340" s="50">
        <v>0</v>
      </c>
      <c r="E340" s="50">
        <v>0</v>
      </c>
      <c r="F340" s="50">
        <v>0</v>
      </c>
      <c r="G340" s="50">
        <v>0</v>
      </c>
      <c r="H340" s="50">
        <v>0</v>
      </c>
      <c r="I340" s="50">
        <v>0</v>
      </c>
      <c r="J340" s="50">
        <v>0</v>
      </c>
      <c r="K340" s="50">
        <v>0</v>
      </c>
      <c r="L340" s="50">
        <v>0</v>
      </c>
      <c r="M340" s="50">
        <v>0</v>
      </c>
      <c r="N340" s="50">
        <v>0</v>
      </c>
      <c r="O340" s="50">
        <v>0</v>
      </c>
      <c r="P340" s="50">
        <v>0</v>
      </c>
      <c r="Q340" s="50">
        <v>0</v>
      </c>
      <c r="R340" s="50">
        <v>0</v>
      </c>
      <c r="S340" s="50" t="s">
        <v>532</v>
      </c>
      <c r="T340" s="50" t="s">
        <v>533</v>
      </c>
      <c r="U340" s="50" t="s">
        <v>534</v>
      </c>
      <c r="V340" s="50">
        <v>0</v>
      </c>
      <c r="W340" s="50">
        <v>0</v>
      </c>
      <c r="X340" t="e" cm="1" vm="1">
        <f t="array" ref="X340">_xlfn.CONCAT(INDEX(_xlfn.TEXTSPLIT(INDEX(_xlfn._xlws.FILTER(D340:G340,D340:G340&lt;&gt;0),1,1),","),1,1),",",INDEX(_xlfn.TEXTSPLIT(INDEX(_xlfn._xlws.FILTER(D340:G340,D340:G340&lt;&gt;0),1,COUNTA(_xlfn._xlws.FILTER(D340:G340,D340:G340&lt;&gt;0))),","),1,2))</f>
        <v>#VALUE!</v>
      </c>
      <c r="Y340" t="str" cm="1">
        <f t="array" ref="Y340">_xlfn.CONCAT(INDEX(_xlfn.TEXTSPLIT(INDEX(_xlfn._xlws.FILTER(H340:W340,H340:W340&lt;&gt;0),1,1),","),1,1),",",INDEX(_xlfn.TEXTSPLIT(INDEX(_xlfn._xlws.FILTER(H340:W340,H340:W340&lt;&gt;0),1,COUNTA(_xlfn._xlws.FILTER(H340:W340,H340:W340&lt;&gt;0))),","),1,2))</f>
        <v>1140,1320</v>
      </c>
      <c r="AA340" s="10" t="s">
        <v>486</v>
      </c>
      <c r="AB340" s="10" t="s">
        <v>486</v>
      </c>
      <c r="AC340" s="6">
        <v>339</v>
      </c>
      <c r="AD340" s="10">
        <v>80</v>
      </c>
      <c r="AE340" t="str">
        <f>VLOOKUP(AD340,'dati households'!$C$1:$D$92,2,FALSE)</f>
        <v>Household</v>
      </c>
      <c r="AF340" s="6" t="str">
        <f>VLOOKUP(AD340,'dati households'!$C$1:$E$92,3,FALSE)</f>
        <v>low</v>
      </c>
      <c r="AG340" s="6">
        <f>VLOOKUP(AD340,'dati households'!$C$1:$F$92,4,FALSE)</f>
        <v>0</v>
      </c>
    </row>
    <row r="341" spans="1:33" x14ac:dyDescent="0.35">
      <c r="A341" t="s">
        <v>210</v>
      </c>
      <c r="B341" s="6">
        <v>2</v>
      </c>
      <c r="C341" t="s">
        <v>233</v>
      </c>
      <c r="D341" s="50" t="s">
        <v>535</v>
      </c>
      <c r="E341" s="50" t="s">
        <v>536</v>
      </c>
      <c r="F341" s="50" t="s">
        <v>545</v>
      </c>
      <c r="G341" s="50">
        <v>0</v>
      </c>
      <c r="H341" s="50">
        <v>0</v>
      </c>
      <c r="I341" s="50">
        <v>0</v>
      </c>
      <c r="J341" s="50">
        <v>0</v>
      </c>
      <c r="K341" s="50">
        <v>0</v>
      </c>
      <c r="L341" s="50">
        <v>0</v>
      </c>
      <c r="M341" s="50">
        <v>0</v>
      </c>
      <c r="N341" s="50">
        <v>0</v>
      </c>
      <c r="O341" s="50">
        <v>0</v>
      </c>
      <c r="P341" s="50">
        <v>0</v>
      </c>
      <c r="Q341" s="50">
        <v>0</v>
      </c>
      <c r="R341" s="50">
        <v>0</v>
      </c>
      <c r="S341" s="50" t="s">
        <v>532</v>
      </c>
      <c r="T341" s="50" t="s">
        <v>533</v>
      </c>
      <c r="U341" s="50" t="s">
        <v>534</v>
      </c>
      <c r="V341" s="50" t="s">
        <v>537</v>
      </c>
      <c r="W341" s="50" t="s">
        <v>538</v>
      </c>
      <c r="X341" t="str" cm="1">
        <f t="array" ref="X341">_xlfn.CONCAT(INDEX(_xlfn.TEXTSPLIT(INDEX(_xlfn._xlws.FILTER(D341:G341,D341:G341&lt;&gt;0),1,1),","),1,1),",",INDEX(_xlfn.TEXTSPLIT(INDEX(_xlfn._xlws.FILTER(D341:G341,D341:G341&lt;&gt;0),1,COUNTA(_xlfn._xlws.FILTER(D341:G341,D341:G341&lt;&gt;0))),","),1,2))</f>
        <v>0,420</v>
      </c>
      <c r="Y341" t="str" cm="1">
        <f t="array" ref="Y341">_xlfn.CONCAT(INDEX(_xlfn.TEXTSPLIT(INDEX(_xlfn._xlws.FILTER(H341:W341,H341:W341&lt;&gt;0),1,1),","),1,1),",",INDEX(_xlfn.TEXTSPLIT(INDEX(_xlfn._xlws.FILTER(H341:W341,H341:W341&lt;&gt;0),1,COUNTA(_xlfn._xlws.FILTER(H341:W341,H341:W341&lt;&gt;0))),","),1,2))</f>
        <v>1140,1440</v>
      </c>
      <c r="AA341" s="10" t="s">
        <v>486</v>
      </c>
      <c r="AB341" s="10" t="s">
        <v>486</v>
      </c>
      <c r="AC341" s="6">
        <v>340</v>
      </c>
      <c r="AD341" s="10">
        <v>80</v>
      </c>
      <c r="AE341" t="str">
        <f>VLOOKUP(AD341,'dati households'!$C$1:$D$92,2,FALSE)</f>
        <v>Household</v>
      </c>
      <c r="AF341" s="6" t="str">
        <f>VLOOKUP(AD341,'dati households'!$C$1:$E$92,3,FALSE)</f>
        <v>low</v>
      </c>
      <c r="AG341" s="6">
        <f>VLOOKUP(AD341,'dati households'!$C$1:$F$92,4,FALSE)</f>
        <v>0</v>
      </c>
    </row>
    <row r="342" spans="1:33" x14ac:dyDescent="0.35">
      <c r="A342" t="s">
        <v>212</v>
      </c>
      <c r="B342" s="6">
        <v>3</v>
      </c>
      <c r="C342" t="s">
        <v>217</v>
      </c>
      <c r="D342" s="50">
        <v>0</v>
      </c>
      <c r="E342" s="50">
        <v>0</v>
      </c>
      <c r="F342" s="50">
        <v>0</v>
      </c>
      <c r="G342" s="50">
        <v>0</v>
      </c>
      <c r="H342" s="50">
        <v>0</v>
      </c>
      <c r="I342" s="50">
        <v>0</v>
      </c>
      <c r="J342" s="50">
        <v>0</v>
      </c>
      <c r="K342" s="50">
        <v>0</v>
      </c>
      <c r="L342" s="50">
        <v>0</v>
      </c>
      <c r="M342" s="50">
        <v>0</v>
      </c>
      <c r="N342" s="50">
        <v>0</v>
      </c>
      <c r="O342" s="50">
        <v>0</v>
      </c>
      <c r="P342" s="50">
        <v>0</v>
      </c>
      <c r="Q342" s="50">
        <v>0</v>
      </c>
      <c r="R342" s="50">
        <v>0</v>
      </c>
      <c r="S342" s="50" t="s">
        <v>532</v>
      </c>
      <c r="T342" s="50" t="s">
        <v>533</v>
      </c>
      <c r="U342" s="50" t="s">
        <v>534</v>
      </c>
      <c r="V342" s="50">
        <v>0</v>
      </c>
      <c r="W342" s="50">
        <v>0</v>
      </c>
      <c r="X342" t="e" cm="1" vm="1">
        <f t="array" ref="X342">_xlfn.CONCAT(INDEX(_xlfn.TEXTSPLIT(INDEX(_xlfn._xlws.FILTER(D342:G342,D342:G342&lt;&gt;0),1,1),","),1,1),",",INDEX(_xlfn.TEXTSPLIT(INDEX(_xlfn._xlws.FILTER(D342:G342,D342:G342&lt;&gt;0),1,COUNTA(_xlfn._xlws.FILTER(D342:G342,D342:G342&lt;&gt;0))),","),1,2))</f>
        <v>#VALUE!</v>
      </c>
      <c r="Y342" t="str" cm="1">
        <f t="array" ref="Y342">_xlfn.CONCAT(INDEX(_xlfn.TEXTSPLIT(INDEX(_xlfn._xlws.FILTER(H342:W342,H342:W342&lt;&gt;0),1,1),","),1,1),",",INDEX(_xlfn.TEXTSPLIT(INDEX(_xlfn._xlws.FILTER(H342:W342,H342:W342&lt;&gt;0),1,COUNTA(_xlfn._xlws.FILTER(H342:W342,H342:W342&lt;&gt;0))),","),1,2))</f>
        <v>1140,1320</v>
      </c>
      <c r="AA342" s="10" t="s">
        <v>486</v>
      </c>
      <c r="AB342" s="10" t="s">
        <v>486</v>
      </c>
      <c r="AC342" s="6">
        <v>341</v>
      </c>
      <c r="AD342" s="10">
        <v>80</v>
      </c>
      <c r="AE342" t="str">
        <f>VLOOKUP(AD342,'dati households'!$C$1:$D$92,2,FALSE)</f>
        <v>Household</v>
      </c>
      <c r="AF342" s="6" t="str">
        <f>VLOOKUP(AD342,'dati households'!$C$1:$E$92,3,FALSE)</f>
        <v>low</v>
      </c>
      <c r="AG342" s="6">
        <f>VLOOKUP(AD342,'dati households'!$C$1:$F$92,4,FALSE)</f>
        <v>0</v>
      </c>
    </row>
    <row r="343" spans="1:33" x14ac:dyDescent="0.35">
      <c r="A343" t="s">
        <v>218</v>
      </c>
      <c r="B343" s="6">
        <v>1</v>
      </c>
      <c r="C343" t="s">
        <v>244</v>
      </c>
      <c r="D343" s="50">
        <v>0</v>
      </c>
      <c r="E343" s="50">
        <v>0</v>
      </c>
      <c r="F343" s="50">
        <v>0</v>
      </c>
      <c r="G343" s="50">
        <v>0</v>
      </c>
      <c r="H343" s="50">
        <v>0</v>
      </c>
      <c r="I343" s="50">
        <v>0</v>
      </c>
      <c r="J343" s="50">
        <v>0</v>
      </c>
      <c r="K343" s="50">
        <v>0</v>
      </c>
      <c r="L343" s="50">
        <v>0</v>
      </c>
      <c r="M343" s="50">
        <v>0</v>
      </c>
      <c r="N343" s="50">
        <v>0</v>
      </c>
      <c r="O343" s="50">
        <v>0</v>
      </c>
      <c r="P343" s="50">
        <v>0</v>
      </c>
      <c r="Q343" s="50">
        <v>0</v>
      </c>
      <c r="R343" s="50" t="s">
        <v>531</v>
      </c>
      <c r="S343" s="50" t="s">
        <v>532</v>
      </c>
      <c r="T343" s="50" t="s">
        <v>533</v>
      </c>
      <c r="U343" s="50">
        <v>0</v>
      </c>
      <c r="V343" s="50">
        <v>0</v>
      </c>
      <c r="W343" s="50">
        <v>0</v>
      </c>
      <c r="X343" t="e" cm="1" vm="1">
        <f t="array" ref="X343">_xlfn.CONCAT(INDEX(_xlfn.TEXTSPLIT(INDEX(_xlfn._xlws.FILTER(D343:G343,D343:G343&lt;&gt;0),1,1),","),1,1),",",INDEX(_xlfn.TEXTSPLIT(INDEX(_xlfn._xlws.FILTER(D343:G343,D343:G343&lt;&gt;0),1,COUNTA(_xlfn._xlws.FILTER(D343:G343,D343:G343&lt;&gt;0))),","),1,2))</f>
        <v>#VALUE!</v>
      </c>
      <c r="Y343" t="str" cm="1">
        <f t="array" ref="Y343">_xlfn.CONCAT(INDEX(_xlfn.TEXTSPLIT(INDEX(_xlfn._xlws.FILTER(H343:W343,H343:W343&lt;&gt;0),1,1),","),1,1),",",INDEX(_xlfn.TEXTSPLIT(INDEX(_xlfn._xlws.FILTER(H343:W343,H343:W343&lt;&gt;0),1,COUNTA(_xlfn._xlws.FILTER(H343:W343,H343:W343&lt;&gt;0))),","),1,2))</f>
        <v>1080,1260</v>
      </c>
      <c r="AA343" s="10" t="s">
        <v>486</v>
      </c>
      <c r="AB343" s="10" t="s">
        <v>486</v>
      </c>
      <c r="AC343" s="6">
        <v>342</v>
      </c>
      <c r="AD343" s="10">
        <v>80</v>
      </c>
      <c r="AE343" t="str">
        <f>VLOOKUP(AD343,'dati households'!$C$1:$D$92,2,FALSE)</f>
        <v>Household</v>
      </c>
      <c r="AF343" s="6" t="str">
        <f>VLOOKUP(AD343,'dati households'!$C$1:$E$92,3,FALSE)</f>
        <v>low</v>
      </c>
      <c r="AG343" s="6">
        <f>VLOOKUP(AD343,'dati households'!$C$1:$F$92,4,FALSE)</f>
        <v>0</v>
      </c>
    </row>
    <row r="344" spans="1:33" x14ac:dyDescent="0.35">
      <c r="A344" t="s">
        <v>216</v>
      </c>
      <c r="B344" s="6">
        <v>1</v>
      </c>
      <c r="C344" t="s">
        <v>244</v>
      </c>
      <c r="D344" s="50">
        <v>0</v>
      </c>
      <c r="E344" s="50">
        <v>0</v>
      </c>
      <c r="F344" s="50">
        <v>0</v>
      </c>
      <c r="G344" s="50">
        <v>0</v>
      </c>
      <c r="H344" s="50">
        <v>0</v>
      </c>
      <c r="I344" s="50">
        <v>0</v>
      </c>
      <c r="J344" s="50">
        <v>0</v>
      </c>
      <c r="K344" s="50">
        <v>0</v>
      </c>
      <c r="L344" s="50">
        <v>0</v>
      </c>
      <c r="M344" s="50">
        <v>0</v>
      </c>
      <c r="N344" s="50">
        <v>0</v>
      </c>
      <c r="O344" s="50">
        <v>0</v>
      </c>
      <c r="P344" s="50">
        <v>0</v>
      </c>
      <c r="Q344" s="50">
        <v>0</v>
      </c>
      <c r="R344" s="50" t="s">
        <v>531</v>
      </c>
      <c r="S344" s="50" t="s">
        <v>532</v>
      </c>
      <c r="T344" s="50" t="s">
        <v>533</v>
      </c>
      <c r="U344" s="50">
        <v>0</v>
      </c>
      <c r="V344" s="50">
        <v>0</v>
      </c>
      <c r="W344" s="50">
        <v>0</v>
      </c>
      <c r="X344" t="e" cm="1" vm="1">
        <f t="array" ref="X344">_xlfn.CONCAT(INDEX(_xlfn.TEXTSPLIT(INDEX(_xlfn._xlws.FILTER(D344:G344,D344:G344&lt;&gt;0),1,1),","),1,1),",",INDEX(_xlfn.TEXTSPLIT(INDEX(_xlfn._xlws.FILTER(D344:G344,D344:G344&lt;&gt;0),1,COUNTA(_xlfn._xlws.FILTER(D344:G344,D344:G344&lt;&gt;0))),","),1,2))</f>
        <v>#VALUE!</v>
      </c>
      <c r="Y344" t="str" cm="1">
        <f t="array" ref="Y344">_xlfn.CONCAT(INDEX(_xlfn.TEXTSPLIT(INDEX(_xlfn._xlws.FILTER(H344:W344,H344:W344&lt;&gt;0),1,1),","),1,1),",",INDEX(_xlfn.TEXTSPLIT(INDEX(_xlfn._xlws.FILTER(H344:W344,H344:W344&lt;&gt;0),1,COUNTA(_xlfn._xlws.FILTER(H344:W344,H344:W344&lt;&gt;0))),","),1,2))</f>
        <v>1080,1260</v>
      </c>
      <c r="AA344" s="10" t="s">
        <v>486</v>
      </c>
      <c r="AB344" s="10" t="s">
        <v>486</v>
      </c>
      <c r="AC344" s="6">
        <v>343</v>
      </c>
      <c r="AD344" s="10">
        <v>80</v>
      </c>
      <c r="AE344" t="str">
        <f>VLOOKUP(AD344,'dati households'!$C$1:$D$92,2,FALSE)</f>
        <v>Household</v>
      </c>
      <c r="AF344" s="6" t="str">
        <f>VLOOKUP(AD344,'dati households'!$C$1:$E$92,3,FALSE)</f>
        <v>low</v>
      </c>
      <c r="AG344" s="6">
        <f>VLOOKUP(AD344,'dati households'!$C$1:$F$92,4,FALSE)</f>
        <v>0</v>
      </c>
    </row>
    <row r="345" spans="1:33" x14ac:dyDescent="0.35">
      <c r="A345" t="s">
        <v>207</v>
      </c>
      <c r="B345" s="6">
        <v>5</v>
      </c>
      <c r="C345" t="s">
        <v>215</v>
      </c>
      <c r="D345" s="50">
        <v>0</v>
      </c>
      <c r="E345" s="50">
        <v>0</v>
      </c>
      <c r="F345" s="50">
        <v>0</v>
      </c>
      <c r="G345" s="50">
        <v>0</v>
      </c>
      <c r="H345" s="50">
        <v>0</v>
      </c>
      <c r="I345" s="50">
        <v>0</v>
      </c>
      <c r="J345" s="50">
        <v>0</v>
      </c>
      <c r="K345" s="50">
        <v>0</v>
      </c>
      <c r="L345" s="50">
        <v>0</v>
      </c>
      <c r="M345" s="50">
        <v>0</v>
      </c>
      <c r="N345" s="50">
        <v>0</v>
      </c>
      <c r="O345" s="50">
        <v>0</v>
      </c>
      <c r="P345" s="50">
        <v>0</v>
      </c>
      <c r="Q345" s="50">
        <v>0</v>
      </c>
      <c r="R345" s="50">
        <v>0</v>
      </c>
      <c r="S345" s="50" t="s">
        <v>532</v>
      </c>
      <c r="T345" s="50">
        <v>0</v>
      </c>
      <c r="U345" s="50">
        <v>0</v>
      </c>
      <c r="V345" s="50">
        <v>0</v>
      </c>
      <c r="W345" s="50">
        <v>0</v>
      </c>
      <c r="X345" t="e" cm="1" vm="1">
        <f t="array" ref="X345">_xlfn.CONCAT(INDEX(_xlfn.TEXTSPLIT(INDEX(_xlfn._xlws.FILTER(D345:G345,D345:G345&lt;&gt;0),1,1),","),1,1),",",INDEX(_xlfn.TEXTSPLIT(INDEX(_xlfn._xlws.FILTER(D345:G345,D345:G345&lt;&gt;0),1,COUNTA(_xlfn._xlws.FILTER(D345:G345,D345:G345&lt;&gt;0))),","),1,2))</f>
        <v>#VALUE!</v>
      </c>
      <c r="Y345" t="str" cm="1">
        <f t="array" ref="Y345">_xlfn.CONCAT(INDEX(_xlfn.TEXTSPLIT(INDEX(_xlfn._xlws.FILTER(H345:W345,H345:W345&lt;&gt;0),1,1),","),1,1),",",INDEX(_xlfn.TEXTSPLIT(INDEX(_xlfn._xlws.FILTER(H345:W345,H345:W345&lt;&gt;0),1,COUNTA(_xlfn._xlws.FILTER(H345:W345,H345:W345&lt;&gt;0))),","),1,2))</f>
        <v>1140,1200</v>
      </c>
      <c r="AA345" s="10" t="s">
        <v>486</v>
      </c>
      <c r="AB345" s="10" t="s">
        <v>486</v>
      </c>
      <c r="AC345" s="6">
        <v>344</v>
      </c>
      <c r="AD345" s="10">
        <v>81</v>
      </c>
      <c r="AE345" t="str">
        <f>VLOOKUP(AD345,'dati households'!$C$1:$D$92,2,FALSE)</f>
        <v>Household</v>
      </c>
      <c r="AF345" s="6" t="str">
        <f>VLOOKUP(AD345,'dati households'!$C$1:$E$92,3,FALSE)</f>
        <v>high</v>
      </c>
      <c r="AG345" s="6">
        <f>VLOOKUP(AD345,'dati households'!$C$1:$F$92,4,FALSE)</f>
        <v>0</v>
      </c>
    </row>
    <row r="346" spans="1:33" x14ac:dyDescent="0.35">
      <c r="A346" t="s">
        <v>210</v>
      </c>
      <c r="B346" s="6">
        <v>2</v>
      </c>
      <c r="C346" t="s">
        <v>233</v>
      </c>
      <c r="D346" s="50" t="s">
        <v>535</v>
      </c>
      <c r="E346" s="50" t="s">
        <v>536</v>
      </c>
      <c r="F346" s="50" t="s">
        <v>545</v>
      </c>
      <c r="G346" s="50">
        <v>0</v>
      </c>
      <c r="H346" s="50">
        <v>0</v>
      </c>
      <c r="I346" s="50">
        <v>0</v>
      </c>
      <c r="J346" s="50">
        <v>0</v>
      </c>
      <c r="K346" s="50">
        <v>0</v>
      </c>
      <c r="L346" s="50">
        <v>0</v>
      </c>
      <c r="M346" s="50">
        <v>0</v>
      </c>
      <c r="N346" s="50">
        <v>0</v>
      </c>
      <c r="O346" s="50">
        <v>0</v>
      </c>
      <c r="P346" s="50">
        <v>0</v>
      </c>
      <c r="Q346" s="50">
        <v>0</v>
      </c>
      <c r="R346" s="50">
        <v>0</v>
      </c>
      <c r="S346" s="50" t="s">
        <v>532</v>
      </c>
      <c r="T346" s="50" t="s">
        <v>533</v>
      </c>
      <c r="U346" s="50" t="s">
        <v>534</v>
      </c>
      <c r="V346" s="50" t="s">
        <v>537</v>
      </c>
      <c r="W346" s="50" t="s">
        <v>538</v>
      </c>
      <c r="X346" t="str" cm="1">
        <f t="array" ref="X346">_xlfn.CONCAT(INDEX(_xlfn.TEXTSPLIT(INDEX(_xlfn._xlws.FILTER(D346:G346,D346:G346&lt;&gt;0),1,1),","),1,1),",",INDEX(_xlfn.TEXTSPLIT(INDEX(_xlfn._xlws.FILTER(D346:G346,D346:G346&lt;&gt;0),1,COUNTA(_xlfn._xlws.FILTER(D346:G346,D346:G346&lt;&gt;0))),","),1,2))</f>
        <v>0,420</v>
      </c>
      <c r="Y346" t="str" cm="1">
        <f t="array" ref="Y346">_xlfn.CONCAT(INDEX(_xlfn.TEXTSPLIT(INDEX(_xlfn._xlws.FILTER(H346:W346,H346:W346&lt;&gt;0),1,1),","),1,1),",",INDEX(_xlfn.TEXTSPLIT(INDEX(_xlfn._xlws.FILTER(H346:W346,H346:W346&lt;&gt;0),1,COUNTA(_xlfn._xlws.FILTER(H346:W346,H346:W346&lt;&gt;0))),","),1,2))</f>
        <v>1140,1440</v>
      </c>
      <c r="AA346" s="10" t="s">
        <v>486</v>
      </c>
      <c r="AB346" s="10" t="s">
        <v>486</v>
      </c>
      <c r="AC346" s="6">
        <v>345</v>
      </c>
      <c r="AD346" s="10">
        <v>81</v>
      </c>
      <c r="AE346" t="str">
        <f>VLOOKUP(AD346,'dati households'!$C$1:$D$92,2,FALSE)</f>
        <v>Household</v>
      </c>
      <c r="AF346" s="6" t="str">
        <f>VLOOKUP(AD346,'dati households'!$C$1:$E$92,3,FALSE)</f>
        <v>high</v>
      </c>
      <c r="AG346" s="6">
        <f>VLOOKUP(AD346,'dati households'!$C$1:$F$92,4,FALSE)</f>
        <v>0</v>
      </c>
    </row>
    <row r="347" spans="1:33" x14ac:dyDescent="0.35">
      <c r="A347" t="s">
        <v>212</v>
      </c>
      <c r="B347" s="6">
        <v>2</v>
      </c>
      <c r="C347" t="s">
        <v>215</v>
      </c>
      <c r="D347" s="50">
        <v>0</v>
      </c>
      <c r="E347" s="50">
        <v>0</v>
      </c>
      <c r="F347" s="50">
        <v>0</v>
      </c>
      <c r="G347" s="50">
        <v>0</v>
      </c>
      <c r="H347" s="50">
        <v>0</v>
      </c>
      <c r="I347" s="50">
        <v>0</v>
      </c>
      <c r="J347" s="50">
        <v>0</v>
      </c>
      <c r="K347" s="50">
        <v>0</v>
      </c>
      <c r="L347" s="50">
        <v>0</v>
      </c>
      <c r="M347" s="50">
        <v>0</v>
      </c>
      <c r="N347" s="50">
        <v>0</v>
      </c>
      <c r="O347" s="50">
        <v>0</v>
      </c>
      <c r="P347" s="50">
        <v>0</v>
      </c>
      <c r="Q347" s="50">
        <v>0</v>
      </c>
      <c r="R347" s="50">
        <v>0</v>
      </c>
      <c r="S347" s="50" t="s">
        <v>532</v>
      </c>
      <c r="T347" s="50">
        <v>0</v>
      </c>
      <c r="U347" s="50">
        <v>0</v>
      </c>
      <c r="V347" s="50">
        <v>0</v>
      </c>
      <c r="W347" s="50">
        <v>0</v>
      </c>
      <c r="X347" t="e" cm="1" vm="1">
        <f t="array" ref="X347">_xlfn.CONCAT(INDEX(_xlfn.TEXTSPLIT(INDEX(_xlfn._xlws.FILTER(D347:G347,D347:G347&lt;&gt;0),1,1),","),1,1),",",INDEX(_xlfn.TEXTSPLIT(INDEX(_xlfn._xlws.FILTER(D347:G347,D347:G347&lt;&gt;0),1,COUNTA(_xlfn._xlws.FILTER(D347:G347,D347:G347&lt;&gt;0))),","),1,2))</f>
        <v>#VALUE!</v>
      </c>
      <c r="Y347" t="str" cm="1">
        <f t="array" ref="Y347">_xlfn.CONCAT(INDEX(_xlfn.TEXTSPLIT(INDEX(_xlfn._xlws.FILTER(H347:W347,H347:W347&lt;&gt;0),1,1),","),1,1),",",INDEX(_xlfn.TEXTSPLIT(INDEX(_xlfn._xlws.FILTER(H347:W347,H347:W347&lt;&gt;0),1,COUNTA(_xlfn._xlws.FILTER(H347:W347,H347:W347&lt;&gt;0))),","),1,2))</f>
        <v>1140,1200</v>
      </c>
      <c r="AA347" s="10" t="s">
        <v>486</v>
      </c>
      <c r="AB347" s="10" t="s">
        <v>486</v>
      </c>
      <c r="AC347" s="6">
        <v>346</v>
      </c>
      <c r="AD347" s="10">
        <v>81</v>
      </c>
      <c r="AE347" t="str">
        <f>VLOOKUP(AD347,'dati households'!$C$1:$D$92,2,FALSE)</f>
        <v>Household</v>
      </c>
      <c r="AF347" s="6" t="str">
        <f>VLOOKUP(AD347,'dati households'!$C$1:$E$92,3,FALSE)</f>
        <v>high</v>
      </c>
      <c r="AG347" s="6">
        <f>VLOOKUP(AD347,'dati households'!$C$1:$F$92,4,FALSE)</f>
        <v>0</v>
      </c>
    </row>
    <row r="348" spans="1:33" x14ac:dyDescent="0.35">
      <c r="A348" t="s">
        <v>222</v>
      </c>
      <c r="B348" s="6">
        <v>1</v>
      </c>
      <c r="C348" t="s">
        <v>229</v>
      </c>
      <c r="D348" s="50">
        <v>0</v>
      </c>
      <c r="E348" s="50">
        <v>0</v>
      </c>
      <c r="F348" s="50">
        <v>0</v>
      </c>
      <c r="G348" s="50">
        <v>0</v>
      </c>
      <c r="H348" s="50">
        <v>0</v>
      </c>
      <c r="I348" s="50">
        <v>0</v>
      </c>
      <c r="J348" s="50">
        <v>0</v>
      </c>
      <c r="K348" s="50">
        <v>0</v>
      </c>
      <c r="L348" s="50">
        <v>0</v>
      </c>
      <c r="M348" s="50" t="s">
        <v>544</v>
      </c>
      <c r="N348" s="50">
        <v>0</v>
      </c>
      <c r="O348" s="50">
        <v>0</v>
      </c>
      <c r="P348" s="50">
        <v>0</v>
      </c>
      <c r="Q348" s="50">
        <v>0</v>
      </c>
      <c r="R348" s="50">
        <v>0</v>
      </c>
      <c r="S348" s="50">
        <v>0</v>
      </c>
      <c r="T348" s="50">
        <v>0</v>
      </c>
      <c r="U348" s="50">
        <v>0</v>
      </c>
      <c r="V348" s="50">
        <v>0</v>
      </c>
      <c r="W348" s="50">
        <v>0</v>
      </c>
      <c r="X348" t="e" cm="1" vm="1">
        <f t="array" ref="X348">_xlfn.CONCAT(INDEX(_xlfn.TEXTSPLIT(INDEX(_xlfn._xlws.FILTER(D348:G348,D348:G348&lt;&gt;0),1,1),","),1,1),",",INDEX(_xlfn.TEXTSPLIT(INDEX(_xlfn._xlws.FILTER(D348:G348,D348:G348&lt;&gt;0),1,COUNTA(_xlfn._xlws.FILTER(D348:G348,D348:G348&lt;&gt;0))),","),1,2))</f>
        <v>#VALUE!</v>
      </c>
      <c r="Y348" t="str" cm="1">
        <f t="array" ref="Y348">_xlfn.CONCAT(INDEX(_xlfn.TEXTSPLIT(INDEX(_xlfn._xlws.FILTER(H348:W348,H348:W348&lt;&gt;0),1,1),","),1,1),",",INDEX(_xlfn.TEXTSPLIT(INDEX(_xlfn._xlws.FILTER(H348:W348,H348:W348&lt;&gt;0),1,COUNTA(_xlfn._xlws.FILTER(H348:W348,H348:W348&lt;&gt;0))),","),1,2))</f>
        <v>780,840</v>
      </c>
      <c r="AA348" s="10" t="s">
        <v>224</v>
      </c>
      <c r="AB348" s="10" t="s">
        <v>427</v>
      </c>
      <c r="AC348" s="6">
        <v>347</v>
      </c>
      <c r="AD348" s="10">
        <v>81</v>
      </c>
      <c r="AE348" t="str">
        <f>VLOOKUP(AD348,'dati households'!$C$1:$D$92,2,FALSE)</f>
        <v>Household</v>
      </c>
      <c r="AF348" s="6" t="str">
        <f>VLOOKUP(AD348,'dati households'!$C$1:$E$92,3,FALSE)</f>
        <v>high</v>
      </c>
      <c r="AG348" s="6">
        <f>VLOOKUP(AD348,'dati households'!$C$1:$F$92,4,FALSE)</f>
        <v>0</v>
      </c>
    </row>
    <row r="349" spans="1:33" x14ac:dyDescent="0.35">
      <c r="A349" t="s">
        <v>207</v>
      </c>
      <c r="B349" s="6">
        <v>7</v>
      </c>
      <c r="C349" t="s">
        <v>211</v>
      </c>
      <c r="D349" s="50" t="s">
        <v>535</v>
      </c>
      <c r="E349" s="50" t="s">
        <v>536</v>
      </c>
      <c r="F349" s="50">
        <v>0</v>
      </c>
      <c r="G349" s="50">
        <v>0</v>
      </c>
      <c r="H349" s="50">
        <v>0</v>
      </c>
      <c r="I349" s="50">
        <v>0</v>
      </c>
      <c r="J349" s="50">
        <v>0</v>
      </c>
      <c r="K349" s="50">
        <v>0</v>
      </c>
      <c r="L349" s="50">
        <v>0</v>
      </c>
      <c r="M349" s="50">
        <v>0</v>
      </c>
      <c r="N349" s="50">
        <v>0</v>
      </c>
      <c r="O349" s="50">
        <v>0</v>
      </c>
      <c r="P349" s="50">
        <v>0</v>
      </c>
      <c r="Q349" s="50">
        <v>0</v>
      </c>
      <c r="R349" s="50" t="s">
        <v>531</v>
      </c>
      <c r="S349" s="50" t="s">
        <v>532</v>
      </c>
      <c r="T349" s="50" t="s">
        <v>533</v>
      </c>
      <c r="U349" s="50" t="s">
        <v>534</v>
      </c>
      <c r="V349" s="50" t="s">
        <v>537</v>
      </c>
      <c r="W349" s="50" t="s">
        <v>538</v>
      </c>
      <c r="X349" t="str" cm="1">
        <f t="array" ref="X349">_xlfn.CONCAT(INDEX(_xlfn.TEXTSPLIT(INDEX(_xlfn._xlws.FILTER(D349:G349,D349:G349&lt;&gt;0),1,1),","),1,1),",",INDEX(_xlfn.TEXTSPLIT(INDEX(_xlfn._xlws.FILTER(D349:G349,D349:G349&lt;&gt;0),1,COUNTA(_xlfn._xlws.FILTER(D349:G349,D349:G349&lt;&gt;0))),","),1,2))</f>
        <v>0,360</v>
      </c>
      <c r="Y349" t="str" cm="1">
        <f t="array" ref="Y349">_xlfn.CONCAT(INDEX(_xlfn.TEXTSPLIT(INDEX(_xlfn._xlws.FILTER(H349:W349,H349:W349&lt;&gt;0),1,1),","),1,1),",",INDEX(_xlfn.TEXTSPLIT(INDEX(_xlfn._xlws.FILTER(H349:W349,H349:W349&lt;&gt;0),1,COUNTA(_xlfn._xlws.FILTER(H349:W349,H349:W349&lt;&gt;0))),","),1,2))</f>
        <v>1080,1440</v>
      </c>
      <c r="AA349" s="10" t="s">
        <v>486</v>
      </c>
      <c r="AB349" s="10" t="s">
        <v>486</v>
      </c>
      <c r="AC349" s="6">
        <v>348</v>
      </c>
      <c r="AD349" s="10">
        <v>82</v>
      </c>
      <c r="AE349" t="str">
        <f>VLOOKUP(AD349,'dati households'!$C$1:$D$92,2,FALSE)</f>
        <v>Business</v>
      </c>
      <c r="AF349" s="6" t="str">
        <f>VLOOKUP(AD349,'dati households'!$C$1:$E$92,3,FALSE)</f>
        <v>very high</v>
      </c>
      <c r="AG349" s="6" t="str">
        <f>VLOOKUP(AD349,'dati households'!$C$1:$F$92,4,FALSE)</f>
        <v>Dispensario</v>
      </c>
    </row>
    <row r="350" spans="1:33" x14ac:dyDescent="0.35">
      <c r="A350" t="s">
        <v>207</v>
      </c>
      <c r="B350" s="6">
        <v>10</v>
      </c>
      <c r="X350" t="e" cm="1" vm="1">
        <f t="array" ref="X350">_xlfn.CONCAT(INDEX(_xlfn.TEXTSPLIT(INDEX(_xlfn._xlws.FILTER(D350:G350,D350:G350&lt;&gt;0),1,1),","),1,1),",",INDEX(_xlfn.TEXTSPLIT(INDEX(_xlfn._xlws.FILTER(D350:G350,D350:G350&lt;&gt;0),1,COUNTA(_xlfn._xlws.FILTER(D350:G350,D350:G350&lt;&gt;0))),","),1,2))</f>
        <v>#VALUE!</v>
      </c>
      <c r="Y350" t="e" cm="1" vm="1">
        <f t="array" ref="Y350">_xlfn.CONCAT(INDEX(_xlfn.TEXTSPLIT(INDEX(_xlfn._xlws.FILTER(H350:W350,H350:W350&lt;&gt;0),1,1),","),1,1),",",INDEX(_xlfn.TEXTSPLIT(INDEX(_xlfn._xlws.FILTER(H350:W350,H350:W350&lt;&gt;0),1,COUNTA(_xlfn._xlws.FILTER(H350:W350,H350:W350&lt;&gt;0))),","),1,2))</f>
        <v>#VALUE!</v>
      </c>
      <c r="AA350" s="10" t="s">
        <v>486</v>
      </c>
      <c r="AB350" s="10" t="s">
        <v>486</v>
      </c>
      <c r="AC350" s="6">
        <v>349</v>
      </c>
      <c r="AD350" s="10">
        <v>82</v>
      </c>
      <c r="AE350" t="str">
        <f>VLOOKUP(AD350,'dati households'!$C$1:$D$92,2,FALSE)</f>
        <v>Business</v>
      </c>
      <c r="AF350" s="6" t="str">
        <f>VLOOKUP(AD350,'dati households'!$C$1:$E$92,3,FALSE)</f>
        <v>very high</v>
      </c>
      <c r="AG350" s="6" t="str">
        <f>VLOOKUP(AD350,'dati households'!$C$1:$F$92,4,FALSE)</f>
        <v>Dispensario</v>
      </c>
    </row>
    <row r="351" spans="1:33" x14ac:dyDescent="0.35">
      <c r="A351" t="s">
        <v>210</v>
      </c>
      <c r="B351" s="6">
        <v>9</v>
      </c>
      <c r="C351" t="s">
        <v>233</v>
      </c>
      <c r="D351" s="50" t="s">
        <v>535</v>
      </c>
      <c r="E351" s="50" t="s">
        <v>536</v>
      </c>
      <c r="F351" s="50" t="s">
        <v>545</v>
      </c>
      <c r="G351" s="50">
        <v>0</v>
      </c>
      <c r="H351" s="50">
        <v>0</v>
      </c>
      <c r="I351" s="50">
        <v>0</v>
      </c>
      <c r="J351" s="50">
        <v>0</v>
      </c>
      <c r="K351" s="50">
        <v>0</v>
      </c>
      <c r="L351" s="50">
        <v>0</v>
      </c>
      <c r="M351" s="50">
        <v>0</v>
      </c>
      <c r="N351" s="50">
        <v>0</v>
      </c>
      <c r="O351" s="50">
        <v>0</v>
      </c>
      <c r="P351" s="50">
        <v>0</v>
      </c>
      <c r="Q351" s="50">
        <v>0</v>
      </c>
      <c r="R351" s="50">
        <v>0</v>
      </c>
      <c r="S351" s="50" t="s">
        <v>532</v>
      </c>
      <c r="T351" s="50" t="s">
        <v>533</v>
      </c>
      <c r="U351" s="50" t="s">
        <v>534</v>
      </c>
      <c r="V351" s="50" t="s">
        <v>537</v>
      </c>
      <c r="W351" s="50" t="s">
        <v>538</v>
      </c>
      <c r="X351" t="str" cm="1">
        <f t="array" ref="X351">_xlfn.CONCAT(INDEX(_xlfn.TEXTSPLIT(INDEX(_xlfn._xlws.FILTER(D351:G351,D351:G351&lt;&gt;0),1,1),","),1,1),",",INDEX(_xlfn.TEXTSPLIT(INDEX(_xlfn._xlws.FILTER(D351:G351,D351:G351&lt;&gt;0),1,COUNTA(_xlfn._xlws.FILTER(D351:G351,D351:G351&lt;&gt;0))),","),1,2))</f>
        <v>0,420</v>
      </c>
      <c r="Y351" t="str" cm="1">
        <f t="array" ref="Y351">_xlfn.CONCAT(INDEX(_xlfn.TEXTSPLIT(INDEX(_xlfn._xlws.FILTER(H351:W351,H351:W351&lt;&gt;0),1,1),","),1,1),",",INDEX(_xlfn.TEXTSPLIT(INDEX(_xlfn._xlws.FILTER(H351:W351,H351:W351&lt;&gt;0),1,COUNTA(_xlfn._xlws.FILTER(H351:W351,H351:W351&lt;&gt;0))),","),1,2))</f>
        <v>1140,1440</v>
      </c>
      <c r="AA351" s="10" t="s">
        <v>486</v>
      </c>
      <c r="AB351" s="10" t="s">
        <v>486</v>
      </c>
      <c r="AC351" s="6">
        <v>350</v>
      </c>
      <c r="AD351" s="10">
        <v>82</v>
      </c>
      <c r="AE351" t="str">
        <f>VLOOKUP(AD351,'dati households'!$C$1:$D$92,2,FALSE)</f>
        <v>Business</v>
      </c>
      <c r="AF351" s="6" t="str">
        <f>VLOOKUP(AD351,'dati households'!$C$1:$E$92,3,FALSE)</f>
        <v>very high</v>
      </c>
      <c r="AG351" s="6" t="str">
        <f>VLOOKUP(AD351,'dati households'!$C$1:$F$92,4,FALSE)</f>
        <v>Dispensario</v>
      </c>
    </row>
    <row r="352" spans="1:33" x14ac:dyDescent="0.35">
      <c r="A352" t="s">
        <v>360</v>
      </c>
      <c r="B352" s="6">
        <v>1</v>
      </c>
      <c r="C352" t="s">
        <v>361</v>
      </c>
      <c r="D352" s="50">
        <v>0</v>
      </c>
      <c r="E352" s="50">
        <v>0</v>
      </c>
      <c r="F352" s="50">
        <v>0</v>
      </c>
      <c r="G352" s="50">
        <v>0</v>
      </c>
      <c r="H352" s="50">
        <v>0</v>
      </c>
      <c r="I352" s="50">
        <v>0</v>
      </c>
      <c r="J352" s="50" t="s">
        <v>548</v>
      </c>
      <c r="K352" s="50" t="s">
        <v>549</v>
      </c>
      <c r="L352" s="50">
        <v>0</v>
      </c>
      <c r="M352" s="50">
        <v>0</v>
      </c>
      <c r="N352" s="50">
        <v>0</v>
      </c>
      <c r="O352" s="50">
        <v>0</v>
      </c>
      <c r="P352" s="50">
        <v>0</v>
      </c>
      <c r="Q352" s="50">
        <v>0</v>
      </c>
      <c r="R352" s="50">
        <v>0</v>
      </c>
      <c r="S352" s="50">
        <v>0</v>
      </c>
      <c r="T352" s="50">
        <v>0</v>
      </c>
      <c r="U352" s="50">
        <v>0</v>
      </c>
      <c r="V352" s="50">
        <v>0</v>
      </c>
      <c r="W352" s="50">
        <v>0</v>
      </c>
      <c r="X352" t="e" cm="1" vm="1">
        <f t="array" ref="X352">_xlfn.CONCAT(INDEX(_xlfn.TEXTSPLIT(INDEX(_xlfn._xlws.FILTER(D352:G352,D352:G352&lt;&gt;0),1,1),","),1,1),",",INDEX(_xlfn.TEXTSPLIT(INDEX(_xlfn._xlws.FILTER(D352:G352,D352:G352&lt;&gt;0),1,COUNTA(_xlfn._xlws.FILTER(D352:G352,D352:G352&lt;&gt;0))),","),1,2))</f>
        <v>#VALUE!</v>
      </c>
      <c r="Y352" t="str" cm="1">
        <f t="array" ref="Y352">_xlfn.CONCAT(INDEX(_xlfn.TEXTSPLIT(INDEX(_xlfn._xlws.FILTER(H352:W352,H352:W352&lt;&gt;0),1,1),","),1,1),",",INDEX(_xlfn.TEXTSPLIT(INDEX(_xlfn._xlws.FILTER(H352:W352,H352:W352&lt;&gt;0),1,COUNTA(_xlfn._xlws.FILTER(H352:W352,H352:W352&lt;&gt;0))),","),1,2))</f>
        <v>600,720</v>
      </c>
      <c r="AA352" s="10" t="s">
        <v>268</v>
      </c>
      <c r="AB352" s="10" t="s">
        <v>486</v>
      </c>
      <c r="AC352" s="6">
        <v>351</v>
      </c>
      <c r="AD352" s="10">
        <v>82</v>
      </c>
      <c r="AE352" t="str">
        <f>VLOOKUP(AD352,'dati households'!$C$1:$D$92,2,FALSE)</f>
        <v>Business</v>
      </c>
      <c r="AF352" s="6" t="str">
        <f>VLOOKUP(AD352,'dati households'!$C$1:$E$92,3,FALSE)</f>
        <v>very high</v>
      </c>
      <c r="AG352" s="6" t="str">
        <f>VLOOKUP(AD352,'dati households'!$C$1:$F$92,4,FALSE)</f>
        <v>Dispensario</v>
      </c>
    </row>
    <row r="353" spans="1:33" x14ac:dyDescent="0.35">
      <c r="A353" t="s">
        <v>362</v>
      </c>
      <c r="B353" s="6">
        <v>1</v>
      </c>
      <c r="C353" t="s">
        <v>363</v>
      </c>
      <c r="D353" s="50">
        <v>0</v>
      </c>
      <c r="E353" s="50">
        <v>0</v>
      </c>
      <c r="F353" s="50">
        <v>0</v>
      </c>
      <c r="G353" s="50">
        <v>0</v>
      </c>
      <c r="H353" s="50">
        <v>0</v>
      </c>
      <c r="I353" s="50" t="s">
        <v>547</v>
      </c>
      <c r="J353" s="50" t="s">
        <v>548</v>
      </c>
      <c r="K353" s="50" t="s">
        <v>549</v>
      </c>
      <c r="L353" s="50" t="s">
        <v>550</v>
      </c>
      <c r="M353" s="50">
        <v>0</v>
      </c>
      <c r="N353" s="50">
        <v>0</v>
      </c>
      <c r="O353" s="50">
        <v>0</v>
      </c>
      <c r="P353" s="50">
        <v>0</v>
      </c>
      <c r="Q353" s="50">
        <v>0</v>
      </c>
      <c r="R353" s="50">
        <v>0</v>
      </c>
      <c r="S353" s="50">
        <v>0</v>
      </c>
      <c r="T353" s="50">
        <v>0</v>
      </c>
      <c r="U353" s="50">
        <v>0</v>
      </c>
      <c r="V353" s="50">
        <v>0</v>
      </c>
      <c r="W353" s="50">
        <v>0</v>
      </c>
      <c r="X353" t="e" cm="1" vm="1">
        <f t="array" ref="X353">_xlfn.CONCAT(INDEX(_xlfn.TEXTSPLIT(INDEX(_xlfn._xlws.FILTER(D353:G353,D353:G353&lt;&gt;0),1,1),","),1,1),",",INDEX(_xlfn.TEXTSPLIT(INDEX(_xlfn._xlws.FILTER(D353:G353,D353:G353&lt;&gt;0),1,COUNTA(_xlfn._xlws.FILTER(D353:G353,D353:G353&lt;&gt;0))),","),1,2))</f>
        <v>#VALUE!</v>
      </c>
      <c r="Y353" t="str" cm="1">
        <f t="array" ref="Y353">_xlfn.CONCAT(INDEX(_xlfn.TEXTSPLIT(INDEX(_xlfn._xlws.FILTER(H353:W353,H353:W353&lt;&gt;0),1,1),","),1,1),",",INDEX(_xlfn.TEXTSPLIT(INDEX(_xlfn._xlws.FILTER(H353:W353,H353:W353&lt;&gt;0),1,COUNTA(_xlfn._xlws.FILTER(H353:W353,H353:W353&lt;&gt;0))),","),1,2))</f>
        <v>540,780</v>
      </c>
      <c r="AA353" s="10" t="s">
        <v>349</v>
      </c>
      <c r="AB353" s="10" t="s">
        <v>486</v>
      </c>
      <c r="AC353" s="6">
        <v>352</v>
      </c>
      <c r="AD353" s="10">
        <v>82</v>
      </c>
      <c r="AE353" t="str">
        <f>VLOOKUP(AD353,'dati households'!$C$1:$D$92,2,FALSE)</f>
        <v>Business</v>
      </c>
      <c r="AF353" s="6" t="str">
        <f>VLOOKUP(AD353,'dati households'!$C$1:$E$92,3,FALSE)</f>
        <v>very high</v>
      </c>
      <c r="AG353" s="6" t="str">
        <f>VLOOKUP(AD353,'dati households'!$C$1:$F$92,4,FALSE)</f>
        <v>Dispensario</v>
      </c>
    </row>
    <row r="354" spans="1:33" x14ac:dyDescent="0.35">
      <c r="A354" t="s">
        <v>253</v>
      </c>
      <c r="B354" s="6">
        <v>1</v>
      </c>
      <c r="C354" t="s">
        <v>265</v>
      </c>
      <c r="D354" s="50" t="s">
        <v>535</v>
      </c>
      <c r="E354" s="50" t="s">
        <v>536</v>
      </c>
      <c r="F354" s="50" t="s">
        <v>545</v>
      </c>
      <c r="G354" s="50" t="s">
        <v>546</v>
      </c>
      <c r="H354" s="50" t="s">
        <v>543</v>
      </c>
      <c r="I354" s="50" t="s">
        <v>547</v>
      </c>
      <c r="J354" s="50" t="s">
        <v>548</v>
      </c>
      <c r="K354" s="50" t="s">
        <v>549</v>
      </c>
      <c r="L354" s="50" t="s">
        <v>550</v>
      </c>
      <c r="M354" s="50" t="s">
        <v>544</v>
      </c>
      <c r="N354" s="50" t="s">
        <v>539</v>
      </c>
      <c r="O354" s="50" t="s">
        <v>540</v>
      </c>
      <c r="P354" s="50" t="s">
        <v>541</v>
      </c>
      <c r="Q354" s="50" t="s">
        <v>542</v>
      </c>
      <c r="R354" s="50" t="s">
        <v>531</v>
      </c>
      <c r="S354" s="50" t="s">
        <v>532</v>
      </c>
      <c r="T354" s="50" t="s">
        <v>533</v>
      </c>
      <c r="U354" s="50" t="s">
        <v>534</v>
      </c>
      <c r="V354" s="50" t="s">
        <v>537</v>
      </c>
      <c r="W354" s="50" t="s">
        <v>538</v>
      </c>
      <c r="X354" t="str" cm="1">
        <f t="array" ref="X354">_xlfn.CONCAT(INDEX(_xlfn.TEXTSPLIT(INDEX(_xlfn._xlws.FILTER(D354:G354,D354:G354&lt;&gt;0),1,1),","),1,1),",",INDEX(_xlfn.TEXTSPLIT(INDEX(_xlfn._xlws.FILTER(D354:G354,D354:G354&lt;&gt;0),1,COUNTA(_xlfn._xlws.FILTER(D354:G354,D354:G354&lt;&gt;0))),","),1,2))</f>
        <v>0,480</v>
      </c>
      <c r="Y354" t="str" cm="1">
        <f t="array" ref="Y354">_xlfn.CONCAT(INDEX(_xlfn.TEXTSPLIT(INDEX(_xlfn._xlws.FILTER(H354:W354,H354:W354&lt;&gt;0),1,1),","),1,1),",",INDEX(_xlfn.TEXTSPLIT(INDEX(_xlfn._xlws.FILTER(H354:W354,H354:W354&lt;&gt;0),1,COUNTA(_xlfn._xlws.FILTER(H354:W354,H354:W354&lt;&gt;0))),","),1,2))</f>
        <v>480,1440</v>
      </c>
      <c r="AA354" s="10" t="s">
        <v>486</v>
      </c>
      <c r="AB354" s="10" t="s">
        <v>486</v>
      </c>
      <c r="AC354" s="6">
        <v>353</v>
      </c>
      <c r="AD354" s="10">
        <v>82</v>
      </c>
      <c r="AE354" t="str">
        <f>VLOOKUP(AD354,'dati households'!$C$1:$D$92,2,FALSE)</f>
        <v>Business</v>
      </c>
      <c r="AF354" s="6" t="str">
        <f>VLOOKUP(AD354,'dati households'!$C$1:$E$92,3,FALSE)</f>
        <v>very high</v>
      </c>
      <c r="AG354" s="6" t="str">
        <f>VLOOKUP(AD354,'dati households'!$C$1:$F$92,4,FALSE)</f>
        <v>Dispensario</v>
      </c>
    </row>
    <row r="355" spans="1:33" x14ac:dyDescent="0.35">
      <c r="A355" t="s">
        <v>364</v>
      </c>
      <c r="B355" s="6">
        <v>1</v>
      </c>
      <c r="C355" t="s">
        <v>361</v>
      </c>
      <c r="D355" s="50">
        <v>0</v>
      </c>
      <c r="E355" s="50">
        <v>0</v>
      </c>
      <c r="F355" s="50">
        <v>0</v>
      </c>
      <c r="G355" s="50">
        <v>0</v>
      </c>
      <c r="H355" s="50">
        <v>0</v>
      </c>
      <c r="I355" s="50">
        <v>0</v>
      </c>
      <c r="J355" s="50" t="s">
        <v>548</v>
      </c>
      <c r="K355" s="50" t="s">
        <v>549</v>
      </c>
      <c r="L355" s="50">
        <v>0</v>
      </c>
      <c r="M355" s="50">
        <v>0</v>
      </c>
      <c r="N355" s="50">
        <v>0</v>
      </c>
      <c r="O355" s="50">
        <v>0</v>
      </c>
      <c r="P355" s="50">
        <v>0</v>
      </c>
      <c r="Q355" s="50">
        <v>0</v>
      </c>
      <c r="R355" s="50">
        <v>0</v>
      </c>
      <c r="S355" s="50">
        <v>0</v>
      </c>
      <c r="T355" s="50">
        <v>0</v>
      </c>
      <c r="U355" s="50">
        <v>0</v>
      </c>
      <c r="V355" s="50">
        <v>0</v>
      </c>
      <c r="W355" s="50">
        <v>0</v>
      </c>
      <c r="X355" t="e" cm="1" vm="1">
        <f t="array" ref="X355">_xlfn.CONCAT(INDEX(_xlfn.TEXTSPLIT(INDEX(_xlfn._xlws.FILTER(D355:G355,D355:G355&lt;&gt;0),1,1),","),1,1),",",INDEX(_xlfn.TEXTSPLIT(INDEX(_xlfn._xlws.FILTER(D355:G355,D355:G355&lt;&gt;0),1,COUNTA(_xlfn._xlws.FILTER(D355:G355,D355:G355&lt;&gt;0))),","),1,2))</f>
        <v>#VALUE!</v>
      </c>
      <c r="Y355" t="str" cm="1">
        <f t="array" ref="Y355">_xlfn.CONCAT(INDEX(_xlfn.TEXTSPLIT(INDEX(_xlfn._xlws.FILTER(H355:W355,H355:W355&lt;&gt;0),1,1),","),1,1),",",INDEX(_xlfn.TEXTSPLIT(INDEX(_xlfn._xlws.FILTER(H355:W355,H355:W355&lt;&gt;0),1,COUNTA(_xlfn._xlws.FILTER(H355:W355,H355:W355&lt;&gt;0))),","),1,2))</f>
        <v>600,720</v>
      </c>
      <c r="AA355" s="10" t="s">
        <v>486</v>
      </c>
      <c r="AB355" s="10" t="s">
        <v>365</v>
      </c>
      <c r="AC355" s="6">
        <v>354</v>
      </c>
      <c r="AD355" s="10">
        <v>82</v>
      </c>
      <c r="AE355" t="str">
        <f>VLOOKUP(AD355,'dati households'!$C$1:$D$92,2,FALSE)</f>
        <v>Business</v>
      </c>
      <c r="AF355" s="6" t="str">
        <f>VLOOKUP(AD355,'dati households'!$C$1:$E$92,3,FALSE)</f>
        <v>very high</v>
      </c>
      <c r="AG355" s="6" t="str">
        <f>VLOOKUP(AD355,'dati households'!$C$1:$F$92,4,FALSE)</f>
        <v>Dispensario</v>
      </c>
    </row>
    <row r="356" spans="1:33" x14ac:dyDescent="0.35">
      <c r="A356" t="s">
        <v>222</v>
      </c>
      <c r="B356" s="6">
        <v>1</v>
      </c>
      <c r="C356" t="s">
        <v>361</v>
      </c>
      <c r="D356" s="50">
        <v>0</v>
      </c>
      <c r="E356" s="50">
        <v>0</v>
      </c>
      <c r="F356" s="50">
        <v>0</v>
      </c>
      <c r="G356" s="50">
        <v>0</v>
      </c>
      <c r="H356" s="50">
        <v>0</v>
      </c>
      <c r="I356" s="50">
        <v>0</v>
      </c>
      <c r="J356" s="50" t="s">
        <v>548</v>
      </c>
      <c r="K356" s="50" t="s">
        <v>549</v>
      </c>
      <c r="L356" s="50">
        <v>0</v>
      </c>
      <c r="M356" s="50">
        <v>0</v>
      </c>
      <c r="N356" s="50">
        <v>0</v>
      </c>
      <c r="O356" s="50">
        <v>0</v>
      </c>
      <c r="P356" s="50">
        <v>0</v>
      </c>
      <c r="Q356" s="50">
        <v>0</v>
      </c>
      <c r="R356" s="50">
        <v>0</v>
      </c>
      <c r="S356" s="50">
        <v>0</v>
      </c>
      <c r="T356" s="50">
        <v>0</v>
      </c>
      <c r="U356" s="50">
        <v>0</v>
      </c>
      <c r="V356" s="50">
        <v>0</v>
      </c>
      <c r="W356" s="50">
        <v>0</v>
      </c>
      <c r="X356" t="e" cm="1" vm="1">
        <f t="array" ref="X356">_xlfn.CONCAT(INDEX(_xlfn.TEXTSPLIT(INDEX(_xlfn._xlws.FILTER(D356:G356,D356:G356&lt;&gt;0),1,1),","),1,1),",",INDEX(_xlfn.TEXTSPLIT(INDEX(_xlfn._xlws.FILTER(D356:G356,D356:G356&lt;&gt;0),1,COUNTA(_xlfn._xlws.FILTER(D356:G356,D356:G356&lt;&gt;0))),","),1,2))</f>
        <v>#VALUE!</v>
      </c>
      <c r="Y356" t="str" cm="1">
        <f t="array" ref="Y356">_xlfn.CONCAT(INDEX(_xlfn.TEXTSPLIT(INDEX(_xlfn._xlws.FILTER(H356:W356,H356:W356&lt;&gt;0),1,1),","),1,1),",",INDEX(_xlfn.TEXTSPLIT(INDEX(_xlfn._xlws.FILTER(H356:W356,H356:W356&lt;&gt;0),1,COUNTA(_xlfn._xlws.FILTER(H356:W356,H356:W356&lt;&gt;0))),","),1,2))</f>
        <v>600,720</v>
      </c>
      <c r="AA356" s="10" t="s">
        <v>366</v>
      </c>
      <c r="AB356" s="10" t="s">
        <v>486</v>
      </c>
      <c r="AC356" s="6">
        <v>355</v>
      </c>
      <c r="AD356" s="10">
        <v>82</v>
      </c>
      <c r="AE356" t="str">
        <f>VLOOKUP(AD356,'dati households'!$C$1:$D$92,2,FALSE)</f>
        <v>Business</v>
      </c>
      <c r="AF356" s="6" t="str">
        <f>VLOOKUP(AD356,'dati households'!$C$1:$E$92,3,FALSE)</f>
        <v>very high</v>
      </c>
      <c r="AG356" s="6" t="str">
        <f>VLOOKUP(AD356,'dati households'!$C$1:$F$92,4,FALSE)</f>
        <v>Dispensario</v>
      </c>
    </row>
    <row r="357" spans="1:33" x14ac:dyDescent="0.35">
      <c r="A357" t="s">
        <v>367</v>
      </c>
      <c r="B357" s="6">
        <v>1</v>
      </c>
      <c r="C357" t="s">
        <v>368</v>
      </c>
      <c r="D357" s="50">
        <v>0</v>
      </c>
      <c r="E357" s="50">
        <v>0</v>
      </c>
      <c r="F357" s="50">
        <v>0</v>
      </c>
      <c r="G357" s="50">
        <v>0</v>
      </c>
      <c r="H357" s="50" t="s">
        <v>543</v>
      </c>
      <c r="I357" s="50" t="s">
        <v>547</v>
      </c>
      <c r="J357" s="50" t="s">
        <v>548</v>
      </c>
      <c r="K357" s="50" t="s">
        <v>549</v>
      </c>
      <c r="L357" s="50" t="s">
        <v>550</v>
      </c>
      <c r="M357" s="50">
        <v>0</v>
      </c>
      <c r="N357" s="50">
        <v>0</v>
      </c>
      <c r="O357" s="50">
        <v>0</v>
      </c>
      <c r="P357" s="50">
        <v>0</v>
      </c>
      <c r="Q357" s="50">
        <v>0</v>
      </c>
      <c r="R357" s="50">
        <v>0</v>
      </c>
      <c r="S357" s="50">
        <v>0</v>
      </c>
      <c r="T357" s="50">
        <v>0</v>
      </c>
      <c r="U357" s="50">
        <v>0</v>
      </c>
      <c r="V357" s="50">
        <v>0</v>
      </c>
      <c r="W357" s="50">
        <v>0</v>
      </c>
      <c r="X357" t="e" cm="1" vm="1">
        <f t="array" ref="X357">_xlfn.CONCAT(INDEX(_xlfn.TEXTSPLIT(INDEX(_xlfn._xlws.FILTER(D357:G357,D357:G357&lt;&gt;0),1,1),","),1,1),",",INDEX(_xlfn.TEXTSPLIT(INDEX(_xlfn._xlws.FILTER(D357:G357,D357:G357&lt;&gt;0),1,COUNTA(_xlfn._xlws.FILTER(D357:G357,D357:G357&lt;&gt;0))),","),1,2))</f>
        <v>#VALUE!</v>
      </c>
      <c r="Y357" t="str" cm="1">
        <f t="array" ref="Y357">_xlfn.CONCAT(INDEX(_xlfn.TEXTSPLIT(INDEX(_xlfn._xlws.FILTER(H357:W357,H357:W357&lt;&gt;0),1,1),","),1,1),",",INDEX(_xlfn.TEXTSPLIT(INDEX(_xlfn._xlws.FILTER(H357:W357,H357:W357&lt;&gt;0),1,COUNTA(_xlfn._xlws.FILTER(H357:W357,H357:W357&lt;&gt;0))),","),1,2))</f>
        <v>480,780</v>
      </c>
      <c r="AA357" s="10" t="s">
        <v>369</v>
      </c>
      <c r="AB357" s="10" t="s">
        <v>370</v>
      </c>
      <c r="AC357" s="6">
        <v>356</v>
      </c>
      <c r="AD357" s="10">
        <v>82</v>
      </c>
      <c r="AE357" t="str">
        <f>VLOOKUP(AD357,'dati households'!$C$1:$D$92,2,FALSE)</f>
        <v>Business</v>
      </c>
      <c r="AF357" s="6" t="str">
        <f>VLOOKUP(AD357,'dati households'!$C$1:$E$92,3,FALSE)</f>
        <v>very high</v>
      </c>
      <c r="AG357" s="6" t="str">
        <f>VLOOKUP(AD357,'dati households'!$C$1:$F$92,4,FALSE)</f>
        <v>Dispensario</v>
      </c>
    </row>
    <row r="358" spans="1:33" x14ac:dyDescent="0.35">
      <c r="A358" t="s">
        <v>207</v>
      </c>
      <c r="B358" s="6">
        <v>6</v>
      </c>
      <c r="C358" t="s">
        <v>341</v>
      </c>
      <c r="D358" s="50">
        <v>0</v>
      </c>
      <c r="E358" s="50">
        <v>0</v>
      </c>
      <c r="F358" s="50" t="s">
        <v>545</v>
      </c>
      <c r="G358" s="50">
        <v>0</v>
      </c>
      <c r="H358" s="50">
        <v>0</v>
      </c>
      <c r="I358" s="50">
        <v>0</v>
      </c>
      <c r="J358" s="50">
        <v>0</v>
      </c>
      <c r="K358" s="50">
        <v>0</v>
      </c>
      <c r="L358" s="50">
        <v>0</v>
      </c>
      <c r="M358" s="50">
        <v>0</v>
      </c>
      <c r="N358" s="50">
        <v>0</v>
      </c>
      <c r="O358" s="50">
        <v>0</v>
      </c>
      <c r="P358" s="50">
        <v>0</v>
      </c>
      <c r="Q358" s="50">
        <v>0</v>
      </c>
      <c r="R358" s="50">
        <v>0</v>
      </c>
      <c r="S358" s="50">
        <v>0</v>
      </c>
      <c r="T358" s="50">
        <v>0</v>
      </c>
      <c r="U358" s="50">
        <v>0</v>
      </c>
      <c r="V358" s="50">
        <v>0</v>
      </c>
      <c r="W358" s="50">
        <v>0</v>
      </c>
      <c r="X358" t="str" cm="1">
        <f t="array" ref="X358">_xlfn.CONCAT(INDEX(_xlfn.TEXTSPLIT(INDEX(_xlfn._xlws.FILTER(D358:G358,D358:G358&lt;&gt;0),1,1),","),1,1),",",INDEX(_xlfn.TEXTSPLIT(INDEX(_xlfn._xlws.FILTER(D358:G358,D358:G358&lt;&gt;0),1,COUNTA(_xlfn._xlws.FILTER(D358:G358,D358:G358&lt;&gt;0))),","),1,2))</f>
        <v>360,420</v>
      </c>
      <c r="Y358" t="e" cm="1" vm="1">
        <f t="array" ref="Y358">_xlfn.CONCAT(INDEX(_xlfn.TEXTSPLIT(INDEX(_xlfn._xlws.FILTER(H358:W358,H358:W358&lt;&gt;0),1,1),","),1,1),",",INDEX(_xlfn.TEXTSPLIT(INDEX(_xlfn._xlws.FILTER(H358:W358,H358:W358&lt;&gt;0),1,COUNTA(_xlfn._xlws.FILTER(H358:W358,H358:W358&lt;&gt;0))),","),1,2))</f>
        <v>#VALUE!</v>
      </c>
      <c r="AA358" s="10" t="s">
        <v>486</v>
      </c>
      <c r="AB358" s="10" t="s">
        <v>486</v>
      </c>
      <c r="AC358" s="6">
        <v>357</v>
      </c>
      <c r="AD358" s="10">
        <v>83</v>
      </c>
      <c r="AE358" t="str">
        <f>VLOOKUP(AD358,'dati households'!$C$1:$D$92,2,FALSE)</f>
        <v>Business</v>
      </c>
      <c r="AF358" s="6" t="str">
        <f>VLOOKUP(AD358,'dati households'!$C$1:$E$92,3,FALSE)</f>
        <v>medium</v>
      </c>
      <c r="AG358" s="6" t="str">
        <f>VLOOKUP(AD358,'dati households'!$C$1:$F$92,4,FALSE)</f>
        <v>Church</v>
      </c>
    </row>
    <row r="359" spans="1:33" x14ac:dyDescent="0.35">
      <c r="A359" t="s">
        <v>210</v>
      </c>
      <c r="B359" s="6">
        <v>2</v>
      </c>
      <c r="C359" t="s">
        <v>211</v>
      </c>
      <c r="D359" s="50" t="s">
        <v>535</v>
      </c>
      <c r="E359" s="50" t="s">
        <v>536</v>
      </c>
      <c r="F359" s="50">
        <v>0</v>
      </c>
      <c r="G359" s="50">
        <v>0</v>
      </c>
      <c r="H359" s="50">
        <v>0</v>
      </c>
      <c r="I359" s="50">
        <v>0</v>
      </c>
      <c r="J359" s="50">
        <v>0</v>
      </c>
      <c r="K359" s="50">
        <v>0</v>
      </c>
      <c r="L359" s="50">
        <v>0</v>
      </c>
      <c r="M359" s="50">
        <v>0</v>
      </c>
      <c r="N359" s="50">
        <v>0</v>
      </c>
      <c r="O359" s="50">
        <v>0</v>
      </c>
      <c r="P359" s="50">
        <v>0</v>
      </c>
      <c r="Q359" s="50">
        <v>0</v>
      </c>
      <c r="R359" s="50" t="s">
        <v>531</v>
      </c>
      <c r="S359" s="50" t="s">
        <v>532</v>
      </c>
      <c r="T359" s="50" t="s">
        <v>533</v>
      </c>
      <c r="U359" s="50" t="s">
        <v>534</v>
      </c>
      <c r="V359" s="50" t="s">
        <v>537</v>
      </c>
      <c r="W359" s="50" t="s">
        <v>538</v>
      </c>
      <c r="X359" t="str" cm="1">
        <f t="array" ref="X359">_xlfn.CONCAT(INDEX(_xlfn.TEXTSPLIT(INDEX(_xlfn._xlws.FILTER(D359:G359,D359:G359&lt;&gt;0),1,1),","),1,1),",",INDEX(_xlfn.TEXTSPLIT(INDEX(_xlfn._xlws.FILTER(D359:G359,D359:G359&lt;&gt;0),1,COUNTA(_xlfn._xlws.FILTER(D359:G359,D359:G359&lt;&gt;0))),","),1,2))</f>
        <v>0,360</v>
      </c>
      <c r="Y359" t="str" cm="1">
        <f t="array" ref="Y359">_xlfn.CONCAT(INDEX(_xlfn.TEXTSPLIT(INDEX(_xlfn._xlws.FILTER(H359:W359,H359:W359&lt;&gt;0),1,1),","),1,1),",",INDEX(_xlfn.TEXTSPLIT(INDEX(_xlfn._xlws.FILTER(H359:W359,H359:W359&lt;&gt;0),1,COUNTA(_xlfn._xlws.FILTER(H359:W359,H359:W359&lt;&gt;0))),","),1,2))</f>
        <v>1080,1440</v>
      </c>
      <c r="AA359" s="10" t="s">
        <v>486</v>
      </c>
      <c r="AB359" s="10" t="s">
        <v>486</v>
      </c>
      <c r="AC359" s="6">
        <v>358</v>
      </c>
      <c r="AD359" s="10">
        <v>83</v>
      </c>
      <c r="AE359" t="str">
        <f>VLOOKUP(AD359,'dati households'!$C$1:$D$92,2,FALSE)</f>
        <v>Business</v>
      </c>
      <c r="AF359" s="6" t="str">
        <f>VLOOKUP(AD359,'dati households'!$C$1:$E$92,3,FALSE)</f>
        <v>medium</v>
      </c>
      <c r="AG359" s="6" t="str">
        <f>VLOOKUP(AD359,'dati households'!$C$1:$F$92,4,FALSE)</f>
        <v>Church</v>
      </c>
    </row>
    <row r="360" spans="1:33" x14ac:dyDescent="0.35">
      <c r="A360" t="s">
        <v>207</v>
      </c>
      <c r="B360" s="6">
        <v>6</v>
      </c>
      <c r="C360" t="s">
        <v>371</v>
      </c>
      <c r="D360" s="50">
        <v>0</v>
      </c>
      <c r="E360" s="50">
        <v>0</v>
      </c>
      <c r="F360" s="50" t="s">
        <v>545</v>
      </c>
      <c r="G360" s="50" t="s">
        <v>546</v>
      </c>
      <c r="H360" s="50" t="s">
        <v>543</v>
      </c>
      <c r="I360" s="50">
        <v>0</v>
      </c>
      <c r="J360" s="50">
        <v>0</v>
      </c>
      <c r="K360" s="50">
        <v>0</v>
      </c>
      <c r="L360" s="50">
        <v>0</v>
      </c>
      <c r="M360" s="50">
        <v>0</v>
      </c>
      <c r="N360" s="50">
        <v>0</v>
      </c>
      <c r="O360" s="50">
        <v>0</v>
      </c>
      <c r="P360" s="50">
        <v>0</v>
      </c>
      <c r="Q360" s="50">
        <v>0</v>
      </c>
      <c r="R360" s="50">
        <v>0</v>
      </c>
      <c r="S360" s="50">
        <v>0</v>
      </c>
      <c r="T360" s="50">
        <v>0</v>
      </c>
      <c r="U360" s="50">
        <v>0</v>
      </c>
      <c r="V360" s="50">
        <v>0</v>
      </c>
      <c r="W360" s="50">
        <v>0</v>
      </c>
      <c r="X360" t="str" cm="1">
        <f t="array" ref="X360">_xlfn.CONCAT(INDEX(_xlfn.TEXTSPLIT(INDEX(_xlfn._xlws.FILTER(D360:G360,D360:G360&lt;&gt;0),1,1),","),1,1),",",INDEX(_xlfn.TEXTSPLIT(INDEX(_xlfn._xlws.FILTER(D360:G360,D360:G360&lt;&gt;0),1,COUNTA(_xlfn._xlws.FILTER(D360:G360,D360:G360&lt;&gt;0))),","),1,2))</f>
        <v>360,480</v>
      </c>
      <c r="Y360" t="str" cm="1">
        <f t="array" ref="Y360">_xlfn.CONCAT(INDEX(_xlfn.TEXTSPLIT(INDEX(_xlfn._xlws.FILTER(H360:W360,H360:W360&lt;&gt;0),1,1),","),1,1),",",INDEX(_xlfn.TEXTSPLIT(INDEX(_xlfn._xlws.FILTER(H360:W360,H360:W360&lt;&gt;0),1,COUNTA(_xlfn._xlws.FILTER(H360:W360,H360:W360&lt;&gt;0))),","),1,2))</f>
        <v>480,540</v>
      </c>
      <c r="AA360" s="10" t="s">
        <v>372</v>
      </c>
      <c r="AB360" s="10" t="s">
        <v>486</v>
      </c>
      <c r="AC360" s="6">
        <v>359</v>
      </c>
      <c r="AD360" s="10">
        <v>83</v>
      </c>
      <c r="AE360" t="str">
        <f>VLOOKUP(AD360,'dati households'!$C$1:$D$92,2,FALSE)</f>
        <v>Business</v>
      </c>
      <c r="AF360" s="6" t="str">
        <f>VLOOKUP(AD360,'dati households'!$C$1:$E$92,3,FALSE)</f>
        <v>medium</v>
      </c>
      <c r="AG360" s="6" t="str">
        <f>VLOOKUP(AD360,'dati households'!$C$1:$F$92,4,FALSE)</f>
        <v>Church</v>
      </c>
    </row>
    <row r="361" spans="1:33" x14ac:dyDescent="0.35">
      <c r="A361" t="s">
        <v>373</v>
      </c>
      <c r="B361" s="6">
        <v>1</v>
      </c>
      <c r="C361" t="s">
        <v>242</v>
      </c>
      <c r="D361" s="50">
        <v>0</v>
      </c>
      <c r="E361" s="50">
        <v>0</v>
      </c>
      <c r="F361" s="50">
        <v>0</v>
      </c>
      <c r="G361" s="50" t="s">
        <v>546</v>
      </c>
      <c r="H361" s="50" t="s">
        <v>543</v>
      </c>
      <c r="I361" s="50">
        <v>0</v>
      </c>
      <c r="J361" s="50">
        <v>0</v>
      </c>
      <c r="K361" s="50">
        <v>0</v>
      </c>
      <c r="L361" s="50">
        <v>0</v>
      </c>
      <c r="M361" s="50">
        <v>0</v>
      </c>
      <c r="N361" s="50">
        <v>0</v>
      </c>
      <c r="O361" s="50">
        <v>0</v>
      </c>
      <c r="P361" s="50">
        <v>0</v>
      </c>
      <c r="Q361" s="50">
        <v>0</v>
      </c>
      <c r="R361" s="50">
        <v>0</v>
      </c>
      <c r="S361" s="50">
        <v>0</v>
      </c>
      <c r="T361" s="50">
        <v>0</v>
      </c>
      <c r="U361" s="50">
        <v>0</v>
      </c>
      <c r="V361" s="50">
        <v>0</v>
      </c>
      <c r="W361" s="50">
        <v>0</v>
      </c>
      <c r="X361" t="str" cm="1">
        <f t="array" ref="X361">_xlfn.CONCAT(INDEX(_xlfn.TEXTSPLIT(INDEX(_xlfn._xlws.FILTER(D361:G361,D361:G361&lt;&gt;0),1,1),","),1,1),",",INDEX(_xlfn.TEXTSPLIT(INDEX(_xlfn._xlws.FILTER(D361:G361,D361:G361&lt;&gt;0),1,COUNTA(_xlfn._xlws.FILTER(D361:G361,D361:G361&lt;&gt;0))),","),1,2))</f>
        <v>420,480</v>
      </c>
      <c r="Y361" t="str" cm="1">
        <f t="array" ref="Y361">_xlfn.CONCAT(INDEX(_xlfn.TEXTSPLIT(INDEX(_xlfn._xlws.FILTER(H361:W361,H361:W361&lt;&gt;0),1,1),","),1,1),",",INDEX(_xlfn.TEXTSPLIT(INDEX(_xlfn._xlws.FILTER(H361:W361,H361:W361&lt;&gt;0),1,COUNTA(_xlfn._xlws.FILTER(H361:W361,H361:W361&lt;&gt;0))),","),1,2))</f>
        <v>480,540</v>
      </c>
      <c r="AA361" s="10" t="s">
        <v>372</v>
      </c>
      <c r="AB361" s="10" t="s">
        <v>486</v>
      </c>
      <c r="AC361" s="6">
        <v>360</v>
      </c>
      <c r="AD361" s="10">
        <v>83</v>
      </c>
      <c r="AE361" t="str">
        <f>VLOOKUP(AD361,'dati households'!$C$1:$D$92,2,FALSE)</f>
        <v>Business</v>
      </c>
      <c r="AF361" s="6" t="str">
        <f>VLOOKUP(AD361,'dati households'!$C$1:$E$92,3,FALSE)</f>
        <v>medium</v>
      </c>
      <c r="AG361" s="6" t="str">
        <f>VLOOKUP(AD361,'dati households'!$C$1:$F$92,4,FALSE)</f>
        <v>Church</v>
      </c>
    </row>
    <row r="362" spans="1:33" x14ac:dyDescent="0.35">
      <c r="A362" t="s">
        <v>248</v>
      </c>
      <c r="B362" s="6">
        <v>1</v>
      </c>
      <c r="C362" t="s">
        <v>242</v>
      </c>
      <c r="D362" s="50">
        <v>0</v>
      </c>
      <c r="E362" s="50">
        <v>0</v>
      </c>
      <c r="F362" s="50">
        <v>0</v>
      </c>
      <c r="G362" s="50" t="s">
        <v>546</v>
      </c>
      <c r="H362" s="50" t="s">
        <v>543</v>
      </c>
      <c r="I362" s="50">
        <v>0</v>
      </c>
      <c r="J362" s="50">
        <v>0</v>
      </c>
      <c r="K362" s="50">
        <v>0</v>
      </c>
      <c r="L362" s="50">
        <v>0</v>
      </c>
      <c r="M362" s="50">
        <v>0</v>
      </c>
      <c r="N362" s="50">
        <v>0</v>
      </c>
      <c r="O362" s="50">
        <v>0</v>
      </c>
      <c r="P362" s="50">
        <v>0</v>
      </c>
      <c r="Q362" s="50">
        <v>0</v>
      </c>
      <c r="R362" s="50">
        <v>0</v>
      </c>
      <c r="S362" s="50">
        <v>0</v>
      </c>
      <c r="T362" s="50">
        <v>0</v>
      </c>
      <c r="U362" s="50">
        <v>0</v>
      </c>
      <c r="V362" s="50">
        <v>0</v>
      </c>
      <c r="W362" s="50">
        <v>0</v>
      </c>
      <c r="X362" t="str" cm="1">
        <f t="array" ref="X362">_xlfn.CONCAT(INDEX(_xlfn.TEXTSPLIT(INDEX(_xlfn._xlws.FILTER(D362:G362,D362:G362&lt;&gt;0),1,1),","),1,1),",",INDEX(_xlfn.TEXTSPLIT(INDEX(_xlfn._xlws.FILTER(D362:G362,D362:G362&lt;&gt;0),1,COUNTA(_xlfn._xlws.FILTER(D362:G362,D362:G362&lt;&gt;0))),","),1,2))</f>
        <v>420,480</v>
      </c>
      <c r="Y362" t="str" cm="1">
        <f t="array" ref="Y362">_xlfn.CONCAT(INDEX(_xlfn.TEXTSPLIT(INDEX(_xlfn._xlws.FILTER(H362:W362,H362:W362&lt;&gt;0),1,1),","),1,1),",",INDEX(_xlfn.TEXTSPLIT(INDEX(_xlfn._xlws.FILTER(H362:W362,H362:W362&lt;&gt;0),1,COUNTA(_xlfn._xlws.FILTER(H362:W362,H362:W362&lt;&gt;0))),","),1,2))</f>
        <v>480,540</v>
      </c>
      <c r="AA362" s="10" t="s">
        <v>372</v>
      </c>
      <c r="AB362" s="10" t="s">
        <v>486</v>
      </c>
      <c r="AC362" s="6">
        <v>361</v>
      </c>
      <c r="AD362" s="10">
        <v>83</v>
      </c>
      <c r="AE362" t="str">
        <f>VLOOKUP(AD362,'dati households'!$C$1:$D$92,2,FALSE)</f>
        <v>Business</v>
      </c>
      <c r="AF362" s="6" t="str">
        <f>VLOOKUP(AD362,'dati households'!$C$1:$E$92,3,FALSE)</f>
        <v>medium</v>
      </c>
      <c r="AG362" s="6" t="str">
        <f>VLOOKUP(AD362,'dati households'!$C$1:$F$92,4,FALSE)</f>
        <v>Church</v>
      </c>
    </row>
    <row r="363" spans="1:33" x14ac:dyDescent="0.35">
      <c r="A363" t="s">
        <v>207</v>
      </c>
      <c r="B363" s="6">
        <v>9</v>
      </c>
      <c r="C363" t="s">
        <v>374</v>
      </c>
      <c r="D363" s="50">
        <v>0</v>
      </c>
      <c r="E363" s="50">
        <v>0</v>
      </c>
      <c r="F363" s="50" t="s">
        <v>545</v>
      </c>
      <c r="G363" s="50" t="s">
        <v>546</v>
      </c>
      <c r="H363" s="50" t="s">
        <v>543</v>
      </c>
      <c r="I363" s="50" t="s">
        <v>547</v>
      </c>
      <c r="J363" s="50" t="s">
        <v>548</v>
      </c>
      <c r="K363" s="50" t="s">
        <v>549</v>
      </c>
      <c r="L363" s="50" t="s">
        <v>550</v>
      </c>
      <c r="M363" s="50" t="s">
        <v>544</v>
      </c>
      <c r="N363" s="50" t="s">
        <v>539</v>
      </c>
      <c r="O363" s="50" t="s">
        <v>540</v>
      </c>
      <c r="P363" s="50">
        <v>0</v>
      </c>
      <c r="Q363" s="50">
        <v>0</v>
      </c>
      <c r="R363" s="50">
        <v>0</v>
      </c>
      <c r="S363" s="50">
        <v>0</v>
      </c>
      <c r="T363" s="50">
        <v>0</v>
      </c>
      <c r="U363" s="50">
        <v>0</v>
      </c>
      <c r="V363" s="50">
        <v>0</v>
      </c>
      <c r="W363" s="50">
        <v>0</v>
      </c>
      <c r="X363" t="str" cm="1">
        <f t="array" ref="X363">_xlfn.CONCAT(INDEX(_xlfn.TEXTSPLIT(INDEX(_xlfn._xlws.FILTER(D363:G363,D363:G363&lt;&gt;0),1,1),","),1,1),",",INDEX(_xlfn.TEXTSPLIT(INDEX(_xlfn._xlws.FILTER(D363:G363,D363:G363&lt;&gt;0),1,COUNTA(_xlfn._xlws.FILTER(D363:G363,D363:G363&lt;&gt;0))),","),1,2))</f>
        <v>360,480</v>
      </c>
      <c r="Y363" t="str" cm="1">
        <f t="array" ref="Y363">_xlfn.CONCAT(INDEX(_xlfn.TEXTSPLIT(INDEX(_xlfn._xlws.FILTER(H363:W363,H363:W363&lt;&gt;0),1,1),","),1,1),",",INDEX(_xlfn.TEXTSPLIT(INDEX(_xlfn._xlws.FILTER(H363:W363,H363:W363&lt;&gt;0),1,COUNTA(_xlfn._xlws.FILTER(H363:W363,H363:W363&lt;&gt;0))),","),1,2))</f>
        <v>480,960</v>
      </c>
      <c r="AA363" s="10" t="s">
        <v>375</v>
      </c>
      <c r="AB363" s="10" t="s">
        <v>376</v>
      </c>
      <c r="AC363" s="6">
        <v>362</v>
      </c>
      <c r="AD363" s="10">
        <v>84</v>
      </c>
      <c r="AE363" t="str">
        <f>VLOOKUP(AD363,'dati households'!$C$1:$D$92,2,FALSE)</f>
        <v>Business</v>
      </c>
      <c r="AF363" s="6" t="str">
        <f>VLOOKUP(AD363,'dati households'!$C$1:$E$92,3,FALSE)</f>
        <v>very high</v>
      </c>
      <c r="AG363" s="6" t="str">
        <f>VLOOKUP(AD363,'dati households'!$C$1:$F$92,4,FALSE)</f>
        <v>School</v>
      </c>
    </row>
    <row r="364" spans="1:33" x14ac:dyDescent="0.35">
      <c r="A364" t="s">
        <v>210</v>
      </c>
      <c r="B364" s="6">
        <v>2</v>
      </c>
      <c r="C364" t="s">
        <v>377</v>
      </c>
      <c r="D364" s="50" t="s">
        <v>535</v>
      </c>
      <c r="E364" s="50" t="s">
        <v>536</v>
      </c>
      <c r="F364" s="50" t="s">
        <v>545</v>
      </c>
      <c r="G364" s="50" t="s">
        <v>546</v>
      </c>
      <c r="H364" s="50" t="s">
        <v>543</v>
      </c>
      <c r="I364" s="50" t="s">
        <v>547</v>
      </c>
      <c r="J364" s="50" t="s">
        <v>548</v>
      </c>
      <c r="K364" s="50" t="s">
        <v>549</v>
      </c>
      <c r="L364" s="50" t="s">
        <v>550</v>
      </c>
      <c r="M364" s="50" t="s">
        <v>544</v>
      </c>
      <c r="N364" s="50" t="s">
        <v>539</v>
      </c>
      <c r="O364" s="50" t="s">
        <v>540</v>
      </c>
      <c r="P364" s="50" t="s">
        <v>541</v>
      </c>
      <c r="Q364" s="50" t="s">
        <v>542</v>
      </c>
      <c r="R364" s="50" t="s">
        <v>531</v>
      </c>
      <c r="S364" s="50" t="s">
        <v>532</v>
      </c>
      <c r="T364" s="50" t="s">
        <v>533</v>
      </c>
      <c r="U364" s="50" t="s">
        <v>534</v>
      </c>
      <c r="V364" s="50" t="s">
        <v>537</v>
      </c>
      <c r="W364" s="50" t="s">
        <v>538</v>
      </c>
      <c r="X364" t="str" cm="1">
        <f t="array" ref="X364">_xlfn.CONCAT(INDEX(_xlfn.TEXTSPLIT(INDEX(_xlfn._xlws.FILTER(D364:G364,D364:G364&lt;&gt;0),1,1),","),1,1),",",INDEX(_xlfn.TEXTSPLIT(INDEX(_xlfn._xlws.FILTER(D364:G364,D364:G364&lt;&gt;0),1,COUNTA(_xlfn._xlws.FILTER(D364:G364,D364:G364&lt;&gt;0))),","),1,2))</f>
        <v>0,480</v>
      </c>
      <c r="Y364" t="str" cm="1">
        <f t="array" ref="Y364">_xlfn.CONCAT(INDEX(_xlfn.TEXTSPLIT(INDEX(_xlfn._xlws.FILTER(H364:W364,H364:W364&lt;&gt;0),1,1),","),1,1),",",INDEX(_xlfn.TEXTSPLIT(INDEX(_xlfn._xlws.FILTER(H364:W364,H364:W364&lt;&gt;0),1,COUNTA(_xlfn._xlws.FILTER(H364:W364,H364:W364&lt;&gt;0))),","),1,2))</f>
        <v>480,1440</v>
      </c>
      <c r="AA364" s="10" t="s">
        <v>486</v>
      </c>
      <c r="AB364" s="10" t="s">
        <v>486</v>
      </c>
      <c r="AC364" s="6">
        <v>363</v>
      </c>
      <c r="AD364" s="10">
        <v>84</v>
      </c>
      <c r="AE364" t="str">
        <f>VLOOKUP(AD364,'dati households'!$C$1:$D$92,2,FALSE)</f>
        <v>Business</v>
      </c>
      <c r="AF364" s="6" t="str">
        <f>VLOOKUP(AD364,'dati households'!$C$1:$E$92,3,FALSE)</f>
        <v>very high</v>
      </c>
      <c r="AG364" s="6" t="str">
        <f>VLOOKUP(AD364,'dati households'!$C$1:$F$92,4,FALSE)</f>
        <v>School</v>
      </c>
    </row>
    <row r="365" spans="1:33" x14ac:dyDescent="0.35">
      <c r="A365" t="s">
        <v>212</v>
      </c>
      <c r="B365" s="6">
        <v>6</v>
      </c>
      <c r="C365" t="s">
        <v>378</v>
      </c>
      <c r="D365" s="50">
        <v>0</v>
      </c>
      <c r="E365" s="50">
        <v>0</v>
      </c>
      <c r="F365" s="50">
        <v>0</v>
      </c>
      <c r="G365" s="50">
        <v>0</v>
      </c>
      <c r="H365" s="50" t="s">
        <v>543</v>
      </c>
      <c r="I365" s="50" t="s">
        <v>547</v>
      </c>
      <c r="J365" s="50" t="s">
        <v>548</v>
      </c>
      <c r="K365" s="50" t="s">
        <v>549</v>
      </c>
      <c r="L365" s="50" t="s">
        <v>550</v>
      </c>
      <c r="M365" s="50" t="s">
        <v>544</v>
      </c>
      <c r="N365" s="50">
        <v>0</v>
      </c>
      <c r="O365" s="50">
        <v>0</v>
      </c>
      <c r="P365" s="50">
        <v>0</v>
      </c>
      <c r="Q365" s="50">
        <v>0</v>
      </c>
      <c r="R365" s="50">
        <v>0</v>
      </c>
      <c r="S365" s="50">
        <v>0</v>
      </c>
      <c r="T365" s="50">
        <v>0</v>
      </c>
      <c r="U365" s="50">
        <v>0</v>
      </c>
      <c r="V365" s="50">
        <v>0</v>
      </c>
      <c r="W365" s="50">
        <v>0</v>
      </c>
      <c r="X365" t="e" cm="1" vm="1">
        <f t="array" ref="X365">_xlfn.CONCAT(INDEX(_xlfn.TEXTSPLIT(INDEX(_xlfn._xlws.FILTER(D365:G365,D365:G365&lt;&gt;0),1,1),","),1,1),",",INDEX(_xlfn.TEXTSPLIT(INDEX(_xlfn._xlws.FILTER(D365:G365,D365:G365&lt;&gt;0),1,COUNTA(_xlfn._xlws.FILTER(D365:G365,D365:G365&lt;&gt;0))),","),1,2))</f>
        <v>#VALUE!</v>
      </c>
      <c r="Y365" t="str" cm="1">
        <f t="array" ref="Y365">_xlfn.CONCAT(INDEX(_xlfn.TEXTSPLIT(INDEX(_xlfn._xlws.FILTER(H365:W365,H365:W365&lt;&gt;0),1,1),","),1,1),",",INDEX(_xlfn.TEXTSPLIT(INDEX(_xlfn._xlws.FILTER(H365:W365,H365:W365&lt;&gt;0),1,COUNTA(_xlfn._xlws.FILTER(H365:W365,H365:W365&lt;&gt;0))),","),1,2))</f>
        <v>480,840</v>
      </c>
      <c r="AA365" s="10" t="s">
        <v>375</v>
      </c>
      <c r="AB365" s="10" t="s">
        <v>376</v>
      </c>
      <c r="AC365" s="6">
        <v>364</v>
      </c>
      <c r="AD365" s="10">
        <v>84</v>
      </c>
      <c r="AE365" t="str">
        <f>VLOOKUP(AD365,'dati households'!$C$1:$D$92,2,FALSE)</f>
        <v>Business</v>
      </c>
      <c r="AF365" s="6" t="str">
        <f>VLOOKUP(AD365,'dati households'!$C$1:$E$92,3,FALSE)</f>
        <v>very high</v>
      </c>
      <c r="AG365" s="6" t="str">
        <f>VLOOKUP(AD365,'dati households'!$C$1:$F$92,4,FALSE)</f>
        <v>School</v>
      </c>
    </row>
    <row r="366" spans="1:33" x14ac:dyDescent="0.35">
      <c r="A366" t="s">
        <v>379</v>
      </c>
      <c r="B366" s="6">
        <v>1</v>
      </c>
      <c r="C366" t="s">
        <v>380</v>
      </c>
      <c r="D366" s="50">
        <v>0</v>
      </c>
      <c r="E366" s="50">
        <v>0</v>
      </c>
      <c r="F366" s="50">
        <v>0</v>
      </c>
      <c r="G366" s="50">
        <v>0</v>
      </c>
      <c r="H366" s="50">
        <v>0</v>
      </c>
      <c r="I366" s="50" t="s">
        <v>547</v>
      </c>
      <c r="J366" s="50" t="s">
        <v>548</v>
      </c>
      <c r="K366" s="50" t="s">
        <v>549</v>
      </c>
      <c r="L366" s="50">
        <v>0</v>
      </c>
      <c r="M366" s="50">
        <v>0</v>
      </c>
      <c r="N366" s="50">
        <v>0</v>
      </c>
      <c r="O366" s="50">
        <v>0</v>
      </c>
      <c r="P366" s="50">
        <v>0</v>
      </c>
      <c r="Q366" s="50">
        <v>0</v>
      </c>
      <c r="R366" s="50">
        <v>0</v>
      </c>
      <c r="S366" s="50">
        <v>0</v>
      </c>
      <c r="T366" s="50">
        <v>0</v>
      </c>
      <c r="U366" s="50">
        <v>0</v>
      </c>
      <c r="V366" s="50">
        <v>0</v>
      </c>
      <c r="W366" s="50">
        <v>0</v>
      </c>
      <c r="X366" t="e" cm="1" vm="1">
        <f t="array" ref="X366">_xlfn.CONCAT(INDEX(_xlfn.TEXTSPLIT(INDEX(_xlfn._xlws.FILTER(D366:G366,D366:G366&lt;&gt;0),1,1),","),1,1),",",INDEX(_xlfn.TEXTSPLIT(INDEX(_xlfn._xlws.FILTER(D366:G366,D366:G366&lt;&gt;0),1,COUNTA(_xlfn._xlws.FILTER(D366:G366,D366:G366&lt;&gt;0))),","),1,2))</f>
        <v>#VALUE!</v>
      </c>
      <c r="Y366" t="str" cm="1">
        <f t="array" ref="Y366">_xlfn.CONCAT(INDEX(_xlfn.TEXTSPLIT(INDEX(_xlfn._xlws.FILTER(H366:W366,H366:W366&lt;&gt;0),1,1),","),1,1),",",INDEX(_xlfn.TEXTSPLIT(INDEX(_xlfn._xlws.FILTER(H366:W366,H366:W366&lt;&gt;0),1,COUNTA(_xlfn._xlws.FILTER(H366:W366,H366:W366&lt;&gt;0))),","),1,2))</f>
        <v>540,720</v>
      </c>
      <c r="AA366" s="10" t="s">
        <v>381</v>
      </c>
      <c r="AB366" s="10" t="s">
        <v>486</v>
      </c>
      <c r="AC366" s="6">
        <v>365</v>
      </c>
      <c r="AD366" s="10">
        <v>84</v>
      </c>
      <c r="AE366" t="str">
        <f>VLOOKUP(AD366,'dati households'!$C$1:$D$92,2,FALSE)</f>
        <v>Business</v>
      </c>
      <c r="AF366" s="6" t="str">
        <f>VLOOKUP(AD366,'dati households'!$C$1:$E$92,3,FALSE)</f>
        <v>very high</v>
      </c>
      <c r="AG366" s="6" t="str">
        <f>VLOOKUP(AD366,'dati households'!$C$1:$F$92,4,FALSE)</f>
        <v>School</v>
      </c>
    </row>
    <row r="367" spans="1:33" x14ac:dyDescent="0.35">
      <c r="A367" t="s">
        <v>225</v>
      </c>
      <c r="B367" s="6">
        <v>1</v>
      </c>
      <c r="C367" t="s">
        <v>234</v>
      </c>
      <c r="D367" s="50">
        <v>0</v>
      </c>
      <c r="E367" s="50">
        <v>0</v>
      </c>
      <c r="F367" s="50">
        <v>0</v>
      </c>
      <c r="G367" s="50" t="s">
        <v>546</v>
      </c>
      <c r="H367" s="50">
        <v>0</v>
      </c>
      <c r="I367" s="50">
        <v>0</v>
      </c>
      <c r="J367" s="50">
        <v>0</v>
      </c>
      <c r="K367" s="50">
        <v>0</v>
      </c>
      <c r="L367" s="50">
        <v>0</v>
      </c>
      <c r="M367" s="50">
        <v>0</v>
      </c>
      <c r="N367" s="50">
        <v>0</v>
      </c>
      <c r="O367" s="50">
        <v>0</v>
      </c>
      <c r="P367" s="50">
        <v>0</v>
      </c>
      <c r="Q367" s="50">
        <v>0</v>
      </c>
      <c r="R367" s="50">
        <v>0</v>
      </c>
      <c r="S367" s="50">
        <v>0</v>
      </c>
      <c r="T367" s="50">
        <v>0</v>
      </c>
      <c r="U367" s="50">
        <v>0</v>
      </c>
      <c r="V367" s="50">
        <v>0</v>
      </c>
      <c r="W367" s="50">
        <v>0</v>
      </c>
      <c r="X367" t="str" cm="1">
        <f t="array" ref="X367">_xlfn.CONCAT(INDEX(_xlfn.TEXTSPLIT(INDEX(_xlfn._xlws.FILTER(D367:G367,D367:G367&lt;&gt;0),1,1),","),1,1),",",INDEX(_xlfn.TEXTSPLIT(INDEX(_xlfn._xlws.FILTER(D367:G367,D367:G367&lt;&gt;0),1,COUNTA(_xlfn._xlws.FILTER(D367:G367,D367:G367&lt;&gt;0))),","),1,2))</f>
        <v>420,480</v>
      </c>
      <c r="Y367" t="e" cm="1" vm="1">
        <f t="array" ref="Y367">_xlfn.CONCAT(INDEX(_xlfn.TEXTSPLIT(INDEX(_xlfn._xlws.FILTER(H367:W367,H367:W367&lt;&gt;0),1,1),","),1,1),",",INDEX(_xlfn.TEXTSPLIT(INDEX(_xlfn._xlws.FILTER(H367:W367,H367:W367&lt;&gt;0),1,COUNTA(_xlfn._xlws.FILTER(H367:W367,H367:W367&lt;&gt;0))),","),1,2))</f>
        <v>#VALUE!</v>
      </c>
      <c r="AA367" s="10" t="s">
        <v>238</v>
      </c>
      <c r="AB367" s="10" t="s">
        <v>486</v>
      </c>
      <c r="AC367" s="6">
        <v>366</v>
      </c>
      <c r="AD367" s="10">
        <v>84</v>
      </c>
      <c r="AE367" t="str">
        <f>VLOOKUP(AD367,'dati households'!$C$1:$D$92,2,FALSE)</f>
        <v>Business</v>
      </c>
      <c r="AF367" s="6" t="str">
        <f>VLOOKUP(AD367,'dati households'!$C$1:$E$92,3,FALSE)</f>
        <v>very high</v>
      </c>
      <c r="AG367" s="6" t="str">
        <f>VLOOKUP(AD367,'dati households'!$C$1:$F$92,4,FALSE)</f>
        <v>School</v>
      </c>
    </row>
    <row r="368" spans="1:33" x14ac:dyDescent="0.35">
      <c r="A368" t="s">
        <v>207</v>
      </c>
      <c r="B368" s="6">
        <v>8</v>
      </c>
      <c r="C368" t="s">
        <v>341</v>
      </c>
      <c r="D368" s="50">
        <v>0</v>
      </c>
      <c r="E368" s="50">
        <v>0</v>
      </c>
      <c r="F368" s="50" t="s">
        <v>545</v>
      </c>
      <c r="G368" s="50">
        <v>0</v>
      </c>
      <c r="H368" s="50">
        <v>0</v>
      </c>
      <c r="I368" s="50">
        <v>0</v>
      </c>
      <c r="J368" s="50">
        <v>0</v>
      </c>
      <c r="K368" s="50">
        <v>0</v>
      </c>
      <c r="L368" s="50">
        <v>0</v>
      </c>
      <c r="M368" s="50">
        <v>0</v>
      </c>
      <c r="N368" s="50">
        <v>0</v>
      </c>
      <c r="O368" s="50">
        <v>0</v>
      </c>
      <c r="P368" s="50">
        <v>0</v>
      </c>
      <c r="Q368" s="50">
        <v>0</v>
      </c>
      <c r="R368" s="50">
        <v>0</v>
      </c>
      <c r="S368" s="50">
        <v>0</v>
      </c>
      <c r="T368" s="50">
        <v>0</v>
      </c>
      <c r="U368" s="50">
        <v>0</v>
      </c>
      <c r="V368" s="50">
        <v>0</v>
      </c>
      <c r="W368" s="50">
        <v>0</v>
      </c>
      <c r="X368" t="str" cm="1">
        <f t="array" ref="X368">_xlfn.CONCAT(INDEX(_xlfn.TEXTSPLIT(INDEX(_xlfn._xlws.FILTER(D368:G368,D368:G368&lt;&gt;0),1,1),","),1,1),",",INDEX(_xlfn.TEXTSPLIT(INDEX(_xlfn._xlws.FILTER(D368:G368,D368:G368&lt;&gt;0),1,COUNTA(_xlfn._xlws.FILTER(D368:G368,D368:G368&lt;&gt;0))),","),1,2))</f>
        <v>360,420</v>
      </c>
      <c r="Y368" t="e" cm="1" vm="1">
        <f t="array" ref="Y368">_xlfn.CONCAT(INDEX(_xlfn.TEXTSPLIT(INDEX(_xlfn._xlws.FILTER(H368:W368,H368:W368&lt;&gt;0),1,1),","),1,1),",",INDEX(_xlfn.TEXTSPLIT(INDEX(_xlfn._xlws.FILTER(H368:W368,H368:W368&lt;&gt;0),1,COUNTA(_xlfn._xlws.FILTER(H368:W368,H368:W368&lt;&gt;0))),","),1,2))</f>
        <v>#VALUE!</v>
      </c>
      <c r="AA368" s="10" t="s">
        <v>375</v>
      </c>
      <c r="AB368" s="10" t="s">
        <v>376</v>
      </c>
      <c r="AC368" s="6">
        <v>367</v>
      </c>
      <c r="AD368" s="10">
        <v>85</v>
      </c>
      <c r="AE368" t="str">
        <f>VLOOKUP(AD368,'dati households'!$C$1:$D$92,2,FALSE)</f>
        <v>Business</v>
      </c>
      <c r="AF368" s="6" t="str">
        <f>VLOOKUP(AD368,'dati households'!$C$1:$E$92,3,FALSE)</f>
        <v>very high</v>
      </c>
      <c r="AG368" s="6" t="str">
        <f>VLOOKUP(AD368,'dati households'!$C$1:$F$92,4,FALSE)</f>
        <v>School</v>
      </c>
    </row>
    <row r="369" spans="1:33" x14ac:dyDescent="0.35">
      <c r="A369" t="s">
        <v>210</v>
      </c>
      <c r="B369" s="6">
        <v>4</v>
      </c>
      <c r="C369" t="s">
        <v>211</v>
      </c>
      <c r="D369" s="50" t="s">
        <v>535</v>
      </c>
      <c r="E369" s="50" t="s">
        <v>536</v>
      </c>
      <c r="F369" s="50">
        <v>0</v>
      </c>
      <c r="G369" s="50">
        <v>0</v>
      </c>
      <c r="H369" s="50">
        <v>0</v>
      </c>
      <c r="I369" s="50">
        <v>0</v>
      </c>
      <c r="J369" s="50">
        <v>0</v>
      </c>
      <c r="K369" s="50">
        <v>0</v>
      </c>
      <c r="L369" s="50">
        <v>0</v>
      </c>
      <c r="M369" s="50">
        <v>0</v>
      </c>
      <c r="N369" s="50">
        <v>0</v>
      </c>
      <c r="O369" s="50">
        <v>0</v>
      </c>
      <c r="P369" s="50">
        <v>0</v>
      </c>
      <c r="Q369" s="50">
        <v>0</v>
      </c>
      <c r="R369" s="50" t="s">
        <v>531</v>
      </c>
      <c r="S369" s="50" t="s">
        <v>532</v>
      </c>
      <c r="T369" s="50" t="s">
        <v>533</v>
      </c>
      <c r="U369" s="50" t="s">
        <v>534</v>
      </c>
      <c r="V369" s="50" t="s">
        <v>537</v>
      </c>
      <c r="W369" s="50" t="s">
        <v>538</v>
      </c>
      <c r="X369" t="str" cm="1">
        <f t="array" ref="X369">_xlfn.CONCAT(INDEX(_xlfn.TEXTSPLIT(INDEX(_xlfn._xlws.FILTER(D369:G369,D369:G369&lt;&gt;0),1,1),","),1,1),",",INDEX(_xlfn.TEXTSPLIT(INDEX(_xlfn._xlws.FILTER(D369:G369,D369:G369&lt;&gt;0),1,COUNTA(_xlfn._xlws.FILTER(D369:G369,D369:G369&lt;&gt;0))),","),1,2))</f>
        <v>0,360</v>
      </c>
      <c r="Y369" t="str" cm="1">
        <f t="array" ref="Y369">_xlfn.CONCAT(INDEX(_xlfn.TEXTSPLIT(INDEX(_xlfn._xlws.FILTER(H369:W369,H369:W369&lt;&gt;0),1,1),","),1,1),",",INDEX(_xlfn.TEXTSPLIT(INDEX(_xlfn._xlws.FILTER(H369:W369,H369:W369&lt;&gt;0),1,COUNTA(_xlfn._xlws.FILTER(H369:W369,H369:W369&lt;&gt;0))),","),1,2))</f>
        <v>1080,1440</v>
      </c>
      <c r="AA369" s="10" t="s">
        <v>375</v>
      </c>
      <c r="AB369" s="10" t="s">
        <v>376</v>
      </c>
      <c r="AC369" s="6">
        <v>368</v>
      </c>
      <c r="AD369" s="10">
        <v>85</v>
      </c>
      <c r="AE369" t="str">
        <f>VLOOKUP(AD369,'dati households'!$C$1:$D$92,2,FALSE)</f>
        <v>Business</v>
      </c>
      <c r="AF369" s="6" t="str">
        <f>VLOOKUP(AD369,'dati households'!$C$1:$E$92,3,FALSE)</f>
        <v>very high</v>
      </c>
      <c r="AG369" s="6" t="str">
        <f>VLOOKUP(AD369,'dati households'!$C$1:$F$92,4,FALSE)</f>
        <v>School</v>
      </c>
    </row>
    <row r="370" spans="1:33" x14ac:dyDescent="0.35">
      <c r="A370" t="s">
        <v>379</v>
      </c>
      <c r="B370" s="6">
        <v>1</v>
      </c>
      <c r="C370" t="s">
        <v>382</v>
      </c>
      <c r="D370" s="50">
        <v>0</v>
      </c>
      <c r="E370" s="50">
        <v>0</v>
      </c>
      <c r="F370" s="50">
        <v>0</v>
      </c>
      <c r="G370" s="50">
        <v>0</v>
      </c>
      <c r="H370" s="50">
        <v>0</v>
      </c>
      <c r="I370" s="50">
        <v>0</v>
      </c>
      <c r="J370" s="50">
        <v>0</v>
      </c>
      <c r="K370" s="50">
        <v>0</v>
      </c>
      <c r="L370" s="50" t="s">
        <v>550</v>
      </c>
      <c r="M370" s="50">
        <v>0</v>
      </c>
      <c r="N370" s="50">
        <v>0</v>
      </c>
      <c r="O370" s="50">
        <v>0</v>
      </c>
      <c r="P370" s="50">
        <v>0</v>
      </c>
      <c r="Q370" s="50">
        <v>0</v>
      </c>
      <c r="R370" s="50">
        <v>0</v>
      </c>
      <c r="S370" s="50">
        <v>0</v>
      </c>
      <c r="T370" s="50">
        <v>0</v>
      </c>
      <c r="U370" s="50">
        <v>0</v>
      </c>
      <c r="V370" s="50">
        <v>0</v>
      </c>
      <c r="W370" s="50">
        <v>0</v>
      </c>
      <c r="X370" t="e" cm="1" vm="1">
        <f t="array" ref="X370">_xlfn.CONCAT(INDEX(_xlfn.TEXTSPLIT(INDEX(_xlfn._xlws.FILTER(D370:G370,D370:G370&lt;&gt;0),1,1),","),1,1),",",INDEX(_xlfn.TEXTSPLIT(INDEX(_xlfn._xlws.FILTER(D370:G370,D370:G370&lt;&gt;0),1,COUNTA(_xlfn._xlws.FILTER(D370:G370,D370:G370&lt;&gt;0))),","),1,2))</f>
        <v>#VALUE!</v>
      </c>
      <c r="Y370" t="str" cm="1">
        <f t="array" ref="Y370">_xlfn.CONCAT(INDEX(_xlfn.TEXTSPLIT(INDEX(_xlfn._xlws.FILTER(H370:W370,H370:W370&lt;&gt;0),1,1),","),1,1),",",INDEX(_xlfn.TEXTSPLIT(INDEX(_xlfn._xlws.FILTER(H370:W370,H370:W370&lt;&gt;0),1,COUNTA(_xlfn._xlws.FILTER(H370:W370,H370:W370&lt;&gt;0))),","),1,2))</f>
        <v>720,780</v>
      </c>
      <c r="AA370" s="10" t="s">
        <v>224</v>
      </c>
      <c r="AB370" s="10" t="s">
        <v>486</v>
      </c>
      <c r="AC370" s="6">
        <v>369</v>
      </c>
      <c r="AD370" s="10">
        <v>85</v>
      </c>
      <c r="AE370" t="str">
        <f>VLOOKUP(AD370,'dati households'!$C$1:$D$92,2,FALSE)</f>
        <v>Business</v>
      </c>
      <c r="AF370" s="6" t="str">
        <f>VLOOKUP(AD370,'dati households'!$C$1:$E$92,3,FALSE)</f>
        <v>very high</v>
      </c>
      <c r="AG370" s="6" t="str">
        <f>VLOOKUP(AD370,'dati households'!$C$1:$F$92,4,FALSE)</f>
        <v>School</v>
      </c>
    </row>
    <row r="371" spans="1:33" x14ac:dyDescent="0.35">
      <c r="A371" t="s">
        <v>383</v>
      </c>
      <c r="B371" s="6">
        <v>1</v>
      </c>
      <c r="X371" t="e" cm="1" vm="1">
        <f t="array" ref="X371">_xlfn.CONCAT(INDEX(_xlfn.TEXTSPLIT(INDEX(_xlfn._xlws.FILTER(D371:G371,D371:G371&lt;&gt;0),1,1),","),1,1),",",INDEX(_xlfn.TEXTSPLIT(INDEX(_xlfn._xlws.FILTER(D371:G371,D371:G371&lt;&gt;0),1,COUNTA(_xlfn._xlws.FILTER(D371:G371,D371:G371&lt;&gt;0))),","),1,2))</f>
        <v>#VALUE!</v>
      </c>
      <c r="Y371" t="e" cm="1" vm="1">
        <f t="array" ref="Y371">_xlfn.CONCAT(INDEX(_xlfn.TEXTSPLIT(INDEX(_xlfn._xlws.FILTER(H371:W371,H371:W371&lt;&gt;0),1,1),","),1,1),",",INDEX(_xlfn.TEXTSPLIT(INDEX(_xlfn._xlws.FILTER(H371:W371,H371:W371&lt;&gt;0),1,COUNTA(_xlfn._xlws.FILTER(H371:W371,H371:W371&lt;&gt;0))),","),1,2))</f>
        <v>#VALUE!</v>
      </c>
      <c r="AA371" s="10" t="s">
        <v>486</v>
      </c>
      <c r="AB371" s="10" t="s">
        <v>486</v>
      </c>
      <c r="AC371" s="6">
        <v>370</v>
      </c>
      <c r="AD371" s="10">
        <v>85</v>
      </c>
      <c r="AE371" t="str">
        <f>VLOOKUP(AD371,'dati households'!$C$1:$D$92,2,FALSE)</f>
        <v>Business</v>
      </c>
      <c r="AF371" s="6" t="str">
        <f>VLOOKUP(AD371,'dati households'!$C$1:$E$92,3,FALSE)</f>
        <v>very high</v>
      </c>
      <c r="AG371" s="6" t="str">
        <f>VLOOKUP(AD371,'dati households'!$C$1:$F$92,4,FALSE)</f>
        <v>School</v>
      </c>
    </row>
    <row r="372" spans="1:33" x14ac:dyDescent="0.35">
      <c r="A372" t="s">
        <v>246</v>
      </c>
      <c r="B372" s="6">
        <v>1</v>
      </c>
      <c r="C372" t="s">
        <v>229</v>
      </c>
      <c r="D372" s="50">
        <v>0</v>
      </c>
      <c r="E372" s="50">
        <v>0</v>
      </c>
      <c r="F372" s="50">
        <v>0</v>
      </c>
      <c r="G372" s="50">
        <v>0</v>
      </c>
      <c r="H372" s="50">
        <v>0</v>
      </c>
      <c r="I372" s="50">
        <v>0</v>
      </c>
      <c r="J372" s="50">
        <v>0</v>
      </c>
      <c r="K372" s="50">
        <v>0</v>
      </c>
      <c r="L372" s="50">
        <v>0</v>
      </c>
      <c r="M372" s="50" t="s">
        <v>544</v>
      </c>
      <c r="N372" s="50">
        <v>0</v>
      </c>
      <c r="O372" s="50">
        <v>0</v>
      </c>
      <c r="P372" s="50">
        <v>0</v>
      </c>
      <c r="Q372" s="50">
        <v>0</v>
      </c>
      <c r="R372" s="50">
        <v>0</v>
      </c>
      <c r="S372" s="50">
        <v>0</v>
      </c>
      <c r="T372" s="50">
        <v>0</v>
      </c>
      <c r="U372" s="50">
        <v>0</v>
      </c>
      <c r="V372" s="50">
        <v>0</v>
      </c>
      <c r="W372" s="50">
        <v>0</v>
      </c>
      <c r="X372" t="e" cm="1" vm="1">
        <f t="array" ref="X372">_xlfn.CONCAT(INDEX(_xlfn.TEXTSPLIT(INDEX(_xlfn._xlws.FILTER(D372:G372,D372:G372&lt;&gt;0),1,1),","),1,1),",",INDEX(_xlfn.TEXTSPLIT(INDEX(_xlfn._xlws.FILTER(D372:G372,D372:G372&lt;&gt;0),1,COUNTA(_xlfn._xlws.FILTER(D372:G372,D372:G372&lt;&gt;0))),","),1,2))</f>
        <v>#VALUE!</v>
      </c>
      <c r="Y372" t="str" cm="1">
        <f t="array" ref="Y372">_xlfn.CONCAT(INDEX(_xlfn.TEXTSPLIT(INDEX(_xlfn._xlws.FILTER(H372:W372,H372:W372&lt;&gt;0),1,1),","),1,1),",",INDEX(_xlfn.TEXTSPLIT(INDEX(_xlfn._xlws.FILTER(H372:W372,H372:W372&lt;&gt;0),1,COUNTA(_xlfn._xlws.FILTER(H372:W372,H372:W372&lt;&gt;0))),","),1,2))</f>
        <v>780,840</v>
      </c>
      <c r="AA372" s="10" t="s">
        <v>224</v>
      </c>
      <c r="AB372" s="10" t="s">
        <v>486</v>
      </c>
      <c r="AC372" s="6">
        <v>371</v>
      </c>
      <c r="AD372" s="10">
        <v>85</v>
      </c>
      <c r="AE372" t="str">
        <f>VLOOKUP(AD372,'dati households'!$C$1:$D$92,2,FALSE)</f>
        <v>Business</v>
      </c>
      <c r="AF372" s="6" t="str">
        <f>VLOOKUP(AD372,'dati households'!$C$1:$E$92,3,FALSE)</f>
        <v>very high</v>
      </c>
      <c r="AG372" s="6" t="str">
        <f>VLOOKUP(AD372,'dati households'!$C$1:$F$92,4,FALSE)</f>
        <v>School</v>
      </c>
    </row>
    <row r="373" spans="1:33" x14ac:dyDescent="0.35">
      <c r="A373" t="s">
        <v>212</v>
      </c>
      <c r="B373" s="6">
        <v>3</v>
      </c>
      <c r="C373" t="s">
        <v>384</v>
      </c>
      <c r="D373" s="50">
        <v>0</v>
      </c>
      <c r="E373" s="50">
        <v>0</v>
      </c>
      <c r="F373" s="50">
        <v>0</v>
      </c>
      <c r="G373" s="50">
        <v>0</v>
      </c>
      <c r="H373" s="50" t="s">
        <v>543</v>
      </c>
      <c r="I373" s="50" t="s">
        <v>547</v>
      </c>
      <c r="J373" s="50" t="s">
        <v>548</v>
      </c>
      <c r="K373" s="50">
        <v>0</v>
      </c>
      <c r="L373" s="50">
        <v>0</v>
      </c>
      <c r="M373" s="50">
        <v>0</v>
      </c>
      <c r="N373" s="50">
        <v>0</v>
      </c>
      <c r="O373" s="50">
        <v>0</v>
      </c>
      <c r="P373" s="50">
        <v>0</v>
      </c>
      <c r="Q373" s="50">
        <v>0</v>
      </c>
      <c r="R373" s="50">
        <v>0</v>
      </c>
      <c r="S373" s="50">
        <v>0</v>
      </c>
      <c r="T373" s="50">
        <v>0</v>
      </c>
      <c r="U373" s="50">
        <v>0</v>
      </c>
      <c r="V373" s="50">
        <v>0</v>
      </c>
      <c r="W373" s="50">
        <v>0</v>
      </c>
      <c r="X373" t="e" cm="1" vm="1">
        <f t="array" ref="X373">_xlfn.CONCAT(INDEX(_xlfn.TEXTSPLIT(INDEX(_xlfn._xlws.FILTER(D373:G373,D373:G373&lt;&gt;0),1,1),","),1,1),",",INDEX(_xlfn.TEXTSPLIT(INDEX(_xlfn._xlws.FILTER(D373:G373,D373:G373&lt;&gt;0),1,COUNTA(_xlfn._xlws.FILTER(D373:G373,D373:G373&lt;&gt;0))),","),1,2))</f>
        <v>#VALUE!</v>
      </c>
      <c r="Y373" t="str" cm="1">
        <f t="array" ref="Y373">_xlfn.CONCAT(INDEX(_xlfn.TEXTSPLIT(INDEX(_xlfn._xlws.FILTER(H373:W373,H373:W373&lt;&gt;0),1,1),","),1,1),",",INDEX(_xlfn.TEXTSPLIT(INDEX(_xlfn._xlws.FILTER(H373:W373,H373:W373&lt;&gt;0),1,COUNTA(_xlfn._xlws.FILTER(H373:W373,H373:W373&lt;&gt;0))),","),1,2))</f>
        <v>480,660</v>
      </c>
      <c r="AA373" s="10" t="s">
        <v>375</v>
      </c>
      <c r="AB373" s="10" t="s">
        <v>376</v>
      </c>
      <c r="AC373" s="6">
        <v>372</v>
      </c>
      <c r="AD373" s="10">
        <v>85</v>
      </c>
      <c r="AE373" t="str">
        <f>VLOOKUP(AD373,'dati households'!$C$1:$D$92,2,FALSE)</f>
        <v>Business</v>
      </c>
      <c r="AF373" s="6" t="str">
        <f>VLOOKUP(AD373,'dati households'!$C$1:$E$92,3,FALSE)</f>
        <v>very high</v>
      </c>
      <c r="AG373" s="6" t="str">
        <f>VLOOKUP(AD373,'dati households'!$C$1:$F$92,4,FALSE)</f>
        <v>School</v>
      </c>
    </row>
    <row r="374" spans="1:33" x14ac:dyDescent="0.35">
      <c r="A374" t="s">
        <v>207</v>
      </c>
      <c r="B374" s="6">
        <v>8</v>
      </c>
      <c r="C374" t="s">
        <v>214</v>
      </c>
      <c r="D374" s="50" t="s">
        <v>535</v>
      </c>
      <c r="E374" s="50" t="s">
        <v>536</v>
      </c>
      <c r="F374" s="50">
        <v>0</v>
      </c>
      <c r="G374" s="50">
        <v>0</v>
      </c>
      <c r="H374" s="50">
        <v>0</v>
      </c>
      <c r="I374" s="50">
        <v>0</v>
      </c>
      <c r="J374" s="50">
        <v>0</v>
      </c>
      <c r="K374" s="50">
        <v>0</v>
      </c>
      <c r="L374" s="50">
        <v>0</v>
      </c>
      <c r="M374" s="50">
        <v>0</v>
      </c>
      <c r="N374" s="50">
        <v>0</v>
      </c>
      <c r="O374" s="50">
        <v>0</v>
      </c>
      <c r="P374" s="50">
        <v>0</v>
      </c>
      <c r="Q374" s="50">
        <v>0</v>
      </c>
      <c r="R374" s="50">
        <v>0</v>
      </c>
      <c r="S374" s="50" t="s">
        <v>532</v>
      </c>
      <c r="T374" s="50" t="s">
        <v>533</v>
      </c>
      <c r="U374" s="50" t="s">
        <v>534</v>
      </c>
      <c r="V374" s="50" t="s">
        <v>537</v>
      </c>
      <c r="W374" s="50" t="s">
        <v>538</v>
      </c>
      <c r="X374" t="str" cm="1">
        <f t="array" ref="X374">_xlfn.CONCAT(INDEX(_xlfn.TEXTSPLIT(INDEX(_xlfn._xlws.FILTER(D374:G374,D374:G374&lt;&gt;0),1,1),","),1,1),",",INDEX(_xlfn.TEXTSPLIT(INDEX(_xlfn._xlws.FILTER(D374:G374,D374:G374&lt;&gt;0),1,COUNTA(_xlfn._xlws.FILTER(D374:G374,D374:G374&lt;&gt;0))),","),1,2))</f>
        <v>0,360</v>
      </c>
      <c r="Y374" t="str" cm="1">
        <f t="array" ref="Y374">_xlfn.CONCAT(INDEX(_xlfn.TEXTSPLIT(INDEX(_xlfn._xlws.FILTER(H374:W374,H374:W374&lt;&gt;0),1,1),","),1,1),",",INDEX(_xlfn.TEXTSPLIT(INDEX(_xlfn._xlws.FILTER(H374:W374,H374:W374&lt;&gt;0),1,COUNTA(_xlfn._xlws.FILTER(H374:W374,H374:W374&lt;&gt;0))),","),1,2))</f>
        <v>1140,1440</v>
      </c>
      <c r="AA374" s="10" t="s">
        <v>268</v>
      </c>
      <c r="AB374" s="10" t="s">
        <v>486</v>
      </c>
      <c r="AC374" s="6">
        <v>373</v>
      </c>
      <c r="AD374" s="10">
        <v>86</v>
      </c>
      <c r="AE374" t="str">
        <f>VLOOKUP(AD374,'dati households'!$C$1:$D$92,2,FALSE)</f>
        <v>Business</v>
      </c>
      <c r="AF374" s="6" t="str">
        <f>VLOOKUP(AD374,'dati households'!$C$1:$E$92,3,FALSE)</f>
        <v>very high</v>
      </c>
      <c r="AG374" s="6" t="str">
        <f>VLOOKUP(AD374,'dati households'!$C$1:$F$92,4,FALSE)</f>
        <v>Dispensary</v>
      </c>
    </row>
    <row r="375" spans="1:33" x14ac:dyDescent="0.35">
      <c r="A375" t="s">
        <v>210</v>
      </c>
      <c r="B375" s="6">
        <v>9</v>
      </c>
      <c r="C375" t="s">
        <v>211</v>
      </c>
      <c r="D375" s="50" t="s">
        <v>535</v>
      </c>
      <c r="E375" s="50" t="s">
        <v>536</v>
      </c>
      <c r="F375" s="50">
        <v>0</v>
      </c>
      <c r="G375" s="50">
        <v>0</v>
      </c>
      <c r="H375" s="50">
        <v>0</v>
      </c>
      <c r="I375" s="50">
        <v>0</v>
      </c>
      <c r="J375" s="50">
        <v>0</v>
      </c>
      <c r="K375" s="50">
        <v>0</v>
      </c>
      <c r="L375" s="50">
        <v>0</v>
      </c>
      <c r="M375" s="50">
        <v>0</v>
      </c>
      <c r="N375" s="50">
        <v>0</v>
      </c>
      <c r="O375" s="50">
        <v>0</v>
      </c>
      <c r="P375" s="50">
        <v>0</v>
      </c>
      <c r="Q375" s="50">
        <v>0</v>
      </c>
      <c r="R375" s="50" t="s">
        <v>531</v>
      </c>
      <c r="S375" s="50" t="s">
        <v>532</v>
      </c>
      <c r="T375" s="50" t="s">
        <v>533</v>
      </c>
      <c r="U375" s="50" t="s">
        <v>534</v>
      </c>
      <c r="V375" s="50" t="s">
        <v>537</v>
      </c>
      <c r="W375" s="50" t="s">
        <v>538</v>
      </c>
      <c r="X375" t="str" cm="1">
        <f t="array" ref="X375">_xlfn.CONCAT(INDEX(_xlfn.TEXTSPLIT(INDEX(_xlfn._xlws.FILTER(D375:G375,D375:G375&lt;&gt;0),1,1),","),1,1),",",INDEX(_xlfn.TEXTSPLIT(INDEX(_xlfn._xlws.FILTER(D375:G375,D375:G375&lt;&gt;0),1,COUNTA(_xlfn._xlws.FILTER(D375:G375,D375:G375&lt;&gt;0))),","),1,2))</f>
        <v>0,360</v>
      </c>
      <c r="Y375" t="str" cm="1">
        <f t="array" ref="Y375">_xlfn.CONCAT(INDEX(_xlfn.TEXTSPLIT(INDEX(_xlfn._xlws.FILTER(H375:W375,H375:W375&lt;&gt;0),1,1),","),1,1),",",INDEX(_xlfn.TEXTSPLIT(INDEX(_xlfn._xlws.FILTER(H375:W375,H375:W375&lt;&gt;0),1,COUNTA(_xlfn._xlws.FILTER(H375:W375,H375:W375&lt;&gt;0))),","),1,2))</f>
        <v>1080,1440</v>
      </c>
      <c r="AA375" s="10" t="s">
        <v>486</v>
      </c>
      <c r="AB375" s="10" t="s">
        <v>486</v>
      </c>
      <c r="AC375" s="6">
        <v>374</v>
      </c>
      <c r="AD375" s="10">
        <v>86</v>
      </c>
      <c r="AE375" t="str">
        <f>VLOOKUP(AD375,'dati households'!$C$1:$D$92,2,FALSE)</f>
        <v>Business</v>
      </c>
      <c r="AF375" s="6" t="str">
        <f>VLOOKUP(AD375,'dati households'!$C$1:$E$92,3,FALSE)</f>
        <v>very high</v>
      </c>
      <c r="AG375" s="6" t="str">
        <f>VLOOKUP(AD375,'dati households'!$C$1:$F$92,4,FALSE)</f>
        <v>Dispensary</v>
      </c>
    </row>
    <row r="376" spans="1:33" x14ac:dyDescent="0.35">
      <c r="A376" t="s">
        <v>246</v>
      </c>
      <c r="B376" s="6">
        <v>2</v>
      </c>
      <c r="C376" t="s">
        <v>239</v>
      </c>
      <c r="D376" s="50">
        <v>0</v>
      </c>
      <c r="E376" s="50">
        <v>0</v>
      </c>
      <c r="F376" s="50">
        <v>0</v>
      </c>
      <c r="G376" s="50">
        <v>0</v>
      </c>
      <c r="H376" s="50" t="s">
        <v>543</v>
      </c>
      <c r="I376" s="50" t="s">
        <v>547</v>
      </c>
      <c r="J376" s="50" t="s">
        <v>548</v>
      </c>
      <c r="K376" s="50" t="s">
        <v>549</v>
      </c>
      <c r="L376" s="50" t="s">
        <v>550</v>
      </c>
      <c r="M376" s="50" t="s">
        <v>544</v>
      </c>
      <c r="N376" s="50" t="s">
        <v>539</v>
      </c>
      <c r="O376" s="50" t="s">
        <v>540</v>
      </c>
      <c r="P376" s="50">
        <v>0</v>
      </c>
      <c r="Q376" s="50">
        <v>0</v>
      </c>
      <c r="R376" s="50">
        <v>0</v>
      </c>
      <c r="S376" s="50">
        <v>0</v>
      </c>
      <c r="T376" s="50">
        <v>0</v>
      </c>
      <c r="U376" s="50">
        <v>0</v>
      </c>
      <c r="V376" s="50">
        <v>0</v>
      </c>
      <c r="W376" s="50">
        <v>0</v>
      </c>
      <c r="X376" t="e" cm="1" vm="1">
        <f t="array" ref="X376">_xlfn.CONCAT(INDEX(_xlfn.TEXTSPLIT(INDEX(_xlfn._xlws.FILTER(D376:G376,D376:G376&lt;&gt;0),1,1),","),1,1),",",INDEX(_xlfn.TEXTSPLIT(INDEX(_xlfn._xlws.FILTER(D376:G376,D376:G376&lt;&gt;0),1,COUNTA(_xlfn._xlws.FILTER(D376:G376,D376:G376&lt;&gt;0))),","),1,2))</f>
        <v>#VALUE!</v>
      </c>
      <c r="Y376" t="str" cm="1">
        <f t="array" ref="Y376">_xlfn.CONCAT(INDEX(_xlfn.TEXTSPLIT(INDEX(_xlfn._xlws.FILTER(H376:W376,H376:W376&lt;&gt;0),1,1),","),1,1),",",INDEX(_xlfn.TEXTSPLIT(INDEX(_xlfn._xlws.FILTER(H376:W376,H376:W376&lt;&gt;0),1,COUNTA(_xlfn._xlws.FILTER(H376:W376,H376:W376&lt;&gt;0))),","),1,2))</f>
        <v>480,960</v>
      </c>
      <c r="AA376" s="10" t="s">
        <v>375</v>
      </c>
      <c r="AB376" s="10" t="s">
        <v>376</v>
      </c>
      <c r="AC376" s="6">
        <v>375</v>
      </c>
      <c r="AD376" s="10">
        <v>86</v>
      </c>
      <c r="AE376" t="str">
        <f>VLOOKUP(AD376,'dati households'!$C$1:$D$92,2,FALSE)</f>
        <v>Business</v>
      </c>
      <c r="AF376" s="6" t="str">
        <f>VLOOKUP(AD376,'dati households'!$C$1:$E$92,3,FALSE)</f>
        <v>very high</v>
      </c>
      <c r="AG376" s="6" t="str">
        <f>VLOOKUP(AD376,'dati households'!$C$1:$F$92,4,FALSE)</f>
        <v>Dispensary</v>
      </c>
    </row>
    <row r="377" spans="1:33" x14ac:dyDescent="0.35">
      <c r="A377" t="s">
        <v>246</v>
      </c>
      <c r="B377" s="6">
        <v>1</v>
      </c>
      <c r="C377" t="s">
        <v>385</v>
      </c>
      <c r="D377" s="50">
        <v>0</v>
      </c>
      <c r="E377" s="50">
        <v>0</v>
      </c>
      <c r="F377" s="50">
        <v>0</v>
      </c>
      <c r="G377" s="50">
        <v>0</v>
      </c>
      <c r="H377" s="50" t="s">
        <v>543</v>
      </c>
      <c r="I377" s="50" t="s">
        <v>547</v>
      </c>
      <c r="J377" s="50">
        <v>0</v>
      </c>
      <c r="K377" s="50">
        <v>0</v>
      </c>
      <c r="L377" s="50">
        <v>0</v>
      </c>
      <c r="M377" s="50">
        <v>0</v>
      </c>
      <c r="N377" s="50">
        <v>0</v>
      </c>
      <c r="O377" s="50">
        <v>0</v>
      </c>
      <c r="P377" s="50">
        <v>0</v>
      </c>
      <c r="Q377" s="50">
        <v>0</v>
      </c>
      <c r="R377" s="50">
        <v>0</v>
      </c>
      <c r="S377" s="50">
        <v>0</v>
      </c>
      <c r="T377" s="50">
        <v>0</v>
      </c>
      <c r="U377" s="50">
        <v>0</v>
      </c>
      <c r="V377" s="50">
        <v>0</v>
      </c>
      <c r="W377" s="50">
        <v>0</v>
      </c>
      <c r="X377" t="e" cm="1" vm="1">
        <f t="array" ref="X377">_xlfn.CONCAT(INDEX(_xlfn.TEXTSPLIT(INDEX(_xlfn._xlws.FILTER(D377:G377,D377:G377&lt;&gt;0),1,1),","),1,1),",",INDEX(_xlfn.TEXTSPLIT(INDEX(_xlfn._xlws.FILTER(D377:G377,D377:G377&lt;&gt;0),1,COUNTA(_xlfn._xlws.FILTER(D377:G377,D377:G377&lt;&gt;0))),","),1,2))</f>
        <v>#VALUE!</v>
      </c>
      <c r="Y377" t="str" cm="1">
        <f t="array" ref="Y377">_xlfn.CONCAT(INDEX(_xlfn.TEXTSPLIT(INDEX(_xlfn._xlws.FILTER(H377:W377,H377:W377&lt;&gt;0),1,1),","),1,1),",",INDEX(_xlfn.TEXTSPLIT(INDEX(_xlfn._xlws.FILTER(H377:W377,H377:W377&lt;&gt;0),1,COUNTA(_xlfn._xlws.FILTER(H377:W377,H377:W377&lt;&gt;0))),","),1,2))</f>
        <v>480,600</v>
      </c>
      <c r="AA377" s="10" t="s">
        <v>375</v>
      </c>
      <c r="AB377" s="10" t="s">
        <v>376</v>
      </c>
      <c r="AC377" s="6">
        <v>376</v>
      </c>
      <c r="AD377" s="10">
        <v>86</v>
      </c>
      <c r="AE377" t="str">
        <f>VLOOKUP(AD377,'dati households'!$C$1:$D$92,2,FALSE)</f>
        <v>Business</v>
      </c>
      <c r="AF377" s="6" t="str">
        <f>VLOOKUP(AD377,'dati households'!$C$1:$E$92,3,FALSE)</f>
        <v>very high</v>
      </c>
      <c r="AG377" s="6" t="str">
        <f>VLOOKUP(AD377,'dati households'!$C$1:$F$92,4,FALSE)</f>
        <v>Dispensary</v>
      </c>
    </row>
    <row r="378" spans="1:33" x14ac:dyDescent="0.35">
      <c r="A378" t="s">
        <v>383</v>
      </c>
      <c r="B378" s="6">
        <v>3</v>
      </c>
      <c r="C378" t="s">
        <v>239</v>
      </c>
      <c r="D378" s="50">
        <v>0</v>
      </c>
      <c r="E378" s="50">
        <v>0</v>
      </c>
      <c r="F378" s="50">
        <v>0</v>
      </c>
      <c r="G378" s="50">
        <v>0</v>
      </c>
      <c r="H378" s="50" t="s">
        <v>543</v>
      </c>
      <c r="I378" s="50" t="s">
        <v>547</v>
      </c>
      <c r="J378" s="50" t="s">
        <v>548</v>
      </c>
      <c r="K378" s="50" t="s">
        <v>549</v>
      </c>
      <c r="L378" s="50" t="s">
        <v>550</v>
      </c>
      <c r="M378" s="50" t="s">
        <v>544</v>
      </c>
      <c r="N378" s="50" t="s">
        <v>539</v>
      </c>
      <c r="O378" s="50" t="s">
        <v>540</v>
      </c>
      <c r="P378" s="50">
        <v>0</v>
      </c>
      <c r="Q378" s="50">
        <v>0</v>
      </c>
      <c r="R378" s="50">
        <v>0</v>
      </c>
      <c r="S378" s="50">
        <v>0</v>
      </c>
      <c r="T378" s="50">
        <v>0</v>
      </c>
      <c r="U378" s="50">
        <v>0</v>
      </c>
      <c r="V378" s="50">
        <v>0</v>
      </c>
      <c r="W378" s="50">
        <v>0</v>
      </c>
      <c r="X378" t="e" cm="1" vm="1">
        <f t="array" ref="X378">_xlfn.CONCAT(INDEX(_xlfn.TEXTSPLIT(INDEX(_xlfn._xlws.FILTER(D378:G378,D378:G378&lt;&gt;0),1,1),","),1,1),",",INDEX(_xlfn.TEXTSPLIT(INDEX(_xlfn._xlws.FILTER(D378:G378,D378:G378&lt;&gt;0),1,COUNTA(_xlfn._xlws.FILTER(D378:G378,D378:G378&lt;&gt;0))),","),1,2))</f>
        <v>#VALUE!</v>
      </c>
      <c r="Y378" t="str" cm="1">
        <f t="array" ref="Y378">_xlfn.CONCAT(INDEX(_xlfn.TEXTSPLIT(INDEX(_xlfn._xlws.FILTER(H378:W378,H378:W378&lt;&gt;0),1,1),","),1,1),",",INDEX(_xlfn.TEXTSPLIT(INDEX(_xlfn._xlws.FILTER(H378:W378,H378:W378&lt;&gt;0),1,COUNTA(_xlfn._xlws.FILTER(H378:W378,H378:W378&lt;&gt;0))),","),1,2))</f>
        <v>480,960</v>
      </c>
      <c r="AA378" s="10" t="s">
        <v>375</v>
      </c>
      <c r="AB378" s="10" t="s">
        <v>376</v>
      </c>
      <c r="AC378" s="6">
        <v>377</v>
      </c>
      <c r="AD378" s="10">
        <v>86</v>
      </c>
      <c r="AE378" t="str">
        <f>VLOOKUP(AD378,'dati households'!$C$1:$D$92,2,FALSE)</f>
        <v>Business</v>
      </c>
      <c r="AF378" s="6" t="str">
        <f>VLOOKUP(AD378,'dati households'!$C$1:$E$92,3,FALSE)</f>
        <v>very high</v>
      </c>
      <c r="AG378" s="6" t="str">
        <f>VLOOKUP(AD378,'dati households'!$C$1:$F$92,4,FALSE)</f>
        <v>Dispensary</v>
      </c>
    </row>
    <row r="379" spans="1:33" x14ac:dyDescent="0.35">
      <c r="A379" t="s">
        <v>360</v>
      </c>
      <c r="B379" s="6">
        <v>1</v>
      </c>
      <c r="C379" t="s">
        <v>317</v>
      </c>
      <c r="D379" s="50">
        <v>0</v>
      </c>
      <c r="E379" s="50">
        <v>0</v>
      </c>
      <c r="F379" s="50">
        <v>0</v>
      </c>
      <c r="G379" s="50">
        <v>0</v>
      </c>
      <c r="H379" s="50">
        <v>0</v>
      </c>
      <c r="I379" s="50">
        <v>0</v>
      </c>
      <c r="J379" s="50">
        <v>0</v>
      </c>
      <c r="K379" s="50">
        <v>0</v>
      </c>
      <c r="L379" s="50">
        <v>0</v>
      </c>
      <c r="M379" s="50">
        <v>0</v>
      </c>
      <c r="N379" s="50">
        <v>0</v>
      </c>
      <c r="O379" s="50" t="s">
        <v>540</v>
      </c>
      <c r="P379" s="50" t="s">
        <v>541</v>
      </c>
      <c r="Q379" s="50" t="s">
        <v>542</v>
      </c>
      <c r="R379" s="50">
        <v>0</v>
      </c>
      <c r="S379" s="50">
        <v>0</v>
      </c>
      <c r="T379" s="50">
        <v>0</v>
      </c>
      <c r="U379" s="50">
        <v>0</v>
      </c>
      <c r="V379" s="50">
        <v>0</v>
      </c>
      <c r="W379" s="50">
        <v>0</v>
      </c>
      <c r="X379" t="e" cm="1" vm="1">
        <f t="array" ref="X379">_xlfn.CONCAT(INDEX(_xlfn.TEXTSPLIT(INDEX(_xlfn._xlws.FILTER(D379:G379,D379:G379&lt;&gt;0),1,1),","),1,1),",",INDEX(_xlfn.TEXTSPLIT(INDEX(_xlfn._xlws.FILTER(D379:G379,D379:G379&lt;&gt;0),1,COUNTA(_xlfn._xlws.FILTER(D379:G379,D379:G379&lt;&gt;0))),","),1,2))</f>
        <v>#VALUE!</v>
      </c>
      <c r="Y379" t="str" cm="1">
        <f t="array" ref="Y379">_xlfn.CONCAT(INDEX(_xlfn.TEXTSPLIT(INDEX(_xlfn._xlws.FILTER(H379:W379,H379:W379&lt;&gt;0),1,1),","),1,1),",",INDEX(_xlfn.TEXTSPLIT(INDEX(_xlfn._xlws.FILTER(H379:W379,H379:W379&lt;&gt;0),1,COUNTA(_xlfn._xlws.FILTER(H379:W379,H379:W379&lt;&gt;0))),","),1,2))</f>
        <v>900,1080</v>
      </c>
      <c r="AA379" s="10" t="s">
        <v>238</v>
      </c>
      <c r="AB379" s="10" t="s">
        <v>486</v>
      </c>
      <c r="AC379" s="6">
        <v>378</v>
      </c>
      <c r="AD379" s="10">
        <v>86</v>
      </c>
      <c r="AE379" t="str">
        <f>VLOOKUP(AD379,'dati households'!$C$1:$D$92,2,FALSE)</f>
        <v>Business</v>
      </c>
      <c r="AF379" s="6" t="str">
        <f>VLOOKUP(AD379,'dati households'!$C$1:$E$92,3,FALSE)</f>
        <v>very high</v>
      </c>
      <c r="AG379" s="6" t="str">
        <f>VLOOKUP(AD379,'dati households'!$C$1:$F$92,4,FALSE)</f>
        <v>Dispensary</v>
      </c>
    </row>
    <row r="380" spans="1:33" x14ac:dyDescent="0.35">
      <c r="A380" t="s">
        <v>386</v>
      </c>
      <c r="B380" s="6">
        <v>1</v>
      </c>
      <c r="C380" t="s">
        <v>239</v>
      </c>
      <c r="D380" s="50">
        <v>0</v>
      </c>
      <c r="E380" s="50">
        <v>0</v>
      </c>
      <c r="F380" s="50">
        <v>0</v>
      </c>
      <c r="G380" s="50">
        <v>0</v>
      </c>
      <c r="H380" s="50" t="s">
        <v>543</v>
      </c>
      <c r="I380" s="50" t="s">
        <v>547</v>
      </c>
      <c r="J380" s="50" t="s">
        <v>548</v>
      </c>
      <c r="K380" s="50" t="s">
        <v>549</v>
      </c>
      <c r="L380" s="50" t="s">
        <v>550</v>
      </c>
      <c r="M380" s="50" t="s">
        <v>544</v>
      </c>
      <c r="N380" s="50" t="s">
        <v>539</v>
      </c>
      <c r="O380" s="50" t="s">
        <v>540</v>
      </c>
      <c r="P380" s="50">
        <v>0</v>
      </c>
      <c r="Q380" s="50">
        <v>0</v>
      </c>
      <c r="R380" s="50">
        <v>0</v>
      </c>
      <c r="S380" s="50">
        <v>0</v>
      </c>
      <c r="T380" s="50">
        <v>0</v>
      </c>
      <c r="U380" s="50">
        <v>0</v>
      </c>
      <c r="V380" s="50">
        <v>0</v>
      </c>
      <c r="W380" s="50">
        <v>0</v>
      </c>
      <c r="X380" t="e" cm="1" vm="1">
        <f t="array" ref="X380">_xlfn.CONCAT(INDEX(_xlfn.TEXTSPLIT(INDEX(_xlfn._xlws.FILTER(D380:G380,D380:G380&lt;&gt;0),1,1),","),1,1),",",INDEX(_xlfn.TEXTSPLIT(INDEX(_xlfn._xlws.FILTER(D380:G380,D380:G380&lt;&gt;0),1,COUNTA(_xlfn._xlws.FILTER(D380:G380,D380:G380&lt;&gt;0))),","),1,2))</f>
        <v>#VALUE!</v>
      </c>
      <c r="Y380" t="str" cm="1">
        <f t="array" ref="Y380">_xlfn.CONCAT(INDEX(_xlfn.TEXTSPLIT(INDEX(_xlfn._xlws.FILTER(H380:W380,H380:W380&lt;&gt;0),1,1),","),1,1),",",INDEX(_xlfn.TEXTSPLIT(INDEX(_xlfn._xlws.FILTER(H380:W380,H380:W380&lt;&gt;0),1,COUNTA(_xlfn._xlws.FILTER(H380:W380,H380:W380&lt;&gt;0))),","),1,2))</f>
        <v>480,960</v>
      </c>
      <c r="AA380" s="10" t="s">
        <v>375</v>
      </c>
      <c r="AB380" s="10" t="s">
        <v>376</v>
      </c>
      <c r="AC380" s="6">
        <v>379</v>
      </c>
      <c r="AD380" s="10">
        <v>86</v>
      </c>
      <c r="AE380" t="str">
        <f>VLOOKUP(AD380,'dati households'!$C$1:$D$92,2,FALSE)</f>
        <v>Business</v>
      </c>
      <c r="AF380" s="6" t="str">
        <f>VLOOKUP(AD380,'dati households'!$C$1:$E$92,3,FALSE)</f>
        <v>very high</v>
      </c>
      <c r="AG380" s="6" t="str">
        <f>VLOOKUP(AD380,'dati households'!$C$1:$F$92,4,FALSE)</f>
        <v>Dispensary</v>
      </c>
    </row>
    <row r="381" spans="1:33" x14ac:dyDescent="0.35">
      <c r="A381" t="s">
        <v>367</v>
      </c>
      <c r="B381" s="6">
        <v>1</v>
      </c>
      <c r="C381" t="s">
        <v>239</v>
      </c>
      <c r="D381" s="50">
        <v>0</v>
      </c>
      <c r="E381" s="50">
        <v>0</v>
      </c>
      <c r="F381" s="50">
        <v>0</v>
      </c>
      <c r="G381" s="50">
        <v>0</v>
      </c>
      <c r="H381" s="50" t="s">
        <v>543</v>
      </c>
      <c r="I381" s="50" t="s">
        <v>547</v>
      </c>
      <c r="J381" s="50" t="s">
        <v>548</v>
      </c>
      <c r="K381" s="50" t="s">
        <v>549</v>
      </c>
      <c r="L381" s="50" t="s">
        <v>550</v>
      </c>
      <c r="M381" s="50" t="s">
        <v>544</v>
      </c>
      <c r="N381" s="50" t="s">
        <v>539</v>
      </c>
      <c r="O381" s="50" t="s">
        <v>540</v>
      </c>
      <c r="P381" s="50">
        <v>0</v>
      </c>
      <c r="Q381" s="50">
        <v>0</v>
      </c>
      <c r="R381" s="50">
        <v>0</v>
      </c>
      <c r="S381" s="50">
        <v>0</v>
      </c>
      <c r="T381" s="50">
        <v>0</v>
      </c>
      <c r="U381" s="50">
        <v>0</v>
      </c>
      <c r="V381" s="50">
        <v>0</v>
      </c>
      <c r="W381" s="50">
        <v>0</v>
      </c>
      <c r="X381" t="e" cm="1" vm="1">
        <f t="array" ref="X381">_xlfn.CONCAT(INDEX(_xlfn.TEXTSPLIT(INDEX(_xlfn._xlws.FILTER(D381:G381,D381:G381&lt;&gt;0),1,1),","),1,1),",",INDEX(_xlfn.TEXTSPLIT(INDEX(_xlfn._xlws.FILTER(D381:G381,D381:G381&lt;&gt;0),1,COUNTA(_xlfn._xlws.FILTER(D381:G381,D381:G381&lt;&gt;0))),","),1,2))</f>
        <v>#VALUE!</v>
      </c>
      <c r="Y381" t="str" cm="1">
        <f t="array" ref="Y381">_xlfn.CONCAT(INDEX(_xlfn.TEXTSPLIT(INDEX(_xlfn._xlws.FILTER(H381:W381,H381:W381&lt;&gt;0),1,1),","),1,1),",",INDEX(_xlfn.TEXTSPLIT(INDEX(_xlfn._xlws.FILTER(H381:W381,H381:W381&lt;&gt;0),1,COUNTA(_xlfn._xlws.FILTER(H381:W381,H381:W381&lt;&gt;0))),","),1,2))</f>
        <v>480,960</v>
      </c>
      <c r="AA381" s="10" t="s">
        <v>375</v>
      </c>
      <c r="AB381" s="10" t="s">
        <v>376</v>
      </c>
      <c r="AC381" s="6">
        <v>380</v>
      </c>
      <c r="AD381" s="10">
        <v>86</v>
      </c>
      <c r="AE381" t="str">
        <f>VLOOKUP(AD381,'dati households'!$C$1:$D$92,2,FALSE)</f>
        <v>Business</v>
      </c>
      <c r="AF381" s="6" t="str">
        <f>VLOOKUP(AD381,'dati households'!$C$1:$E$92,3,FALSE)</f>
        <v>very high</v>
      </c>
      <c r="AG381" s="6" t="str">
        <f>VLOOKUP(AD381,'dati households'!$C$1:$F$92,4,FALSE)</f>
        <v>Dispensary</v>
      </c>
    </row>
    <row r="382" spans="1:33" x14ac:dyDescent="0.35">
      <c r="A382" t="s">
        <v>387</v>
      </c>
      <c r="B382" s="6">
        <v>1</v>
      </c>
      <c r="C382" t="s">
        <v>239</v>
      </c>
      <c r="D382" s="50">
        <v>0</v>
      </c>
      <c r="E382" s="50">
        <v>0</v>
      </c>
      <c r="F382" s="50">
        <v>0</v>
      </c>
      <c r="G382" s="50">
        <v>0</v>
      </c>
      <c r="H382" s="50" t="s">
        <v>543</v>
      </c>
      <c r="I382" s="50" t="s">
        <v>547</v>
      </c>
      <c r="J382" s="50" t="s">
        <v>548</v>
      </c>
      <c r="K382" s="50" t="s">
        <v>549</v>
      </c>
      <c r="L382" s="50" t="s">
        <v>550</v>
      </c>
      <c r="M382" s="50" t="s">
        <v>544</v>
      </c>
      <c r="N382" s="50" t="s">
        <v>539</v>
      </c>
      <c r="O382" s="50" t="s">
        <v>540</v>
      </c>
      <c r="P382" s="50">
        <v>0</v>
      </c>
      <c r="Q382" s="50">
        <v>0</v>
      </c>
      <c r="R382" s="50">
        <v>0</v>
      </c>
      <c r="S382" s="50">
        <v>0</v>
      </c>
      <c r="T382" s="50">
        <v>0</v>
      </c>
      <c r="U382" s="50">
        <v>0</v>
      </c>
      <c r="V382" s="50">
        <v>0</v>
      </c>
      <c r="W382" s="50">
        <v>0</v>
      </c>
      <c r="X382" t="e" cm="1" vm="1">
        <f t="array" ref="X382">_xlfn.CONCAT(INDEX(_xlfn.TEXTSPLIT(INDEX(_xlfn._xlws.FILTER(D382:G382,D382:G382&lt;&gt;0),1,1),","),1,1),",",INDEX(_xlfn.TEXTSPLIT(INDEX(_xlfn._xlws.FILTER(D382:G382,D382:G382&lt;&gt;0),1,COUNTA(_xlfn._xlws.FILTER(D382:G382,D382:G382&lt;&gt;0))),","),1,2))</f>
        <v>#VALUE!</v>
      </c>
      <c r="Y382" t="str" cm="1">
        <f t="array" ref="Y382">_xlfn.CONCAT(INDEX(_xlfn.TEXTSPLIT(INDEX(_xlfn._xlws.FILTER(H382:W382,H382:W382&lt;&gt;0),1,1),","),1,1),",",INDEX(_xlfn.TEXTSPLIT(INDEX(_xlfn._xlws.FILTER(H382:W382,H382:W382&lt;&gt;0),1,COUNTA(_xlfn._xlws.FILTER(H382:W382,H382:W382&lt;&gt;0))),","),1,2))</f>
        <v>480,960</v>
      </c>
      <c r="AA382" s="10" t="s">
        <v>375</v>
      </c>
      <c r="AB382" s="10" t="s">
        <v>376</v>
      </c>
      <c r="AC382" s="6">
        <v>381</v>
      </c>
      <c r="AD382" s="10">
        <v>86</v>
      </c>
      <c r="AE382" t="str">
        <f>VLOOKUP(AD382,'dati households'!$C$1:$D$92,2,FALSE)</f>
        <v>Business</v>
      </c>
      <c r="AF382" s="6" t="str">
        <f>VLOOKUP(AD382,'dati households'!$C$1:$E$92,3,FALSE)</f>
        <v>very high</v>
      </c>
      <c r="AG382" s="6" t="str">
        <f>VLOOKUP(AD382,'dati households'!$C$1:$F$92,4,FALSE)</f>
        <v>Dispensary</v>
      </c>
    </row>
    <row r="383" spans="1:33" x14ac:dyDescent="0.35">
      <c r="A383" t="s">
        <v>362</v>
      </c>
      <c r="B383" s="6">
        <v>1</v>
      </c>
      <c r="C383" t="s">
        <v>239</v>
      </c>
      <c r="D383" s="50">
        <v>0</v>
      </c>
      <c r="E383" s="50">
        <v>0</v>
      </c>
      <c r="F383" s="50">
        <v>0</v>
      </c>
      <c r="G383" s="50">
        <v>0</v>
      </c>
      <c r="H383" s="50" t="s">
        <v>543</v>
      </c>
      <c r="I383" s="50" t="s">
        <v>547</v>
      </c>
      <c r="J383" s="50" t="s">
        <v>548</v>
      </c>
      <c r="K383" s="50" t="s">
        <v>549</v>
      </c>
      <c r="L383" s="50" t="s">
        <v>550</v>
      </c>
      <c r="M383" s="50" t="s">
        <v>544</v>
      </c>
      <c r="N383" s="50" t="s">
        <v>539</v>
      </c>
      <c r="O383" s="50" t="s">
        <v>540</v>
      </c>
      <c r="P383" s="50">
        <v>0</v>
      </c>
      <c r="Q383" s="50">
        <v>0</v>
      </c>
      <c r="R383" s="50">
        <v>0</v>
      </c>
      <c r="S383" s="50">
        <v>0</v>
      </c>
      <c r="T383" s="50">
        <v>0</v>
      </c>
      <c r="U383" s="50">
        <v>0</v>
      </c>
      <c r="V383" s="50">
        <v>0</v>
      </c>
      <c r="W383" s="50">
        <v>0</v>
      </c>
      <c r="X383" t="e" cm="1" vm="1">
        <f t="array" ref="X383">_xlfn.CONCAT(INDEX(_xlfn.TEXTSPLIT(INDEX(_xlfn._xlws.FILTER(D383:G383,D383:G383&lt;&gt;0),1,1),","),1,1),",",INDEX(_xlfn.TEXTSPLIT(INDEX(_xlfn._xlws.FILTER(D383:G383,D383:G383&lt;&gt;0),1,COUNTA(_xlfn._xlws.FILTER(D383:G383,D383:G383&lt;&gt;0))),","),1,2))</f>
        <v>#VALUE!</v>
      </c>
      <c r="Y383" t="str" cm="1">
        <f t="array" ref="Y383">_xlfn.CONCAT(INDEX(_xlfn.TEXTSPLIT(INDEX(_xlfn._xlws.FILTER(H383:W383,H383:W383&lt;&gt;0),1,1),","),1,1),",",INDEX(_xlfn.TEXTSPLIT(INDEX(_xlfn._xlws.FILTER(H383:W383,H383:W383&lt;&gt;0),1,COUNTA(_xlfn._xlws.FILTER(H383:W383,H383:W383&lt;&gt;0))),","),1,2))</f>
        <v>480,960</v>
      </c>
      <c r="AA383" s="10" t="s">
        <v>238</v>
      </c>
      <c r="AB383" s="10" t="s">
        <v>486</v>
      </c>
      <c r="AC383" s="6">
        <v>382</v>
      </c>
      <c r="AD383" s="10">
        <v>86</v>
      </c>
      <c r="AE383" t="str">
        <f>VLOOKUP(AD383,'dati households'!$C$1:$D$92,2,FALSE)</f>
        <v>Business</v>
      </c>
      <c r="AF383" s="6" t="str">
        <f>VLOOKUP(AD383,'dati households'!$C$1:$E$92,3,FALSE)</f>
        <v>very high</v>
      </c>
      <c r="AG383" s="6" t="str">
        <f>VLOOKUP(AD383,'dati households'!$C$1:$F$92,4,FALSE)</f>
        <v>Dispensary</v>
      </c>
    </row>
    <row r="384" spans="1:33" x14ac:dyDescent="0.35">
      <c r="A384" t="s">
        <v>207</v>
      </c>
      <c r="B384" s="6">
        <v>63</v>
      </c>
      <c r="C384" t="s">
        <v>208</v>
      </c>
      <c r="D384" s="50">
        <v>0</v>
      </c>
      <c r="E384" s="50">
        <v>0</v>
      </c>
      <c r="F384" s="50">
        <v>0</v>
      </c>
      <c r="G384" s="50">
        <v>0</v>
      </c>
      <c r="H384" s="50">
        <v>0</v>
      </c>
      <c r="I384" s="50">
        <v>0</v>
      </c>
      <c r="J384" s="50">
        <v>0</v>
      </c>
      <c r="K384" s="50">
        <v>0</v>
      </c>
      <c r="L384" s="50">
        <v>0</v>
      </c>
      <c r="M384" s="50">
        <v>0</v>
      </c>
      <c r="N384" s="50">
        <v>0</v>
      </c>
      <c r="O384" s="50">
        <v>0</v>
      </c>
      <c r="P384" s="50">
        <v>0</v>
      </c>
      <c r="Q384" s="50">
        <v>0</v>
      </c>
      <c r="R384" s="50" t="s">
        <v>531</v>
      </c>
      <c r="S384" s="50" t="s">
        <v>532</v>
      </c>
      <c r="T384" s="50" t="s">
        <v>533</v>
      </c>
      <c r="U384" s="50" t="s">
        <v>534</v>
      </c>
      <c r="V384" s="50">
        <v>0</v>
      </c>
      <c r="W384" s="50">
        <v>0</v>
      </c>
      <c r="X384" t="e" cm="1" vm="1">
        <f t="array" ref="X384">_xlfn.CONCAT(INDEX(_xlfn.TEXTSPLIT(INDEX(_xlfn._xlws.FILTER(D384:G384,D384:G384&lt;&gt;0),1,1),","),1,1),",",INDEX(_xlfn.TEXTSPLIT(INDEX(_xlfn._xlws.FILTER(D384:G384,D384:G384&lt;&gt;0),1,COUNTA(_xlfn._xlws.FILTER(D384:G384,D384:G384&lt;&gt;0))),","),1,2))</f>
        <v>#VALUE!</v>
      </c>
      <c r="Y384" t="str" cm="1">
        <f t="array" ref="Y384">_xlfn.CONCAT(INDEX(_xlfn.TEXTSPLIT(INDEX(_xlfn._xlws.FILTER(H384:W384,H384:W384&lt;&gt;0),1,1),","),1,1),",",INDEX(_xlfn.TEXTSPLIT(INDEX(_xlfn._xlws.FILTER(H384:W384,H384:W384&lt;&gt;0),1,COUNTA(_xlfn._xlws.FILTER(H384:W384,H384:W384&lt;&gt;0))),","),1,2))</f>
        <v>1080,1320</v>
      </c>
      <c r="AA384" s="10" t="s">
        <v>486</v>
      </c>
      <c r="AB384" s="10" t="s">
        <v>486</v>
      </c>
      <c r="AC384" s="6">
        <v>383</v>
      </c>
      <c r="AD384" s="10">
        <v>87</v>
      </c>
      <c r="AE384" t="str">
        <f>VLOOKUP(AD384,'dati households'!$C$1:$D$92,2,FALSE)</f>
        <v>Business</v>
      </c>
      <c r="AF384" s="6" t="str">
        <f>VLOOKUP(AD384,'dati households'!$C$1:$E$92,3,FALSE)</f>
        <v>very high</v>
      </c>
      <c r="AG384" s="6" t="str">
        <f>VLOOKUP(AD384,'dati households'!$C$1:$F$92,4,FALSE)</f>
        <v>Boarding school</v>
      </c>
    </row>
    <row r="385" spans="1:33" x14ac:dyDescent="0.35">
      <c r="A385" t="s">
        <v>207</v>
      </c>
      <c r="B385" s="6">
        <v>70</v>
      </c>
      <c r="C385" t="s">
        <v>233</v>
      </c>
      <c r="D385" s="50" t="s">
        <v>535</v>
      </c>
      <c r="E385" s="50" t="s">
        <v>536</v>
      </c>
      <c r="F385" s="50" t="s">
        <v>545</v>
      </c>
      <c r="G385" s="50">
        <v>0</v>
      </c>
      <c r="H385" s="50">
        <v>0</v>
      </c>
      <c r="I385" s="50">
        <v>0</v>
      </c>
      <c r="J385" s="50">
        <v>0</v>
      </c>
      <c r="K385" s="50">
        <v>0</v>
      </c>
      <c r="L385" s="50">
        <v>0</v>
      </c>
      <c r="M385" s="50">
        <v>0</v>
      </c>
      <c r="N385" s="50">
        <v>0</v>
      </c>
      <c r="O385" s="50">
        <v>0</v>
      </c>
      <c r="P385" s="50">
        <v>0</v>
      </c>
      <c r="Q385" s="50">
        <v>0</v>
      </c>
      <c r="R385" s="50">
        <v>0</v>
      </c>
      <c r="S385" s="50" t="s">
        <v>532</v>
      </c>
      <c r="T385" s="50" t="s">
        <v>533</v>
      </c>
      <c r="U385" s="50" t="s">
        <v>534</v>
      </c>
      <c r="V385" s="50" t="s">
        <v>537</v>
      </c>
      <c r="W385" s="50" t="s">
        <v>538</v>
      </c>
      <c r="X385" t="str" cm="1">
        <f t="array" ref="X385">_xlfn.CONCAT(INDEX(_xlfn.TEXTSPLIT(INDEX(_xlfn._xlws.FILTER(D385:G385,D385:G385&lt;&gt;0),1,1),","),1,1),",",INDEX(_xlfn.TEXTSPLIT(INDEX(_xlfn._xlws.FILTER(D385:G385,D385:G385&lt;&gt;0),1,COUNTA(_xlfn._xlws.FILTER(D385:G385,D385:G385&lt;&gt;0))),","),1,2))</f>
        <v>0,420</v>
      </c>
      <c r="Y385" t="str" cm="1">
        <f t="array" ref="Y385">_xlfn.CONCAT(INDEX(_xlfn.TEXTSPLIT(INDEX(_xlfn._xlws.FILTER(H385:W385,H385:W385&lt;&gt;0),1,1),","),1,1),",",INDEX(_xlfn.TEXTSPLIT(INDEX(_xlfn._xlws.FILTER(H385:W385,H385:W385&lt;&gt;0),1,COUNTA(_xlfn._xlws.FILTER(H385:W385,H385:W385&lt;&gt;0))),","),1,2))</f>
        <v>1140,1440</v>
      </c>
      <c r="AA385" s="10" t="s">
        <v>486</v>
      </c>
      <c r="AB385" s="10" t="s">
        <v>486</v>
      </c>
      <c r="AC385" s="6">
        <v>384</v>
      </c>
      <c r="AD385" s="10">
        <v>87</v>
      </c>
      <c r="AE385" t="str">
        <f>VLOOKUP(AD385,'dati households'!$C$1:$D$92,2,FALSE)</f>
        <v>Business</v>
      </c>
      <c r="AF385" s="6" t="str">
        <f>VLOOKUP(AD385,'dati households'!$C$1:$E$92,3,FALSE)</f>
        <v>very high</v>
      </c>
      <c r="AG385" s="6" t="str">
        <f>VLOOKUP(AD385,'dati households'!$C$1:$F$92,4,FALSE)</f>
        <v>Boarding school</v>
      </c>
    </row>
    <row r="386" spans="1:33" x14ac:dyDescent="0.35">
      <c r="A386" t="s">
        <v>210</v>
      </c>
      <c r="B386" s="6">
        <v>23</v>
      </c>
      <c r="C386" t="s">
        <v>388</v>
      </c>
      <c r="D386" s="50" t="s">
        <v>535</v>
      </c>
      <c r="E386" s="50" t="s">
        <v>536</v>
      </c>
      <c r="F386" s="50">
        <v>0</v>
      </c>
      <c r="G386" s="50">
        <v>0</v>
      </c>
      <c r="H386" s="50">
        <v>0</v>
      </c>
      <c r="I386" s="50">
        <v>0</v>
      </c>
      <c r="J386" s="50">
        <v>0</v>
      </c>
      <c r="K386" s="50">
        <v>0</v>
      </c>
      <c r="L386" s="50">
        <v>0</v>
      </c>
      <c r="M386" s="50">
        <v>0</v>
      </c>
      <c r="N386" s="50">
        <v>0</v>
      </c>
      <c r="O386" s="50">
        <v>0</v>
      </c>
      <c r="P386" s="50">
        <v>0</v>
      </c>
      <c r="Q386" s="50">
        <v>0</v>
      </c>
      <c r="R386" s="50" t="s">
        <v>531</v>
      </c>
      <c r="S386" s="50" t="s">
        <v>532</v>
      </c>
      <c r="T386" s="50" t="s">
        <v>533</v>
      </c>
      <c r="U386" s="50" t="s">
        <v>534</v>
      </c>
      <c r="V386" s="50" t="s">
        <v>537</v>
      </c>
      <c r="W386" s="50" t="s">
        <v>538</v>
      </c>
      <c r="X386" t="str" cm="1">
        <f t="array" ref="X386">_xlfn.CONCAT(INDEX(_xlfn.TEXTSPLIT(INDEX(_xlfn._xlws.FILTER(D386:G386,D386:G386&lt;&gt;0),1,1),","),1,1),",",INDEX(_xlfn.TEXTSPLIT(INDEX(_xlfn._xlws.FILTER(D386:G386,D386:G386&lt;&gt;0),1,COUNTA(_xlfn._xlws.FILTER(D386:G386,D386:G386&lt;&gt;0))),","),1,2))</f>
        <v>0,360</v>
      </c>
      <c r="Y386" t="str" cm="1">
        <f t="array" ref="Y386">_xlfn.CONCAT(INDEX(_xlfn.TEXTSPLIT(INDEX(_xlfn._xlws.FILTER(H386:W386,H386:W386&lt;&gt;0),1,1),","),1,1),",",INDEX(_xlfn.TEXTSPLIT(INDEX(_xlfn._xlws.FILTER(H386:W386,H386:W386&lt;&gt;0),1,COUNTA(_xlfn._xlws.FILTER(H386:W386,H386:W386&lt;&gt;0))),","),1,2))</f>
        <v>1080,1440</v>
      </c>
      <c r="AA386" s="10" t="s">
        <v>486</v>
      </c>
      <c r="AB386" s="10" t="s">
        <v>486</v>
      </c>
      <c r="AC386" s="6">
        <v>385</v>
      </c>
      <c r="AD386" s="10">
        <v>87</v>
      </c>
      <c r="AE386" t="str">
        <f>VLOOKUP(AD386,'dati households'!$C$1:$D$92,2,FALSE)</f>
        <v>Business</v>
      </c>
      <c r="AF386" s="6" t="str">
        <f>VLOOKUP(AD386,'dati households'!$C$1:$E$92,3,FALSE)</f>
        <v>very high</v>
      </c>
      <c r="AG386" s="6" t="str">
        <f>VLOOKUP(AD386,'dati households'!$C$1:$F$92,4,FALSE)</f>
        <v>Boarding school</v>
      </c>
    </row>
    <row r="387" spans="1:33" x14ac:dyDescent="0.35">
      <c r="A387" t="s">
        <v>379</v>
      </c>
      <c r="B387" s="6">
        <v>1</v>
      </c>
      <c r="C387" t="s">
        <v>318</v>
      </c>
      <c r="D387" s="50">
        <v>0</v>
      </c>
      <c r="E387" s="50">
        <v>0</v>
      </c>
      <c r="F387" s="50">
        <v>0</v>
      </c>
      <c r="G387" s="50">
        <v>0</v>
      </c>
      <c r="H387" s="50" t="s">
        <v>543</v>
      </c>
      <c r="I387" s="50" t="s">
        <v>547</v>
      </c>
      <c r="J387" s="50" t="s">
        <v>548</v>
      </c>
      <c r="K387" s="50" t="s">
        <v>549</v>
      </c>
      <c r="L387" s="50">
        <v>0</v>
      </c>
      <c r="M387" s="50">
        <v>0</v>
      </c>
      <c r="N387" s="50">
        <v>0</v>
      </c>
      <c r="O387" s="50">
        <v>0</v>
      </c>
      <c r="P387" s="50">
        <v>0</v>
      </c>
      <c r="Q387" s="50">
        <v>0</v>
      </c>
      <c r="R387" s="50">
        <v>0</v>
      </c>
      <c r="S387" s="50">
        <v>0</v>
      </c>
      <c r="T387" s="50">
        <v>0</v>
      </c>
      <c r="U387" s="50">
        <v>0</v>
      </c>
      <c r="V387" s="50">
        <v>0</v>
      </c>
      <c r="W387" s="50">
        <v>0</v>
      </c>
      <c r="X387" t="e" cm="1" vm="1">
        <f t="array" ref="X387">_xlfn.CONCAT(INDEX(_xlfn.TEXTSPLIT(INDEX(_xlfn._xlws.FILTER(D387:G387,D387:G387&lt;&gt;0),1,1),","),1,1),",",INDEX(_xlfn.TEXTSPLIT(INDEX(_xlfn._xlws.FILTER(D387:G387,D387:G387&lt;&gt;0),1,COUNTA(_xlfn._xlws.FILTER(D387:G387,D387:G387&lt;&gt;0))),","),1,2))</f>
        <v>#VALUE!</v>
      </c>
      <c r="Y387" t="str" cm="1">
        <f t="array" ref="Y387">_xlfn.CONCAT(INDEX(_xlfn.TEXTSPLIT(INDEX(_xlfn._xlws.FILTER(H387:W387,H387:W387&lt;&gt;0),1,1),","),1,1),",",INDEX(_xlfn.TEXTSPLIT(INDEX(_xlfn._xlws.FILTER(H387:W387,H387:W387&lt;&gt;0),1,COUNTA(_xlfn._xlws.FILTER(H387:W387,H387:W387&lt;&gt;0))),","),1,2))</f>
        <v>480,720</v>
      </c>
      <c r="AA387" s="10" t="s">
        <v>389</v>
      </c>
      <c r="AB387" s="10" t="s">
        <v>486</v>
      </c>
      <c r="AC387" s="6">
        <v>386</v>
      </c>
      <c r="AD387" s="10">
        <v>87</v>
      </c>
      <c r="AE387" t="str">
        <f>VLOOKUP(AD387,'dati households'!$C$1:$D$92,2,FALSE)</f>
        <v>Business</v>
      </c>
      <c r="AF387" s="6" t="str">
        <f>VLOOKUP(AD387,'dati households'!$C$1:$E$92,3,FALSE)</f>
        <v>very high</v>
      </c>
      <c r="AG387" s="6" t="str">
        <f>VLOOKUP(AD387,'dati households'!$C$1:$F$92,4,FALSE)</f>
        <v>Boarding school</v>
      </c>
    </row>
    <row r="388" spans="1:33" x14ac:dyDescent="0.35">
      <c r="A388" t="s">
        <v>246</v>
      </c>
      <c r="B388" s="6">
        <v>1</v>
      </c>
      <c r="C388" t="s">
        <v>318</v>
      </c>
      <c r="D388" s="50">
        <v>0</v>
      </c>
      <c r="E388" s="50">
        <v>0</v>
      </c>
      <c r="F388" s="50">
        <v>0</v>
      </c>
      <c r="G388" s="50">
        <v>0</v>
      </c>
      <c r="H388" s="50" t="s">
        <v>543</v>
      </c>
      <c r="I388" s="50" t="s">
        <v>547</v>
      </c>
      <c r="J388" s="50" t="s">
        <v>548</v>
      </c>
      <c r="K388" s="50" t="s">
        <v>549</v>
      </c>
      <c r="L388" s="50">
        <v>0</v>
      </c>
      <c r="M388" s="50">
        <v>0</v>
      </c>
      <c r="N388" s="50">
        <v>0</v>
      </c>
      <c r="O388" s="50">
        <v>0</v>
      </c>
      <c r="P388" s="50">
        <v>0</v>
      </c>
      <c r="Q388" s="50">
        <v>0</v>
      </c>
      <c r="R388" s="50">
        <v>0</v>
      </c>
      <c r="S388" s="50">
        <v>0</v>
      </c>
      <c r="T388" s="50">
        <v>0</v>
      </c>
      <c r="U388" s="50">
        <v>0</v>
      </c>
      <c r="V388" s="50">
        <v>0</v>
      </c>
      <c r="W388" s="50">
        <v>0</v>
      </c>
      <c r="X388" t="e" cm="1" vm="1">
        <f t="array" ref="X388">_xlfn.CONCAT(INDEX(_xlfn.TEXTSPLIT(INDEX(_xlfn._xlws.FILTER(D388:G388,D388:G388&lt;&gt;0),1,1),","),1,1),",",INDEX(_xlfn.TEXTSPLIT(INDEX(_xlfn._xlws.FILTER(D388:G388,D388:G388&lt;&gt;0),1,COUNTA(_xlfn._xlws.FILTER(D388:G388,D388:G388&lt;&gt;0))),","),1,2))</f>
        <v>#VALUE!</v>
      </c>
      <c r="Y388" t="str" cm="1">
        <f t="array" ref="Y388">_xlfn.CONCAT(INDEX(_xlfn.TEXTSPLIT(INDEX(_xlfn._xlws.FILTER(H388:W388,H388:W388&lt;&gt;0),1,1),","),1,1),",",INDEX(_xlfn.TEXTSPLIT(INDEX(_xlfn._xlws.FILTER(H388:W388,H388:W388&lt;&gt;0),1,COUNTA(_xlfn._xlws.FILTER(H388:W388,H388:W388&lt;&gt;0))),","),1,2))</f>
        <v>480,720</v>
      </c>
      <c r="AA388" s="10" t="s">
        <v>268</v>
      </c>
      <c r="AB388" s="10" t="s">
        <v>486</v>
      </c>
      <c r="AC388" s="6">
        <v>387</v>
      </c>
      <c r="AD388" s="10">
        <v>87</v>
      </c>
      <c r="AE388" t="str">
        <f>VLOOKUP(AD388,'dati households'!$C$1:$D$92,2,FALSE)</f>
        <v>Business</v>
      </c>
      <c r="AF388" s="6" t="str">
        <f>VLOOKUP(AD388,'dati households'!$C$1:$E$92,3,FALSE)</f>
        <v>very high</v>
      </c>
      <c r="AG388" s="6" t="str">
        <f>VLOOKUP(AD388,'dati households'!$C$1:$F$92,4,FALSE)</f>
        <v>Boarding school</v>
      </c>
    </row>
    <row r="389" spans="1:33" x14ac:dyDescent="0.35">
      <c r="A389" t="s">
        <v>132</v>
      </c>
      <c r="B389" s="6">
        <v>1</v>
      </c>
      <c r="C389" t="s">
        <v>390</v>
      </c>
      <c r="D389" s="50">
        <v>0</v>
      </c>
      <c r="E389" s="50">
        <v>0</v>
      </c>
      <c r="F389" s="50">
        <v>0</v>
      </c>
      <c r="G389" s="50">
        <v>0</v>
      </c>
      <c r="H389" s="50" t="s">
        <v>543</v>
      </c>
      <c r="I389" s="50" t="s">
        <v>547</v>
      </c>
      <c r="J389" s="50" t="s">
        <v>548</v>
      </c>
      <c r="K389" s="50" t="s">
        <v>549</v>
      </c>
      <c r="L389" s="50" t="s">
        <v>550</v>
      </c>
      <c r="M389" s="50">
        <v>0</v>
      </c>
      <c r="N389" s="50" t="s">
        <v>539</v>
      </c>
      <c r="O389" s="50" t="s">
        <v>540</v>
      </c>
      <c r="P389" s="50" t="s">
        <v>541</v>
      </c>
      <c r="Q389" s="50">
        <v>0</v>
      </c>
      <c r="R389" s="50">
        <v>0</v>
      </c>
      <c r="S389" s="50">
        <v>0</v>
      </c>
      <c r="T389" s="50">
        <v>0</v>
      </c>
      <c r="U389" s="50">
        <v>0</v>
      </c>
      <c r="V389" s="50">
        <v>0</v>
      </c>
      <c r="W389" s="50">
        <v>0</v>
      </c>
      <c r="X389" t="e" cm="1" vm="1">
        <f t="array" ref="X389">_xlfn.CONCAT(INDEX(_xlfn.TEXTSPLIT(INDEX(_xlfn._xlws.FILTER(D389:G389,D389:G389&lt;&gt;0),1,1),","),1,1),",",INDEX(_xlfn.TEXTSPLIT(INDEX(_xlfn._xlws.FILTER(D389:G389,D389:G389&lt;&gt;0),1,COUNTA(_xlfn._xlws.FILTER(D389:G389,D389:G389&lt;&gt;0))),","),1,2))</f>
        <v>#VALUE!</v>
      </c>
      <c r="Y389" t="str" cm="1">
        <f t="array" ref="Y389">_xlfn.CONCAT(INDEX(_xlfn.TEXTSPLIT(INDEX(_xlfn._xlws.FILTER(H389:W389,H389:W389&lt;&gt;0),1,1),","),1,1),",",INDEX(_xlfn.TEXTSPLIT(INDEX(_xlfn._xlws.FILTER(H389:W389,H389:W389&lt;&gt;0),1,COUNTA(_xlfn._xlws.FILTER(H389:W389,H389:W389&lt;&gt;0))),","),1,2))</f>
        <v>480,1020</v>
      </c>
      <c r="AA389" s="10" t="s">
        <v>224</v>
      </c>
      <c r="AB389" s="10" t="s">
        <v>486</v>
      </c>
      <c r="AC389" s="6">
        <v>388</v>
      </c>
      <c r="AD389" s="10">
        <v>87</v>
      </c>
      <c r="AE389" t="str">
        <f>VLOOKUP(AD389,'dati households'!$C$1:$D$92,2,FALSE)</f>
        <v>Business</v>
      </c>
      <c r="AF389" s="6" t="str">
        <f>VLOOKUP(AD389,'dati households'!$C$1:$E$92,3,FALSE)</f>
        <v>very high</v>
      </c>
      <c r="AG389" s="6" t="str">
        <f>VLOOKUP(AD389,'dati households'!$C$1:$F$92,4,FALSE)</f>
        <v>Boarding school</v>
      </c>
    </row>
    <row r="390" spans="1:33" x14ac:dyDescent="0.35">
      <c r="A390" t="s">
        <v>225</v>
      </c>
      <c r="B390" s="6">
        <v>1</v>
      </c>
      <c r="C390" t="s">
        <v>391</v>
      </c>
      <c r="D390" s="50">
        <v>0</v>
      </c>
      <c r="E390" s="50">
        <v>0</v>
      </c>
      <c r="F390" s="50">
        <v>0</v>
      </c>
      <c r="G390" s="50" t="s">
        <v>546</v>
      </c>
      <c r="H390" s="50">
        <v>0</v>
      </c>
      <c r="I390" s="50">
        <v>0</v>
      </c>
      <c r="J390" s="50">
        <v>0</v>
      </c>
      <c r="K390" s="50">
        <v>0</v>
      </c>
      <c r="L390" s="50">
        <v>0</v>
      </c>
      <c r="M390" s="50">
        <v>0</v>
      </c>
      <c r="N390" s="50">
        <v>0</v>
      </c>
      <c r="O390" s="50">
        <v>0</v>
      </c>
      <c r="P390" s="50">
        <v>0</v>
      </c>
      <c r="Q390" s="50">
        <v>0</v>
      </c>
      <c r="R390" s="50">
        <v>0</v>
      </c>
      <c r="S390" s="50" t="s">
        <v>532</v>
      </c>
      <c r="T390" s="50">
        <v>0</v>
      </c>
      <c r="U390" s="50">
        <v>0</v>
      </c>
      <c r="V390" s="50">
        <v>0</v>
      </c>
      <c r="W390" s="50">
        <v>0</v>
      </c>
      <c r="X390" t="str" cm="1">
        <f t="array" ref="X390">_xlfn.CONCAT(INDEX(_xlfn.TEXTSPLIT(INDEX(_xlfn._xlws.FILTER(D390:G390,D390:G390&lt;&gt;0),1,1),","),1,1),",",INDEX(_xlfn.TEXTSPLIT(INDEX(_xlfn._xlws.FILTER(D390:G390,D390:G390&lt;&gt;0),1,COUNTA(_xlfn._xlws.FILTER(D390:G390,D390:G390&lt;&gt;0))),","),1,2))</f>
        <v>420,480</v>
      </c>
      <c r="Y390" t="str" cm="1">
        <f t="array" ref="Y390">_xlfn.CONCAT(INDEX(_xlfn.TEXTSPLIT(INDEX(_xlfn._xlws.FILTER(H390:W390,H390:W390&lt;&gt;0),1,1),","),1,1),",",INDEX(_xlfn.TEXTSPLIT(INDEX(_xlfn._xlws.FILTER(H390:W390,H390:W390&lt;&gt;0),1,COUNTA(_xlfn._xlws.FILTER(H390:W390,H390:W390&lt;&gt;0))),","),1,2))</f>
        <v>1140,1200</v>
      </c>
      <c r="AA390" s="10" t="s">
        <v>486</v>
      </c>
      <c r="AB390" s="10" t="s">
        <v>486</v>
      </c>
      <c r="AC390" s="6">
        <v>389</v>
      </c>
      <c r="AD390" s="10">
        <v>87</v>
      </c>
      <c r="AE390" t="str">
        <f>VLOOKUP(AD390,'dati households'!$C$1:$D$92,2,FALSE)</f>
        <v>Business</v>
      </c>
      <c r="AF390" s="6" t="str">
        <f>VLOOKUP(AD390,'dati households'!$C$1:$E$92,3,FALSE)</f>
        <v>very high</v>
      </c>
      <c r="AG390" s="6" t="str">
        <f>VLOOKUP(AD390,'dati households'!$C$1:$F$92,4,FALSE)</f>
        <v>Boarding school</v>
      </c>
    </row>
    <row r="391" spans="1:33" x14ac:dyDescent="0.35">
      <c r="A391" t="s">
        <v>212</v>
      </c>
      <c r="B391" s="6">
        <v>4</v>
      </c>
      <c r="C391" t="s">
        <v>384</v>
      </c>
      <c r="D391" s="50">
        <v>0</v>
      </c>
      <c r="E391" s="50">
        <v>0</v>
      </c>
      <c r="F391" s="50">
        <v>0</v>
      </c>
      <c r="G391" s="50">
        <v>0</v>
      </c>
      <c r="H391" s="50" t="s">
        <v>543</v>
      </c>
      <c r="I391" s="50" t="s">
        <v>547</v>
      </c>
      <c r="J391" s="50" t="s">
        <v>548</v>
      </c>
      <c r="K391" s="50">
        <v>0</v>
      </c>
      <c r="L391" s="50">
        <v>0</v>
      </c>
      <c r="M391" s="50">
        <v>0</v>
      </c>
      <c r="N391" s="50">
        <v>0</v>
      </c>
      <c r="O391" s="50">
        <v>0</v>
      </c>
      <c r="P391" s="50">
        <v>0</v>
      </c>
      <c r="Q391" s="50">
        <v>0</v>
      </c>
      <c r="R391" s="50">
        <v>0</v>
      </c>
      <c r="S391" s="50">
        <v>0</v>
      </c>
      <c r="T391" s="50">
        <v>0</v>
      </c>
      <c r="U391" s="50">
        <v>0</v>
      </c>
      <c r="V391" s="50">
        <v>0</v>
      </c>
      <c r="W391" s="50">
        <v>0</v>
      </c>
      <c r="X391" t="e" cm="1" vm="1">
        <f t="array" ref="X391">_xlfn.CONCAT(INDEX(_xlfn.TEXTSPLIT(INDEX(_xlfn._xlws.FILTER(D391:G391,D391:G391&lt;&gt;0),1,1),","),1,1),",",INDEX(_xlfn.TEXTSPLIT(INDEX(_xlfn._xlws.FILTER(D391:G391,D391:G391&lt;&gt;0),1,COUNTA(_xlfn._xlws.FILTER(D391:G391,D391:G391&lt;&gt;0))),","),1,2))</f>
        <v>#VALUE!</v>
      </c>
      <c r="Y391" t="str" cm="1">
        <f t="array" ref="Y391">_xlfn.CONCAT(INDEX(_xlfn.TEXTSPLIT(INDEX(_xlfn._xlws.FILTER(H391:W391,H391:W391&lt;&gt;0),1,1),","),1,1),",",INDEX(_xlfn.TEXTSPLIT(INDEX(_xlfn._xlws.FILTER(H391:W391,H391:W391&lt;&gt;0),1,COUNTA(_xlfn._xlws.FILTER(H391:W391,H391:W391&lt;&gt;0))),","),1,2))</f>
        <v>480,660</v>
      </c>
      <c r="AA391" s="10" t="s">
        <v>486</v>
      </c>
      <c r="AB391" s="10" t="s">
        <v>486</v>
      </c>
      <c r="AC391" s="6">
        <v>390</v>
      </c>
      <c r="AD391" s="10">
        <v>87</v>
      </c>
      <c r="AE391" t="str">
        <f>VLOOKUP(AD391,'dati households'!$C$1:$D$92,2,FALSE)</f>
        <v>Business</v>
      </c>
      <c r="AF391" s="6" t="str">
        <f>VLOOKUP(AD391,'dati households'!$C$1:$E$92,3,FALSE)</f>
        <v>very high</v>
      </c>
      <c r="AG391" s="6" t="str">
        <f>VLOOKUP(AD391,'dati households'!$C$1:$F$92,4,FALSE)</f>
        <v>Boarding school</v>
      </c>
    </row>
    <row r="392" spans="1:33" x14ac:dyDescent="0.35">
      <c r="A392" t="s">
        <v>248</v>
      </c>
      <c r="B392" s="6">
        <v>1</v>
      </c>
      <c r="C392" t="s">
        <v>392</v>
      </c>
      <c r="D392" s="50">
        <v>0</v>
      </c>
      <c r="E392" s="50">
        <v>0</v>
      </c>
      <c r="F392" s="50">
        <v>0</v>
      </c>
      <c r="G392" s="50">
        <v>0</v>
      </c>
      <c r="H392" s="50">
        <v>0</v>
      </c>
      <c r="I392" s="50">
        <v>0</v>
      </c>
      <c r="J392" s="50">
        <v>0</v>
      </c>
      <c r="K392" s="50">
        <v>0</v>
      </c>
      <c r="L392" s="50">
        <v>0</v>
      </c>
      <c r="M392" s="50">
        <v>0</v>
      </c>
      <c r="N392" s="50">
        <v>0</v>
      </c>
      <c r="O392" s="50">
        <v>0</v>
      </c>
      <c r="P392" s="50" t="s">
        <v>541</v>
      </c>
      <c r="Q392" s="50">
        <v>0</v>
      </c>
      <c r="R392" s="50">
        <v>0</v>
      </c>
      <c r="S392" s="50">
        <v>0</v>
      </c>
      <c r="T392" s="50">
        <v>0</v>
      </c>
      <c r="U392" s="50">
        <v>0</v>
      </c>
      <c r="V392" s="50">
        <v>0</v>
      </c>
      <c r="W392" s="50">
        <v>0</v>
      </c>
      <c r="X392" t="e" cm="1" vm="1">
        <f t="array" ref="X392">_xlfn.CONCAT(INDEX(_xlfn.TEXTSPLIT(INDEX(_xlfn._xlws.FILTER(D392:G392,D392:G392&lt;&gt;0),1,1),","),1,1),",",INDEX(_xlfn.TEXTSPLIT(INDEX(_xlfn._xlws.FILTER(D392:G392,D392:G392&lt;&gt;0),1,COUNTA(_xlfn._xlws.FILTER(D392:G392,D392:G392&lt;&gt;0))),","),1,2))</f>
        <v>#VALUE!</v>
      </c>
      <c r="Y392" t="str" cm="1">
        <f t="array" ref="Y392">_xlfn.CONCAT(INDEX(_xlfn.TEXTSPLIT(INDEX(_xlfn._xlws.FILTER(H392:W392,H392:W392&lt;&gt;0),1,1),","),1,1),",",INDEX(_xlfn.TEXTSPLIT(INDEX(_xlfn._xlws.FILTER(H392:W392,H392:W392&lt;&gt;0),1,COUNTA(_xlfn._xlws.FILTER(H392:W392,H392:W392&lt;&gt;0))),","),1,2))</f>
        <v>960,1020</v>
      </c>
      <c r="AA392" s="10" t="s">
        <v>268</v>
      </c>
      <c r="AB392" s="10" t="s">
        <v>428</v>
      </c>
      <c r="AC392" s="6">
        <v>391</v>
      </c>
      <c r="AD392" s="10">
        <v>87</v>
      </c>
      <c r="AE392" t="str">
        <f>VLOOKUP(AD392,'dati households'!$C$1:$D$92,2,FALSE)</f>
        <v>Business</v>
      </c>
      <c r="AF392" s="6" t="str">
        <f>VLOOKUP(AD392,'dati households'!$C$1:$E$92,3,FALSE)</f>
        <v>very high</v>
      </c>
      <c r="AG392" s="6" t="str">
        <f>VLOOKUP(AD392,'dati households'!$C$1:$F$92,4,FALSE)</f>
        <v>Boarding school</v>
      </c>
    </row>
    <row r="393" spans="1:33" x14ac:dyDescent="0.35">
      <c r="A393" t="s">
        <v>248</v>
      </c>
      <c r="B393" s="6">
        <v>1</v>
      </c>
      <c r="C393" t="s">
        <v>217</v>
      </c>
      <c r="D393" s="50">
        <v>0</v>
      </c>
      <c r="E393" s="50">
        <v>0</v>
      </c>
      <c r="F393" s="50">
        <v>0</v>
      </c>
      <c r="G393" s="50">
        <v>0</v>
      </c>
      <c r="H393" s="50">
        <v>0</v>
      </c>
      <c r="I393" s="50">
        <v>0</v>
      </c>
      <c r="J393" s="50">
        <v>0</v>
      </c>
      <c r="K393" s="50">
        <v>0</v>
      </c>
      <c r="L393" s="50">
        <v>0</v>
      </c>
      <c r="M393" s="50">
        <v>0</v>
      </c>
      <c r="N393" s="50">
        <v>0</v>
      </c>
      <c r="O393" s="50">
        <v>0</v>
      </c>
      <c r="P393" s="50">
        <v>0</v>
      </c>
      <c r="Q393" s="50">
        <v>0</v>
      </c>
      <c r="R393" s="50">
        <v>0</v>
      </c>
      <c r="S393" s="50" t="s">
        <v>532</v>
      </c>
      <c r="T393" s="50" t="s">
        <v>533</v>
      </c>
      <c r="U393" s="50" t="s">
        <v>534</v>
      </c>
      <c r="V393" s="50">
        <v>0</v>
      </c>
      <c r="W393" s="50">
        <v>0</v>
      </c>
      <c r="X393" t="e" cm="1" vm="1">
        <f t="array" ref="X393">_xlfn.CONCAT(INDEX(_xlfn.TEXTSPLIT(INDEX(_xlfn._xlws.FILTER(D393:G393,D393:G393&lt;&gt;0),1,1),","),1,1),",",INDEX(_xlfn.TEXTSPLIT(INDEX(_xlfn._xlws.FILTER(D393:G393,D393:G393&lt;&gt;0),1,COUNTA(_xlfn._xlws.FILTER(D393:G393,D393:G393&lt;&gt;0))),","),1,2))</f>
        <v>#VALUE!</v>
      </c>
      <c r="Y393" t="str" cm="1">
        <f t="array" ref="Y393">_xlfn.CONCAT(INDEX(_xlfn.TEXTSPLIT(INDEX(_xlfn._xlws.FILTER(H393:W393,H393:W393&lt;&gt;0),1,1),","),1,1),",",INDEX(_xlfn.TEXTSPLIT(INDEX(_xlfn._xlws.FILTER(H393:W393,H393:W393&lt;&gt;0),1,COUNTA(_xlfn._xlws.FILTER(H393:W393,H393:W393&lt;&gt;0))),","),1,2))</f>
        <v>1140,1320</v>
      </c>
      <c r="AA393" s="10" t="s">
        <v>224</v>
      </c>
      <c r="AB393" s="10" t="s">
        <v>427</v>
      </c>
      <c r="AC393" s="6">
        <v>392</v>
      </c>
      <c r="AD393" s="10">
        <v>87</v>
      </c>
      <c r="AE393" t="str">
        <f>VLOOKUP(AD393,'dati households'!$C$1:$D$92,2,FALSE)</f>
        <v>Business</v>
      </c>
      <c r="AF393" s="6" t="str">
        <f>VLOOKUP(AD393,'dati households'!$C$1:$E$92,3,FALSE)</f>
        <v>very high</v>
      </c>
      <c r="AG393" s="6" t="str">
        <f>VLOOKUP(AD393,'dati households'!$C$1:$F$92,4,FALSE)</f>
        <v>Boarding school</v>
      </c>
    </row>
    <row r="394" spans="1:33" x14ac:dyDescent="0.35">
      <c r="A394" t="s">
        <v>248</v>
      </c>
      <c r="B394" s="6">
        <v>1</v>
      </c>
      <c r="C394" t="s">
        <v>394</v>
      </c>
      <c r="D394" s="50">
        <v>0</v>
      </c>
      <c r="E394" s="50">
        <v>0</v>
      </c>
      <c r="F394" s="50">
        <v>0</v>
      </c>
      <c r="G394" s="50" t="s">
        <v>546</v>
      </c>
      <c r="H394" s="50" t="s">
        <v>543</v>
      </c>
      <c r="I394" s="50" t="s">
        <v>547</v>
      </c>
      <c r="J394" s="50">
        <v>0</v>
      </c>
      <c r="K394" s="50">
        <v>0</v>
      </c>
      <c r="L394" s="50">
        <v>0</v>
      </c>
      <c r="M394" s="50">
        <v>0</v>
      </c>
      <c r="N394" s="50">
        <v>0</v>
      </c>
      <c r="O394" s="50">
        <v>0</v>
      </c>
      <c r="P394" s="50">
        <v>0</v>
      </c>
      <c r="Q394" s="50">
        <v>0</v>
      </c>
      <c r="R394" s="50">
        <v>0</v>
      </c>
      <c r="S394" s="50">
        <v>0</v>
      </c>
      <c r="T394" s="50">
        <v>0</v>
      </c>
      <c r="U394" s="50">
        <v>0</v>
      </c>
      <c r="V394" s="50">
        <v>0</v>
      </c>
      <c r="W394" s="50">
        <v>0</v>
      </c>
      <c r="X394" t="str" cm="1">
        <f t="array" ref="X394">_xlfn.CONCAT(INDEX(_xlfn.TEXTSPLIT(INDEX(_xlfn._xlws.FILTER(D394:G394,D394:G394&lt;&gt;0),1,1),","),1,1),",",INDEX(_xlfn.TEXTSPLIT(INDEX(_xlfn._xlws.FILTER(D394:G394,D394:G394&lt;&gt;0),1,COUNTA(_xlfn._xlws.FILTER(D394:G394,D394:G394&lt;&gt;0))),","),1,2))</f>
        <v>420,480</v>
      </c>
      <c r="Y394" t="str" cm="1">
        <f t="array" ref="Y394">_xlfn.CONCAT(INDEX(_xlfn.TEXTSPLIT(INDEX(_xlfn._xlws.FILTER(H394:W394,H394:W394&lt;&gt;0),1,1),","),1,1),",",INDEX(_xlfn.TEXTSPLIT(INDEX(_xlfn._xlws.FILTER(H394:W394,H394:W394&lt;&gt;0),1,COUNTA(_xlfn._xlws.FILTER(H394:W394,H394:W394&lt;&gt;0))),","),1,2))</f>
        <v>480,600</v>
      </c>
      <c r="AA394" s="10" t="s">
        <v>224</v>
      </c>
      <c r="AB394" s="10" t="s">
        <v>372</v>
      </c>
      <c r="AC394" s="6">
        <v>393</v>
      </c>
      <c r="AD394" s="10">
        <v>87</v>
      </c>
      <c r="AE394" t="str">
        <f>VLOOKUP(AD394,'dati households'!$C$1:$D$92,2,FALSE)</f>
        <v>Business</v>
      </c>
      <c r="AF394" s="6" t="str">
        <f>VLOOKUP(AD394,'dati households'!$C$1:$E$92,3,FALSE)</f>
        <v>very high</v>
      </c>
      <c r="AG394" s="6" t="str">
        <f>VLOOKUP(AD394,'dati households'!$C$1:$F$92,4,FALSE)</f>
        <v>Boarding school</v>
      </c>
    </row>
    <row r="395" spans="1:33" x14ac:dyDescent="0.35">
      <c r="A395" t="s">
        <v>207</v>
      </c>
      <c r="B395" s="6">
        <v>1</v>
      </c>
      <c r="C395" t="s">
        <v>244</v>
      </c>
      <c r="D395" s="50">
        <v>0</v>
      </c>
      <c r="E395" s="50">
        <v>0</v>
      </c>
      <c r="F395" s="50">
        <v>0</v>
      </c>
      <c r="G395" s="50">
        <v>0</v>
      </c>
      <c r="H395" s="50">
        <v>0</v>
      </c>
      <c r="I395" s="50">
        <v>0</v>
      </c>
      <c r="J395" s="50">
        <v>0</v>
      </c>
      <c r="K395" s="50">
        <v>0</v>
      </c>
      <c r="L395" s="50">
        <v>0</v>
      </c>
      <c r="M395" s="50">
        <v>0</v>
      </c>
      <c r="N395" s="50">
        <v>0</v>
      </c>
      <c r="O395" s="50">
        <v>0</v>
      </c>
      <c r="P395" s="50">
        <v>0</v>
      </c>
      <c r="Q395" s="50">
        <v>0</v>
      </c>
      <c r="R395" s="50" t="s">
        <v>531</v>
      </c>
      <c r="S395" s="50" t="s">
        <v>532</v>
      </c>
      <c r="T395" s="50" t="s">
        <v>533</v>
      </c>
      <c r="U395" s="50">
        <v>0</v>
      </c>
      <c r="V395" s="50">
        <v>0</v>
      </c>
      <c r="W395" s="50">
        <v>0</v>
      </c>
      <c r="X395" t="e" cm="1" vm="1">
        <f t="array" ref="X395">_xlfn.CONCAT(INDEX(_xlfn.TEXTSPLIT(INDEX(_xlfn._xlws.FILTER(D395:G395,D395:G395&lt;&gt;0),1,1),","),1,1),",",INDEX(_xlfn.TEXTSPLIT(INDEX(_xlfn._xlws.FILTER(D395:G395,D395:G395&lt;&gt;0),1,COUNTA(_xlfn._xlws.FILTER(D395:G395,D395:G395&lt;&gt;0))),","),1,2))</f>
        <v>#VALUE!</v>
      </c>
      <c r="Y395" t="str" cm="1">
        <f t="array" ref="Y395">_xlfn.CONCAT(INDEX(_xlfn.TEXTSPLIT(INDEX(_xlfn._xlws.FILTER(H395:W395,H395:W395&lt;&gt;0),1,1),","),1,1),",",INDEX(_xlfn.TEXTSPLIT(INDEX(_xlfn._xlws.FILTER(H395:W395,H395:W395&lt;&gt;0),1,COUNTA(_xlfn._xlws.FILTER(H395:W395,H395:W395&lt;&gt;0))),","),1,2))</f>
        <v>1080,1260</v>
      </c>
      <c r="AA395" s="10" t="s">
        <v>354</v>
      </c>
      <c r="AB395" s="10" t="s">
        <v>486</v>
      </c>
      <c r="AC395" s="6">
        <v>394</v>
      </c>
      <c r="AD395" s="10">
        <v>88</v>
      </c>
      <c r="AE395" t="str">
        <f>VLOOKUP(AD395,'dati households'!$C$1:$D$92,2,FALSE)</f>
        <v>Business</v>
      </c>
      <c r="AF395" s="6" t="str">
        <f>VLOOKUP(AD395,'dati households'!$C$1:$E$92,3,FALSE)</f>
        <v>very low</v>
      </c>
      <c r="AG395" s="6" t="str">
        <f>VLOOKUP(AD395,'dati households'!$C$1:$F$92,4,FALSE)</f>
        <v>Ofisi ya kijiji</v>
      </c>
    </row>
    <row r="396" spans="1:33" x14ac:dyDescent="0.35">
      <c r="A396" t="s">
        <v>212</v>
      </c>
      <c r="B396" s="6">
        <v>1</v>
      </c>
      <c r="C396" t="s">
        <v>385</v>
      </c>
      <c r="D396" s="50">
        <v>0</v>
      </c>
      <c r="E396" s="50">
        <v>0</v>
      </c>
      <c r="F396" s="50">
        <v>0</v>
      </c>
      <c r="G396" s="50">
        <v>0</v>
      </c>
      <c r="H396" s="50" t="s">
        <v>543</v>
      </c>
      <c r="I396" s="50" t="s">
        <v>547</v>
      </c>
      <c r="J396" s="50">
        <v>0</v>
      </c>
      <c r="K396" s="50">
        <v>0</v>
      </c>
      <c r="L396" s="50">
        <v>0</v>
      </c>
      <c r="M396" s="50">
        <v>0</v>
      </c>
      <c r="N396" s="50">
        <v>0</v>
      </c>
      <c r="O396" s="50">
        <v>0</v>
      </c>
      <c r="P396" s="50">
        <v>0</v>
      </c>
      <c r="Q396" s="50">
        <v>0</v>
      </c>
      <c r="R396" s="50">
        <v>0</v>
      </c>
      <c r="S396" s="50">
        <v>0</v>
      </c>
      <c r="T396" s="50">
        <v>0</v>
      </c>
      <c r="U396" s="50">
        <v>0</v>
      </c>
      <c r="V396" s="50">
        <v>0</v>
      </c>
      <c r="W396" s="50">
        <v>0</v>
      </c>
      <c r="X396" t="e" cm="1" vm="1">
        <f t="array" ref="X396">_xlfn.CONCAT(INDEX(_xlfn.TEXTSPLIT(INDEX(_xlfn._xlws.FILTER(D396:G396,D396:G396&lt;&gt;0),1,1),","),1,1),",",INDEX(_xlfn.TEXTSPLIT(INDEX(_xlfn._xlws.FILTER(D396:G396,D396:G396&lt;&gt;0),1,COUNTA(_xlfn._xlws.FILTER(D396:G396,D396:G396&lt;&gt;0))),","),1,2))</f>
        <v>#VALUE!</v>
      </c>
      <c r="Y396" t="str" cm="1">
        <f t="array" ref="Y396">_xlfn.CONCAT(INDEX(_xlfn.TEXTSPLIT(INDEX(_xlfn._xlws.FILTER(H396:W396,H396:W396&lt;&gt;0),1,1),","),1,1),",",INDEX(_xlfn.TEXTSPLIT(INDEX(_xlfn._xlws.FILTER(H396:W396,H396:W396&lt;&gt;0),1,COUNTA(_xlfn._xlws.FILTER(H396:W396,H396:W396&lt;&gt;0))),","),1,2))</f>
        <v>480,600</v>
      </c>
      <c r="AA396" s="10" t="s">
        <v>268</v>
      </c>
      <c r="AB396" s="10" t="s">
        <v>486</v>
      </c>
      <c r="AC396" s="6">
        <v>395</v>
      </c>
      <c r="AD396" s="10">
        <v>88</v>
      </c>
      <c r="AE396" t="str">
        <f>VLOOKUP(AD396,'dati households'!$C$1:$D$92,2,FALSE)</f>
        <v>Business</v>
      </c>
      <c r="AF396" s="6" t="str">
        <f>VLOOKUP(AD396,'dati households'!$C$1:$E$92,3,FALSE)</f>
        <v>very low</v>
      </c>
      <c r="AG396" s="6" t="str">
        <f>VLOOKUP(AD396,'dati households'!$C$1:$F$92,4,FALSE)</f>
        <v>Ofisi ya kijiji</v>
      </c>
    </row>
    <row r="397" spans="1:33" x14ac:dyDescent="0.35">
      <c r="A397" t="s">
        <v>207</v>
      </c>
      <c r="B397" s="6">
        <v>1</v>
      </c>
      <c r="C397" t="s">
        <v>395</v>
      </c>
      <c r="D397" s="50">
        <v>0</v>
      </c>
      <c r="E397" s="50">
        <v>0</v>
      </c>
      <c r="F397" s="50">
        <v>0</v>
      </c>
      <c r="G397" s="50">
        <v>0</v>
      </c>
      <c r="H397" s="50">
        <v>0</v>
      </c>
      <c r="I397" s="50">
        <v>0</v>
      </c>
      <c r="J397" s="50">
        <v>0</v>
      </c>
      <c r="K397" s="50">
        <v>0</v>
      </c>
      <c r="L397" s="50">
        <v>0</v>
      </c>
      <c r="M397" s="50">
        <v>0</v>
      </c>
      <c r="N397" s="50">
        <v>0</v>
      </c>
      <c r="O397" s="50">
        <v>0</v>
      </c>
      <c r="P397" s="50" t="s">
        <v>541</v>
      </c>
      <c r="Q397" s="50" t="s">
        <v>542</v>
      </c>
      <c r="R397" s="50" t="s">
        <v>531</v>
      </c>
      <c r="S397" s="50" t="s">
        <v>532</v>
      </c>
      <c r="T397" s="50" t="s">
        <v>533</v>
      </c>
      <c r="U397" s="50">
        <v>0</v>
      </c>
      <c r="V397" s="50">
        <v>0</v>
      </c>
      <c r="W397" s="50">
        <v>0</v>
      </c>
      <c r="X397" t="e" cm="1" vm="1">
        <f t="array" ref="X397">_xlfn.CONCAT(INDEX(_xlfn.TEXTSPLIT(INDEX(_xlfn._xlws.FILTER(D397:G397,D397:G397&lt;&gt;0),1,1),","),1,1),",",INDEX(_xlfn.TEXTSPLIT(INDEX(_xlfn._xlws.FILTER(D397:G397,D397:G397&lt;&gt;0),1,COUNTA(_xlfn._xlws.FILTER(D397:G397,D397:G397&lt;&gt;0))),","),1,2))</f>
        <v>#VALUE!</v>
      </c>
      <c r="Y397" t="str" cm="1">
        <f t="array" ref="Y397">_xlfn.CONCAT(INDEX(_xlfn.TEXTSPLIT(INDEX(_xlfn._xlws.FILTER(H397:W397,H397:W397&lt;&gt;0),1,1),","),1,1),",",INDEX(_xlfn.TEXTSPLIT(INDEX(_xlfn._xlws.FILTER(H397:W397,H397:W397&lt;&gt;0),1,COUNTA(_xlfn._xlws.FILTER(H397:W397,H397:W397&lt;&gt;0))),","),1,2))</f>
        <v>960,1260</v>
      </c>
      <c r="AA397" s="10" t="s">
        <v>224</v>
      </c>
      <c r="AB397" s="10" t="s">
        <v>396</v>
      </c>
      <c r="AC397" s="6">
        <v>396</v>
      </c>
      <c r="AD397" s="10">
        <v>89</v>
      </c>
      <c r="AE397" t="str">
        <f>VLOOKUP(AD397,'dati households'!$C$1:$D$92,2,FALSE)</f>
        <v>Business</v>
      </c>
      <c r="AF397" s="6" t="str">
        <f>VLOOKUP(AD397,'dati households'!$C$1:$E$92,3,FALSE)</f>
        <v>very low</v>
      </c>
      <c r="AG397" s="6" t="str">
        <f>VLOOKUP(AD397,'dati households'!$C$1:$F$92,4,FALSE)</f>
        <v>Ofisi ya Kata</v>
      </c>
    </row>
    <row r="398" spans="1:33" x14ac:dyDescent="0.35">
      <c r="A398" t="s">
        <v>212</v>
      </c>
      <c r="B398" s="6">
        <v>1</v>
      </c>
      <c r="C398" t="s">
        <v>397</v>
      </c>
      <c r="D398" s="50">
        <v>0</v>
      </c>
      <c r="E398" s="50">
        <v>0</v>
      </c>
      <c r="F398" s="50">
        <v>0</v>
      </c>
      <c r="G398" s="50">
        <v>0</v>
      </c>
      <c r="H398" s="50">
        <v>0</v>
      </c>
      <c r="I398" s="50" t="s">
        <v>547</v>
      </c>
      <c r="J398" s="50" t="s">
        <v>548</v>
      </c>
      <c r="K398" s="50">
        <v>0</v>
      </c>
      <c r="L398" s="50">
        <v>0</v>
      </c>
      <c r="M398" s="50">
        <v>0</v>
      </c>
      <c r="N398" s="50">
        <v>0</v>
      </c>
      <c r="O398" s="50">
        <v>0</v>
      </c>
      <c r="P398" s="50">
        <v>0</v>
      </c>
      <c r="Q398" s="50">
        <v>0</v>
      </c>
      <c r="R398" s="50">
        <v>0</v>
      </c>
      <c r="S398" s="50">
        <v>0</v>
      </c>
      <c r="T398" s="50">
        <v>0</v>
      </c>
      <c r="U398" s="50">
        <v>0</v>
      </c>
      <c r="V398" s="50">
        <v>0</v>
      </c>
      <c r="W398" s="50">
        <v>0</v>
      </c>
      <c r="X398" t="e" cm="1" vm="1">
        <f t="array" ref="X398">_xlfn.CONCAT(INDEX(_xlfn.TEXTSPLIT(INDEX(_xlfn._xlws.FILTER(D398:G398,D398:G398&lt;&gt;0),1,1),","),1,1),",",INDEX(_xlfn.TEXTSPLIT(INDEX(_xlfn._xlws.FILTER(D398:G398,D398:G398&lt;&gt;0),1,COUNTA(_xlfn._xlws.FILTER(D398:G398,D398:G398&lt;&gt;0))),","),1,2))</f>
        <v>#VALUE!</v>
      </c>
      <c r="Y398" t="str" cm="1">
        <f t="array" ref="Y398">_xlfn.CONCAT(INDEX(_xlfn.TEXTSPLIT(INDEX(_xlfn._xlws.FILTER(H398:W398,H398:W398&lt;&gt;0),1,1),","),1,1),",",INDEX(_xlfn.TEXTSPLIT(INDEX(_xlfn._xlws.FILTER(H398:W398,H398:W398&lt;&gt;0),1,COUNTA(_xlfn._xlws.FILTER(H398:W398,H398:W398&lt;&gt;0))),","),1,2))</f>
        <v>540,660</v>
      </c>
      <c r="AA398" s="10" t="s">
        <v>268</v>
      </c>
      <c r="AB398" s="10" t="s">
        <v>486</v>
      </c>
      <c r="AC398" s="6">
        <v>397</v>
      </c>
      <c r="AD398" s="10">
        <v>89</v>
      </c>
      <c r="AE398" t="str">
        <f>VLOOKUP(AD398,'dati households'!$C$1:$D$92,2,FALSE)</f>
        <v>Business</v>
      </c>
      <c r="AF398" s="6" t="str">
        <f>VLOOKUP(AD398,'dati households'!$C$1:$E$92,3,FALSE)</f>
        <v>very low</v>
      </c>
      <c r="AG398" s="6" t="str">
        <f>VLOOKUP(AD398,'dati households'!$C$1:$F$92,4,FALSE)</f>
        <v>Ofisi ya Kata</v>
      </c>
    </row>
    <row r="399" spans="1:33" x14ac:dyDescent="0.35">
      <c r="A399" t="s">
        <v>207</v>
      </c>
      <c r="B399" s="6">
        <v>1</v>
      </c>
      <c r="C399" t="s">
        <v>239</v>
      </c>
      <c r="D399" s="50">
        <v>0</v>
      </c>
      <c r="E399" s="50">
        <v>0</v>
      </c>
      <c r="F399" s="50">
        <v>0</v>
      </c>
      <c r="G399" s="50">
        <v>0</v>
      </c>
      <c r="H399" s="50" t="s">
        <v>543</v>
      </c>
      <c r="I399" s="50" t="s">
        <v>547</v>
      </c>
      <c r="J399" s="50" t="s">
        <v>548</v>
      </c>
      <c r="K399" s="50" t="s">
        <v>549</v>
      </c>
      <c r="L399" s="50" t="s">
        <v>550</v>
      </c>
      <c r="M399" s="50" t="s">
        <v>544</v>
      </c>
      <c r="N399" s="50" t="s">
        <v>539</v>
      </c>
      <c r="O399" s="50" t="s">
        <v>540</v>
      </c>
      <c r="P399" s="50">
        <v>0</v>
      </c>
      <c r="Q399" s="50">
        <v>0</v>
      </c>
      <c r="R399" s="50">
        <v>0</v>
      </c>
      <c r="S399" s="50">
        <v>0</v>
      </c>
      <c r="T399" s="50">
        <v>0</v>
      </c>
      <c r="U399" s="50">
        <v>0</v>
      </c>
      <c r="V399" s="50">
        <v>0</v>
      </c>
      <c r="W399" s="50">
        <v>0</v>
      </c>
      <c r="X399" t="e" cm="1" vm="1">
        <f t="array" ref="X399">_xlfn.CONCAT(INDEX(_xlfn.TEXTSPLIT(INDEX(_xlfn._xlws.FILTER(D399:G399,D399:G399&lt;&gt;0),1,1),","),1,1),",",INDEX(_xlfn.TEXTSPLIT(INDEX(_xlfn._xlws.FILTER(D399:G399,D399:G399&lt;&gt;0),1,COUNTA(_xlfn._xlws.FILTER(D399:G399,D399:G399&lt;&gt;0))),","),1,2))</f>
        <v>#VALUE!</v>
      </c>
      <c r="Y399" t="str" cm="1">
        <f t="array" ref="Y399">_xlfn.CONCAT(INDEX(_xlfn.TEXTSPLIT(INDEX(_xlfn._xlws.FILTER(H399:W399,H399:W399&lt;&gt;0),1,1),","),1,1),",",INDEX(_xlfn.TEXTSPLIT(INDEX(_xlfn._xlws.FILTER(H399:W399,H399:W399&lt;&gt;0),1,COUNTA(_xlfn._xlws.FILTER(H399:W399,H399:W399&lt;&gt;0))),","),1,2))</f>
        <v>480,960</v>
      </c>
      <c r="AA399" s="10" t="s">
        <v>369</v>
      </c>
      <c r="AB399" s="10" t="s">
        <v>398</v>
      </c>
      <c r="AC399" s="6">
        <v>398</v>
      </c>
      <c r="AD399" s="10">
        <v>90</v>
      </c>
      <c r="AE399" t="str">
        <f>VLOOKUP(AD399,'dati households'!$C$1:$D$92,2,FALSE)</f>
        <v>Business</v>
      </c>
      <c r="AF399" s="6" t="str">
        <f>VLOOKUP(AD399,'dati households'!$C$1:$E$92,3,FALSE)</f>
        <v>low</v>
      </c>
      <c r="AG399" s="6" t="str">
        <f>VLOOKUP(AD399,'dati households'!$C$1:$F$92,4,FALSE)</f>
        <v>Ofisi ya saccos</v>
      </c>
    </row>
    <row r="400" spans="1:33" x14ac:dyDescent="0.35">
      <c r="A400" t="s">
        <v>210</v>
      </c>
      <c r="B400" s="6">
        <v>1</v>
      </c>
      <c r="C400" t="s">
        <v>211</v>
      </c>
      <c r="D400" s="50" t="s">
        <v>535</v>
      </c>
      <c r="E400" s="50" t="s">
        <v>536</v>
      </c>
      <c r="F400" s="50">
        <v>0</v>
      </c>
      <c r="G400" s="50">
        <v>0</v>
      </c>
      <c r="H400" s="50">
        <v>0</v>
      </c>
      <c r="I400" s="50">
        <v>0</v>
      </c>
      <c r="J400" s="50">
        <v>0</v>
      </c>
      <c r="K400" s="50">
        <v>0</v>
      </c>
      <c r="L400" s="50">
        <v>0</v>
      </c>
      <c r="M400" s="50">
        <v>0</v>
      </c>
      <c r="N400" s="50">
        <v>0</v>
      </c>
      <c r="O400" s="50">
        <v>0</v>
      </c>
      <c r="P400" s="50">
        <v>0</v>
      </c>
      <c r="Q400" s="50">
        <v>0</v>
      </c>
      <c r="R400" s="50" t="s">
        <v>531</v>
      </c>
      <c r="S400" s="50" t="s">
        <v>532</v>
      </c>
      <c r="T400" s="50" t="s">
        <v>533</v>
      </c>
      <c r="U400" s="50" t="s">
        <v>534</v>
      </c>
      <c r="V400" s="50" t="s">
        <v>537</v>
      </c>
      <c r="W400" s="50" t="s">
        <v>538</v>
      </c>
      <c r="X400" t="str" cm="1">
        <f t="array" ref="X400">_xlfn.CONCAT(INDEX(_xlfn.TEXTSPLIT(INDEX(_xlfn._xlws.FILTER(D400:G400,D400:G400&lt;&gt;0),1,1),","),1,1),",",INDEX(_xlfn.TEXTSPLIT(INDEX(_xlfn._xlws.FILTER(D400:G400,D400:G400&lt;&gt;0),1,COUNTA(_xlfn._xlws.FILTER(D400:G400,D400:G400&lt;&gt;0))),","),1,2))</f>
        <v>0,360</v>
      </c>
      <c r="Y400" t="str" cm="1">
        <f t="array" ref="Y400">_xlfn.CONCAT(INDEX(_xlfn.TEXTSPLIT(INDEX(_xlfn._xlws.FILTER(H400:W400,H400:W400&lt;&gt;0),1,1),","),1,1),",",INDEX(_xlfn.TEXTSPLIT(INDEX(_xlfn._xlws.FILTER(H400:W400,H400:W400&lt;&gt;0),1,COUNTA(_xlfn._xlws.FILTER(H400:W400,H400:W400&lt;&gt;0))),","),1,2))</f>
        <v>1080,1440</v>
      </c>
      <c r="AA400" s="10" t="s">
        <v>486</v>
      </c>
      <c r="AB400" s="10" t="s">
        <v>486</v>
      </c>
      <c r="AC400" s="6">
        <v>399</v>
      </c>
      <c r="AD400" s="10">
        <v>90</v>
      </c>
      <c r="AE400" t="str">
        <f>VLOOKUP(AD400,'dati households'!$C$1:$D$92,2,FALSE)</f>
        <v>Business</v>
      </c>
      <c r="AF400" s="6" t="str">
        <f>VLOOKUP(AD400,'dati households'!$C$1:$E$92,3,FALSE)</f>
        <v>low</v>
      </c>
      <c r="AG400" s="6" t="str">
        <f>VLOOKUP(AD400,'dati households'!$C$1:$F$92,4,FALSE)</f>
        <v>Ofisi ya saccos</v>
      </c>
    </row>
    <row r="401" spans="1:33" x14ac:dyDescent="0.35">
      <c r="A401" t="s">
        <v>246</v>
      </c>
      <c r="B401" s="6">
        <v>1</v>
      </c>
      <c r="C401" t="s">
        <v>239</v>
      </c>
      <c r="D401" s="50">
        <v>0</v>
      </c>
      <c r="E401" s="50">
        <v>0</v>
      </c>
      <c r="F401" s="50">
        <v>0</v>
      </c>
      <c r="G401" s="50">
        <v>0</v>
      </c>
      <c r="H401" s="50" t="s">
        <v>543</v>
      </c>
      <c r="I401" s="50" t="s">
        <v>547</v>
      </c>
      <c r="J401" s="50" t="s">
        <v>548</v>
      </c>
      <c r="K401" s="50" t="s">
        <v>549</v>
      </c>
      <c r="L401" s="50" t="s">
        <v>550</v>
      </c>
      <c r="M401" s="50" t="s">
        <v>544</v>
      </c>
      <c r="N401" s="50" t="s">
        <v>539</v>
      </c>
      <c r="O401" s="50" t="s">
        <v>540</v>
      </c>
      <c r="P401" s="50">
        <v>0</v>
      </c>
      <c r="Q401" s="50">
        <v>0</v>
      </c>
      <c r="R401" s="50">
        <v>0</v>
      </c>
      <c r="S401" s="50">
        <v>0</v>
      </c>
      <c r="T401" s="50">
        <v>0</v>
      </c>
      <c r="U401" s="50">
        <v>0</v>
      </c>
      <c r="V401" s="50">
        <v>0</v>
      </c>
      <c r="W401" s="50">
        <v>0</v>
      </c>
      <c r="X401" t="e" cm="1" vm="1">
        <f t="array" ref="X401">_xlfn.CONCAT(INDEX(_xlfn.TEXTSPLIT(INDEX(_xlfn._xlws.FILTER(D401:G401,D401:G401&lt;&gt;0),1,1),","),1,1),",",INDEX(_xlfn.TEXTSPLIT(INDEX(_xlfn._xlws.FILTER(D401:G401,D401:G401&lt;&gt;0),1,COUNTA(_xlfn._xlws.FILTER(D401:G401,D401:G401&lt;&gt;0))),","),1,2))</f>
        <v>#VALUE!</v>
      </c>
      <c r="Y401" t="str" cm="1">
        <f t="array" ref="Y401">_xlfn.CONCAT(INDEX(_xlfn.TEXTSPLIT(INDEX(_xlfn._xlws.FILTER(H401:W401,H401:W401&lt;&gt;0),1,1),","),1,1),",",INDEX(_xlfn.TEXTSPLIT(INDEX(_xlfn._xlws.FILTER(H401:W401,H401:W401&lt;&gt;0),1,COUNTA(_xlfn._xlws.FILTER(H401:W401,H401:W401&lt;&gt;0))),","),1,2))</f>
        <v>480,960</v>
      </c>
      <c r="AA401" s="10" t="s">
        <v>369</v>
      </c>
      <c r="AB401" s="10" t="s">
        <v>486</v>
      </c>
      <c r="AC401" s="6">
        <v>400</v>
      </c>
      <c r="AD401" s="10">
        <v>90</v>
      </c>
      <c r="AE401" t="str">
        <f>VLOOKUP(AD401,'dati households'!$C$1:$D$92,2,FALSE)</f>
        <v>Business</v>
      </c>
      <c r="AF401" s="6" t="str">
        <f>VLOOKUP(AD401,'dati households'!$C$1:$E$92,3,FALSE)</f>
        <v>low</v>
      </c>
      <c r="AG401" s="6" t="str">
        <f>VLOOKUP(AD401,'dati households'!$C$1:$F$92,4,FALSE)</f>
        <v>Ofisi ya saccos</v>
      </c>
    </row>
    <row r="402" spans="1:33" x14ac:dyDescent="0.35">
      <c r="A402" t="s">
        <v>246</v>
      </c>
      <c r="B402" s="6">
        <v>1</v>
      </c>
      <c r="C402" t="s">
        <v>385</v>
      </c>
      <c r="D402" s="50">
        <v>0</v>
      </c>
      <c r="E402" s="50">
        <v>0</v>
      </c>
      <c r="F402" s="50">
        <v>0</v>
      </c>
      <c r="G402" s="50">
        <v>0</v>
      </c>
      <c r="H402" s="50" t="s">
        <v>543</v>
      </c>
      <c r="I402" s="50" t="s">
        <v>547</v>
      </c>
      <c r="J402" s="50">
        <v>0</v>
      </c>
      <c r="K402" s="50">
        <v>0</v>
      </c>
      <c r="L402" s="50">
        <v>0</v>
      </c>
      <c r="M402" s="50">
        <v>0</v>
      </c>
      <c r="N402" s="50">
        <v>0</v>
      </c>
      <c r="O402" s="50">
        <v>0</v>
      </c>
      <c r="P402" s="50">
        <v>0</v>
      </c>
      <c r="Q402" s="50">
        <v>0</v>
      </c>
      <c r="R402" s="50">
        <v>0</v>
      </c>
      <c r="S402" s="50">
        <v>0</v>
      </c>
      <c r="T402" s="50">
        <v>0</v>
      </c>
      <c r="U402" s="50">
        <v>0</v>
      </c>
      <c r="V402" s="50">
        <v>0</v>
      </c>
      <c r="W402" s="50">
        <v>0</v>
      </c>
      <c r="X402" t="e" cm="1" vm="1">
        <f t="array" ref="X402">_xlfn.CONCAT(INDEX(_xlfn.TEXTSPLIT(INDEX(_xlfn._xlws.FILTER(D402:G402,D402:G402&lt;&gt;0),1,1),","),1,1),",",INDEX(_xlfn.TEXTSPLIT(INDEX(_xlfn._xlws.FILTER(D402:G402,D402:G402&lt;&gt;0),1,COUNTA(_xlfn._xlws.FILTER(D402:G402,D402:G402&lt;&gt;0))),","),1,2))</f>
        <v>#VALUE!</v>
      </c>
      <c r="Y402" t="str" cm="1">
        <f t="array" ref="Y402">_xlfn.CONCAT(INDEX(_xlfn.TEXTSPLIT(INDEX(_xlfn._xlws.FILTER(H402:W402,H402:W402&lt;&gt;0),1,1),","),1,1),",",INDEX(_xlfn.TEXTSPLIT(INDEX(_xlfn._xlws.FILTER(H402:W402,H402:W402&lt;&gt;0),1,COUNTA(_xlfn._xlws.FILTER(H402:W402,H402:W402&lt;&gt;0))),","),1,2))</f>
        <v>480,600</v>
      </c>
      <c r="AA402" s="10" t="s">
        <v>268</v>
      </c>
      <c r="AB402" s="10" t="s">
        <v>486</v>
      </c>
      <c r="AC402" s="6">
        <v>401</v>
      </c>
      <c r="AD402" s="10">
        <v>90</v>
      </c>
      <c r="AE402" t="str">
        <f>VLOOKUP(AD402,'dati households'!$C$1:$D$92,2,FALSE)</f>
        <v>Business</v>
      </c>
      <c r="AF402" s="6" t="str">
        <f>VLOOKUP(AD402,'dati households'!$C$1:$E$92,3,FALSE)</f>
        <v>low</v>
      </c>
      <c r="AG402" s="6" t="str">
        <f>VLOOKUP(AD402,'dati households'!$C$1:$F$92,4,FALSE)</f>
        <v>Ofisi ya saccos</v>
      </c>
    </row>
    <row r="403" spans="1:33" x14ac:dyDescent="0.35">
      <c r="A403" t="s">
        <v>383</v>
      </c>
      <c r="B403" s="6">
        <v>1</v>
      </c>
      <c r="C403" t="s">
        <v>399</v>
      </c>
      <c r="D403" s="50">
        <v>0</v>
      </c>
      <c r="E403" s="50">
        <v>0</v>
      </c>
      <c r="F403" s="50">
        <v>0</v>
      </c>
      <c r="G403" s="50">
        <v>0</v>
      </c>
      <c r="H403" s="50">
        <v>0</v>
      </c>
      <c r="I403" s="50" t="s">
        <v>547</v>
      </c>
      <c r="J403" s="50">
        <v>0</v>
      </c>
      <c r="K403" s="50">
        <v>0</v>
      </c>
      <c r="L403" s="50">
        <v>0</v>
      </c>
      <c r="M403" s="50">
        <v>0</v>
      </c>
      <c r="N403" s="50">
        <v>0</v>
      </c>
      <c r="O403" s="50">
        <v>0</v>
      </c>
      <c r="P403" s="50">
        <v>0</v>
      </c>
      <c r="Q403" s="50">
        <v>0</v>
      </c>
      <c r="R403" s="50">
        <v>0</v>
      </c>
      <c r="S403" s="50">
        <v>0</v>
      </c>
      <c r="T403" s="50">
        <v>0</v>
      </c>
      <c r="U403" s="50">
        <v>0</v>
      </c>
      <c r="V403" s="50">
        <v>0</v>
      </c>
      <c r="W403" s="50">
        <v>0</v>
      </c>
      <c r="X403" t="e" cm="1" vm="1">
        <f t="array" ref="X403">_xlfn.CONCAT(INDEX(_xlfn.TEXTSPLIT(INDEX(_xlfn._xlws.FILTER(D403:G403,D403:G403&lt;&gt;0),1,1),","),1,1),",",INDEX(_xlfn.TEXTSPLIT(INDEX(_xlfn._xlws.FILTER(D403:G403,D403:G403&lt;&gt;0),1,COUNTA(_xlfn._xlws.FILTER(D403:G403,D403:G403&lt;&gt;0))),","),1,2))</f>
        <v>#VALUE!</v>
      </c>
      <c r="Y403" t="str" cm="1">
        <f t="array" ref="Y403">_xlfn.CONCAT(INDEX(_xlfn.TEXTSPLIT(INDEX(_xlfn._xlws.FILTER(H403:W403,H403:W403&lt;&gt;0),1,1),","),1,1),",",INDEX(_xlfn.TEXTSPLIT(INDEX(_xlfn._xlws.FILTER(H403:W403,H403:W403&lt;&gt;0),1,COUNTA(_xlfn._xlws.FILTER(H403:W403,H403:W403&lt;&gt;0))),","),1,2))</f>
        <v>540,600</v>
      </c>
      <c r="AA403" s="10" t="s">
        <v>224</v>
      </c>
      <c r="AB403" s="10" t="s">
        <v>486</v>
      </c>
      <c r="AC403" s="6">
        <v>402</v>
      </c>
      <c r="AD403" s="10">
        <v>90</v>
      </c>
      <c r="AE403" t="str">
        <f>VLOOKUP(AD403,'dati households'!$C$1:$D$92,2,FALSE)</f>
        <v>Business</v>
      </c>
      <c r="AF403" s="6" t="str">
        <f>VLOOKUP(AD403,'dati households'!$C$1:$E$92,3,FALSE)</f>
        <v>low</v>
      </c>
      <c r="AG403" s="6" t="str">
        <f>VLOOKUP(AD403,'dati households'!$C$1:$F$92,4,FALSE)</f>
        <v>Ofisi ya saccos</v>
      </c>
    </row>
    <row r="404" spans="1:33" x14ac:dyDescent="0.35">
      <c r="A404" t="s">
        <v>212</v>
      </c>
      <c r="B404" s="6">
        <v>1</v>
      </c>
      <c r="C404" t="s">
        <v>385</v>
      </c>
      <c r="D404" s="50">
        <v>0</v>
      </c>
      <c r="E404" s="50">
        <v>0</v>
      </c>
      <c r="F404" s="50">
        <v>0</v>
      </c>
      <c r="G404" s="50">
        <v>0</v>
      </c>
      <c r="H404" s="50" t="s">
        <v>543</v>
      </c>
      <c r="I404" s="50" t="s">
        <v>547</v>
      </c>
      <c r="J404" s="50">
        <v>0</v>
      </c>
      <c r="K404" s="50">
        <v>0</v>
      </c>
      <c r="L404" s="50">
        <v>0</v>
      </c>
      <c r="M404" s="50">
        <v>0</v>
      </c>
      <c r="N404" s="50">
        <v>0</v>
      </c>
      <c r="O404" s="50">
        <v>0</v>
      </c>
      <c r="P404" s="50">
        <v>0</v>
      </c>
      <c r="Q404" s="50">
        <v>0</v>
      </c>
      <c r="R404" s="50">
        <v>0</v>
      </c>
      <c r="S404" s="50">
        <v>0</v>
      </c>
      <c r="T404" s="50">
        <v>0</v>
      </c>
      <c r="U404" s="50">
        <v>0</v>
      </c>
      <c r="V404" s="50">
        <v>0</v>
      </c>
      <c r="W404" s="50">
        <v>0</v>
      </c>
      <c r="X404" t="e" cm="1" vm="1">
        <f t="array" ref="X404">_xlfn.CONCAT(INDEX(_xlfn.TEXTSPLIT(INDEX(_xlfn._xlws.FILTER(D404:G404,D404:G404&lt;&gt;0),1,1),","),1,1),",",INDEX(_xlfn.TEXTSPLIT(INDEX(_xlfn._xlws.FILTER(D404:G404,D404:G404&lt;&gt;0),1,COUNTA(_xlfn._xlws.FILTER(D404:G404,D404:G404&lt;&gt;0))),","),1,2))</f>
        <v>#VALUE!</v>
      </c>
      <c r="Y404" t="str" cm="1">
        <f t="array" ref="Y404">_xlfn.CONCAT(INDEX(_xlfn.TEXTSPLIT(INDEX(_xlfn._xlws.FILTER(H404:W404,H404:W404&lt;&gt;0),1,1),","),1,1),",",INDEX(_xlfn.TEXTSPLIT(INDEX(_xlfn._xlws.FILTER(H404:W404,H404:W404&lt;&gt;0),1,COUNTA(_xlfn._xlws.FILTER(H404:W404,H404:W404&lt;&gt;0))),","),1,2))</f>
        <v>480,600</v>
      </c>
      <c r="AA404" s="10" t="s">
        <v>302</v>
      </c>
      <c r="AB404" s="10" t="s">
        <v>486</v>
      </c>
      <c r="AC404" s="6">
        <v>403</v>
      </c>
      <c r="AD404" s="10">
        <v>90</v>
      </c>
      <c r="AE404" t="str">
        <f>VLOOKUP(AD404,'dati households'!$C$1:$D$92,2,FALSE)</f>
        <v>Business</v>
      </c>
      <c r="AF404" s="6" t="str">
        <f>VLOOKUP(AD404,'dati households'!$C$1:$E$92,3,FALSE)</f>
        <v>low</v>
      </c>
      <c r="AG404" s="6" t="str">
        <f>VLOOKUP(AD404,'dati households'!$C$1:$F$92,4,FALSE)</f>
        <v>Ofisi ya saccos</v>
      </c>
    </row>
    <row r="405" spans="1:33" x14ac:dyDescent="0.35">
      <c r="A405" t="s">
        <v>400</v>
      </c>
      <c r="B405" s="6">
        <v>1</v>
      </c>
      <c r="C405" t="s">
        <v>397</v>
      </c>
      <c r="D405" s="50">
        <v>0</v>
      </c>
      <c r="E405" s="50">
        <v>0</v>
      </c>
      <c r="F405" s="50">
        <v>0</v>
      </c>
      <c r="G405" s="50">
        <v>0</v>
      </c>
      <c r="H405" s="50">
        <v>0</v>
      </c>
      <c r="I405" s="50" t="s">
        <v>547</v>
      </c>
      <c r="J405" s="50" t="s">
        <v>548</v>
      </c>
      <c r="K405" s="50">
        <v>0</v>
      </c>
      <c r="L405" s="50">
        <v>0</v>
      </c>
      <c r="M405" s="50">
        <v>0</v>
      </c>
      <c r="N405" s="50">
        <v>0</v>
      </c>
      <c r="O405" s="50">
        <v>0</v>
      </c>
      <c r="P405" s="50">
        <v>0</v>
      </c>
      <c r="Q405" s="50">
        <v>0</v>
      </c>
      <c r="R405" s="50">
        <v>0</v>
      </c>
      <c r="S405" s="50">
        <v>0</v>
      </c>
      <c r="T405" s="50">
        <v>0</v>
      </c>
      <c r="U405" s="50">
        <v>0</v>
      </c>
      <c r="V405" s="50">
        <v>0</v>
      </c>
      <c r="W405" s="50">
        <v>0</v>
      </c>
      <c r="X405" t="e" cm="1" vm="1">
        <f t="array" ref="X405">_xlfn.CONCAT(INDEX(_xlfn.TEXTSPLIT(INDEX(_xlfn._xlws.FILTER(D405:G405,D405:G405&lt;&gt;0),1,1),","),1,1),",",INDEX(_xlfn.TEXTSPLIT(INDEX(_xlfn._xlws.FILTER(D405:G405,D405:G405&lt;&gt;0),1,COUNTA(_xlfn._xlws.FILTER(D405:G405,D405:G405&lt;&gt;0))),","),1,2))</f>
        <v>#VALUE!</v>
      </c>
      <c r="Y405" t="str" cm="1">
        <f t="array" ref="Y405">_xlfn.CONCAT(INDEX(_xlfn.TEXTSPLIT(INDEX(_xlfn._xlws.FILTER(H405:W405,H405:W405&lt;&gt;0),1,1),","),1,1),",",INDEX(_xlfn.TEXTSPLIT(INDEX(_xlfn._xlws.FILTER(H405:W405,H405:W405&lt;&gt;0),1,COUNTA(_xlfn._xlws.FILTER(H405:W405,H405:W405&lt;&gt;0))),","),1,2))</f>
        <v>540,660</v>
      </c>
      <c r="AA405" s="10" t="s">
        <v>238</v>
      </c>
      <c r="AB405" s="10" t="s">
        <v>486</v>
      </c>
      <c r="AC405" s="6">
        <v>404</v>
      </c>
      <c r="AD405" s="10">
        <v>90</v>
      </c>
      <c r="AE405" t="str">
        <f>VLOOKUP(AD405,'dati households'!$C$1:$D$92,2,FALSE)</f>
        <v>Business</v>
      </c>
      <c r="AF405" s="6" t="str">
        <f>VLOOKUP(AD405,'dati households'!$C$1:$E$92,3,FALSE)</f>
        <v>low</v>
      </c>
      <c r="AG405" s="6" t="str">
        <f>VLOOKUP(AD405,'dati households'!$C$1:$F$92,4,FALSE)</f>
        <v>Ofisi ya saccos</v>
      </c>
    </row>
    <row r="406" spans="1:33" x14ac:dyDescent="0.35">
      <c r="A406" t="s">
        <v>207</v>
      </c>
      <c r="B406" s="6">
        <v>8</v>
      </c>
      <c r="C406" t="s">
        <v>401</v>
      </c>
      <c r="D406" s="50">
        <v>0</v>
      </c>
      <c r="E406" s="50">
        <v>0</v>
      </c>
      <c r="F406" s="50">
        <v>0</v>
      </c>
      <c r="G406" s="50">
        <v>0</v>
      </c>
      <c r="H406" s="50">
        <v>0</v>
      </c>
      <c r="I406" s="50">
        <v>0</v>
      </c>
      <c r="J406" s="50">
        <v>0</v>
      </c>
      <c r="K406" s="50">
        <v>0</v>
      </c>
      <c r="L406" s="50">
        <v>0</v>
      </c>
      <c r="M406" s="50">
        <v>0</v>
      </c>
      <c r="N406" s="50">
        <v>0</v>
      </c>
      <c r="O406" s="50">
        <v>0</v>
      </c>
      <c r="P406" s="50">
        <v>0</v>
      </c>
      <c r="Q406" s="50" t="s">
        <v>542</v>
      </c>
      <c r="R406" s="50">
        <v>0</v>
      </c>
      <c r="S406" s="50">
        <v>0</v>
      </c>
      <c r="T406" s="50">
        <v>0</v>
      </c>
      <c r="U406" s="50">
        <v>0</v>
      </c>
      <c r="V406" s="50">
        <v>0</v>
      </c>
      <c r="W406" s="50">
        <v>0</v>
      </c>
      <c r="X406" t="e" cm="1" vm="1">
        <f t="array" ref="X406">_xlfn.CONCAT(INDEX(_xlfn.TEXTSPLIT(INDEX(_xlfn._xlws.FILTER(D406:G406,D406:G406&lt;&gt;0),1,1),","),1,1),",",INDEX(_xlfn.TEXTSPLIT(INDEX(_xlfn._xlws.FILTER(D406:G406,D406:G406&lt;&gt;0),1,COUNTA(_xlfn._xlws.FILTER(D406:G406,D406:G406&lt;&gt;0))),","),1,2))</f>
        <v>#VALUE!</v>
      </c>
      <c r="Y406" t="str" cm="1">
        <f t="array" ref="Y406">_xlfn.CONCAT(INDEX(_xlfn.TEXTSPLIT(INDEX(_xlfn._xlws.FILTER(H406:W406,H406:W406&lt;&gt;0),1,1),","),1,1),",",INDEX(_xlfn.TEXTSPLIT(INDEX(_xlfn._xlws.FILTER(H406:W406,H406:W406&lt;&gt;0),1,COUNTA(_xlfn._xlws.FILTER(H406:W406,H406:W406&lt;&gt;0))),","),1,2))</f>
        <v>1020,1080</v>
      </c>
      <c r="AA406" s="10" t="s">
        <v>486</v>
      </c>
      <c r="AB406" s="10" t="s">
        <v>398</v>
      </c>
      <c r="AC406" s="6">
        <v>405</v>
      </c>
      <c r="AD406" s="10">
        <v>91</v>
      </c>
      <c r="AE406" t="str">
        <f>VLOOKUP(AD406,'dati households'!$C$1:$D$92,2,FALSE)</f>
        <v>Business</v>
      </c>
      <c r="AF406" s="6" t="str">
        <f>VLOOKUP(AD406,'dati households'!$C$1:$E$92,3,FALSE)</f>
        <v>medium</v>
      </c>
      <c r="AG406" s="6" t="str">
        <f>VLOOKUP(AD406,'dati households'!$C$1:$F$92,4,FALSE)</f>
        <v>Church</v>
      </c>
    </row>
    <row r="407" spans="1:33" x14ac:dyDescent="0.35">
      <c r="A407" t="s">
        <v>207</v>
      </c>
      <c r="B407" s="6">
        <v>8</v>
      </c>
      <c r="C407" t="s">
        <v>402</v>
      </c>
      <c r="D407" s="50">
        <v>0</v>
      </c>
      <c r="E407" s="50">
        <v>0</v>
      </c>
      <c r="F407" s="50">
        <v>0</v>
      </c>
      <c r="G407" s="50" t="s">
        <v>546</v>
      </c>
      <c r="H407" s="50" t="s">
        <v>543</v>
      </c>
      <c r="I407" s="50" t="s">
        <v>547</v>
      </c>
      <c r="J407" s="50" t="s">
        <v>548</v>
      </c>
      <c r="K407" s="50" t="s">
        <v>549</v>
      </c>
      <c r="L407" s="50">
        <v>0</v>
      </c>
      <c r="M407" s="50">
        <v>0</v>
      </c>
      <c r="N407" s="50">
        <v>0</v>
      </c>
      <c r="O407" s="50">
        <v>0</v>
      </c>
      <c r="P407" s="50">
        <v>0</v>
      </c>
      <c r="Q407" s="50">
        <v>0</v>
      </c>
      <c r="R407" s="50">
        <v>0</v>
      </c>
      <c r="S407" s="50">
        <v>0</v>
      </c>
      <c r="T407" s="50">
        <v>0</v>
      </c>
      <c r="U407" s="50">
        <v>0</v>
      </c>
      <c r="V407" s="50">
        <v>0</v>
      </c>
      <c r="W407" s="50">
        <v>0</v>
      </c>
      <c r="X407" t="str" cm="1">
        <f t="array" ref="X407">_xlfn.CONCAT(INDEX(_xlfn.TEXTSPLIT(INDEX(_xlfn._xlws.FILTER(D407:G407,D407:G407&lt;&gt;0),1,1),","),1,1),",",INDEX(_xlfn.TEXTSPLIT(INDEX(_xlfn._xlws.FILTER(D407:G407,D407:G407&lt;&gt;0),1,COUNTA(_xlfn._xlws.FILTER(D407:G407,D407:G407&lt;&gt;0))),","),1,2))</f>
        <v>420,480</v>
      </c>
      <c r="Y407" t="str" cm="1">
        <f t="array" ref="Y407">_xlfn.CONCAT(INDEX(_xlfn.TEXTSPLIT(INDEX(_xlfn._xlws.FILTER(H407:W407,H407:W407&lt;&gt;0),1,1),","),1,1),",",INDEX(_xlfn.TEXTSPLIT(INDEX(_xlfn._xlws.FILTER(H407:W407,H407:W407&lt;&gt;0),1,COUNTA(_xlfn._xlws.FILTER(H407:W407,H407:W407&lt;&gt;0))),","),1,2))</f>
        <v>480,720</v>
      </c>
      <c r="AA407" s="10" t="s">
        <v>224</v>
      </c>
      <c r="AB407" s="10" t="s">
        <v>372</v>
      </c>
      <c r="AC407" s="6">
        <v>406</v>
      </c>
      <c r="AD407" s="10">
        <v>91</v>
      </c>
      <c r="AE407" t="str">
        <f>VLOOKUP(AD407,'dati households'!$C$1:$D$92,2,FALSE)</f>
        <v>Business</v>
      </c>
      <c r="AF407" s="6" t="str">
        <f>VLOOKUP(AD407,'dati households'!$C$1:$E$92,3,FALSE)</f>
        <v>medium</v>
      </c>
      <c r="AG407" s="6" t="str">
        <f>VLOOKUP(AD407,'dati households'!$C$1:$F$92,4,FALSE)</f>
        <v>Church</v>
      </c>
    </row>
    <row r="408" spans="1:33" x14ac:dyDescent="0.35">
      <c r="A408" t="s">
        <v>210</v>
      </c>
      <c r="B408" s="6">
        <v>2</v>
      </c>
      <c r="C408" t="s">
        <v>211</v>
      </c>
      <c r="D408" s="50" t="s">
        <v>535</v>
      </c>
      <c r="E408" s="50" t="s">
        <v>536</v>
      </c>
      <c r="F408" s="50">
        <v>0</v>
      </c>
      <c r="G408" s="50">
        <v>0</v>
      </c>
      <c r="H408" s="50">
        <v>0</v>
      </c>
      <c r="I408" s="50">
        <v>0</v>
      </c>
      <c r="J408" s="50">
        <v>0</v>
      </c>
      <c r="K408" s="50">
        <v>0</v>
      </c>
      <c r="L408" s="50">
        <v>0</v>
      </c>
      <c r="M408" s="50">
        <v>0</v>
      </c>
      <c r="N408" s="50">
        <v>0</v>
      </c>
      <c r="O408" s="50">
        <v>0</v>
      </c>
      <c r="P408" s="50">
        <v>0</v>
      </c>
      <c r="Q408" s="50">
        <v>0</v>
      </c>
      <c r="R408" s="50" t="s">
        <v>531</v>
      </c>
      <c r="S408" s="50" t="s">
        <v>532</v>
      </c>
      <c r="T408" s="50" t="s">
        <v>533</v>
      </c>
      <c r="U408" s="50" t="s">
        <v>534</v>
      </c>
      <c r="V408" s="50" t="s">
        <v>537</v>
      </c>
      <c r="W408" s="50" t="s">
        <v>538</v>
      </c>
      <c r="X408" t="str" cm="1">
        <f t="array" ref="X408">_xlfn.CONCAT(INDEX(_xlfn.TEXTSPLIT(INDEX(_xlfn._xlws.FILTER(D408:G408,D408:G408&lt;&gt;0),1,1),","),1,1),",",INDEX(_xlfn.TEXTSPLIT(INDEX(_xlfn._xlws.FILTER(D408:G408,D408:G408&lt;&gt;0),1,COUNTA(_xlfn._xlws.FILTER(D408:G408,D408:G408&lt;&gt;0))),","),1,2))</f>
        <v>0,360</v>
      </c>
      <c r="Y408" t="str" cm="1">
        <f t="array" ref="Y408">_xlfn.CONCAT(INDEX(_xlfn.TEXTSPLIT(INDEX(_xlfn._xlws.FILTER(H408:W408,H408:W408&lt;&gt;0),1,1),","),1,1),",",INDEX(_xlfn.TEXTSPLIT(INDEX(_xlfn._xlws.FILTER(H408:W408,H408:W408&lt;&gt;0),1,COUNTA(_xlfn._xlws.FILTER(H408:W408,H408:W408&lt;&gt;0))),","),1,2))</f>
        <v>1080,1440</v>
      </c>
      <c r="AA408" s="10" t="s">
        <v>486</v>
      </c>
      <c r="AB408" s="10" t="s">
        <v>486</v>
      </c>
      <c r="AC408" s="6">
        <v>407</v>
      </c>
      <c r="AD408" s="10">
        <v>91</v>
      </c>
      <c r="AE408" t="str">
        <f>VLOOKUP(AD408,'dati households'!$C$1:$D$92,2,FALSE)</f>
        <v>Business</v>
      </c>
      <c r="AF408" s="6" t="str">
        <f>VLOOKUP(AD408,'dati households'!$C$1:$E$92,3,FALSE)</f>
        <v>medium</v>
      </c>
      <c r="AG408" s="6" t="str">
        <f>VLOOKUP(AD408,'dati households'!$C$1:$F$92,4,FALSE)</f>
        <v>Church</v>
      </c>
    </row>
    <row r="409" spans="1:33" x14ac:dyDescent="0.35">
      <c r="A409" t="s">
        <v>373</v>
      </c>
      <c r="B409" s="6">
        <v>1</v>
      </c>
      <c r="C409" t="s">
        <v>401</v>
      </c>
      <c r="D409" s="50">
        <v>0</v>
      </c>
      <c r="E409" s="50">
        <v>0</v>
      </c>
      <c r="F409" s="50">
        <v>0</v>
      </c>
      <c r="G409" s="50">
        <v>0</v>
      </c>
      <c r="H409" s="50">
        <v>0</v>
      </c>
      <c r="I409" s="50">
        <v>0</v>
      </c>
      <c r="J409" s="50">
        <v>0</v>
      </c>
      <c r="K409" s="50">
        <v>0</v>
      </c>
      <c r="L409" s="50">
        <v>0</v>
      </c>
      <c r="M409" s="50">
        <v>0</v>
      </c>
      <c r="N409" s="50">
        <v>0</v>
      </c>
      <c r="O409" s="50">
        <v>0</v>
      </c>
      <c r="P409" s="50">
        <v>0</v>
      </c>
      <c r="Q409" s="50" t="s">
        <v>542</v>
      </c>
      <c r="R409" s="50">
        <v>0</v>
      </c>
      <c r="S409" s="50">
        <v>0</v>
      </c>
      <c r="T409" s="50">
        <v>0</v>
      </c>
      <c r="U409" s="50">
        <v>0</v>
      </c>
      <c r="V409" s="50">
        <v>0</v>
      </c>
      <c r="W409" s="50">
        <v>0</v>
      </c>
      <c r="X409" t="e" cm="1" vm="1">
        <f t="array" ref="X409">_xlfn.CONCAT(INDEX(_xlfn.TEXTSPLIT(INDEX(_xlfn._xlws.FILTER(D409:G409,D409:G409&lt;&gt;0),1,1),","),1,1),",",INDEX(_xlfn.TEXTSPLIT(INDEX(_xlfn._xlws.FILTER(D409:G409,D409:G409&lt;&gt;0),1,COUNTA(_xlfn._xlws.FILTER(D409:G409,D409:G409&lt;&gt;0))),","),1,2))</f>
        <v>#VALUE!</v>
      </c>
      <c r="Y409" t="str" cm="1">
        <f t="array" ref="Y409">_xlfn.CONCAT(INDEX(_xlfn.TEXTSPLIT(INDEX(_xlfn._xlws.FILTER(H409:W409,H409:W409&lt;&gt;0),1,1),","),1,1),",",INDEX(_xlfn.TEXTSPLIT(INDEX(_xlfn._xlws.FILTER(H409:W409,H409:W409&lt;&gt;0),1,COUNTA(_xlfn._xlws.FILTER(H409:W409,H409:W409&lt;&gt;0))),","),1,2))</f>
        <v>1020,1080</v>
      </c>
      <c r="AA409" s="10" t="s">
        <v>486</v>
      </c>
      <c r="AB409" s="10" t="s">
        <v>398</v>
      </c>
      <c r="AC409" s="6">
        <v>408</v>
      </c>
      <c r="AD409" s="10">
        <v>91</v>
      </c>
      <c r="AE409" t="str">
        <f>VLOOKUP(AD409,'dati households'!$C$1:$D$92,2,FALSE)</f>
        <v>Business</v>
      </c>
      <c r="AF409" s="6" t="str">
        <f>VLOOKUP(AD409,'dati households'!$C$1:$E$92,3,FALSE)</f>
        <v>medium</v>
      </c>
      <c r="AG409" s="6" t="str">
        <f>VLOOKUP(AD409,'dati households'!$C$1:$F$92,4,FALSE)</f>
        <v>Church</v>
      </c>
    </row>
    <row r="410" spans="1:33" x14ac:dyDescent="0.35">
      <c r="A410" t="s">
        <v>373</v>
      </c>
      <c r="B410" s="6">
        <v>1</v>
      </c>
      <c r="C410" t="s">
        <v>402</v>
      </c>
      <c r="D410" s="50">
        <v>0</v>
      </c>
      <c r="E410" s="50">
        <v>0</v>
      </c>
      <c r="F410" s="50">
        <v>0</v>
      </c>
      <c r="G410" s="50" t="s">
        <v>546</v>
      </c>
      <c r="H410" s="50" t="s">
        <v>543</v>
      </c>
      <c r="I410" s="50" t="s">
        <v>547</v>
      </c>
      <c r="J410" s="50" t="s">
        <v>548</v>
      </c>
      <c r="K410" s="50" t="s">
        <v>549</v>
      </c>
      <c r="L410" s="50">
        <v>0</v>
      </c>
      <c r="M410" s="50">
        <v>0</v>
      </c>
      <c r="N410" s="50">
        <v>0</v>
      </c>
      <c r="O410" s="50">
        <v>0</v>
      </c>
      <c r="P410" s="50">
        <v>0</v>
      </c>
      <c r="Q410" s="50">
        <v>0</v>
      </c>
      <c r="R410" s="50">
        <v>0</v>
      </c>
      <c r="S410" s="50">
        <v>0</v>
      </c>
      <c r="T410" s="50">
        <v>0</v>
      </c>
      <c r="U410" s="50">
        <v>0</v>
      </c>
      <c r="V410" s="50">
        <v>0</v>
      </c>
      <c r="W410" s="50">
        <v>0</v>
      </c>
      <c r="X410" t="str" cm="1">
        <f t="array" ref="X410">_xlfn.CONCAT(INDEX(_xlfn.TEXTSPLIT(INDEX(_xlfn._xlws.FILTER(D410:G410,D410:G410&lt;&gt;0),1,1),","),1,1),",",INDEX(_xlfn.TEXTSPLIT(INDEX(_xlfn._xlws.FILTER(D410:G410,D410:G410&lt;&gt;0),1,COUNTA(_xlfn._xlws.FILTER(D410:G410,D410:G410&lt;&gt;0))),","),1,2))</f>
        <v>420,480</v>
      </c>
      <c r="Y410" t="str" cm="1">
        <f t="array" ref="Y410">_xlfn.CONCAT(INDEX(_xlfn.TEXTSPLIT(INDEX(_xlfn._xlws.FILTER(H410:W410,H410:W410&lt;&gt;0),1,1),","),1,1),",",INDEX(_xlfn.TEXTSPLIT(INDEX(_xlfn._xlws.FILTER(H410:W410,H410:W410&lt;&gt;0),1,COUNTA(_xlfn._xlws.FILTER(H410:W410,H410:W410&lt;&gt;0))),","),1,2))</f>
        <v>480,720</v>
      </c>
      <c r="AA410" s="10" t="s">
        <v>224</v>
      </c>
      <c r="AB410" s="10" t="s">
        <v>372</v>
      </c>
      <c r="AC410" s="6">
        <v>409</v>
      </c>
      <c r="AD410" s="10">
        <v>91</v>
      </c>
      <c r="AE410" t="str">
        <f>VLOOKUP(AD410,'dati households'!$C$1:$D$92,2,FALSE)</f>
        <v>Business</v>
      </c>
      <c r="AF410" s="6" t="str">
        <f>VLOOKUP(AD410,'dati households'!$C$1:$E$92,3,FALSE)</f>
        <v>medium</v>
      </c>
      <c r="AG410" s="6" t="str">
        <f>VLOOKUP(AD410,'dati households'!$C$1:$F$92,4,FALSE)</f>
        <v>Church</v>
      </c>
    </row>
    <row r="411" spans="1:33" x14ac:dyDescent="0.35">
      <c r="A411" t="s">
        <v>248</v>
      </c>
      <c r="B411" s="6">
        <v>1</v>
      </c>
      <c r="C411" t="s">
        <v>401</v>
      </c>
      <c r="D411" s="50">
        <v>0</v>
      </c>
      <c r="E411" s="50">
        <v>0</v>
      </c>
      <c r="F411" s="50">
        <v>0</v>
      </c>
      <c r="G411" s="50">
        <v>0</v>
      </c>
      <c r="H411" s="50">
        <v>0</v>
      </c>
      <c r="I411" s="50">
        <v>0</v>
      </c>
      <c r="J411" s="50">
        <v>0</v>
      </c>
      <c r="K411" s="50">
        <v>0</v>
      </c>
      <c r="L411" s="50">
        <v>0</v>
      </c>
      <c r="M411" s="50">
        <v>0</v>
      </c>
      <c r="N411" s="50">
        <v>0</v>
      </c>
      <c r="O411" s="50">
        <v>0</v>
      </c>
      <c r="P411" s="50">
        <v>0</v>
      </c>
      <c r="Q411" s="50" t="s">
        <v>542</v>
      </c>
      <c r="R411" s="50">
        <v>0</v>
      </c>
      <c r="S411" s="50">
        <v>0</v>
      </c>
      <c r="T411" s="50">
        <v>0</v>
      </c>
      <c r="U411" s="50">
        <v>0</v>
      </c>
      <c r="V411" s="50">
        <v>0</v>
      </c>
      <c r="W411" s="50">
        <v>0</v>
      </c>
      <c r="X411" t="e" cm="1" vm="1">
        <f t="array" ref="X411">_xlfn.CONCAT(INDEX(_xlfn.TEXTSPLIT(INDEX(_xlfn._xlws.FILTER(D411:G411,D411:G411&lt;&gt;0),1,1),","),1,1),",",INDEX(_xlfn.TEXTSPLIT(INDEX(_xlfn._xlws.FILTER(D411:G411,D411:G411&lt;&gt;0),1,COUNTA(_xlfn._xlws.FILTER(D411:G411,D411:G411&lt;&gt;0))),","),1,2))</f>
        <v>#VALUE!</v>
      </c>
      <c r="Y411" t="str" cm="1">
        <f t="array" ref="Y411">_xlfn.CONCAT(INDEX(_xlfn.TEXTSPLIT(INDEX(_xlfn._xlws.FILTER(H411:W411,H411:W411&lt;&gt;0),1,1),","),1,1),",",INDEX(_xlfn.TEXTSPLIT(INDEX(_xlfn._xlws.FILTER(H411:W411,H411:W411&lt;&gt;0),1,COUNTA(_xlfn._xlws.FILTER(H411:W411,H411:W411&lt;&gt;0))),","),1,2))</f>
        <v>1020,1080</v>
      </c>
      <c r="AA411" s="10" t="s">
        <v>486</v>
      </c>
      <c r="AB411" s="10" t="s">
        <v>398</v>
      </c>
      <c r="AC411" s="6">
        <v>410</v>
      </c>
      <c r="AD411" s="10">
        <v>91</v>
      </c>
      <c r="AE411" t="str">
        <f>VLOOKUP(AD411,'dati households'!$C$1:$D$92,2,FALSE)</f>
        <v>Business</v>
      </c>
      <c r="AF411" s="6" t="str">
        <f>VLOOKUP(AD411,'dati households'!$C$1:$E$92,3,FALSE)</f>
        <v>medium</v>
      </c>
      <c r="AG411" s="6" t="str">
        <f>VLOOKUP(AD411,'dati households'!$C$1:$F$92,4,FALSE)</f>
        <v>Church</v>
      </c>
    </row>
    <row r="412" spans="1:33" x14ac:dyDescent="0.35">
      <c r="A412" t="s">
        <v>248</v>
      </c>
      <c r="B412" s="6">
        <v>1</v>
      </c>
      <c r="C412" t="s">
        <v>402</v>
      </c>
      <c r="D412" s="50">
        <v>0</v>
      </c>
      <c r="E412" s="50">
        <v>0</v>
      </c>
      <c r="F412" s="50">
        <v>0</v>
      </c>
      <c r="G412" s="50" t="s">
        <v>546</v>
      </c>
      <c r="H412" s="50" t="s">
        <v>543</v>
      </c>
      <c r="I412" s="50" t="s">
        <v>547</v>
      </c>
      <c r="J412" s="50" t="s">
        <v>548</v>
      </c>
      <c r="K412" s="50" t="s">
        <v>549</v>
      </c>
      <c r="L412" s="50">
        <v>0</v>
      </c>
      <c r="M412" s="50">
        <v>0</v>
      </c>
      <c r="N412" s="50">
        <v>0</v>
      </c>
      <c r="O412" s="50">
        <v>0</v>
      </c>
      <c r="P412" s="50">
        <v>0</v>
      </c>
      <c r="Q412" s="50">
        <v>0</v>
      </c>
      <c r="R412" s="50">
        <v>0</v>
      </c>
      <c r="S412" s="50">
        <v>0</v>
      </c>
      <c r="T412" s="50">
        <v>0</v>
      </c>
      <c r="U412" s="50">
        <v>0</v>
      </c>
      <c r="V412" s="50">
        <v>0</v>
      </c>
      <c r="W412" s="50">
        <v>0</v>
      </c>
      <c r="X412" t="str" cm="1">
        <f t="array" ref="X412">_xlfn.CONCAT(INDEX(_xlfn.TEXTSPLIT(INDEX(_xlfn._xlws.FILTER(D412:G412,D412:G412&lt;&gt;0),1,1),","),1,1),",",INDEX(_xlfn.TEXTSPLIT(INDEX(_xlfn._xlws.FILTER(D412:G412,D412:G412&lt;&gt;0),1,COUNTA(_xlfn._xlws.FILTER(D412:G412,D412:G412&lt;&gt;0))),","),1,2))</f>
        <v>420,480</v>
      </c>
      <c r="Y412" t="str" cm="1">
        <f t="array" ref="Y412">_xlfn.CONCAT(INDEX(_xlfn.TEXTSPLIT(INDEX(_xlfn._xlws.FILTER(H412:W412,H412:W412&lt;&gt;0),1,1),","),1,1),",",INDEX(_xlfn.TEXTSPLIT(INDEX(_xlfn._xlws.FILTER(H412:W412,H412:W412&lt;&gt;0),1,COUNTA(_xlfn._xlws.FILTER(H412:W412,H412:W412&lt;&gt;0))),","),1,2))</f>
        <v>480,720</v>
      </c>
      <c r="AA412" s="10" t="s">
        <v>224</v>
      </c>
      <c r="AB412" s="10" t="s">
        <v>372</v>
      </c>
      <c r="AC412" s="6">
        <v>411</v>
      </c>
      <c r="AD412" s="10">
        <v>91</v>
      </c>
      <c r="AE412" t="str">
        <f>VLOOKUP(AD412,'dati households'!$C$1:$D$92,2,FALSE)</f>
        <v>Business</v>
      </c>
      <c r="AF412" s="6" t="str">
        <f>VLOOKUP(AD412,'dati households'!$C$1:$E$92,3,FALSE)</f>
        <v>medium</v>
      </c>
      <c r="AG412" s="6" t="str">
        <f>VLOOKUP(AD412,'dati households'!$C$1:$F$92,4,FALSE)</f>
        <v>Church</v>
      </c>
    </row>
    <row r="413" spans="1:33" x14ac:dyDescent="0.35">
      <c r="A413" t="s">
        <v>225</v>
      </c>
      <c r="B413" s="6">
        <v>1</v>
      </c>
      <c r="C413" t="s">
        <v>403</v>
      </c>
      <c r="D413" s="50">
        <v>0</v>
      </c>
      <c r="E413" s="50">
        <v>0</v>
      </c>
      <c r="F413" s="50">
        <v>0</v>
      </c>
      <c r="G413" s="50">
        <v>0</v>
      </c>
      <c r="H413" s="50">
        <v>0</v>
      </c>
      <c r="I413" s="50">
        <v>0</v>
      </c>
      <c r="J413" s="50">
        <v>0</v>
      </c>
      <c r="K413" s="50">
        <v>0</v>
      </c>
      <c r="L413" s="50">
        <v>0</v>
      </c>
      <c r="M413" s="50">
        <v>0</v>
      </c>
      <c r="N413" s="50">
        <v>0</v>
      </c>
      <c r="O413" s="50" t="s">
        <v>540</v>
      </c>
      <c r="P413" s="50">
        <v>0</v>
      </c>
      <c r="Q413" s="50">
        <v>0</v>
      </c>
      <c r="R413" s="50">
        <v>0</v>
      </c>
      <c r="S413" s="50">
        <v>0</v>
      </c>
      <c r="T413" s="50">
        <v>0</v>
      </c>
      <c r="U413" s="50">
        <v>0</v>
      </c>
      <c r="V413" s="50">
        <v>0</v>
      </c>
      <c r="W413" s="50">
        <v>0</v>
      </c>
      <c r="X413" t="e" cm="1" vm="1">
        <f t="array" ref="X413">_xlfn.CONCAT(INDEX(_xlfn.TEXTSPLIT(INDEX(_xlfn._xlws.FILTER(D413:G413,D413:G413&lt;&gt;0),1,1),","),1,1),",",INDEX(_xlfn.TEXTSPLIT(INDEX(_xlfn._xlws.FILTER(D413:G413,D413:G413&lt;&gt;0),1,COUNTA(_xlfn._xlws.FILTER(D413:G413,D413:G413&lt;&gt;0))),","),1,2))</f>
        <v>#VALUE!</v>
      </c>
      <c r="Y413" t="str" cm="1">
        <f t="array" ref="Y413">_xlfn.CONCAT(INDEX(_xlfn.TEXTSPLIT(INDEX(_xlfn._xlws.FILTER(H413:W413,H413:W413&lt;&gt;0),1,1),","),1,1),",",INDEX(_xlfn.TEXTSPLIT(INDEX(_xlfn._xlws.FILTER(H413:W413,H413:W413&lt;&gt;0),1,COUNTA(_xlfn._xlws.FILTER(H413:W413,H413:W413&lt;&gt;0))),","),1,2))</f>
        <v>900,960</v>
      </c>
      <c r="AA413" s="10" t="s">
        <v>224</v>
      </c>
      <c r="AB413" s="10" t="s">
        <v>486</v>
      </c>
      <c r="AC413" s="6">
        <v>412</v>
      </c>
      <c r="AD413" s="10">
        <v>91</v>
      </c>
      <c r="AE413" t="str">
        <f>VLOOKUP(AD413,'dati households'!$C$1:$D$92,2,FALSE)</f>
        <v>Business</v>
      </c>
      <c r="AF413" s="6" t="str">
        <f>VLOOKUP(AD413,'dati households'!$C$1:$E$92,3,FALSE)</f>
        <v>medium</v>
      </c>
      <c r="AG413" s="6" t="str">
        <f>VLOOKUP(AD413,'dati households'!$C$1:$F$92,4,FALSE)</f>
        <v>Church</v>
      </c>
    </row>
  </sheetData>
  <autoFilter ref="A1:AG413" xr:uid="{0B75E281-7A8D-496E-8293-B531FEBDA95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80B7-33AB-4B69-BFAA-2365D873FFC1}">
  <sheetPr filterMode="1"/>
  <dimension ref="A1:AD413"/>
  <sheetViews>
    <sheetView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X1" sqref="X1:X1048576"/>
    </sheetView>
  </sheetViews>
  <sheetFormatPr defaultRowHeight="14.5" x14ac:dyDescent="0.35"/>
  <cols>
    <col min="1" max="1" width="19.453125" bestFit="1" customWidth="1"/>
    <col min="2" max="2" width="19" style="6" bestFit="1" customWidth="1"/>
    <col min="3" max="3" width="255.81640625" hidden="1" customWidth="1"/>
    <col min="4" max="7" width="3.6328125" bestFit="1" customWidth="1"/>
    <col min="8" max="8" width="4.6328125" bestFit="1" customWidth="1"/>
    <col min="9" max="22" width="5.6328125" bestFit="1" customWidth="1"/>
    <col min="23" max="23" width="4.6328125" bestFit="1" customWidth="1"/>
    <col min="24" max="24" width="13.54296875" style="3" bestFit="1" customWidth="1"/>
    <col min="25" max="25" width="18.90625" bestFit="1" customWidth="1"/>
    <col min="26" max="26" width="14.1796875" style="6" hidden="1" customWidth="1"/>
    <col min="27" max="27" width="15.08984375" style="10" customWidth="1"/>
    <col min="28" max="28" width="9.6328125" bestFit="1" customWidth="1"/>
    <col min="29" max="29" width="13.54296875" customWidth="1"/>
  </cols>
  <sheetData>
    <row r="1" spans="1:30" s="5" customFormat="1" ht="34.25" customHeight="1" x14ac:dyDescent="0.35">
      <c r="A1" s="5" t="s">
        <v>19</v>
      </c>
      <c r="B1" s="7" t="s">
        <v>67</v>
      </c>
      <c r="C1" s="5" t="s">
        <v>46</v>
      </c>
      <c r="D1" s="8" t="s">
        <v>406</v>
      </c>
      <c r="E1" s="9" t="s">
        <v>407</v>
      </c>
      <c r="F1" s="9" t="s">
        <v>408</v>
      </c>
      <c r="G1" s="9" t="s">
        <v>409</v>
      </c>
      <c r="H1" s="9" t="s">
        <v>410</v>
      </c>
      <c r="I1" s="9" t="s">
        <v>411</v>
      </c>
      <c r="J1" s="9" t="s">
        <v>412</v>
      </c>
      <c r="K1" s="9" t="s">
        <v>413</v>
      </c>
      <c r="L1" s="9" t="s">
        <v>414</v>
      </c>
      <c r="M1" s="9" t="s">
        <v>415</v>
      </c>
      <c r="N1" s="9" t="s">
        <v>416</v>
      </c>
      <c r="O1" s="9" t="s">
        <v>417</v>
      </c>
      <c r="P1" s="5" t="s">
        <v>418</v>
      </c>
      <c r="Q1" s="9" t="s">
        <v>419</v>
      </c>
      <c r="R1" s="9" t="s">
        <v>420</v>
      </c>
      <c r="S1" s="9" t="s">
        <v>421</v>
      </c>
      <c r="T1" s="9" t="s">
        <v>422</v>
      </c>
      <c r="U1" s="9" t="s">
        <v>423</v>
      </c>
      <c r="V1" s="9" t="s">
        <v>424</v>
      </c>
      <c r="W1" s="9" t="s">
        <v>425</v>
      </c>
      <c r="X1" s="11" t="s">
        <v>196</v>
      </c>
      <c r="Y1" s="5" t="s">
        <v>44</v>
      </c>
      <c r="Z1" s="7" t="s">
        <v>429</v>
      </c>
      <c r="AA1" s="7" t="s">
        <v>430</v>
      </c>
      <c r="AB1" s="19" t="s">
        <v>2</v>
      </c>
      <c r="AC1" s="19" t="s">
        <v>485</v>
      </c>
      <c r="AD1" s="5" t="s">
        <v>3</v>
      </c>
    </row>
    <row r="2" spans="1:30" x14ac:dyDescent="0.35">
      <c r="A2" t="s">
        <v>207</v>
      </c>
      <c r="B2" s="6">
        <v>2</v>
      </c>
      <c r="C2" t="s">
        <v>208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 s="10" t="s">
        <v>486</v>
      </c>
      <c r="Y2" s="10" t="s">
        <v>486</v>
      </c>
      <c r="Z2" s="6">
        <v>1</v>
      </c>
      <c r="AA2" s="10">
        <v>1</v>
      </c>
      <c r="AB2" t="str">
        <f>VLOOKUP(AA2,'dati households'!$C$1:$D$92,2,FALSE)</f>
        <v>Household</v>
      </c>
      <c r="AC2" s="6" t="str">
        <f>VLOOKUP(AA2,'dati households'!$C$1:$E$92,3,FALSE)</f>
        <v>very low</v>
      </c>
      <c r="AD2" s="6">
        <f>VLOOKUP(AA2,'dati households'!$C$1:$F$92,4,FALSE)</f>
        <v>0</v>
      </c>
    </row>
    <row r="3" spans="1:30" x14ac:dyDescent="0.35">
      <c r="A3" t="s">
        <v>210</v>
      </c>
      <c r="B3" s="6">
        <v>1</v>
      </c>
      <c r="C3" t="s">
        <v>211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s="10" t="s">
        <v>486</v>
      </c>
      <c r="Y3" s="10" t="s">
        <v>486</v>
      </c>
      <c r="Z3" s="6">
        <v>2</v>
      </c>
      <c r="AA3" s="10">
        <v>1</v>
      </c>
      <c r="AB3" t="str">
        <f>VLOOKUP(AA3,'dati households'!$C$1:$D$92,2,FALSE)</f>
        <v>Household</v>
      </c>
      <c r="AC3" s="6" t="str">
        <f>VLOOKUP(AA3,'dati households'!$C$1:$E$92,3,FALSE)</f>
        <v>very low</v>
      </c>
      <c r="AD3" s="6">
        <f>VLOOKUP(AA3,'dati households'!$C$1:$F$92,4,FALSE)</f>
        <v>0</v>
      </c>
    </row>
    <row r="4" spans="1:30" x14ac:dyDescent="0.35">
      <c r="A4" t="s">
        <v>212</v>
      </c>
      <c r="B4" s="6">
        <v>1</v>
      </c>
      <c r="C4" t="s">
        <v>213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 s="10" t="s">
        <v>486</v>
      </c>
      <c r="Y4" s="10" t="s">
        <v>486</v>
      </c>
      <c r="Z4" s="6">
        <v>3</v>
      </c>
      <c r="AA4" s="10">
        <v>1</v>
      </c>
      <c r="AB4" t="str">
        <f>VLOOKUP(AA4,'dati households'!$C$1:$D$92,2,FALSE)</f>
        <v>Household</v>
      </c>
      <c r="AC4" s="6" t="str">
        <f>VLOOKUP(AA4,'dati households'!$C$1:$E$92,3,FALSE)</f>
        <v>very low</v>
      </c>
      <c r="AD4" s="6">
        <f>VLOOKUP(AA4,'dati households'!$C$1:$F$92,4,FALSE)</f>
        <v>0</v>
      </c>
    </row>
    <row r="5" spans="1:30" hidden="1" x14ac:dyDescent="0.35">
      <c r="A5" t="s">
        <v>207</v>
      </c>
      <c r="B5" s="6">
        <v>2</v>
      </c>
      <c r="C5" t="s">
        <v>214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 s="10" t="s">
        <v>486</v>
      </c>
      <c r="Y5" s="10" t="s">
        <v>486</v>
      </c>
      <c r="Z5" s="6">
        <v>4</v>
      </c>
      <c r="AA5" s="10">
        <v>2</v>
      </c>
      <c r="AB5" t="str">
        <f>VLOOKUP(AA5,'dati households'!$C$1:$D$92,2,FALSE)</f>
        <v>Household</v>
      </c>
      <c r="AC5" s="6" t="str">
        <f>VLOOKUP(AA5,'dati households'!$C$1:$E$92,3,FALSE)</f>
        <v>low</v>
      </c>
      <c r="AD5" s="6">
        <f>VLOOKUP(AA5,'dati households'!$C$1:$F$92,4,FALSE)</f>
        <v>0</v>
      </c>
    </row>
    <row r="6" spans="1:30" hidden="1" x14ac:dyDescent="0.35">
      <c r="A6" t="s">
        <v>212</v>
      </c>
      <c r="B6" s="6">
        <v>2</v>
      </c>
      <c r="C6" t="s">
        <v>215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 s="10" t="s">
        <v>486</v>
      </c>
      <c r="Y6" s="10" t="s">
        <v>486</v>
      </c>
      <c r="Z6" s="6">
        <v>5</v>
      </c>
      <c r="AA6" s="10">
        <v>2</v>
      </c>
      <c r="AB6" t="str">
        <f>VLOOKUP(AA6,'dati households'!$C$1:$D$92,2,FALSE)</f>
        <v>Household</v>
      </c>
      <c r="AC6" s="6" t="str">
        <f>VLOOKUP(AA6,'dati households'!$C$1:$E$92,3,FALSE)</f>
        <v>low</v>
      </c>
      <c r="AD6" s="6">
        <f>VLOOKUP(AA6,'dati households'!$C$1:$F$92,4,FALSE)</f>
        <v>0</v>
      </c>
    </row>
    <row r="7" spans="1:30" hidden="1" x14ac:dyDescent="0.35">
      <c r="A7" t="s">
        <v>216</v>
      </c>
      <c r="B7" s="6">
        <v>1</v>
      </c>
      <c r="C7" t="s">
        <v>217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 s="10" t="s">
        <v>486</v>
      </c>
      <c r="Y7" s="10" t="s">
        <v>486</v>
      </c>
      <c r="Z7" s="6">
        <v>6</v>
      </c>
      <c r="AA7" s="10">
        <v>2</v>
      </c>
      <c r="AB7" t="str">
        <f>VLOOKUP(AA7,'dati households'!$C$1:$D$92,2,FALSE)</f>
        <v>Household</v>
      </c>
      <c r="AC7" s="6" t="str">
        <f>VLOOKUP(AA7,'dati households'!$C$1:$E$92,3,FALSE)</f>
        <v>low</v>
      </c>
      <c r="AD7" s="6">
        <f>VLOOKUP(AA7,'dati households'!$C$1:$F$92,4,FALSE)</f>
        <v>0</v>
      </c>
    </row>
    <row r="8" spans="1:30" hidden="1" x14ac:dyDescent="0.35">
      <c r="A8" t="s">
        <v>218</v>
      </c>
      <c r="B8" s="6">
        <v>1</v>
      </c>
      <c r="C8" t="s">
        <v>219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 s="10" t="s">
        <v>486</v>
      </c>
      <c r="Y8" s="10" t="s">
        <v>486</v>
      </c>
      <c r="Z8" s="6">
        <v>7</v>
      </c>
      <c r="AA8" s="10">
        <v>2</v>
      </c>
      <c r="AB8" t="str">
        <f>VLOOKUP(AA8,'dati households'!$C$1:$D$92,2,FALSE)</f>
        <v>Household</v>
      </c>
      <c r="AC8" s="6" t="str">
        <f>VLOOKUP(AA8,'dati households'!$C$1:$E$92,3,FALSE)</f>
        <v>low</v>
      </c>
      <c r="AD8" s="6">
        <f>VLOOKUP(AA8,'dati households'!$C$1:$F$92,4,FALSE)</f>
        <v>0</v>
      </c>
    </row>
    <row r="9" spans="1:30" x14ac:dyDescent="0.35">
      <c r="A9" t="s">
        <v>207</v>
      </c>
      <c r="B9" s="6">
        <v>2</v>
      </c>
      <c r="C9" t="s">
        <v>217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 s="10" t="s">
        <v>486</v>
      </c>
      <c r="Y9" s="10" t="s">
        <v>486</v>
      </c>
      <c r="Z9" s="6">
        <v>8</v>
      </c>
      <c r="AA9" s="10">
        <v>3</v>
      </c>
      <c r="AB9" t="str">
        <f>VLOOKUP(AA9,'dati households'!$C$1:$D$92,2,FALSE)</f>
        <v>Business</v>
      </c>
      <c r="AC9" s="6" t="str">
        <f>VLOOKUP(AA9,'dati households'!$C$1:$E$92,3,FALSE)</f>
        <v>very low</v>
      </c>
      <c r="AD9" s="6" t="str">
        <f>VLOOKUP(AA9,'dati households'!$C$1:$F$92,4,FALSE)</f>
        <v>Bar/pub</v>
      </c>
    </row>
    <row r="10" spans="1:30" x14ac:dyDescent="0.35">
      <c r="A10" t="s">
        <v>210</v>
      </c>
      <c r="B10" s="6">
        <v>1</v>
      </c>
      <c r="C10" t="s">
        <v>220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 s="10" t="s">
        <v>486</v>
      </c>
      <c r="Y10" s="10" t="s">
        <v>486</v>
      </c>
      <c r="Z10" s="6">
        <v>9</v>
      </c>
      <c r="AA10" s="10">
        <v>3</v>
      </c>
      <c r="AB10" t="str">
        <f>VLOOKUP(AA10,'dati households'!$C$1:$D$92,2,FALSE)</f>
        <v>Business</v>
      </c>
      <c r="AC10" s="6" t="str">
        <f>VLOOKUP(AA10,'dati households'!$C$1:$E$92,3,FALSE)</f>
        <v>very low</v>
      </c>
      <c r="AD10" s="6" t="str">
        <f>VLOOKUP(AA10,'dati households'!$C$1:$F$92,4,FALSE)</f>
        <v>Bar/pub</v>
      </c>
    </row>
    <row r="11" spans="1:30" x14ac:dyDescent="0.35">
      <c r="A11" t="s">
        <v>218</v>
      </c>
      <c r="B11" s="6">
        <v>1</v>
      </c>
      <c r="C11" t="s">
        <v>221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 s="10" t="s">
        <v>486</v>
      </c>
      <c r="Y11" s="10" t="s">
        <v>486</v>
      </c>
      <c r="Z11" s="6">
        <v>10</v>
      </c>
      <c r="AA11" s="10">
        <v>3</v>
      </c>
      <c r="AB11" t="str">
        <f>VLOOKUP(AA11,'dati households'!$C$1:$D$92,2,FALSE)</f>
        <v>Business</v>
      </c>
      <c r="AC11" s="6" t="str">
        <f>VLOOKUP(AA11,'dati households'!$C$1:$E$92,3,FALSE)</f>
        <v>very low</v>
      </c>
      <c r="AD11" s="6" t="str">
        <f>VLOOKUP(AA11,'dati households'!$C$1:$F$92,4,FALSE)</f>
        <v>Bar/pub</v>
      </c>
    </row>
    <row r="12" spans="1:30" hidden="1" x14ac:dyDescent="0.35">
      <c r="A12" t="s">
        <v>207</v>
      </c>
      <c r="B12" s="6">
        <v>6</v>
      </c>
      <c r="C12" t="s">
        <v>217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 s="10" t="s">
        <v>486</v>
      </c>
      <c r="Y12" s="10" t="s">
        <v>486</v>
      </c>
      <c r="Z12" s="6">
        <v>11</v>
      </c>
      <c r="AA12" s="10">
        <v>4</v>
      </c>
      <c r="AB12" t="str">
        <f>VLOOKUP(AA12,'dati households'!$C$1:$D$92,2,FALSE)</f>
        <v>Household</v>
      </c>
      <c r="AC12" s="6" t="str">
        <f>VLOOKUP(AA12,'dati households'!$C$1:$E$92,3,FALSE)</f>
        <v>high</v>
      </c>
      <c r="AD12" s="6">
        <f>VLOOKUP(AA12,'dati households'!$C$1:$F$92,4,FALSE)</f>
        <v>0</v>
      </c>
    </row>
    <row r="13" spans="1:30" hidden="1" x14ac:dyDescent="0.35">
      <c r="A13" t="s">
        <v>210</v>
      </c>
      <c r="B13" s="6">
        <v>3</v>
      </c>
      <c r="C13" t="s">
        <v>214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s="10" t="s">
        <v>486</v>
      </c>
      <c r="Y13" s="10" t="s">
        <v>486</v>
      </c>
      <c r="Z13" s="6">
        <v>12</v>
      </c>
      <c r="AA13" s="10">
        <v>4</v>
      </c>
      <c r="AB13" t="str">
        <f>VLOOKUP(AA13,'dati households'!$C$1:$D$92,2,FALSE)</f>
        <v>Household</v>
      </c>
      <c r="AC13" s="6" t="str">
        <f>VLOOKUP(AA13,'dati households'!$C$1:$E$92,3,FALSE)</f>
        <v>high</v>
      </c>
      <c r="AD13" s="6">
        <f>VLOOKUP(AA13,'dati households'!$C$1:$F$92,4,FALSE)</f>
        <v>0</v>
      </c>
    </row>
    <row r="14" spans="1:30" hidden="1" x14ac:dyDescent="0.35">
      <c r="A14" t="s">
        <v>212</v>
      </c>
      <c r="B14" s="6">
        <v>3</v>
      </c>
      <c r="C14" t="s">
        <v>215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 s="10" t="s">
        <v>486</v>
      </c>
      <c r="Y14" s="10" t="s">
        <v>486</v>
      </c>
      <c r="Z14" s="6">
        <v>13</v>
      </c>
      <c r="AA14" s="10">
        <v>4</v>
      </c>
      <c r="AB14" t="str">
        <f>VLOOKUP(AA14,'dati households'!$C$1:$D$92,2,FALSE)</f>
        <v>Household</v>
      </c>
      <c r="AC14" s="6" t="str">
        <f>VLOOKUP(AA14,'dati households'!$C$1:$E$92,3,FALSE)</f>
        <v>high</v>
      </c>
      <c r="AD14" s="6">
        <f>VLOOKUP(AA14,'dati households'!$C$1:$F$92,4,FALSE)</f>
        <v>0</v>
      </c>
    </row>
    <row r="15" spans="1:30" hidden="1" x14ac:dyDescent="0.35">
      <c r="A15" t="s">
        <v>216</v>
      </c>
      <c r="B15" s="6">
        <v>1</v>
      </c>
      <c r="C15" t="s">
        <v>208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 s="10" t="s">
        <v>486</v>
      </c>
      <c r="Y15" s="10" t="s">
        <v>486</v>
      </c>
      <c r="Z15" s="6">
        <v>14</v>
      </c>
      <c r="AA15" s="10">
        <v>4</v>
      </c>
      <c r="AB15" t="str">
        <f>VLOOKUP(AA15,'dati households'!$C$1:$D$92,2,FALSE)</f>
        <v>Household</v>
      </c>
      <c r="AC15" s="6" t="str">
        <f>VLOOKUP(AA15,'dati households'!$C$1:$E$92,3,FALSE)</f>
        <v>high</v>
      </c>
      <c r="AD15" s="6">
        <f>VLOOKUP(AA15,'dati households'!$C$1:$F$92,4,FALSE)</f>
        <v>0</v>
      </c>
    </row>
    <row r="16" spans="1:30" hidden="1" x14ac:dyDescent="0.35">
      <c r="A16" t="s">
        <v>222</v>
      </c>
      <c r="B16" s="6">
        <v>1</v>
      </c>
      <c r="C16" t="s">
        <v>223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 s="10" t="s">
        <v>224</v>
      </c>
      <c r="Y16" s="10" t="s">
        <v>486</v>
      </c>
      <c r="Z16" s="6">
        <v>15</v>
      </c>
      <c r="AA16" s="10">
        <v>4</v>
      </c>
      <c r="AB16" t="str">
        <f>VLOOKUP(AA16,'dati households'!$C$1:$D$92,2,FALSE)</f>
        <v>Household</v>
      </c>
      <c r="AC16" s="6" t="str">
        <f>VLOOKUP(AA16,'dati households'!$C$1:$E$92,3,FALSE)</f>
        <v>high</v>
      </c>
      <c r="AD16" s="6">
        <f>VLOOKUP(AA16,'dati households'!$C$1:$F$92,4,FALSE)</f>
        <v>0</v>
      </c>
    </row>
    <row r="17" spans="1:30" hidden="1" x14ac:dyDescent="0.35">
      <c r="A17" t="s">
        <v>225</v>
      </c>
      <c r="B17" s="6">
        <v>1</v>
      </c>
      <c r="C17" t="s">
        <v>226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0" t="s">
        <v>486</v>
      </c>
      <c r="Y17" s="10" t="s">
        <v>486</v>
      </c>
      <c r="Z17" s="6">
        <v>16</v>
      </c>
      <c r="AA17" s="10">
        <v>4</v>
      </c>
      <c r="AB17" t="str">
        <f>VLOOKUP(AA17,'dati households'!$C$1:$D$92,2,FALSE)</f>
        <v>Household</v>
      </c>
      <c r="AC17" s="6" t="str">
        <f>VLOOKUP(AA17,'dati households'!$C$1:$E$92,3,FALSE)</f>
        <v>high</v>
      </c>
      <c r="AD17" s="6">
        <f>VLOOKUP(AA17,'dati households'!$C$1:$F$92,4,FALSE)</f>
        <v>0</v>
      </c>
    </row>
    <row r="18" spans="1:30" x14ac:dyDescent="0.35">
      <c r="A18" t="s">
        <v>207</v>
      </c>
      <c r="B18" s="6">
        <v>1</v>
      </c>
      <c r="C18" t="s">
        <v>227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 s="10" t="s">
        <v>486</v>
      </c>
      <c r="Y18" s="10" t="s">
        <v>486</v>
      </c>
      <c r="Z18" s="6">
        <v>17</v>
      </c>
      <c r="AA18" s="10">
        <v>5</v>
      </c>
      <c r="AB18" t="str">
        <f>VLOOKUP(AA18,'dati households'!$C$1:$D$92,2,FALSE)</f>
        <v>Household</v>
      </c>
      <c r="AC18" s="6" t="str">
        <f>VLOOKUP(AA18,'dati households'!$C$1:$E$92,3,FALSE)</f>
        <v>very low</v>
      </c>
      <c r="AD18" s="6">
        <f>VLOOKUP(AA18,'dati households'!$C$1:$F$92,4,FALSE)</f>
        <v>0</v>
      </c>
    </row>
    <row r="19" spans="1:30" x14ac:dyDescent="0.35">
      <c r="A19" t="s">
        <v>210</v>
      </c>
      <c r="B19" s="6">
        <v>1</v>
      </c>
      <c r="C19" t="s">
        <v>214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 s="10" t="s">
        <v>486</v>
      </c>
      <c r="Y19" s="10" t="s">
        <v>486</v>
      </c>
      <c r="Z19" s="6">
        <v>18</v>
      </c>
      <c r="AA19" s="10">
        <v>5</v>
      </c>
      <c r="AB19" t="str">
        <f>VLOOKUP(AA19,'dati households'!$C$1:$D$92,2,FALSE)</f>
        <v>Household</v>
      </c>
      <c r="AC19" s="6" t="str">
        <f>VLOOKUP(AA19,'dati households'!$C$1:$E$92,3,FALSE)</f>
        <v>very low</v>
      </c>
      <c r="AD19" s="6">
        <f>VLOOKUP(AA19,'dati households'!$C$1:$F$92,4,FALSE)</f>
        <v>0</v>
      </c>
    </row>
    <row r="20" spans="1:30" hidden="1" x14ac:dyDescent="0.35">
      <c r="A20" t="s">
        <v>207</v>
      </c>
      <c r="B20" s="6">
        <v>4</v>
      </c>
      <c r="C20" t="s">
        <v>211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s="10" t="s">
        <v>486</v>
      </c>
      <c r="Y20" s="10" t="s">
        <v>486</v>
      </c>
      <c r="Z20" s="6">
        <v>19</v>
      </c>
      <c r="AA20" s="10">
        <v>6</v>
      </c>
      <c r="AB20" t="str">
        <f>VLOOKUP(AA20,'dati households'!$C$1:$D$92,2,FALSE)</f>
        <v>Household</v>
      </c>
      <c r="AC20" s="6" t="str">
        <f>VLOOKUP(AA20,'dati households'!$C$1:$E$92,3,FALSE)</f>
        <v>low</v>
      </c>
      <c r="AD20" s="6">
        <f>VLOOKUP(AA20,'dati households'!$C$1:$F$92,4,FALSE)</f>
        <v>0</v>
      </c>
    </row>
    <row r="21" spans="1:30" hidden="1" x14ac:dyDescent="0.35">
      <c r="A21" t="s">
        <v>210</v>
      </c>
      <c r="B21" s="6">
        <v>1</v>
      </c>
      <c r="C21" t="s">
        <v>211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s="10" t="s">
        <v>486</v>
      </c>
      <c r="Y21" s="10" t="s">
        <v>486</v>
      </c>
      <c r="Z21" s="6">
        <v>20</v>
      </c>
      <c r="AA21" s="10">
        <v>6</v>
      </c>
      <c r="AB21" t="str">
        <f>VLOOKUP(AA21,'dati households'!$C$1:$D$92,2,FALSE)</f>
        <v>Household</v>
      </c>
      <c r="AC21" s="6" t="str">
        <f>VLOOKUP(AA21,'dati households'!$C$1:$E$92,3,FALSE)</f>
        <v>low</v>
      </c>
      <c r="AD21" s="6">
        <f>VLOOKUP(AA21,'dati households'!$C$1:$F$92,4,FALSE)</f>
        <v>0</v>
      </c>
    </row>
    <row r="22" spans="1:30" hidden="1" x14ac:dyDescent="0.35">
      <c r="A22" t="s">
        <v>216</v>
      </c>
      <c r="B22" s="6">
        <v>1</v>
      </c>
      <c r="C22" t="s">
        <v>228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 s="10" t="s">
        <v>486</v>
      </c>
      <c r="Y22" s="10" t="s">
        <v>486</v>
      </c>
      <c r="Z22" s="6">
        <v>21</v>
      </c>
      <c r="AA22" s="10">
        <v>6</v>
      </c>
      <c r="AB22" t="str">
        <f>VLOOKUP(AA22,'dati households'!$C$1:$D$92,2,FALSE)</f>
        <v>Household</v>
      </c>
      <c r="AC22" s="6" t="str">
        <f>VLOOKUP(AA22,'dati households'!$C$1:$E$92,3,FALSE)</f>
        <v>low</v>
      </c>
      <c r="AD22" s="6">
        <f>VLOOKUP(AA22,'dati households'!$C$1:$F$92,4,FALSE)</f>
        <v>0</v>
      </c>
    </row>
    <row r="23" spans="1:30" hidden="1" x14ac:dyDescent="0.35">
      <c r="A23" t="s">
        <v>212</v>
      </c>
      <c r="B23" s="6">
        <v>2</v>
      </c>
      <c r="C23" t="s">
        <v>229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0" t="s">
        <v>486</v>
      </c>
      <c r="Y23" s="10" t="s">
        <v>486</v>
      </c>
      <c r="Z23" s="6">
        <v>22</v>
      </c>
      <c r="AA23" s="10">
        <v>6</v>
      </c>
      <c r="AB23" t="str">
        <f>VLOOKUP(AA23,'dati households'!$C$1:$D$92,2,FALSE)</f>
        <v>Household</v>
      </c>
      <c r="AC23" s="6" t="str">
        <f>VLOOKUP(AA23,'dati households'!$C$1:$E$92,3,FALSE)</f>
        <v>low</v>
      </c>
      <c r="AD23" s="6">
        <f>VLOOKUP(AA23,'dati households'!$C$1:$F$92,4,FALSE)</f>
        <v>0</v>
      </c>
    </row>
    <row r="24" spans="1:30" hidden="1" x14ac:dyDescent="0.35">
      <c r="A24" t="s">
        <v>212</v>
      </c>
      <c r="B24" s="6">
        <v>2</v>
      </c>
      <c r="C24" t="s">
        <v>215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 s="10" t="s">
        <v>486</v>
      </c>
      <c r="Y24" s="10" t="s">
        <v>486</v>
      </c>
      <c r="Z24" s="6">
        <v>23</v>
      </c>
      <c r="AA24" s="10">
        <v>6</v>
      </c>
      <c r="AB24" t="str">
        <f>VLOOKUP(AA24,'dati households'!$C$1:$D$92,2,FALSE)</f>
        <v>Household</v>
      </c>
      <c r="AC24" s="6" t="str">
        <f>VLOOKUP(AA24,'dati households'!$C$1:$E$92,3,FALSE)</f>
        <v>low</v>
      </c>
      <c r="AD24" s="6">
        <f>VLOOKUP(AA24,'dati households'!$C$1:$F$92,4,FALSE)</f>
        <v>0</v>
      </c>
    </row>
    <row r="25" spans="1:30" hidden="1" x14ac:dyDescent="0.35">
      <c r="A25" t="s">
        <v>207</v>
      </c>
      <c r="B25" s="6">
        <v>4</v>
      </c>
      <c r="C25" t="s">
        <v>214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s="10" t="s">
        <v>486</v>
      </c>
      <c r="Y25" s="10" t="s">
        <v>486</v>
      </c>
      <c r="Z25" s="6">
        <v>24</v>
      </c>
      <c r="AA25" s="10">
        <v>7</v>
      </c>
      <c r="AB25" t="str">
        <f>VLOOKUP(AA25,'dati households'!$C$1:$D$92,2,FALSE)</f>
        <v>Household</v>
      </c>
      <c r="AC25" s="6" t="str">
        <f>VLOOKUP(AA25,'dati households'!$C$1:$E$92,3,FALSE)</f>
        <v>low</v>
      </c>
      <c r="AD25" s="6">
        <f>VLOOKUP(AA25,'dati households'!$C$1:$F$92,4,FALSE)</f>
        <v>0</v>
      </c>
    </row>
    <row r="26" spans="1:30" hidden="1" x14ac:dyDescent="0.35">
      <c r="A26" t="s">
        <v>212</v>
      </c>
      <c r="B26" s="6">
        <v>4</v>
      </c>
      <c r="C26" t="s">
        <v>230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 s="10" t="s">
        <v>486</v>
      </c>
      <c r="Y26" s="10" t="s">
        <v>486</v>
      </c>
      <c r="Z26" s="6">
        <v>25</v>
      </c>
      <c r="AA26" s="10">
        <v>7</v>
      </c>
      <c r="AB26" t="str">
        <f>VLOOKUP(AA26,'dati households'!$C$1:$D$92,2,FALSE)</f>
        <v>Household</v>
      </c>
      <c r="AC26" s="6" t="str">
        <f>VLOOKUP(AA26,'dati households'!$C$1:$E$92,3,FALSE)</f>
        <v>low</v>
      </c>
      <c r="AD26" s="6">
        <f>VLOOKUP(AA26,'dati households'!$C$1:$F$92,4,FALSE)</f>
        <v>0</v>
      </c>
    </row>
    <row r="27" spans="1:30" hidden="1" x14ac:dyDescent="0.35">
      <c r="A27" t="s">
        <v>216</v>
      </c>
      <c r="B27" s="6">
        <v>3</v>
      </c>
      <c r="C27" t="s">
        <v>217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 s="10" t="s">
        <v>486</v>
      </c>
      <c r="Y27" s="10" t="s">
        <v>486</v>
      </c>
      <c r="Z27" s="6">
        <v>26</v>
      </c>
      <c r="AA27" s="10">
        <v>7</v>
      </c>
      <c r="AB27" t="str">
        <f>VLOOKUP(AA27,'dati households'!$C$1:$D$92,2,FALSE)</f>
        <v>Household</v>
      </c>
      <c r="AC27" s="6" t="str">
        <f>VLOOKUP(AA27,'dati households'!$C$1:$E$92,3,FALSE)</f>
        <v>low</v>
      </c>
      <c r="AD27" s="6">
        <f>VLOOKUP(AA27,'dati households'!$C$1:$F$92,4,FALSE)</f>
        <v>0</v>
      </c>
    </row>
    <row r="28" spans="1:30" hidden="1" x14ac:dyDescent="0.35">
      <c r="A28" t="s">
        <v>218</v>
      </c>
      <c r="B28" s="6">
        <v>4</v>
      </c>
      <c r="C28" t="s">
        <v>217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 s="10" t="s">
        <v>486</v>
      </c>
      <c r="Y28" s="10" t="s">
        <v>486</v>
      </c>
      <c r="Z28" s="6">
        <v>27</v>
      </c>
      <c r="AA28" s="10">
        <v>7</v>
      </c>
      <c r="AB28" t="str">
        <f>VLOOKUP(AA28,'dati households'!$C$1:$D$92,2,FALSE)</f>
        <v>Household</v>
      </c>
      <c r="AC28" s="6" t="str">
        <f>VLOOKUP(AA28,'dati households'!$C$1:$E$92,3,FALSE)</f>
        <v>low</v>
      </c>
      <c r="AD28" s="6">
        <f>VLOOKUP(AA28,'dati households'!$C$1:$F$92,4,FALSE)</f>
        <v>0</v>
      </c>
    </row>
    <row r="29" spans="1:30" hidden="1" x14ac:dyDescent="0.35">
      <c r="A29" t="s">
        <v>207</v>
      </c>
      <c r="B29" s="6">
        <v>4</v>
      </c>
      <c r="C29" t="s">
        <v>217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 s="10" t="s">
        <v>486</v>
      </c>
      <c r="Y29" s="10" t="s">
        <v>486</v>
      </c>
      <c r="Z29" s="6">
        <v>28</v>
      </c>
      <c r="AA29" s="10">
        <v>8</v>
      </c>
      <c r="AB29" t="str">
        <f>VLOOKUP(AA29,'dati households'!$C$1:$D$92,2,FALSE)</f>
        <v>Household</v>
      </c>
      <c r="AC29" s="6" t="str">
        <f>VLOOKUP(AA29,'dati households'!$C$1:$E$92,3,FALSE)</f>
        <v>low</v>
      </c>
      <c r="AD29" s="6">
        <f>VLOOKUP(AA29,'dati households'!$C$1:$F$92,4,FALSE)</f>
        <v>0</v>
      </c>
    </row>
    <row r="30" spans="1:30" hidden="1" x14ac:dyDescent="0.35">
      <c r="A30" t="s">
        <v>210</v>
      </c>
      <c r="B30" s="6">
        <v>2</v>
      </c>
      <c r="C30" t="s">
        <v>214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 s="10" t="s">
        <v>486</v>
      </c>
      <c r="Y30" s="10" t="s">
        <v>486</v>
      </c>
      <c r="Z30" s="6">
        <v>29</v>
      </c>
      <c r="AA30" s="10">
        <v>8</v>
      </c>
      <c r="AB30" t="str">
        <f>VLOOKUP(AA30,'dati households'!$C$1:$D$92,2,FALSE)</f>
        <v>Household</v>
      </c>
      <c r="AC30" s="6" t="str">
        <f>VLOOKUP(AA30,'dati households'!$C$1:$E$92,3,FALSE)</f>
        <v>low</v>
      </c>
      <c r="AD30" s="6">
        <f>VLOOKUP(AA30,'dati households'!$C$1:$F$92,4,FALSE)</f>
        <v>0</v>
      </c>
    </row>
    <row r="31" spans="1:30" hidden="1" x14ac:dyDescent="0.35">
      <c r="A31" t="s">
        <v>212</v>
      </c>
      <c r="B31" s="6">
        <v>2</v>
      </c>
      <c r="C31" t="s">
        <v>215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 s="10" t="s">
        <v>486</v>
      </c>
      <c r="Y31" s="10" t="s">
        <v>486</v>
      </c>
      <c r="Z31" s="6">
        <v>30</v>
      </c>
      <c r="AA31" s="10">
        <v>8</v>
      </c>
      <c r="AB31" t="str">
        <f>VLOOKUP(AA31,'dati households'!$C$1:$D$92,2,FALSE)</f>
        <v>Household</v>
      </c>
      <c r="AC31" s="6" t="str">
        <f>VLOOKUP(AA31,'dati households'!$C$1:$E$92,3,FALSE)</f>
        <v>low</v>
      </c>
      <c r="AD31" s="6">
        <f>VLOOKUP(AA31,'dati households'!$C$1:$F$92,4,FALSE)</f>
        <v>0</v>
      </c>
    </row>
    <row r="32" spans="1:30" hidden="1" x14ac:dyDescent="0.35">
      <c r="A32" t="s">
        <v>216</v>
      </c>
      <c r="B32" s="6">
        <v>1</v>
      </c>
      <c r="C32" t="s">
        <v>231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 s="10" t="s">
        <v>486</v>
      </c>
      <c r="Y32" s="10" t="s">
        <v>486</v>
      </c>
      <c r="Z32" s="6">
        <v>31</v>
      </c>
      <c r="AA32" s="10">
        <v>8</v>
      </c>
      <c r="AB32" t="str">
        <f>VLOOKUP(AA32,'dati households'!$C$1:$D$92,2,FALSE)</f>
        <v>Household</v>
      </c>
      <c r="AC32" s="6" t="str">
        <f>VLOOKUP(AA32,'dati households'!$C$1:$E$92,3,FALSE)</f>
        <v>low</v>
      </c>
      <c r="AD32" s="6">
        <f>VLOOKUP(AA32,'dati households'!$C$1:$F$92,4,FALSE)</f>
        <v>0</v>
      </c>
    </row>
    <row r="33" spans="1:30" hidden="1" x14ac:dyDescent="0.35">
      <c r="A33" t="s">
        <v>207</v>
      </c>
      <c r="B33" s="6">
        <v>4</v>
      </c>
      <c r="C33" t="s">
        <v>232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 s="10" t="s">
        <v>486</v>
      </c>
      <c r="Y33" s="10" t="s">
        <v>486</v>
      </c>
      <c r="Z33" s="6">
        <v>32</v>
      </c>
      <c r="AA33" s="10">
        <v>9</v>
      </c>
      <c r="AB33" t="str">
        <f>VLOOKUP(AA33,'dati households'!$C$1:$D$92,2,FALSE)</f>
        <v>Household</v>
      </c>
      <c r="AC33" s="6" t="str">
        <f>VLOOKUP(AA33,'dati households'!$C$1:$E$92,3,FALSE)</f>
        <v>high</v>
      </c>
      <c r="AD33" s="6">
        <f>VLOOKUP(AA33,'dati households'!$C$1:$F$92,4,FALSE)</f>
        <v>0</v>
      </c>
    </row>
    <row r="34" spans="1:30" hidden="1" x14ac:dyDescent="0.35">
      <c r="A34" t="s">
        <v>210</v>
      </c>
      <c r="B34" s="6">
        <v>3</v>
      </c>
      <c r="C34" t="s">
        <v>233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 s="10" t="s">
        <v>486</v>
      </c>
      <c r="Y34" s="10" t="s">
        <v>486</v>
      </c>
      <c r="Z34" s="6">
        <v>33</v>
      </c>
      <c r="AA34" s="10">
        <v>9</v>
      </c>
      <c r="AB34" t="str">
        <f>VLOOKUP(AA34,'dati households'!$C$1:$D$92,2,FALSE)</f>
        <v>Household</v>
      </c>
      <c r="AC34" s="6" t="str">
        <f>VLOOKUP(AA34,'dati households'!$C$1:$E$92,3,FALSE)</f>
        <v>high</v>
      </c>
      <c r="AD34" s="6">
        <f>VLOOKUP(AA34,'dati households'!$C$1:$F$92,4,FALSE)</f>
        <v>0</v>
      </c>
    </row>
    <row r="35" spans="1:30" hidden="1" x14ac:dyDescent="0.35">
      <c r="A35" t="s">
        <v>212</v>
      </c>
      <c r="B35" s="6">
        <v>2</v>
      </c>
      <c r="C35" t="s">
        <v>213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 s="10" t="s">
        <v>486</v>
      </c>
      <c r="Y35" s="10" t="s">
        <v>486</v>
      </c>
      <c r="Z35" s="6">
        <v>34</v>
      </c>
      <c r="AA35" s="10">
        <v>9</v>
      </c>
      <c r="AB35" t="str">
        <f>VLOOKUP(AA35,'dati households'!$C$1:$D$92,2,FALSE)</f>
        <v>Household</v>
      </c>
      <c r="AC35" s="6" t="str">
        <f>VLOOKUP(AA35,'dati households'!$C$1:$E$92,3,FALSE)</f>
        <v>high</v>
      </c>
      <c r="AD35" s="6">
        <f>VLOOKUP(AA35,'dati households'!$C$1:$F$92,4,FALSE)</f>
        <v>0</v>
      </c>
    </row>
    <row r="36" spans="1:30" hidden="1" x14ac:dyDescent="0.35">
      <c r="A36" t="s">
        <v>216</v>
      </c>
      <c r="B36" s="6">
        <v>1</v>
      </c>
      <c r="C36" t="s">
        <v>231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 s="10" t="s">
        <v>486</v>
      </c>
      <c r="Y36" s="10" t="s">
        <v>486</v>
      </c>
      <c r="Z36" s="6">
        <v>35</v>
      </c>
      <c r="AA36" s="10">
        <v>9</v>
      </c>
      <c r="AB36" t="str">
        <f>VLOOKUP(AA36,'dati households'!$C$1:$D$92,2,FALSE)</f>
        <v>Household</v>
      </c>
      <c r="AC36" s="6" t="str">
        <f>VLOOKUP(AA36,'dati households'!$C$1:$E$92,3,FALSE)</f>
        <v>high</v>
      </c>
      <c r="AD36" s="6">
        <f>VLOOKUP(AA36,'dati households'!$C$1:$F$92,4,FALSE)</f>
        <v>0</v>
      </c>
    </row>
    <row r="37" spans="1:30" hidden="1" x14ac:dyDescent="0.35">
      <c r="A37" t="s">
        <v>222</v>
      </c>
      <c r="B37" s="6">
        <v>1</v>
      </c>
      <c r="C37" t="s">
        <v>234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0" t="s">
        <v>224</v>
      </c>
      <c r="Y37" s="10" t="s">
        <v>486</v>
      </c>
      <c r="Z37" s="6">
        <v>36</v>
      </c>
      <c r="AA37" s="10">
        <v>9</v>
      </c>
      <c r="AB37" t="str">
        <f>VLOOKUP(AA37,'dati households'!$C$1:$D$92,2,FALSE)</f>
        <v>Household</v>
      </c>
      <c r="AC37" s="6" t="str">
        <f>VLOOKUP(AA37,'dati households'!$C$1:$E$92,3,FALSE)</f>
        <v>high</v>
      </c>
      <c r="AD37" s="6">
        <f>VLOOKUP(AA37,'dati households'!$C$1:$F$92,4,FALSE)</f>
        <v>0</v>
      </c>
    </row>
    <row r="38" spans="1:30" hidden="1" x14ac:dyDescent="0.35">
      <c r="A38" t="s">
        <v>225</v>
      </c>
      <c r="B38" s="6">
        <v>1</v>
      </c>
      <c r="C38" t="s">
        <v>234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0" t="s">
        <v>486</v>
      </c>
      <c r="Y38" s="10" t="s">
        <v>486</v>
      </c>
      <c r="Z38" s="6">
        <v>37</v>
      </c>
      <c r="AA38" s="10">
        <v>9</v>
      </c>
      <c r="AB38" t="str">
        <f>VLOOKUP(AA38,'dati households'!$C$1:$D$92,2,FALSE)</f>
        <v>Household</v>
      </c>
      <c r="AC38" s="6" t="str">
        <f>VLOOKUP(AA38,'dati households'!$C$1:$E$92,3,FALSE)</f>
        <v>high</v>
      </c>
      <c r="AD38" s="6">
        <f>VLOOKUP(AA38,'dati households'!$C$1:$F$92,4,FALSE)</f>
        <v>0</v>
      </c>
    </row>
    <row r="39" spans="1:30" hidden="1" x14ac:dyDescent="0.35">
      <c r="A39" t="s">
        <v>207</v>
      </c>
      <c r="B39" s="6">
        <v>6</v>
      </c>
      <c r="C39" t="s">
        <v>228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 s="10" t="s">
        <v>486</v>
      </c>
      <c r="Y39" s="10" t="s">
        <v>486</v>
      </c>
      <c r="Z39" s="6">
        <v>38</v>
      </c>
      <c r="AA39" s="10">
        <v>10</v>
      </c>
      <c r="AB39" t="str">
        <f>VLOOKUP(AA39,'dati households'!$C$1:$D$92,2,FALSE)</f>
        <v>Household</v>
      </c>
      <c r="AC39" s="6" t="str">
        <f>VLOOKUP(AA39,'dati households'!$C$1:$E$92,3,FALSE)</f>
        <v>low</v>
      </c>
      <c r="AD39" s="6">
        <f>VLOOKUP(AA39,'dati households'!$C$1:$F$92,4,FALSE)</f>
        <v>0</v>
      </c>
    </row>
    <row r="40" spans="1:30" hidden="1" x14ac:dyDescent="0.35">
      <c r="A40" t="s">
        <v>210</v>
      </c>
      <c r="B40" s="6">
        <v>2</v>
      </c>
      <c r="C40" t="s">
        <v>235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 s="10" t="s">
        <v>486</v>
      </c>
      <c r="Y40" s="10" t="s">
        <v>486</v>
      </c>
      <c r="Z40" s="6">
        <v>39</v>
      </c>
      <c r="AA40" s="10">
        <v>10</v>
      </c>
      <c r="AB40" t="str">
        <f>VLOOKUP(AA40,'dati households'!$C$1:$D$92,2,FALSE)</f>
        <v>Household</v>
      </c>
      <c r="AC40" s="6" t="str">
        <f>VLOOKUP(AA40,'dati households'!$C$1:$E$92,3,FALSE)</f>
        <v>low</v>
      </c>
      <c r="AD40" s="6">
        <f>VLOOKUP(AA40,'dati households'!$C$1:$F$92,4,FALSE)</f>
        <v>0</v>
      </c>
    </row>
    <row r="41" spans="1:30" hidden="1" x14ac:dyDescent="0.35">
      <c r="A41" t="s">
        <v>212</v>
      </c>
      <c r="B41" s="6">
        <v>1</v>
      </c>
      <c r="C41" t="s">
        <v>234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0" t="s">
        <v>486</v>
      </c>
      <c r="Y41" s="10" t="s">
        <v>486</v>
      </c>
      <c r="Z41" s="6">
        <v>40</v>
      </c>
      <c r="AA41" s="10">
        <v>10</v>
      </c>
      <c r="AB41" t="str">
        <f>VLOOKUP(AA41,'dati households'!$C$1:$D$92,2,FALSE)</f>
        <v>Household</v>
      </c>
      <c r="AC41" s="6" t="str">
        <f>VLOOKUP(AA41,'dati households'!$C$1:$E$92,3,FALSE)</f>
        <v>low</v>
      </c>
      <c r="AD41" s="6">
        <f>VLOOKUP(AA41,'dati households'!$C$1:$F$92,4,FALSE)</f>
        <v>0</v>
      </c>
    </row>
    <row r="42" spans="1:30" hidden="1" x14ac:dyDescent="0.35">
      <c r="A42" t="s">
        <v>218</v>
      </c>
      <c r="B42" s="6">
        <v>1</v>
      </c>
      <c r="C42" t="s">
        <v>232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 s="10" t="s">
        <v>486</v>
      </c>
      <c r="Y42" s="10" t="s">
        <v>486</v>
      </c>
      <c r="Z42" s="6">
        <v>41</v>
      </c>
      <c r="AA42" s="10">
        <v>10</v>
      </c>
      <c r="AB42" t="str">
        <f>VLOOKUP(AA42,'dati households'!$C$1:$D$92,2,FALSE)</f>
        <v>Household</v>
      </c>
      <c r="AC42" s="6" t="str">
        <f>VLOOKUP(AA42,'dati households'!$C$1:$E$92,3,FALSE)</f>
        <v>low</v>
      </c>
      <c r="AD42" s="6">
        <f>VLOOKUP(AA42,'dati households'!$C$1:$F$92,4,FALSE)</f>
        <v>0</v>
      </c>
    </row>
    <row r="43" spans="1:30" x14ac:dyDescent="0.35">
      <c r="A43" t="s">
        <v>207</v>
      </c>
      <c r="B43" s="6">
        <v>2</v>
      </c>
      <c r="C43" t="s">
        <v>217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 s="10" t="s">
        <v>486</v>
      </c>
      <c r="Y43" s="10" t="s">
        <v>486</v>
      </c>
      <c r="Z43" s="6">
        <v>42</v>
      </c>
      <c r="AA43" s="10">
        <v>11</v>
      </c>
      <c r="AB43" t="str">
        <f>VLOOKUP(AA43,'dati households'!$C$1:$D$92,2,FALSE)</f>
        <v>Household</v>
      </c>
      <c r="AC43" s="6" t="str">
        <f>VLOOKUP(AA43,'dati households'!$C$1:$E$92,3,FALSE)</f>
        <v>very low</v>
      </c>
      <c r="AD43" s="6">
        <f>VLOOKUP(AA43,'dati households'!$C$1:$F$92,4,FALSE)</f>
        <v>0</v>
      </c>
    </row>
    <row r="44" spans="1:30" x14ac:dyDescent="0.35">
      <c r="A44" t="s">
        <v>210</v>
      </c>
      <c r="B44" s="6">
        <v>1</v>
      </c>
      <c r="C44" t="s">
        <v>214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 s="10" t="s">
        <v>486</v>
      </c>
      <c r="Y44" s="10" t="s">
        <v>486</v>
      </c>
      <c r="Z44" s="6">
        <v>43</v>
      </c>
      <c r="AA44" s="10">
        <v>11</v>
      </c>
      <c r="AB44" t="str">
        <f>VLOOKUP(AA44,'dati households'!$C$1:$D$92,2,FALSE)</f>
        <v>Household</v>
      </c>
      <c r="AC44" s="6" t="str">
        <f>VLOOKUP(AA44,'dati households'!$C$1:$E$92,3,FALSE)</f>
        <v>very low</v>
      </c>
      <c r="AD44" s="6">
        <f>VLOOKUP(AA44,'dati households'!$C$1:$F$92,4,FALSE)</f>
        <v>0</v>
      </c>
    </row>
    <row r="45" spans="1:30" x14ac:dyDescent="0.35">
      <c r="A45" t="s">
        <v>212</v>
      </c>
      <c r="B45" s="6">
        <v>1</v>
      </c>
      <c r="C45" t="s">
        <v>217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 s="10" t="s">
        <v>486</v>
      </c>
      <c r="Y45" s="10" t="s">
        <v>486</v>
      </c>
      <c r="Z45" s="6">
        <v>44</v>
      </c>
      <c r="AA45" s="10">
        <v>11</v>
      </c>
      <c r="AB45" t="str">
        <f>VLOOKUP(AA45,'dati households'!$C$1:$D$92,2,FALSE)</f>
        <v>Household</v>
      </c>
      <c r="AC45" s="6" t="str">
        <f>VLOOKUP(AA45,'dati households'!$C$1:$E$92,3,FALSE)</f>
        <v>very low</v>
      </c>
      <c r="AD45" s="6">
        <f>VLOOKUP(AA45,'dati households'!$C$1:$F$92,4,FALSE)</f>
        <v>0</v>
      </c>
    </row>
    <row r="46" spans="1:30" hidden="1" x14ac:dyDescent="0.35">
      <c r="A46" t="s">
        <v>207</v>
      </c>
      <c r="B46" s="6">
        <v>3</v>
      </c>
      <c r="C46" t="s">
        <v>233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 s="10" t="s">
        <v>486</v>
      </c>
      <c r="Y46" s="10" t="s">
        <v>486</v>
      </c>
      <c r="Z46" s="6">
        <v>45</v>
      </c>
      <c r="AA46" s="10">
        <v>12</v>
      </c>
      <c r="AB46" t="str">
        <f>VLOOKUP(AA46,'dati households'!$C$1:$D$92,2,FALSE)</f>
        <v>Household</v>
      </c>
      <c r="AC46" s="6" t="str">
        <f>VLOOKUP(AA46,'dati households'!$C$1:$E$92,3,FALSE)</f>
        <v>high</v>
      </c>
      <c r="AD46" s="6">
        <f>VLOOKUP(AA46,'dati households'!$C$1:$F$92,4,FALSE)</f>
        <v>0</v>
      </c>
    </row>
    <row r="47" spans="1:30" hidden="1" x14ac:dyDescent="0.35">
      <c r="A47" t="s">
        <v>210</v>
      </c>
      <c r="B47" s="6">
        <v>2</v>
      </c>
      <c r="C47" t="s">
        <v>233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 s="10" t="s">
        <v>486</v>
      </c>
      <c r="Y47" s="10" t="s">
        <v>486</v>
      </c>
      <c r="Z47" s="6">
        <v>46</v>
      </c>
      <c r="AA47" s="10">
        <v>12</v>
      </c>
      <c r="AB47" t="str">
        <f>VLOOKUP(AA47,'dati households'!$C$1:$D$92,2,FALSE)</f>
        <v>Household</v>
      </c>
      <c r="AC47" s="6" t="str">
        <f>VLOOKUP(AA47,'dati households'!$C$1:$E$92,3,FALSE)</f>
        <v>high</v>
      </c>
      <c r="AD47" s="6">
        <f>VLOOKUP(AA47,'dati households'!$C$1:$F$92,4,FALSE)</f>
        <v>0</v>
      </c>
    </row>
    <row r="48" spans="1:30" hidden="1" x14ac:dyDescent="0.35">
      <c r="A48" t="s">
        <v>212</v>
      </c>
      <c r="B48" s="6">
        <v>2</v>
      </c>
      <c r="C48" t="s">
        <v>236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 s="10" t="s">
        <v>486</v>
      </c>
      <c r="Y48" s="10" t="s">
        <v>486</v>
      </c>
      <c r="Z48" s="6">
        <v>47</v>
      </c>
      <c r="AA48" s="10">
        <v>12</v>
      </c>
      <c r="AB48" t="str">
        <f>VLOOKUP(AA48,'dati households'!$C$1:$D$92,2,FALSE)</f>
        <v>Household</v>
      </c>
      <c r="AC48" s="6" t="str">
        <f>VLOOKUP(AA48,'dati households'!$C$1:$E$92,3,FALSE)</f>
        <v>high</v>
      </c>
      <c r="AD48" s="6">
        <f>VLOOKUP(AA48,'dati households'!$C$1:$F$92,4,FALSE)</f>
        <v>0</v>
      </c>
    </row>
    <row r="49" spans="1:30" hidden="1" x14ac:dyDescent="0.35">
      <c r="A49" t="s">
        <v>222</v>
      </c>
      <c r="B49" s="6">
        <v>1</v>
      </c>
      <c r="C49" t="s">
        <v>215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 s="10" t="s">
        <v>224</v>
      </c>
      <c r="Y49" s="10" t="s">
        <v>486</v>
      </c>
      <c r="Z49" s="6">
        <v>48</v>
      </c>
      <c r="AA49" s="10">
        <v>12</v>
      </c>
      <c r="AB49" t="str">
        <f>VLOOKUP(AA49,'dati households'!$C$1:$D$92,2,FALSE)</f>
        <v>Household</v>
      </c>
      <c r="AC49" s="6" t="str">
        <f>VLOOKUP(AA49,'dati households'!$C$1:$E$92,3,FALSE)</f>
        <v>high</v>
      </c>
      <c r="AD49" s="6">
        <f>VLOOKUP(AA49,'dati households'!$C$1:$F$92,4,FALSE)</f>
        <v>0</v>
      </c>
    </row>
    <row r="50" spans="1:30" hidden="1" x14ac:dyDescent="0.35">
      <c r="A50" t="s">
        <v>237</v>
      </c>
      <c r="B50" s="6">
        <v>1</v>
      </c>
      <c r="C50" t="s">
        <v>215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 s="10" t="s">
        <v>238</v>
      </c>
      <c r="Y50" s="10" t="s">
        <v>486</v>
      </c>
      <c r="Z50" s="6">
        <v>49</v>
      </c>
      <c r="AA50" s="10">
        <v>12</v>
      </c>
      <c r="AB50" t="str">
        <f>VLOOKUP(AA50,'dati households'!$C$1:$D$92,2,FALSE)</f>
        <v>Household</v>
      </c>
      <c r="AC50" s="6" t="str">
        <f>VLOOKUP(AA50,'dati households'!$C$1:$E$92,3,FALSE)</f>
        <v>high</v>
      </c>
      <c r="AD50" s="6">
        <f>VLOOKUP(AA50,'dati households'!$C$1:$F$92,4,FALSE)</f>
        <v>0</v>
      </c>
    </row>
    <row r="51" spans="1:30" hidden="1" x14ac:dyDescent="0.35">
      <c r="A51" t="s">
        <v>207</v>
      </c>
      <c r="B51" s="6">
        <v>3</v>
      </c>
      <c r="C51" t="s">
        <v>217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 s="10" t="s">
        <v>486</v>
      </c>
      <c r="Y51" s="10" t="s">
        <v>486</v>
      </c>
      <c r="Z51" s="6">
        <v>50</v>
      </c>
      <c r="AA51" s="10">
        <v>13</v>
      </c>
      <c r="AB51" t="str">
        <f>VLOOKUP(AA51,'dati households'!$C$1:$D$92,2,FALSE)</f>
        <v>Household</v>
      </c>
      <c r="AC51" s="6" t="str">
        <f>VLOOKUP(AA51,'dati households'!$C$1:$E$92,3,FALSE)</f>
        <v>low</v>
      </c>
      <c r="AD51" s="6">
        <f>VLOOKUP(AA51,'dati households'!$C$1:$F$92,4,FALSE)</f>
        <v>0</v>
      </c>
    </row>
    <row r="52" spans="1:30" hidden="1" x14ac:dyDescent="0.35">
      <c r="A52" t="s">
        <v>210</v>
      </c>
      <c r="B52" s="6">
        <v>1</v>
      </c>
      <c r="C52" t="s">
        <v>233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 s="10" t="s">
        <v>486</v>
      </c>
      <c r="Y52" s="10" t="s">
        <v>486</v>
      </c>
      <c r="Z52" s="6">
        <v>51</v>
      </c>
      <c r="AA52" s="10">
        <v>13</v>
      </c>
      <c r="AB52" t="str">
        <f>VLOOKUP(AA52,'dati households'!$C$1:$D$92,2,FALSE)</f>
        <v>Household</v>
      </c>
      <c r="AC52" s="6" t="str">
        <f>VLOOKUP(AA52,'dati households'!$C$1:$E$92,3,FALSE)</f>
        <v>low</v>
      </c>
      <c r="AD52" s="6">
        <f>VLOOKUP(AA52,'dati households'!$C$1:$F$92,4,FALSE)</f>
        <v>0</v>
      </c>
    </row>
    <row r="53" spans="1:30" hidden="1" x14ac:dyDescent="0.35">
      <c r="A53" t="s">
        <v>212</v>
      </c>
      <c r="B53" s="6">
        <v>2</v>
      </c>
      <c r="C53" t="s">
        <v>217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 s="10" t="s">
        <v>486</v>
      </c>
      <c r="Y53" s="10" t="s">
        <v>486</v>
      </c>
      <c r="Z53" s="6">
        <v>52</v>
      </c>
      <c r="AA53" s="10">
        <v>13</v>
      </c>
      <c r="AB53" t="str">
        <f>VLOOKUP(AA53,'dati households'!$C$1:$D$92,2,FALSE)</f>
        <v>Household</v>
      </c>
      <c r="AC53" s="6" t="str">
        <f>VLOOKUP(AA53,'dati households'!$C$1:$E$92,3,FALSE)</f>
        <v>low</v>
      </c>
      <c r="AD53" s="6">
        <f>VLOOKUP(AA53,'dati households'!$C$1:$F$92,4,FALSE)</f>
        <v>0</v>
      </c>
    </row>
    <row r="54" spans="1:30" hidden="1" x14ac:dyDescent="0.35">
      <c r="A54" t="s">
        <v>207</v>
      </c>
      <c r="B54" s="6">
        <v>3</v>
      </c>
      <c r="C54" t="s">
        <v>233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 s="10" t="s">
        <v>486</v>
      </c>
      <c r="Y54" s="10" t="s">
        <v>486</v>
      </c>
      <c r="Z54" s="6">
        <v>53</v>
      </c>
      <c r="AA54" s="10">
        <v>14</v>
      </c>
      <c r="AB54" t="str">
        <f>VLOOKUP(AA54,'dati households'!$C$1:$D$92,2,FALSE)</f>
        <v>Household</v>
      </c>
      <c r="AC54" s="6" t="str">
        <f>VLOOKUP(AA54,'dati households'!$C$1:$E$92,3,FALSE)</f>
        <v>low</v>
      </c>
      <c r="AD54" s="6">
        <f>VLOOKUP(AA54,'dati households'!$C$1:$F$92,4,FALSE)</f>
        <v>0</v>
      </c>
    </row>
    <row r="55" spans="1:30" hidden="1" x14ac:dyDescent="0.35">
      <c r="A55" t="s">
        <v>210</v>
      </c>
      <c r="B55" s="6">
        <v>1</v>
      </c>
      <c r="C55" t="s">
        <v>214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 s="10" t="s">
        <v>486</v>
      </c>
      <c r="Y55" s="10" t="s">
        <v>486</v>
      </c>
      <c r="Z55" s="6">
        <v>54</v>
      </c>
      <c r="AA55" s="10">
        <v>14</v>
      </c>
      <c r="AB55" t="str">
        <f>VLOOKUP(AA55,'dati households'!$C$1:$D$92,2,FALSE)</f>
        <v>Household</v>
      </c>
      <c r="AC55" s="6" t="str">
        <f>VLOOKUP(AA55,'dati households'!$C$1:$E$92,3,FALSE)</f>
        <v>low</v>
      </c>
      <c r="AD55" s="6">
        <f>VLOOKUP(AA55,'dati households'!$C$1:$F$92,4,FALSE)</f>
        <v>0</v>
      </c>
    </row>
    <row r="56" spans="1:30" hidden="1" x14ac:dyDescent="0.35">
      <c r="A56" t="s">
        <v>212</v>
      </c>
      <c r="B56" s="6">
        <v>2</v>
      </c>
      <c r="C56" t="s">
        <v>217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 s="10" t="s">
        <v>486</v>
      </c>
      <c r="Y56" s="10" t="s">
        <v>486</v>
      </c>
      <c r="Z56" s="6">
        <v>55</v>
      </c>
      <c r="AA56" s="10">
        <v>14</v>
      </c>
      <c r="AB56" t="str">
        <f>VLOOKUP(AA56,'dati households'!$C$1:$D$92,2,FALSE)</f>
        <v>Household</v>
      </c>
      <c r="AC56" s="6" t="str">
        <f>VLOOKUP(AA56,'dati households'!$C$1:$E$92,3,FALSE)</f>
        <v>low</v>
      </c>
      <c r="AD56" s="6">
        <f>VLOOKUP(AA56,'dati households'!$C$1:$F$92,4,FALSE)</f>
        <v>0</v>
      </c>
    </row>
    <row r="57" spans="1:30" hidden="1" x14ac:dyDescent="0.35">
      <c r="A57" t="s">
        <v>207</v>
      </c>
      <c r="B57" s="6">
        <v>3</v>
      </c>
      <c r="C57" t="s">
        <v>233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 s="10" t="s">
        <v>486</v>
      </c>
      <c r="Y57" s="10" t="s">
        <v>486</v>
      </c>
      <c r="Z57" s="6">
        <v>56</v>
      </c>
      <c r="AA57" s="10">
        <v>15</v>
      </c>
      <c r="AB57" t="str">
        <f>VLOOKUP(AA57,'dati households'!$C$1:$D$92,2,FALSE)</f>
        <v>Household</v>
      </c>
      <c r="AC57" s="6" t="str">
        <f>VLOOKUP(AA57,'dati households'!$C$1:$E$92,3,FALSE)</f>
        <v>low</v>
      </c>
      <c r="AD57" s="6">
        <f>VLOOKUP(AA57,'dati households'!$C$1:$F$92,4,FALSE)</f>
        <v>0</v>
      </c>
    </row>
    <row r="58" spans="1:30" hidden="1" x14ac:dyDescent="0.35">
      <c r="A58" t="s">
        <v>210</v>
      </c>
      <c r="B58" s="6">
        <v>1</v>
      </c>
      <c r="C58" t="s">
        <v>233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 s="10" t="s">
        <v>486</v>
      </c>
      <c r="Y58" s="10" t="s">
        <v>486</v>
      </c>
      <c r="Z58" s="6">
        <v>57</v>
      </c>
      <c r="AA58" s="10">
        <v>15</v>
      </c>
      <c r="AB58" t="str">
        <f>VLOOKUP(AA58,'dati households'!$C$1:$D$92,2,FALSE)</f>
        <v>Household</v>
      </c>
      <c r="AC58" s="6" t="str">
        <f>VLOOKUP(AA58,'dati households'!$C$1:$E$92,3,FALSE)</f>
        <v>low</v>
      </c>
      <c r="AD58" s="6">
        <f>VLOOKUP(AA58,'dati households'!$C$1:$F$92,4,FALSE)</f>
        <v>0</v>
      </c>
    </row>
    <row r="59" spans="1:30" hidden="1" x14ac:dyDescent="0.35">
      <c r="A59" t="s">
        <v>212</v>
      </c>
      <c r="B59" s="6">
        <v>3</v>
      </c>
      <c r="C59" t="s">
        <v>233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 s="10" t="s">
        <v>486</v>
      </c>
      <c r="Y59" s="10" t="s">
        <v>486</v>
      </c>
      <c r="Z59" s="6">
        <v>58</v>
      </c>
      <c r="AA59" s="10">
        <v>15</v>
      </c>
      <c r="AB59" t="str">
        <f>VLOOKUP(AA59,'dati households'!$C$1:$D$92,2,FALSE)</f>
        <v>Household</v>
      </c>
      <c r="AC59" s="6" t="str">
        <f>VLOOKUP(AA59,'dati households'!$C$1:$E$92,3,FALSE)</f>
        <v>low</v>
      </c>
      <c r="AD59" s="6">
        <f>VLOOKUP(AA59,'dati households'!$C$1:$F$92,4,FALSE)</f>
        <v>0</v>
      </c>
    </row>
    <row r="60" spans="1:30" hidden="1" x14ac:dyDescent="0.35">
      <c r="A60" t="s">
        <v>218</v>
      </c>
      <c r="B60" s="6">
        <v>1</v>
      </c>
      <c r="C60" t="s">
        <v>232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 s="10" t="s">
        <v>486</v>
      </c>
      <c r="Y60" s="10" t="s">
        <v>486</v>
      </c>
      <c r="Z60" s="6">
        <v>59</v>
      </c>
      <c r="AA60" s="10">
        <v>15</v>
      </c>
      <c r="AB60" t="str">
        <f>VLOOKUP(AA60,'dati households'!$C$1:$D$92,2,FALSE)</f>
        <v>Household</v>
      </c>
      <c r="AC60" s="6" t="str">
        <f>VLOOKUP(AA60,'dati households'!$C$1:$E$92,3,FALSE)</f>
        <v>low</v>
      </c>
      <c r="AD60" s="6">
        <f>VLOOKUP(AA60,'dati households'!$C$1:$F$92,4,FALSE)</f>
        <v>0</v>
      </c>
    </row>
    <row r="61" spans="1:30" hidden="1" x14ac:dyDescent="0.35">
      <c r="A61" t="s">
        <v>216</v>
      </c>
      <c r="B61" s="6">
        <v>1</v>
      </c>
      <c r="C61" t="s">
        <v>232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 s="10" t="s">
        <v>486</v>
      </c>
      <c r="Y61" s="10" t="s">
        <v>486</v>
      </c>
      <c r="Z61" s="6">
        <v>60</v>
      </c>
      <c r="AA61" s="10">
        <v>15</v>
      </c>
      <c r="AB61" t="str">
        <f>VLOOKUP(AA61,'dati households'!$C$1:$D$92,2,FALSE)</f>
        <v>Household</v>
      </c>
      <c r="AC61" s="6" t="str">
        <f>VLOOKUP(AA61,'dati households'!$C$1:$E$92,3,FALSE)</f>
        <v>low</v>
      </c>
      <c r="AD61" s="6">
        <f>VLOOKUP(AA61,'dati households'!$C$1:$F$92,4,FALSE)</f>
        <v>0</v>
      </c>
    </row>
    <row r="62" spans="1:30" hidden="1" x14ac:dyDescent="0.35">
      <c r="A62" t="s">
        <v>207</v>
      </c>
      <c r="B62" s="6">
        <v>4</v>
      </c>
      <c r="C62" t="s">
        <v>232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 s="10" t="s">
        <v>486</v>
      </c>
      <c r="Y62" s="10" t="s">
        <v>486</v>
      </c>
      <c r="Z62" s="6">
        <v>61</v>
      </c>
      <c r="AA62" s="10">
        <v>16</v>
      </c>
      <c r="AB62" t="str">
        <f>VLOOKUP(AA62,'dati households'!$C$1:$D$92,2,FALSE)</f>
        <v>Household</v>
      </c>
      <c r="AC62" s="6" t="str">
        <f>VLOOKUP(AA62,'dati households'!$C$1:$E$92,3,FALSE)</f>
        <v>high</v>
      </c>
      <c r="AD62" s="6">
        <f>VLOOKUP(AA62,'dati households'!$C$1:$F$92,4,FALSE)</f>
        <v>0</v>
      </c>
    </row>
    <row r="63" spans="1:30" hidden="1" x14ac:dyDescent="0.35">
      <c r="A63" t="s">
        <v>210</v>
      </c>
      <c r="B63" s="6">
        <v>2</v>
      </c>
      <c r="C63" t="s">
        <v>233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 s="10" t="s">
        <v>486</v>
      </c>
      <c r="Y63" s="10" t="s">
        <v>486</v>
      </c>
      <c r="Z63" s="6">
        <v>62</v>
      </c>
      <c r="AA63" s="10">
        <v>16</v>
      </c>
      <c r="AB63" t="str">
        <f>VLOOKUP(AA63,'dati households'!$C$1:$D$92,2,FALSE)</f>
        <v>Household</v>
      </c>
      <c r="AC63" s="6" t="str">
        <f>VLOOKUP(AA63,'dati households'!$C$1:$E$92,3,FALSE)</f>
        <v>high</v>
      </c>
      <c r="AD63" s="6">
        <f>VLOOKUP(AA63,'dati households'!$C$1:$F$92,4,FALSE)</f>
        <v>0</v>
      </c>
    </row>
    <row r="64" spans="1:30" hidden="1" x14ac:dyDescent="0.35">
      <c r="A64" t="s">
        <v>212</v>
      </c>
      <c r="B64" s="6">
        <v>4</v>
      </c>
      <c r="C64" t="s">
        <v>232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 s="10" t="s">
        <v>486</v>
      </c>
      <c r="Y64" s="10" t="s">
        <v>486</v>
      </c>
      <c r="Z64" s="6">
        <v>63</v>
      </c>
      <c r="AA64" s="10">
        <v>16</v>
      </c>
      <c r="AB64" t="str">
        <f>VLOOKUP(AA64,'dati households'!$C$1:$D$92,2,FALSE)</f>
        <v>Household</v>
      </c>
      <c r="AC64" s="6" t="str">
        <f>VLOOKUP(AA64,'dati households'!$C$1:$E$92,3,FALSE)</f>
        <v>high</v>
      </c>
      <c r="AD64" s="6">
        <f>VLOOKUP(AA64,'dati households'!$C$1:$F$92,4,FALSE)</f>
        <v>0</v>
      </c>
    </row>
    <row r="65" spans="1:30" hidden="1" x14ac:dyDescent="0.35">
      <c r="A65" t="s">
        <v>218</v>
      </c>
      <c r="B65" s="6">
        <v>1</v>
      </c>
      <c r="C65" t="s">
        <v>232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 s="10" t="s">
        <v>486</v>
      </c>
      <c r="Y65" s="10" t="s">
        <v>486</v>
      </c>
      <c r="Z65" s="6">
        <v>64</v>
      </c>
      <c r="AA65" s="10">
        <v>16</v>
      </c>
      <c r="AB65" t="str">
        <f>VLOOKUP(AA65,'dati households'!$C$1:$D$92,2,FALSE)</f>
        <v>Household</v>
      </c>
      <c r="AC65" s="6" t="str">
        <f>VLOOKUP(AA65,'dati households'!$C$1:$E$92,3,FALSE)</f>
        <v>high</v>
      </c>
      <c r="AD65" s="6">
        <f>VLOOKUP(AA65,'dati households'!$C$1:$F$92,4,FALSE)</f>
        <v>0</v>
      </c>
    </row>
    <row r="66" spans="1:30" hidden="1" x14ac:dyDescent="0.35">
      <c r="A66" t="s">
        <v>222</v>
      </c>
      <c r="B66" s="6">
        <v>1</v>
      </c>
      <c r="C66" t="s">
        <v>239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0" t="s">
        <v>486</v>
      </c>
      <c r="Y66" s="10" t="s">
        <v>240</v>
      </c>
      <c r="Z66" s="6">
        <v>65</v>
      </c>
      <c r="AA66" s="10">
        <v>16</v>
      </c>
      <c r="AB66" t="str">
        <f>VLOOKUP(AA66,'dati households'!$C$1:$D$92,2,FALSE)</f>
        <v>Household</v>
      </c>
      <c r="AC66" s="6" t="str">
        <f>VLOOKUP(AA66,'dati households'!$C$1:$E$92,3,FALSE)</f>
        <v>high</v>
      </c>
      <c r="AD66" s="6">
        <f>VLOOKUP(AA66,'dati households'!$C$1:$F$92,4,FALSE)</f>
        <v>0</v>
      </c>
    </row>
    <row r="67" spans="1:30" hidden="1" x14ac:dyDescent="0.35">
      <c r="A67" t="s">
        <v>207</v>
      </c>
      <c r="B67" s="6">
        <v>4</v>
      </c>
      <c r="C67" t="s">
        <v>232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 s="10" t="s">
        <v>486</v>
      </c>
      <c r="Y67" s="10" t="s">
        <v>486</v>
      </c>
      <c r="Z67" s="6">
        <v>66</v>
      </c>
      <c r="AA67" s="10">
        <v>17</v>
      </c>
      <c r="AB67" t="str">
        <f>VLOOKUP(AA67,'dati households'!$C$1:$D$92,2,FALSE)</f>
        <v>Household</v>
      </c>
      <c r="AC67" s="6" t="str">
        <f>VLOOKUP(AA67,'dati households'!$C$1:$E$92,3,FALSE)</f>
        <v>low</v>
      </c>
      <c r="AD67" s="6">
        <f>VLOOKUP(AA67,'dati households'!$C$1:$F$92,4,FALSE)</f>
        <v>0</v>
      </c>
    </row>
    <row r="68" spans="1:30" hidden="1" x14ac:dyDescent="0.35">
      <c r="A68" t="s">
        <v>210</v>
      </c>
      <c r="B68" s="6">
        <v>1</v>
      </c>
      <c r="C68" t="s">
        <v>241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 s="10" t="s">
        <v>486</v>
      </c>
      <c r="Y68" s="10" t="s">
        <v>486</v>
      </c>
      <c r="Z68" s="6">
        <v>67</v>
      </c>
      <c r="AA68" s="10">
        <v>17</v>
      </c>
      <c r="AB68" t="str">
        <f>VLOOKUP(AA68,'dati households'!$C$1:$D$92,2,FALSE)</f>
        <v>Household</v>
      </c>
      <c r="AC68" s="6" t="str">
        <f>VLOOKUP(AA68,'dati households'!$C$1:$E$92,3,FALSE)</f>
        <v>low</v>
      </c>
      <c r="AD68" s="6">
        <f>VLOOKUP(AA68,'dati households'!$C$1:$F$92,4,FALSE)</f>
        <v>0</v>
      </c>
    </row>
    <row r="69" spans="1:30" hidden="1" x14ac:dyDescent="0.35">
      <c r="A69" t="s">
        <v>212</v>
      </c>
      <c r="B69" s="6">
        <v>4</v>
      </c>
      <c r="C69" t="s">
        <v>242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0" t="s">
        <v>486</v>
      </c>
      <c r="Y69" s="10" t="s">
        <v>486</v>
      </c>
      <c r="Z69" s="6">
        <v>68</v>
      </c>
      <c r="AA69" s="10">
        <v>17</v>
      </c>
      <c r="AB69" t="str">
        <f>VLOOKUP(AA69,'dati households'!$C$1:$D$92,2,FALSE)</f>
        <v>Household</v>
      </c>
      <c r="AC69" s="6" t="str">
        <f>VLOOKUP(AA69,'dati households'!$C$1:$E$92,3,FALSE)</f>
        <v>low</v>
      </c>
      <c r="AD69" s="6">
        <f>VLOOKUP(AA69,'dati households'!$C$1:$F$92,4,FALSE)</f>
        <v>0</v>
      </c>
    </row>
    <row r="70" spans="1:30" hidden="1" x14ac:dyDescent="0.35">
      <c r="A70" t="s">
        <v>216</v>
      </c>
      <c r="B70" s="6">
        <v>1</v>
      </c>
      <c r="C70" t="s">
        <v>215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 s="10" t="s">
        <v>486</v>
      </c>
      <c r="Y70" s="10" t="s">
        <v>486</v>
      </c>
      <c r="Z70" s="6">
        <v>69</v>
      </c>
      <c r="AA70" s="10">
        <v>17</v>
      </c>
      <c r="AB70" t="str">
        <f>VLOOKUP(AA70,'dati households'!$C$1:$D$92,2,FALSE)</f>
        <v>Household</v>
      </c>
      <c r="AC70" s="6" t="str">
        <f>VLOOKUP(AA70,'dati households'!$C$1:$E$92,3,FALSE)</f>
        <v>low</v>
      </c>
      <c r="AD70" s="6">
        <f>VLOOKUP(AA70,'dati households'!$C$1:$F$92,4,FALSE)</f>
        <v>0</v>
      </c>
    </row>
    <row r="71" spans="1:30" x14ac:dyDescent="0.35">
      <c r="A71" t="s">
        <v>207</v>
      </c>
      <c r="B71" s="6">
        <v>1</v>
      </c>
      <c r="C71" t="s">
        <v>243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 s="10" t="s">
        <v>486</v>
      </c>
      <c r="Y71" s="10" t="s">
        <v>486</v>
      </c>
      <c r="Z71" s="6">
        <v>70</v>
      </c>
      <c r="AA71" s="10">
        <v>18</v>
      </c>
      <c r="AB71" t="str">
        <f>VLOOKUP(AA71,'dati households'!$C$1:$D$92,2,FALSE)</f>
        <v>Business</v>
      </c>
      <c r="AC71" s="6" t="str">
        <f>VLOOKUP(AA71,'dati households'!$C$1:$E$92,3,FALSE)</f>
        <v>very low</v>
      </c>
      <c r="AD71" s="6" t="str">
        <f>VLOOKUP(AA71,'dati households'!$C$1:$F$92,4,FALSE)</f>
        <v>Shop</v>
      </c>
    </row>
    <row r="72" spans="1:30" x14ac:dyDescent="0.35">
      <c r="A72" t="s">
        <v>210</v>
      </c>
      <c r="B72" s="6">
        <v>1</v>
      </c>
      <c r="C72" t="s">
        <v>233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 s="10" t="s">
        <v>486</v>
      </c>
      <c r="Y72" s="10" t="s">
        <v>486</v>
      </c>
      <c r="Z72" s="6">
        <v>71</v>
      </c>
      <c r="AA72" s="10">
        <v>18</v>
      </c>
      <c r="AB72" t="str">
        <f>VLOOKUP(AA72,'dati households'!$C$1:$D$92,2,FALSE)</f>
        <v>Business</v>
      </c>
      <c r="AC72" s="6" t="str">
        <f>VLOOKUP(AA72,'dati households'!$C$1:$E$92,3,FALSE)</f>
        <v>very low</v>
      </c>
      <c r="AD72" s="6" t="str">
        <f>VLOOKUP(AA72,'dati households'!$C$1:$F$92,4,FALSE)</f>
        <v>Shop</v>
      </c>
    </row>
    <row r="73" spans="1:30" hidden="1" x14ac:dyDescent="0.35">
      <c r="A73" t="s">
        <v>207</v>
      </c>
      <c r="B73" s="6">
        <v>1</v>
      </c>
      <c r="C73" t="s">
        <v>244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 s="10" t="s">
        <v>486</v>
      </c>
      <c r="Y73" s="10" t="s">
        <v>486</v>
      </c>
      <c r="Z73" s="6">
        <v>72</v>
      </c>
      <c r="AA73" s="10">
        <v>19</v>
      </c>
      <c r="AB73" t="str">
        <f>VLOOKUP(AA73,'dati households'!$C$1:$D$92,2,FALSE)</f>
        <v>Business</v>
      </c>
      <c r="AC73" s="6" t="str">
        <f>VLOOKUP(AA73,'dati households'!$C$1:$E$92,3,FALSE)</f>
        <v>medium</v>
      </c>
      <c r="AD73" s="6" t="str">
        <f>VLOOKUP(AA73,'dati households'!$C$1:$F$92,4,FALSE)</f>
        <v>Shop Tailor shop</v>
      </c>
    </row>
    <row r="74" spans="1:30" hidden="1" x14ac:dyDescent="0.35">
      <c r="A74" t="s">
        <v>210</v>
      </c>
      <c r="B74" s="6">
        <v>1</v>
      </c>
      <c r="C74" t="s">
        <v>245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 s="10" t="s">
        <v>486</v>
      </c>
      <c r="Y74" s="10" t="s">
        <v>486</v>
      </c>
      <c r="Z74" s="6">
        <v>73</v>
      </c>
      <c r="AA74" s="10">
        <v>19</v>
      </c>
      <c r="AB74" t="str">
        <f>VLOOKUP(AA74,'dati households'!$C$1:$D$92,2,FALSE)</f>
        <v>Business</v>
      </c>
      <c r="AC74" s="6" t="str">
        <f>VLOOKUP(AA74,'dati households'!$C$1:$E$92,3,FALSE)</f>
        <v>medium</v>
      </c>
      <c r="AD74" s="6" t="str">
        <f>VLOOKUP(AA74,'dati households'!$C$1:$F$92,4,FALSE)</f>
        <v>Shop Tailor shop</v>
      </c>
    </row>
    <row r="75" spans="1:30" hidden="1" x14ac:dyDescent="0.35">
      <c r="A75" t="s">
        <v>246</v>
      </c>
      <c r="B75" s="6">
        <v>1</v>
      </c>
      <c r="C75" t="s">
        <v>247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 s="10" t="s">
        <v>486</v>
      </c>
      <c r="Y75" s="10" t="s">
        <v>486</v>
      </c>
      <c r="Z75" s="6">
        <v>74</v>
      </c>
      <c r="AA75" s="10">
        <v>19</v>
      </c>
      <c r="AB75" t="str">
        <f>VLOOKUP(AA75,'dati households'!$C$1:$D$92,2,FALSE)</f>
        <v>Business</v>
      </c>
      <c r="AC75" s="6" t="str">
        <f>VLOOKUP(AA75,'dati households'!$C$1:$E$92,3,FALSE)</f>
        <v>medium</v>
      </c>
      <c r="AD75" s="6" t="str">
        <f>VLOOKUP(AA75,'dati households'!$C$1:$F$92,4,FALSE)</f>
        <v>Shop Tailor shop</v>
      </c>
    </row>
    <row r="76" spans="1:30" hidden="1" x14ac:dyDescent="0.35">
      <c r="A76" t="s">
        <v>248</v>
      </c>
      <c r="B76" s="6">
        <v>1</v>
      </c>
      <c r="C76" t="s">
        <v>247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 s="10" t="s">
        <v>486</v>
      </c>
      <c r="Y76" s="10" t="s">
        <v>486</v>
      </c>
      <c r="Z76" s="6">
        <v>75</v>
      </c>
      <c r="AA76" s="10">
        <v>19</v>
      </c>
      <c r="AB76" t="str">
        <f>VLOOKUP(AA76,'dati households'!$C$1:$D$92,2,FALSE)</f>
        <v>Business</v>
      </c>
      <c r="AC76" s="6" t="str">
        <f>VLOOKUP(AA76,'dati households'!$C$1:$E$92,3,FALSE)</f>
        <v>medium</v>
      </c>
      <c r="AD76" s="6" t="str">
        <f>VLOOKUP(AA76,'dati households'!$C$1:$F$92,4,FALSE)</f>
        <v>Shop Tailor shop</v>
      </c>
    </row>
    <row r="77" spans="1:30" hidden="1" x14ac:dyDescent="0.35">
      <c r="A77" t="s">
        <v>249</v>
      </c>
      <c r="B77" s="6">
        <v>1</v>
      </c>
      <c r="C77" t="s">
        <v>250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 s="10" t="s">
        <v>486</v>
      </c>
      <c r="Y77" s="10" t="s">
        <v>486</v>
      </c>
      <c r="Z77" s="6">
        <v>76</v>
      </c>
      <c r="AA77" s="10">
        <v>19</v>
      </c>
      <c r="AB77" t="str">
        <f>VLOOKUP(AA77,'dati households'!$C$1:$D$92,2,FALSE)</f>
        <v>Business</v>
      </c>
      <c r="AC77" s="6" t="str">
        <f>VLOOKUP(AA77,'dati households'!$C$1:$E$92,3,FALSE)</f>
        <v>medium</v>
      </c>
      <c r="AD77" s="6" t="str">
        <f>VLOOKUP(AA77,'dati households'!$C$1:$F$92,4,FALSE)</f>
        <v>Shop Tailor shop</v>
      </c>
    </row>
    <row r="78" spans="1:30" hidden="1" x14ac:dyDescent="0.35">
      <c r="A78" t="s">
        <v>207</v>
      </c>
      <c r="B78" s="6">
        <v>4</v>
      </c>
      <c r="C78" t="s">
        <v>217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 s="10" t="s">
        <v>486</v>
      </c>
      <c r="Y78" s="10" t="s">
        <v>486</v>
      </c>
      <c r="Z78" s="6">
        <v>77</v>
      </c>
      <c r="AA78" s="10">
        <v>20</v>
      </c>
      <c r="AB78" t="str">
        <f>VLOOKUP(AA78,'dati households'!$C$1:$D$92,2,FALSE)</f>
        <v>Household</v>
      </c>
      <c r="AC78" s="6" t="str">
        <f>VLOOKUP(AA78,'dati households'!$C$1:$E$92,3,FALSE)</f>
        <v>low</v>
      </c>
      <c r="AD78" s="6">
        <f>VLOOKUP(AA78,'dati households'!$C$1:$F$92,4,FALSE)</f>
        <v>0</v>
      </c>
    </row>
    <row r="79" spans="1:30" hidden="1" x14ac:dyDescent="0.35">
      <c r="A79" t="s">
        <v>212</v>
      </c>
      <c r="B79" s="6">
        <v>5</v>
      </c>
      <c r="C79" t="s">
        <v>232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 s="10" t="s">
        <v>486</v>
      </c>
      <c r="Y79" s="10" t="s">
        <v>486</v>
      </c>
      <c r="Z79" s="6">
        <v>78</v>
      </c>
      <c r="AA79" s="10">
        <v>20</v>
      </c>
      <c r="AB79" t="str">
        <f>VLOOKUP(AA79,'dati households'!$C$1:$D$92,2,FALSE)</f>
        <v>Household</v>
      </c>
      <c r="AC79" s="6" t="str">
        <f>VLOOKUP(AA79,'dati households'!$C$1:$E$92,3,FALSE)</f>
        <v>low</v>
      </c>
      <c r="AD79" s="6">
        <f>VLOOKUP(AA79,'dati households'!$C$1:$F$92,4,FALSE)</f>
        <v>0</v>
      </c>
    </row>
    <row r="80" spans="1:30" hidden="1" x14ac:dyDescent="0.35">
      <c r="A80" t="s">
        <v>216</v>
      </c>
      <c r="B80" s="6">
        <v>1</v>
      </c>
      <c r="C80" t="s">
        <v>217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 s="10" t="s">
        <v>486</v>
      </c>
      <c r="Y80" s="10" t="s">
        <v>486</v>
      </c>
      <c r="Z80" s="6">
        <v>79</v>
      </c>
      <c r="AA80" s="10">
        <v>20</v>
      </c>
      <c r="AB80" t="str">
        <f>VLOOKUP(AA80,'dati households'!$C$1:$D$92,2,FALSE)</f>
        <v>Household</v>
      </c>
      <c r="AC80" s="6" t="str">
        <f>VLOOKUP(AA80,'dati households'!$C$1:$E$92,3,FALSE)</f>
        <v>low</v>
      </c>
      <c r="AD80" s="6">
        <f>VLOOKUP(AA80,'dati households'!$C$1:$F$92,4,FALSE)</f>
        <v>0</v>
      </c>
    </row>
    <row r="81" spans="1:30" hidden="1" x14ac:dyDescent="0.35">
      <c r="A81" t="s">
        <v>207</v>
      </c>
      <c r="B81" s="6">
        <v>8</v>
      </c>
      <c r="C81" t="s">
        <v>228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 s="10" t="s">
        <v>486</v>
      </c>
      <c r="Y81" s="10" t="s">
        <v>486</v>
      </c>
      <c r="Z81" s="6">
        <v>80</v>
      </c>
      <c r="AA81" s="10">
        <v>21</v>
      </c>
      <c r="AB81" t="str">
        <f>VLOOKUP(AA81,'dati households'!$C$1:$D$92,2,FALSE)</f>
        <v>Household</v>
      </c>
      <c r="AC81" s="6" t="str">
        <f>VLOOKUP(AA81,'dati households'!$C$1:$E$92,3,FALSE)</f>
        <v>low</v>
      </c>
      <c r="AD81" s="6">
        <f>VLOOKUP(AA81,'dati households'!$C$1:$F$92,4,FALSE)</f>
        <v>0</v>
      </c>
    </row>
    <row r="82" spans="1:30" hidden="1" x14ac:dyDescent="0.35">
      <c r="A82" t="s">
        <v>210</v>
      </c>
      <c r="B82" s="6">
        <v>1</v>
      </c>
      <c r="C82" t="s">
        <v>233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 s="10" t="s">
        <v>486</v>
      </c>
      <c r="Y82" s="10" t="s">
        <v>486</v>
      </c>
      <c r="Z82" s="6">
        <v>81</v>
      </c>
      <c r="AA82" s="10">
        <v>21</v>
      </c>
      <c r="AB82" t="str">
        <f>VLOOKUP(AA82,'dati households'!$C$1:$D$92,2,FALSE)</f>
        <v>Household</v>
      </c>
      <c r="AC82" s="6" t="str">
        <f>VLOOKUP(AA82,'dati households'!$C$1:$E$92,3,FALSE)</f>
        <v>low</v>
      </c>
      <c r="AD82" s="6">
        <f>VLOOKUP(AA82,'dati households'!$C$1:$F$92,4,FALSE)</f>
        <v>0</v>
      </c>
    </row>
    <row r="83" spans="1:30" hidden="1" x14ac:dyDescent="0.35">
      <c r="A83" t="s">
        <v>212</v>
      </c>
      <c r="B83" s="6">
        <v>4</v>
      </c>
      <c r="C83" t="s">
        <v>217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 s="10" t="s">
        <v>486</v>
      </c>
      <c r="Y83" s="10" t="s">
        <v>486</v>
      </c>
      <c r="Z83" s="6">
        <v>82</v>
      </c>
      <c r="AA83" s="10">
        <v>21</v>
      </c>
      <c r="AB83" t="str">
        <f>VLOOKUP(AA83,'dati households'!$C$1:$D$92,2,FALSE)</f>
        <v>Household</v>
      </c>
      <c r="AC83" s="6" t="str">
        <f>VLOOKUP(AA83,'dati households'!$C$1:$E$92,3,FALSE)</f>
        <v>low</v>
      </c>
      <c r="AD83" s="6">
        <f>VLOOKUP(AA83,'dati households'!$C$1:$F$92,4,FALSE)</f>
        <v>0</v>
      </c>
    </row>
    <row r="84" spans="1:30" hidden="1" x14ac:dyDescent="0.35">
      <c r="A84" t="s">
        <v>218</v>
      </c>
      <c r="B84" s="6">
        <v>4</v>
      </c>
      <c r="C84" t="s">
        <v>251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 s="10" t="s">
        <v>486</v>
      </c>
      <c r="Y84" s="10" t="s">
        <v>486</v>
      </c>
      <c r="Z84" s="6">
        <v>83</v>
      </c>
      <c r="AA84" s="10">
        <v>21</v>
      </c>
      <c r="AB84" t="str">
        <f>VLOOKUP(AA84,'dati households'!$C$1:$D$92,2,FALSE)</f>
        <v>Household</v>
      </c>
      <c r="AC84" s="6" t="str">
        <f>VLOOKUP(AA84,'dati households'!$C$1:$E$92,3,FALSE)</f>
        <v>low</v>
      </c>
      <c r="AD84" s="6">
        <f>VLOOKUP(AA84,'dati households'!$C$1:$F$92,4,FALSE)</f>
        <v>0</v>
      </c>
    </row>
    <row r="85" spans="1:30" hidden="1" x14ac:dyDescent="0.35">
      <c r="A85" t="s">
        <v>216</v>
      </c>
      <c r="B85" s="6">
        <v>2</v>
      </c>
      <c r="C85" t="s">
        <v>217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 s="10" t="s">
        <v>486</v>
      </c>
      <c r="Y85" s="10" t="s">
        <v>486</v>
      </c>
      <c r="Z85" s="6">
        <v>84</v>
      </c>
      <c r="AA85" s="10">
        <v>21</v>
      </c>
      <c r="AB85" t="str">
        <f>VLOOKUP(AA85,'dati households'!$C$1:$D$92,2,FALSE)</f>
        <v>Household</v>
      </c>
      <c r="AC85" s="6" t="str">
        <f>VLOOKUP(AA85,'dati households'!$C$1:$E$92,3,FALSE)</f>
        <v>low</v>
      </c>
      <c r="AD85" s="6">
        <f>VLOOKUP(AA85,'dati households'!$C$1:$F$92,4,FALSE)</f>
        <v>0</v>
      </c>
    </row>
    <row r="86" spans="1:30" hidden="1" x14ac:dyDescent="0.35">
      <c r="A86" t="s">
        <v>207</v>
      </c>
      <c r="B86" s="6">
        <v>2</v>
      </c>
      <c r="C86" t="s">
        <v>214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 s="10" t="s">
        <v>486</v>
      </c>
      <c r="Y86" s="10" t="s">
        <v>486</v>
      </c>
      <c r="Z86" s="6">
        <v>85</v>
      </c>
      <c r="AA86" s="10">
        <v>22</v>
      </c>
      <c r="AB86" t="str">
        <f>VLOOKUP(AA86,'dati households'!$C$1:$D$92,2,FALSE)</f>
        <v>Business</v>
      </c>
      <c r="AC86" s="6" t="str">
        <f>VLOOKUP(AA86,'dati households'!$C$1:$E$92,3,FALSE)</f>
        <v>low</v>
      </c>
      <c r="AD86" s="6" t="str">
        <f>VLOOKUP(AA86,'dati households'!$C$1:$F$92,4,FALSE)</f>
        <v>Restaurant</v>
      </c>
    </row>
    <row r="87" spans="1:30" hidden="1" x14ac:dyDescent="0.35">
      <c r="A87" t="s">
        <v>210</v>
      </c>
      <c r="B87" s="6">
        <v>1</v>
      </c>
      <c r="C87" t="s">
        <v>233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 s="10" t="s">
        <v>486</v>
      </c>
      <c r="Y87" s="10" t="s">
        <v>486</v>
      </c>
      <c r="Z87" s="6">
        <v>86</v>
      </c>
      <c r="AA87" s="10">
        <v>22</v>
      </c>
      <c r="AB87" t="str">
        <f>VLOOKUP(AA87,'dati households'!$C$1:$D$92,2,FALSE)</f>
        <v>Business</v>
      </c>
      <c r="AC87" s="6" t="str">
        <f>VLOOKUP(AA87,'dati households'!$C$1:$E$92,3,FALSE)</f>
        <v>low</v>
      </c>
      <c r="AD87" s="6" t="str">
        <f>VLOOKUP(AA87,'dati households'!$C$1:$F$92,4,FALSE)</f>
        <v>Restaurant</v>
      </c>
    </row>
    <row r="88" spans="1:30" hidden="1" x14ac:dyDescent="0.35">
      <c r="A88" t="s">
        <v>216</v>
      </c>
      <c r="B88" s="6">
        <v>1</v>
      </c>
      <c r="C88" t="s">
        <v>252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 s="10" t="s">
        <v>486</v>
      </c>
      <c r="Y88" s="10" t="s">
        <v>486</v>
      </c>
      <c r="Z88" s="6">
        <v>87</v>
      </c>
      <c r="AA88" s="10">
        <v>22</v>
      </c>
      <c r="AB88" t="str">
        <f>VLOOKUP(AA88,'dati households'!$C$1:$D$92,2,FALSE)</f>
        <v>Business</v>
      </c>
      <c r="AC88" s="6" t="str">
        <f>VLOOKUP(AA88,'dati households'!$C$1:$E$92,3,FALSE)</f>
        <v>low</v>
      </c>
      <c r="AD88" s="6" t="str">
        <f>VLOOKUP(AA88,'dati households'!$C$1:$F$92,4,FALSE)</f>
        <v>Restaurant</v>
      </c>
    </row>
    <row r="89" spans="1:30" hidden="1" x14ac:dyDescent="0.35">
      <c r="A89" t="s">
        <v>212</v>
      </c>
      <c r="B89" s="6">
        <v>3</v>
      </c>
      <c r="C89" t="s">
        <v>242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0" t="s">
        <v>486</v>
      </c>
      <c r="Y89" s="10" t="s">
        <v>486</v>
      </c>
      <c r="Z89" s="6">
        <v>88</v>
      </c>
      <c r="AA89" s="10">
        <v>22</v>
      </c>
      <c r="AB89" t="str">
        <f>VLOOKUP(AA89,'dati households'!$C$1:$D$92,2,FALSE)</f>
        <v>Business</v>
      </c>
      <c r="AC89" s="6" t="str">
        <f>VLOOKUP(AA89,'dati households'!$C$1:$E$92,3,FALSE)</f>
        <v>low</v>
      </c>
      <c r="AD89" s="6" t="str">
        <f>VLOOKUP(AA89,'dati households'!$C$1:$F$92,4,FALSE)</f>
        <v>Restaurant</v>
      </c>
    </row>
    <row r="90" spans="1:30" hidden="1" x14ac:dyDescent="0.35">
      <c r="A90" t="s">
        <v>207</v>
      </c>
      <c r="B90" s="6">
        <v>1</v>
      </c>
      <c r="C90" t="s">
        <v>232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 s="10" t="s">
        <v>486</v>
      </c>
      <c r="Y90" s="10" t="s">
        <v>486</v>
      </c>
      <c r="Z90" s="6">
        <v>89</v>
      </c>
      <c r="AA90" s="10">
        <v>23</v>
      </c>
      <c r="AB90" t="str">
        <f>VLOOKUP(AA90,'dati households'!$C$1:$D$92,2,FALSE)</f>
        <v>Business</v>
      </c>
      <c r="AC90" s="6" t="str">
        <f>VLOOKUP(AA90,'dati households'!$C$1:$E$92,3,FALSE)</f>
        <v>medium</v>
      </c>
      <c r="AD90" s="6" t="str">
        <f>VLOOKUP(AA90,'dati households'!$C$1:$F$92,4,FALSE)</f>
        <v>Butcher</v>
      </c>
    </row>
    <row r="91" spans="1:30" hidden="1" x14ac:dyDescent="0.35">
      <c r="A91" t="s">
        <v>210</v>
      </c>
      <c r="B91" s="6">
        <v>1</v>
      </c>
      <c r="C91" t="s">
        <v>233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 s="10" t="s">
        <v>486</v>
      </c>
      <c r="Y91" s="10" t="s">
        <v>486</v>
      </c>
      <c r="Z91" s="6">
        <v>90</v>
      </c>
      <c r="AA91" s="10">
        <v>23</v>
      </c>
      <c r="AB91" t="str">
        <f>VLOOKUP(AA91,'dati households'!$C$1:$D$92,2,FALSE)</f>
        <v>Business</v>
      </c>
      <c r="AC91" s="6" t="str">
        <f>VLOOKUP(AA91,'dati households'!$C$1:$E$92,3,FALSE)</f>
        <v>medium</v>
      </c>
      <c r="AD91" s="6" t="str">
        <f>VLOOKUP(AA91,'dati households'!$C$1:$F$92,4,FALSE)</f>
        <v>Butcher</v>
      </c>
    </row>
    <row r="92" spans="1:30" hidden="1" x14ac:dyDescent="0.35">
      <c r="A92" t="s">
        <v>253</v>
      </c>
      <c r="B92" s="6">
        <v>1</v>
      </c>
      <c r="C92" t="s">
        <v>254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0" t="s">
        <v>486</v>
      </c>
      <c r="Y92" s="10" t="s">
        <v>486</v>
      </c>
      <c r="Z92" s="6">
        <v>91</v>
      </c>
      <c r="AA92" s="10">
        <v>23</v>
      </c>
      <c r="AB92" t="str">
        <f>VLOOKUP(AA92,'dati households'!$C$1:$D$92,2,FALSE)</f>
        <v>Business</v>
      </c>
      <c r="AC92" s="6" t="str">
        <f>VLOOKUP(AA92,'dati households'!$C$1:$E$92,3,FALSE)</f>
        <v>medium</v>
      </c>
      <c r="AD92" s="6" t="str">
        <f>VLOOKUP(AA92,'dati households'!$C$1:$F$92,4,FALSE)</f>
        <v>Butcher</v>
      </c>
    </row>
    <row r="93" spans="1:30" hidden="1" x14ac:dyDescent="0.35">
      <c r="A93" t="s">
        <v>210</v>
      </c>
      <c r="B93" s="6">
        <v>1</v>
      </c>
      <c r="C93" t="s">
        <v>233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 s="10" t="s">
        <v>486</v>
      </c>
      <c r="Y93" s="10" t="s">
        <v>486</v>
      </c>
      <c r="Z93" s="6">
        <v>92</v>
      </c>
      <c r="AA93" s="10">
        <v>24</v>
      </c>
      <c r="AB93" t="str">
        <f>VLOOKUP(AA93,'dati households'!$C$1:$D$92,2,FALSE)</f>
        <v>Business</v>
      </c>
      <c r="AC93" s="6" t="str">
        <f>VLOOKUP(AA93,'dati households'!$C$1:$E$92,3,FALSE)</f>
        <v>high</v>
      </c>
      <c r="AD93" s="6" t="str">
        <f>VLOOKUP(AA93,'dati households'!$C$1:$F$92,4,FALSE)</f>
        <v>Garage</v>
      </c>
    </row>
    <row r="94" spans="1:30" hidden="1" x14ac:dyDescent="0.35">
      <c r="A94" t="s">
        <v>255</v>
      </c>
      <c r="B94" s="6">
        <v>1</v>
      </c>
      <c r="C94" t="s">
        <v>256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0" t="s">
        <v>486</v>
      </c>
      <c r="Y94" s="10" t="s">
        <v>240</v>
      </c>
      <c r="Z94" s="6">
        <v>93</v>
      </c>
      <c r="AA94" s="10">
        <v>24</v>
      </c>
      <c r="AB94" t="str">
        <f>VLOOKUP(AA94,'dati households'!$C$1:$D$92,2,FALSE)</f>
        <v>Business</v>
      </c>
      <c r="AC94" s="6" t="str">
        <f>VLOOKUP(AA94,'dati households'!$C$1:$E$92,3,FALSE)</f>
        <v>high</v>
      </c>
      <c r="AD94" s="6" t="str">
        <f>VLOOKUP(AA94,'dati households'!$C$1:$F$92,4,FALSE)</f>
        <v>Garage</v>
      </c>
    </row>
    <row r="95" spans="1:30" hidden="1" x14ac:dyDescent="0.35">
      <c r="A95" t="s">
        <v>257</v>
      </c>
      <c r="B95" s="6">
        <v>1</v>
      </c>
      <c r="C95" t="s">
        <v>258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10" t="s">
        <v>486</v>
      </c>
      <c r="Y95" s="10" t="s">
        <v>240</v>
      </c>
      <c r="Z95" s="6">
        <v>94</v>
      </c>
      <c r="AA95" s="10">
        <v>24</v>
      </c>
      <c r="AB95" t="str">
        <f>VLOOKUP(AA95,'dati households'!$C$1:$D$92,2,FALSE)</f>
        <v>Business</v>
      </c>
      <c r="AC95" s="6" t="str">
        <f>VLOOKUP(AA95,'dati households'!$C$1:$E$92,3,FALSE)</f>
        <v>high</v>
      </c>
      <c r="AD95" s="6" t="str">
        <f>VLOOKUP(AA95,'dati households'!$C$1:$F$92,4,FALSE)</f>
        <v>Garage</v>
      </c>
    </row>
    <row r="96" spans="1:30" hidden="1" x14ac:dyDescent="0.35">
      <c r="A96" t="s">
        <v>259</v>
      </c>
      <c r="B96" s="6">
        <v>1</v>
      </c>
      <c r="C96" t="s">
        <v>258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0" t="s">
        <v>486</v>
      </c>
      <c r="Y96" s="10" t="s">
        <v>240</v>
      </c>
      <c r="Z96" s="6">
        <v>95</v>
      </c>
      <c r="AA96" s="10">
        <v>24</v>
      </c>
      <c r="AB96" t="str">
        <f>VLOOKUP(AA96,'dati households'!$C$1:$D$92,2,FALSE)</f>
        <v>Business</v>
      </c>
      <c r="AC96" s="6" t="str">
        <f>VLOOKUP(AA96,'dati households'!$C$1:$E$92,3,FALSE)</f>
        <v>high</v>
      </c>
      <c r="AD96" s="6" t="str">
        <f>VLOOKUP(AA96,'dati households'!$C$1:$F$92,4,FALSE)</f>
        <v>Garage</v>
      </c>
    </row>
    <row r="97" spans="1:30" hidden="1" x14ac:dyDescent="0.35">
      <c r="A97" t="s">
        <v>260</v>
      </c>
      <c r="B97" s="6">
        <v>1</v>
      </c>
      <c r="C97" t="s">
        <v>258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0" t="s">
        <v>240</v>
      </c>
      <c r="Y97" s="10" t="s">
        <v>486</v>
      </c>
      <c r="Z97" s="6">
        <v>96</v>
      </c>
      <c r="AA97" s="10">
        <v>24</v>
      </c>
      <c r="AB97" t="str">
        <f>VLOOKUP(AA97,'dati households'!$C$1:$D$92,2,FALSE)</f>
        <v>Business</v>
      </c>
      <c r="AC97" s="6" t="str">
        <f>VLOOKUP(AA97,'dati households'!$C$1:$E$92,3,FALSE)</f>
        <v>high</v>
      </c>
      <c r="AD97" s="6" t="str">
        <f>VLOOKUP(AA97,'dati households'!$C$1:$F$92,4,FALSE)</f>
        <v>Garage</v>
      </c>
    </row>
    <row r="98" spans="1:30" hidden="1" x14ac:dyDescent="0.35">
      <c r="A98" t="s">
        <v>207</v>
      </c>
      <c r="B98" s="6">
        <v>1</v>
      </c>
      <c r="C98" t="s">
        <v>215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 s="10" t="s">
        <v>486</v>
      </c>
      <c r="Y98" s="10" t="s">
        <v>486</v>
      </c>
      <c r="Z98" s="6">
        <v>97</v>
      </c>
      <c r="AA98" s="10">
        <v>25</v>
      </c>
      <c r="AB98" t="str">
        <f>VLOOKUP(AA98,'dati households'!$C$1:$D$92,2,FALSE)</f>
        <v>Business</v>
      </c>
      <c r="AC98" s="6" t="str">
        <f>VLOOKUP(AA98,'dati households'!$C$1:$E$92,3,FALSE)</f>
        <v>high</v>
      </c>
      <c r="AD98" s="6" t="str">
        <f>VLOOKUP(AA98,'dati households'!$C$1:$F$92,4,FALSE)</f>
        <v>Carpentry workshop</v>
      </c>
    </row>
    <row r="99" spans="1:30" hidden="1" x14ac:dyDescent="0.35">
      <c r="A99" t="s">
        <v>210</v>
      </c>
      <c r="B99" s="6">
        <v>2</v>
      </c>
      <c r="C99" t="s">
        <v>235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 s="10" t="s">
        <v>486</v>
      </c>
      <c r="Y99" s="10" t="s">
        <v>486</v>
      </c>
      <c r="Z99" s="6">
        <v>98</v>
      </c>
      <c r="AA99" s="10">
        <v>25</v>
      </c>
      <c r="AB99" t="str">
        <f>VLOOKUP(AA99,'dati households'!$C$1:$D$92,2,FALSE)</f>
        <v>Business</v>
      </c>
      <c r="AC99" s="6" t="str">
        <f>VLOOKUP(AA99,'dati households'!$C$1:$E$92,3,FALSE)</f>
        <v>high</v>
      </c>
      <c r="AD99" s="6" t="str">
        <f>VLOOKUP(AA99,'dati households'!$C$1:$F$92,4,FALSE)</f>
        <v>Carpentry workshop</v>
      </c>
    </row>
    <row r="100" spans="1:30" hidden="1" x14ac:dyDescent="0.35">
      <c r="A100" t="s">
        <v>261</v>
      </c>
      <c r="B100" s="6">
        <v>1</v>
      </c>
      <c r="C100" t="s">
        <v>239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0" t="s">
        <v>486</v>
      </c>
      <c r="Y100" s="10" t="s">
        <v>240</v>
      </c>
      <c r="Z100" s="6">
        <v>99</v>
      </c>
      <c r="AA100" s="10">
        <v>25</v>
      </c>
      <c r="AB100" t="str">
        <f>VLOOKUP(AA100,'dati households'!$C$1:$D$92,2,FALSE)</f>
        <v>Business</v>
      </c>
      <c r="AC100" s="6" t="str">
        <f>VLOOKUP(AA100,'dati households'!$C$1:$E$92,3,FALSE)</f>
        <v>high</v>
      </c>
      <c r="AD100" s="6" t="str">
        <f>VLOOKUP(AA100,'dati households'!$C$1:$F$92,4,FALSE)</f>
        <v>Carpentry workshop</v>
      </c>
    </row>
    <row r="101" spans="1:30" hidden="1" x14ac:dyDescent="0.35">
      <c r="A101" t="s">
        <v>262</v>
      </c>
      <c r="B101" s="6">
        <v>1</v>
      </c>
      <c r="C101" t="s">
        <v>263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10" t="s">
        <v>486</v>
      </c>
      <c r="Y101" s="10" t="s">
        <v>240</v>
      </c>
      <c r="Z101" s="6">
        <v>100</v>
      </c>
      <c r="AA101" s="10">
        <v>25</v>
      </c>
      <c r="AB101" t="str">
        <f>VLOOKUP(AA101,'dati households'!$C$1:$D$92,2,FALSE)</f>
        <v>Business</v>
      </c>
      <c r="AC101" s="6" t="str">
        <f>VLOOKUP(AA101,'dati households'!$C$1:$E$92,3,FALSE)</f>
        <v>high</v>
      </c>
      <c r="AD101" s="6" t="str">
        <f>VLOOKUP(AA101,'dati households'!$C$1:$F$92,4,FALSE)</f>
        <v>Carpentry workshop</v>
      </c>
    </row>
    <row r="102" spans="1:30" hidden="1" x14ac:dyDescent="0.35">
      <c r="A102" t="s">
        <v>207</v>
      </c>
      <c r="B102" s="6">
        <v>3</v>
      </c>
      <c r="C102" t="s">
        <v>217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 s="10" t="s">
        <v>486</v>
      </c>
      <c r="Y102" s="10" t="s">
        <v>486</v>
      </c>
      <c r="Z102" s="6">
        <v>101</v>
      </c>
      <c r="AA102" s="10">
        <v>26</v>
      </c>
      <c r="AB102" t="str">
        <f>VLOOKUP(AA102,'dati households'!$C$1:$D$92,2,FALSE)</f>
        <v>Household</v>
      </c>
      <c r="AC102" s="6" t="str">
        <f>VLOOKUP(AA102,'dati households'!$C$1:$E$92,3,FALSE)</f>
        <v>low</v>
      </c>
      <c r="AD102" s="6">
        <f>VLOOKUP(AA102,'dati households'!$C$1:$F$92,4,FALSE)</f>
        <v>0</v>
      </c>
    </row>
    <row r="103" spans="1:30" hidden="1" x14ac:dyDescent="0.35">
      <c r="A103" t="s">
        <v>210</v>
      </c>
      <c r="B103" s="6">
        <v>1</v>
      </c>
      <c r="C103" t="s">
        <v>214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 s="10" t="s">
        <v>486</v>
      </c>
      <c r="Y103" s="10" t="s">
        <v>486</v>
      </c>
      <c r="Z103" s="6">
        <v>102</v>
      </c>
      <c r="AA103" s="10">
        <v>26</v>
      </c>
      <c r="AB103" t="str">
        <f>VLOOKUP(AA103,'dati households'!$C$1:$D$92,2,FALSE)</f>
        <v>Household</v>
      </c>
      <c r="AC103" s="6" t="str">
        <f>VLOOKUP(AA103,'dati households'!$C$1:$E$92,3,FALSE)</f>
        <v>low</v>
      </c>
      <c r="AD103" s="6">
        <f>VLOOKUP(AA103,'dati households'!$C$1:$F$92,4,FALSE)</f>
        <v>0</v>
      </c>
    </row>
    <row r="104" spans="1:30" hidden="1" x14ac:dyDescent="0.35">
      <c r="A104" t="s">
        <v>218</v>
      </c>
      <c r="B104" s="6">
        <v>1</v>
      </c>
      <c r="C104" t="s">
        <v>227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 s="10" t="s">
        <v>486</v>
      </c>
      <c r="Y104" s="10" t="s">
        <v>486</v>
      </c>
      <c r="Z104" s="6">
        <v>103</v>
      </c>
      <c r="AA104" s="10">
        <v>26</v>
      </c>
      <c r="AB104" t="str">
        <f>VLOOKUP(AA104,'dati households'!$C$1:$D$92,2,FALSE)</f>
        <v>Household</v>
      </c>
      <c r="AC104" s="6" t="str">
        <f>VLOOKUP(AA104,'dati households'!$C$1:$E$92,3,FALSE)</f>
        <v>low</v>
      </c>
      <c r="AD104" s="6">
        <f>VLOOKUP(AA104,'dati households'!$C$1:$F$92,4,FALSE)</f>
        <v>0</v>
      </c>
    </row>
    <row r="105" spans="1:30" hidden="1" x14ac:dyDescent="0.35">
      <c r="A105" t="s">
        <v>212</v>
      </c>
      <c r="B105" s="6">
        <v>2</v>
      </c>
      <c r="C105" t="s">
        <v>217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 s="10" t="s">
        <v>486</v>
      </c>
      <c r="Y105" s="10" t="s">
        <v>486</v>
      </c>
      <c r="Z105" s="6">
        <v>104</v>
      </c>
      <c r="AA105" s="10">
        <v>26</v>
      </c>
      <c r="AB105" t="str">
        <f>VLOOKUP(AA105,'dati households'!$C$1:$D$92,2,FALSE)</f>
        <v>Household</v>
      </c>
      <c r="AC105" s="6" t="str">
        <f>VLOOKUP(AA105,'dati households'!$C$1:$E$92,3,FALSE)</f>
        <v>low</v>
      </c>
      <c r="AD105" s="6">
        <f>VLOOKUP(AA105,'dati households'!$C$1:$F$92,4,FALSE)</f>
        <v>0</v>
      </c>
    </row>
    <row r="106" spans="1:30" hidden="1" x14ac:dyDescent="0.35">
      <c r="A106" t="s">
        <v>207</v>
      </c>
      <c r="B106" s="6">
        <v>1</v>
      </c>
      <c r="C106" t="s">
        <v>208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 s="10" t="s">
        <v>486</v>
      </c>
      <c r="Y106" s="10" t="s">
        <v>486</v>
      </c>
      <c r="Z106" s="6">
        <v>105</v>
      </c>
      <c r="AA106" s="10">
        <v>27</v>
      </c>
      <c r="AB106" t="str">
        <f>VLOOKUP(AA106,'dati households'!$C$1:$D$92,2,FALSE)</f>
        <v>Business</v>
      </c>
      <c r="AC106" s="6" t="str">
        <f>VLOOKUP(AA106,'dati households'!$C$1:$E$92,3,FALSE)</f>
        <v>high</v>
      </c>
      <c r="AD106" s="6" t="str">
        <f>VLOOKUP(AA106,'dati households'!$C$1:$F$92,4,FALSE)</f>
        <v>Shop</v>
      </c>
    </row>
    <row r="107" spans="1:30" hidden="1" x14ac:dyDescent="0.35">
      <c r="A107" t="s">
        <v>210</v>
      </c>
      <c r="B107" s="6">
        <v>1</v>
      </c>
      <c r="C107" t="s">
        <v>264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 s="10" t="s">
        <v>486</v>
      </c>
      <c r="Y107" s="10" t="s">
        <v>486</v>
      </c>
      <c r="Z107" s="6">
        <v>106</v>
      </c>
      <c r="AA107" s="10">
        <v>27</v>
      </c>
      <c r="AB107" t="str">
        <f>VLOOKUP(AA107,'dati households'!$C$1:$D$92,2,FALSE)</f>
        <v>Business</v>
      </c>
      <c r="AC107" s="6" t="str">
        <f>VLOOKUP(AA107,'dati households'!$C$1:$E$92,3,FALSE)</f>
        <v>high</v>
      </c>
      <c r="AD107" s="6" t="str">
        <f>VLOOKUP(AA107,'dati households'!$C$1:$F$92,4,FALSE)</f>
        <v>Shop</v>
      </c>
    </row>
    <row r="108" spans="1:30" hidden="1" x14ac:dyDescent="0.35">
      <c r="A108" t="s">
        <v>253</v>
      </c>
      <c r="B108" s="6">
        <v>1</v>
      </c>
      <c r="C108" t="s">
        <v>265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 s="10" t="s">
        <v>486</v>
      </c>
      <c r="Y108" s="10" t="s">
        <v>486</v>
      </c>
      <c r="Z108" s="6">
        <v>107</v>
      </c>
      <c r="AA108" s="10">
        <v>27</v>
      </c>
      <c r="AB108" t="str">
        <f>VLOOKUP(AA108,'dati households'!$C$1:$D$92,2,FALSE)</f>
        <v>Business</v>
      </c>
      <c r="AC108" s="6" t="str">
        <f>VLOOKUP(AA108,'dati households'!$C$1:$E$92,3,FALSE)</f>
        <v>high</v>
      </c>
      <c r="AD108" s="6" t="str">
        <f>VLOOKUP(AA108,'dati households'!$C$1:$F$92,4,FALSE)</f>
        <v>Shop</v>
      </c>
    </row>
    <row r="109" spans="1:30" hidden="1" x14ac:dyDescent="0.35">
      <c r="A109" t="s">
        <v>266</v>
      </c>
      <c r="B109" s="6">
        <v>1</v>
      </c>
      <c r="C109" t="s">
        <v>267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0" t="s">
        <v>268</v>
      </c>
      <c r="Y109" s="10" t="s">
        <v>486</v>
      </c>
      <c r="Z109" s="6">
        <v>108</v>
      </c>
      <c r="AA109" s="10">
        <v>27</v>
      </c>
      <c r="AB109" t="str">
        <f>VLOOKUP(AA109,'dati households'!$C$1:$D$92,2,FALSE)</f>
        <v>Business</v>
      </c>
      <c r="AC109" s="6" t="str">
        <f>VLOOKUP(AA109,'dati households'!$C$1:$E$92,3,FALSE)</f>
        <v>high</v>
      </c>
      <c r="AD109" s="6" t="str">
        <f>VLOOKUP(AA109,'dati households'!$C$1:$F$92,4,FALSE)</f>
        <v>Shop</v>
      </c>
    </row>
    <row r="110" spans="1:30" hidden="1" x14ac:dyDescent="0.35">
      <c r="A110" t="s">
        <v>269</v>
      </c>
      <c r="B110" s="6">
        <v>1</v>
      </c>
      <c r="C110" t="s">
        <v>270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0" t="s">
        <v>268</v>
      </c>
      <c r="Y110" s="10" t="s">
        <v>486</v>
      </c>
      <c r="Z110" s="6">
        <v>109</v>
      </c>
      <c r="AA110" s="10">
        <v>27</v>
      </c>
      <c r="AB110" t="str">
        <f>VLOOKUP(AA110,'dati households'!$C$1:$D$92,2,FALSE)</f>
        <v>Business</v>
      </c>
      <c r="AC110" s="6" t="str">
        <f>VLOOKUP(AA110,'dati households'!$C$1:$E$92,3,FALSE)</f>
        <v>high</v>
      </c>
      <c r="AD110" s="6" t="str">
        <f>VLOOKUP(AA110,'dati households'!$C$1:$F$92,4,FALSE)</f>
        <v>Shop</v>
      </c>
    </row>
    <row r="111" spans="1:30" hidden="1" x14ac:dyDescent="0.35">
      <c r="A111" t="s">
        <v>237</v>
      </c>
      <c r="B111" s="6">
        <v>1</v>
      </c>
      <c r="C111" t="s">
        <v>271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0" t="s">
        <v>268</v>
      </c>
      <c r="Y111" s="10" t="s">
        <v>486</v>
      </c>
      <c r="Z111" s="6">
        <v>110</v>
      </c>
      <c r="AA111" s="10">
        <v>27</v>
      </c>
      <c r="AB111" t="str">
        <f>VLOOKUP(AA111,'dati households'!$C$1:$D$92,2,FALSE)</f>
        <v>Business</v>
      </c>
      <c r="AC111" s="6" t="str">
        <f>VLOOKUP(AA111,'dati households'!$C$1:$E$92,3,FALSE)</f>
        <v>high</v>
      </c>
      <c r="AD111" s="6" t="str">
        <f>VLOOKUP(AA111,'dati households'!$C$1:$F$92,4,FALSE)</f>
        <v>Shop</v>
      </c>
    </row>
    <row r="112" spans="1:30" x14ac:dyDescent="0.35">
      <c r="A112" t="s">
        <v>207</v>
      </c>
      <c r="B112" s="6">
        <v>1</v>
      </c>
      <c r="C112" t="s">
        <v>272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 s="10" t="s">
        <v>486</v>
      </c>
      <c r="Y112" s="10" t="s">
        <v>486</v>
      </c>
      <c r="Z112" s="6">
        <v>111</v>
      </c>
      <c r="AA112" s="10">
        <v>28</v>
      </c>
      <c r="AB112" t="str">
        <f>VLOOKUP(AA112,'dati households'!$C$1:$D$92,2,FALSE)</f>
        <v>Business</v>
      </c>
      <c r="AC112" s="6" t="str">
        <f>VLOOKUP(AA112,'dati households'!$C$1:$E$92,3,FALSE)</f>
        <v>very low</v>
      </c>
      <c r="AD112" s="6" t="str">
        <f>VLOOKUP(AA112,'dati households'!$C$1:$F$92,4,FALSE)</f>
        <v>Tailor shop</v>
      </c>
    </row>
    <row r="113" spans="1:30" x14ac:dyDescent="0.35">
      <c r="A113" t="s">
        <v>210</v>
      </c>
      <c r="B113" s="6">
        <v>1</v>
      </c>
      <c r="C113" t="s">
        <v>272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 s="10" t="s">
        <v>486</v>
      </c>
      <c r="Y113" s="10" t="s">
        <v>486</v>
      </c>
      <c r="Z113" s="6">
        <v>112</v>
      </c>
      <c r="AA113" s="10">
        <v>28</v>
      </c>
      <c r="AB113" t="str">
        <f>VLOOKUP(AA113,'dati households'!$C$1:$D$92,2,FALSE)</f>
        <v>Business</v>
      </c>
      <c r="AC113" s="6" t="str">
        <f>VLOOKUP(AA113,'dati households'!$C$1:$E$92,3,FALSE)</f>
        <v>very low</v>
      </c>
      <c r="AD113" s="6" t="str">
        <f>VLOOKUP(AA113,'dati households'!$C$1:$F$92,4,FALSE)</f>
        <v>Tailor shop</v>
      </c>
    </row>
    <row r="114" spans="1:30" hidden="1" x14ac:dyDescent="0.35">
      <c r="A114" t="s">
        <v>207</v>
      </c>
      <c r="B114" s="6">
        <v>1</v>
      </c>
      <c r="C114" t="s">
        <v>273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 s="10" t="s">
        <v>486</v>
      </c>
      <c r="Y114" s="10" t="s">
        <v>486</v>
      </c>
      <c r="Z114" s="6">
        <v>113</v>
      </c>
      <c r="AA114" s="10">
        <v>29</v>
      </c>
      <c r="AB114" t="str">
        <f>VLOOKUP(AA114,'dati households'!$C$1:$D$92,2,FALSE)</f>
        <v>Business</v>
      </c>
      <c r="AC114" s="6" t="str">
        <f>VLOOKUP(AA114,'dati households'!$C$1:$E$92,3,FALSE)</f>
        <v>medium</v>
      </c>
      <c r="AD114" s="6" t="str">
        <f>VLOOKUP(AA114,'dati households'!$C$1:$F$92,4,FALSE)</f>
        <v>Bar/pub</v>
      </c>
    </row>
    <row r="115" spans="1:30" hidden="1" x14ac:dyDescent="0.35">
      <c r="A115" t="s">
        <v>210</v>
      </c>
      <c r="B115" s="6">
        <v>1</v>
      </c>
      <c r="C115" t="s">
        <v>274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 s="10" t="s">
        <v>486</v>
      </c>
      <c r="Y115" s="10" t="s">
        <v>486</v>
      </c>
      <c r="Z115" s="6">
        <v>114</v>
      </c>
      <c r="AA115" s="10">
        <v>29</v>
      </c>
      <c r="AB115" t="str">
        <f>VLOOKUP(AA115,'dati households'!$C$1:$D$92,2,FALSE)</f>
        <v>Business</v>
      </c>
      <c r="AC115" s="6" t="str">
        <f>VLOOKUP(AA115,'dati households'!$C$1:$E$92,3,FALSE)</f>
        <v>medium</v>
      </c>
      <c r="AD115" s="6" t="str">
        <f>VLOOKUP(AA115,'dati households'!$C$1:$F$92,4,FALSE)</f>
        <v>Bar/pub</v>
      </c>
    </row>
    <row r="116" spans="1:30" hidden="1" x14ac:dyDescent="0.35">
      <c r="A116" t="s">
        <v>253</v>
      </c>
      <c r="B116" s="6">
        <v>2</v>
      </c>
      <c r="C116" t="s">
        <v>265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 s="10" t="s">
        <v>486</v>
      </c>
      <c r="Y116" s="10" t="s">
        <v>486</v>
      </c>
      <c r="Z116" s="6">
        <v>115</v>
      </c>
      <c r="AA116" s="10">
        <v>29</v>
      </c>
      <c r="AB116" t="str">
        <f>VLOOKUP(AA116,'dati households'!$C$1:$D$92,2,FALSE)</f>
        <v>Business</v>
      </c>
      <c r="AC116" s="6" t="str">
        <f>VLOOKUP(AA116,'dati households'!$C$1:$E$92,3,FALSE)</f>
        <v>medium</v>
      </c>
      <c r="AD116" s="6" t="str">
        <f>VLOOKUP(AA116,'dati households'!$C$1:$F$92,4,FALSE)</f>
        <v>Bar/pub</v>
      </c>
    </row>
    <row r="117" spans="1:30" hidden="1" x14ac:dyDescent="0.35">
      <c r="A117" t="s">
        <v>216</v>
      </c>
      <c r="B117" s="6">
        <v>1</v>
      </c>
      <c r="C117" t="s">
        <v>275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 s="10" t="s">
        <v>486</v>
      </c>
      <c r="Y117" s="10" t="s">
        <v>486</v>
      </c>
      <c r="Z117" s="6">
        <v>116</v>
      </c>
      <c r="AA117" s="10">
        <v>29</v>
      </c>
      <c r="AB117" t="str">
        <f>VLOOKUP(AA117,'dati households'!$C$1:$D$92,2,FALSE)</f>
        <v>Business</v>
      </c>
      <c r="AC117" s="6" t="str">
        <f>VLOOKUP(AA117,'dati households'!$C$1:$E$92,3,FALSE)</f>
        <v>medium</v>
      </c>
      <c r="AD117" s="6" t="str">
        <f>VLOOKUP(AA117,'dati households'!$C$1:$F$92,4,FALSE)</f>
        <v>Bar/pub</v>
      </c>
    </row>
    <row r="118" spans="1:30" hidden="1" x14ac:dyDescent="0.35">
      <c r="A118" t="s">
        <v>218</v>
      </c>
      <c r="B118" s="6">
        <v>1</v>
      </c>
      <c r="C118" t="s">
        <v>276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 s="10" t="s">
        <v>486</v>
      </c>
      <c r="Y118" s="10" t="s">
        <v>486</v>
      </c>
      <c r="Z118" s="6">
        <v>117</v>
      </c>
      <c r="AA118" s="10">
        <v>29</v>
      </c>
      <c r="AB118" t="str">
        <f>VLOOKUP(AA118,'dati households'!$C$1:$D$92,2,FALSE)</f>
        <v>Business</v>
      </c>
      <c r="AC118" s="6" t="str">
        <f>VLOOKUP(AA118,'dati households'!$C$1:$E$92,3,FALSE)</f>
        <v>medium</v>
      </c>
      <c r="AD118" s="6" t="str">
        <f>VLOOKUP(AA118,'dati households'!$C$1:$F$92,4,FALSE)</f>
        <v>Bar/pub</v>
      </c>
    </row>
    <row r="119" spans="1:30" hidden="1" x14ac:dyDescent="0.35">
      <c r="A119" t="s">
        <v>210</v>
      </c>
      <c r="B119" s="6">
        <v>2</v>
      </c>
      <c r="C119" t="s">
        <v>211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 s="10" t="s">
        <v>486</v>
      </c>
      <c r="Y119" s="10" t="s">
        <v>486</v>
      </c>
      <c r="Z119" s="6">
        <v>118</v>
      </c>
      <c r="AA119" s="10">
        <v>30</v>
      </c>
      <c r="AB119" t="str">
        <f>VLOOKUP(AA119,'dati households'!$C$1:$D$92,2,FALSE)</f>
        <v>Business</v>
      </c>
      <c r="AC119" s="6" t="str">
        <f>VLOOKUP(AA119,'dati households'!$C$1:$E$92,3,FALSE)</f>
        <v>very high</v>
      </c>
      <c r="AD119" s="6" t="str">
        <f>VLOOKUP(AA119,'dati households'!$C$1:$F$92,4,FALSE)</f>
        <v>Other</v>
      </c>
    </row>
    <row r="120" spans="1:30" hidden="1" x14ac:dyDescent="0.35">
      <c r="A120" t="s">
        <v>277</v>
      </c>
      <c r="B120" s="6">
        <v>1</v>
      </c>
      <c r="C120" t="s">
        <v>278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10" t="s">
        <v>486</v>
      </c>
      <c r="Y120" s="10" t="s">
        <v>240</v>
      </c>
      <c r="Z120" s="6">
        <v>119</v>
      </c>
      <c r="AA120" s="10">
        <v>30</v>
      </c>
      <c r="AB120" t="str">
        <f>VLOOKUP(AA120,'dati households'!$C$1:$D$92,2,FALSE)</f>
        <v>Business</v>
      </c>
      <c r="AC120" s="6" t="str">
        <f>VLOOKUP(AA120,'dati households'!$C$1:$E$92,3,FALSE)</f>
        <v>very high</v>
      </c>
      <c r="AD120" s="6" t="str">
        <f>VLOOKUP(AA120,'dati households'!$C$1:$F$92,4,FALSE)</f>
        <v>Other</v>
      </c>
    </row>
    <row r="121" spans="1:30" hidden="1" x14ac:dyDescent="0.35">
      <c r="A121" t="s">
        <v>225</v>
      </c>
      <c r="B121" s="6">
        <v>1</v>
      </c>
      <c r="C121" t="s">
        <v>234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0" t="s">
        <v>486</v>
      </c>
      <c r="Y121" s="10" t="s">
        <v>486</v>
      </c>
      <c r="Z121" s="6">
        <v>120</v>
      </c>
      <c r="AA121" s="10">
        <v>30</v>
      </c>
      <c r="AB121" t="str">
        <f>VLOOKUP(AA121,'dati households'!$C$1:$D$92,2,FALSE)</f>
        <v>Business</v>
      </c>
      <c r="AC121" s="6" t="str">
        <f>VLOOKUP(AA121,'dati households'!$C$1:$E$92,3,FALSE)</f>
        <v>very high</v>
      </c>
      <c r="AD121" s="6" t="str">
        <f>VLOOKUP(AA121,'dati households'!$C$1:$F$92,4,FALSE)</f>
        <v>Other</v>
      </c>
    </row>
    <row r="122" spans="1:30" x14ac:dyDescent="0.35">
      <c r="A122" t="s">
        <v>207</v>
      </c>
      <c r="B122" s="6">
        <v>2</v>
      </c>
      <c r="C122" t="s">
        <v>279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 s="10" t="s">
        <v>486</v>
      </c>
      <c r="Y122" s="10" t="s">
        <v>486</v>
      </c>
      <c r="Z122" s="6">
        <v>121</v>
      </c>
      <c r="AA122" s="10">
        <v>31</v>
      </c>
      <c r="AB122" t="str">
        <f>VLOOKUP(AA122,'dati households'!$C$1:$D$92,2,FALSE)</f>
        <v>Business</v>
      </c>
      <c r="AC122" s="6" t="str">
        <f>VLOOKUP(AA122,'dati households'!$C$1:$E$92,3,FALSE)</f>
        <v>very low</v>
      </c>
      <c r="AD122" s="6" t="str">
        <f>VLOOKUP(AA122,'dati households'!$C$1:$F$92,4,FALSE)</f>
        <v>Financial service Shop</v>
      </c>
    </row>
    <row r="123" spans="1:30" x14ac:dyDescent="0.35">
      <c r="A123" t="s">
        <v>210</v>
      </c>
      <c r="B123" s="6">
        <v>1</v>
      </c>
      <c r="C123" t="s">
        <v>264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 s="10" t="s">
        <v>486</v>
      </c>
      <c r="Y123" s="10" t="s">
        <v>486</v>
      </c>
      <c r="Z123" s="6">
        <v>122</v>
      </c>
      <c r="AA123" s="10">
        <v>31</v>
      </c>
      <c r="AB123" t="str">
        <f>VLOOKUP(AA123,'dati households'!$C$1:$D$92,2,FALSE)</f>
        <v>Business</v>
      </c>
      <c r="AC123" s="6" t="str">
        <f>VLOOKUP(AA123,'dati households'!$C$1:$E$92,3,FALSE)</f>
        <v>very low</v>
      </c>
      <c r="AD123" s="6" t="str">
        <f>VLOOKUP(AA123,'dati households'!$C$1:$F$92,4,FALSE)</f>
        <v>Financial service Shop</v>
      </c>
    </row>
    <row r="124" spans="1:30" x14ac:dyDescent="0.35">
      <c r="A124" t="s">
        <v>212</v>
      </c>
      <c r="B124" s="6">
        <v>1</v>
      </c>
      <c r="C124" t="s">
        <v>280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 s="10" t="s">
        <v>486</v>
      </c>
      <c r="Y124" s="10" t="s">
        <v>486</v>
      </c>
      <c r="Z124" s="6">
        <v>123</v>
      </c>
      <c r="AA124" s="10">
        <v>31</v>
      </c>
      <c r="AB124" t="str">
        <f>VLOOKUP(AA124,'dati households'!$C$1:$D$92,2,FALSE)</f>
        <v>Business</v>
      </c>
      <c r="AC124" s="6" t="str">
        <f>VLOOKUP(AA124,'dati households'!$C$1:$E$92,3,FALSE)</f>
        <v>very low</v>
      </c>
      <c r="AD124" s="6" t="str">
        <f>VLOOKUP(AA124,'dati households'!$C$1:$F$92,4,FALSE)</f>
        <v>Financial service Shop</v>
      </c>
    </row>
    <row r="125" spans="1:30" hidden="1" x14ac:dyDescent="0.35">
      <c r="A125" t="s">
        <v>207</v>
      </c>
      <c r="B125" s="6">
        <v>1</v>
      </c>
      <c r="C125" t="s">
        <v>281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0" t="s">
        <v>486</v>
      </c>
      <c r="Y125" s="10" t="s">
        <v>486</v>
      </c>
      <c r="Z125" s="6">
        <v>124</v>
      </c>
      <c r="AA125" s="10">
        <v>32</v>
      </c>
      <c r="AB125" t="str">
        <f>VLOOKUP(AA125,'dati households'!$C$1:$D$92,2,FALSE)</f>
        <v>Business</v>
      </c>
      <c r="AC125" s="6" t="str">
        <f>VLOOKUP(AA125,'dati households'!$C$1:$E$92,3,FALSE)</f>
        <v>high</v>
      </c>
      <c r="AD125" s="6" t="str">
        <f>VLOOKUP(AA125,'dati households'!$C$1:$F$92,4,FALSE)</f>
        <v>Tailor shop</v>
      </c>
    </row>
    <row r="126" spans="1:30" hidden="1" x14ac:dyDescent="0.35">
      <c r="A126" t="s">
        <v>210</v>
      </c>
      <c r="B126" s="6">
        <v>1</v>
      </c>
      <c r="C126" t="s">
        <v>245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 s="10" t="s">
        <v>486</v>
      </c>
      <c r="Y126" s="10" t="s">
        <v>486</v>
      </c>
      <c r="Z126" s="6">
        <v>125</v>
      </c>
      <c r="AA126" s="10">
        <v>32</v>
      </c>
      <c r="AB126" t="str">
        <f>VLOOKUP(AA126,'dati households'!$C$1:$D$92,2,FALSE)</f>
        <v>Business</v>
      </c>
      <c r="AC126" s="6" t="str">
        <f>VLOOKUP(AA126,'dati households'!$C$1:$E$92,3,FALSE)</f>
        <v>high</v>
      </c>
      <c r="AD126" s="6" t="str">
        <f>VLOOKUP(AA126,'dati households'!$C$1:$F$92,4,FALSE)</f>
        <v>Tailor shop</v>
      </c>
    </row>
    <row r="127" spans="1:30" hidden="1" x14ac:dyDescent="0.35">
      <c r="A127" t="s">
        <v>222</v>
      </c>
      <c r="B127" s="6">
        <v>1</v>
      </c>
      <c r="C127" t="s">
        <v>282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0" t="s">
        <v>486</v>
      </c>
      <c r="Y127" s="10" t="s">
        <v>240</v>
      </c>
      <c r="Z127" s="6">
        <v>126</v>
      </c>
      <c r="AA127" s="10">
        <v>32</v>
      </c>
      <c r="AB127" t="str">
        <f>VLOOKUP(AA127,'dati households'!$C$1:$D$92,2,FALSE)</f>
        <v>Business</v>
      </c>
      <c r="AC127" s="6" t="str">
        <f>VLOOKUP(AA127,'dati households'!$C$1:$E$92,3,FALSE)</f>
        <v>high</v>
      </c>
      <c r="AD127" s="6" t="str">
        <f>VLOOKUP(AA127,'dati households'!$C$1:$F$92,4,FALSE)</f>
        <v>Tailor shop</v>
      </c>
    </row>
    <row r="128" spans="1:30" hidden="1" x14ac:dyDescent="0.35">
      <c r="A128" t="s">
        <v>246</v>
      </c>
      <c r="B128" s="6">
        <v>1</v>
      </c>
      <c r="C128" t="s">
        <v>283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0" t="s">
        <v>486</v>
      </c>
      <c r="Y128" s="10" t="s">
        <v>486</v>
      </c>
      <c r="Z128" s="6">
        <v>127</v>
      </c>
      <c r="AA128" s="10">
        <v>33</v>
      </c>
      <c r="AB128" t="str">
        <f>VLOOKUP(AA128,'dati households'!$C$1:$D$92,2,FALSE)</f>
        <v>Business</v>
      </c>
      <c r="AC128" s="6" t="str">
        <f>VLOOKUP(AA128,'dati households'!$C$1:$E$92,3,FALSE)</f>
        <v>low</v>
      </c>
      <c r="AD128" s="6" t="str">
        <f>VLOOKUP(AA128,'dati households'!$C$1:$F$92,4,FALSE)</f>
        <v>Financial service Shop</v>
      </c>
    </row>
    <row r="129" spans="1:30" x14ac:dyDescent="0.35">
      <c r="A129" t="s">
        <v>207</v>
      </c>
      <c r="B129" s="6">
        <v>1</v>
      </c>
      <c r="C129" t="s">
        <v>284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0" t="s">
        <v>486</v>
      </c>
      <c r="Y129" s="10" t="s">
        <v>486</v>
      </c>
      <c r="Z129" s="6">
        <v>128</v>
      </c>
      <c r="AA129" s="10">
        <v>34</v>
      </c>
      <c r="AB129" t="str">
        <f>VLOOKUP(AA129,'dati households'!$C$1:$D$92,2,FALSE)</f>
        <v>Business</v>
      </c>
      <c r="AC129" s="6" t="str">
        <f>VLOOKUP(AA129,'dati households'!$C$1:$E$92,3,FALSE)</f>
        <v>very low</v>
      </c>
      <c r="AD129" s="6" t="str">
        <f>VLOOKUP(AA129,'dati households'!$C$1:$F$92,4,FALSE)</f>
        <v>Shop</v>
      </c>
    </row>
    <row r="130" spans="1:30" x14ac:dyDescent="0.35">
      <c r="A130" t="s">
        <v>210</v>
      </c>
      <c r="B130" s="6">
        <v>1</v>
      </c>
      <c r="C130" t="s">
        <v>233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 s="10" t="s">
        <v>486</v>
      </c>
      <c r="Y130" s="10" t="s">
        <v>486</v>
      </c>
      <c r="Z130" s="6">
        <v>129</v>
      </c>
      <c r="AA130" s="10">
        <v>34</v>
      </c>
      <c r="AB130" t="str">
        <f>VLOOKUP(AA130,'dati households'!$C$1:$D$92,2,FALSE)</f>
        <v>Business</v>
      </c>
      <c r="AC130" s="6" t="str">
        <f>VLOOKUP(AA130,'dati households'!$C$1:$E$92,3,FALSE)</f>
        <v>very low</v>
      </c>
      <c r="AD130" s="6" t="str">
        <f>VLOOKUP(AA130,'dati households'!$C$1:$F$92,4,FALSE)</f>
        <v>Shop</v>
      </c>
    </row>
    <row r="131" spans="1:30" x14ac:dyDescent="0.35">
      <c r="A131" t="s">
        <v>212</v>
      </c>
      <c r="B131" s="6">
        <v>1</v>
      </c>
      <c r="C131" t="s">
        <v>285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0" t="s">
        <v>486</v>
      </c>
      <c r="Y131" s="10" t="s">
        <v>486</v>
      </c>
      <c r="Z131" s="6">
        <v>130</v>
      </c>
      <c r="AA131" s="10">
        <v>34</v>
      </c>
      <c r="AB131" t="str">
        <f>VLOOKUP(AA131,'dati households'!$C$1:$D$92,2,FALSE)</f>
        <v>Business</v>
      </c>
      <c r="AC131" s="6" t="str">
        <f>VLOOKUP(AA131,'dati households'!$C$1:$E$92,3,FALSE)</f>
        <v>very low</v>
      </c>
      <c r="AD131" s="6" t="str">
        <f>VLOOKUP(AA131,'dati households'!$C$1:$F$92,4,FALSE)</f>
        <v>Shop</v>
      </c>
    </row>
    <row r="132" spans="1:30" hidden="1" x14ac:dyDescent="0.35">
      <c r="A132" t="s">
        <v>207</v>
      </c>
      <c r="B132" s="6">
        <v>3</v>
      </c>
      <c r="C132" t="s">
        <v>286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 s="10" t="s">
        <v>486</v>
      </c>
      <c r="Y132" s="10" t="s">
        <v>486</v>
      </c>
      <c r="Z132" s="6">
        <v>131</v>
      </c>
      <c r="AA132" s="10">
        <v>35</v>
      </c>
      <c r="AB132" t="str">
        <f>VLOOKUP(AA132,'dati households'!$C$1:$D$92,2,FALSE)</f>
        <v>Business</v>
      </c>
      <c r="AC132" s="6" t="str">
        <f>VLOOKUP(AA132,'dati households'!$C$1:$E$92,3,FALSE)</f>
        <v>high</v>
      </c>
      <c r="AD132" s="6" t="str">
        <f>VLOOKUP(AA132,'dati households'!$C$1:$F$92,4,FALSE)</f>
        <v>Tailor shop</v>
      </c>
    </row>
    <row r="133" spans="1:30" hidden="1" x14ac:dyDescent="0.35">
      <c r="A133" t="s">
        <v>210</v>
      </c>
      <c r="B133" s="6">
        <v>1</v>
      </c>
      <c r="C133" t="s">
        <v>233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 s="10" t="s">
        <v>486</v>
      </c>
      <c r="Y133" s="10" t="s">
        <v>486</v>
      </c>
      <c r="Z133" s="6">
        <v>132</v>
      </c>
      <c r="AA133" s="10">
        <v>35</v>
      </c>
      <c r="AB133" t="str">
        <f>VLOOKUP(AA133,'dati households'!$C$1:$D$92,2,FALSE)</f>
        <v>Business</v>
      </c>
      <c r="AC133" s="6" t="str">
        <f>VLOOKUP(AA133,'dati households'!$C$1:$E$92,3,FALSE)</f>
        <v>high</v>
      </c>
      <c r="AD133" s="6" t="str">
        <f>VLOOKUP(AA133,'dati households'!$C$1:$F$92,4,FALSE)</f>
        <v>Tailor shop</v>
      </c>
    </row>
    <row r="134" spans="1:30" hidden="1" x14ac:dyDescent="0.35">
      <c r="A134" t="s">
        <v>222</v>
      </c>
      <c r="B134" s="6">
        <v>1</v>
      </c>
      <c r="C134" t="s">
        <v>287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 s="10" t="s">
        <v>486</v>
      </c>
      <c r="Y134" s="10" t="s">
        <v>240</v>
      </c>
      <c r="Z134" s="6">
        <v>133</v>
      </c>
      <c r="AA134" s="10">
        <v>35</v>
      </c>
      <c r="AB134" t="str">
        <f>VLOOKUP(AA134,'dati households'!$C$1:$D$92,2,FALSE)</f>
        <v>Business</v>
      </c>
      <c r="AC134" s="6" t="str">
        <f>VLOOKUP(AA134,'dati households'!$C$1:$E$92,3,FALSE)</f>
        <v>high</v>
      </c>
      <c r="AD134" s="6" t="str">
        <f>VLOOKUP(AA134,'dati households'!$C$1:$F$92,4,FALSE)</f>
        <v>Tailor shop</v>
      </c>
    </row>
    <row r="135" spans="1:30" hidden="1" x14ac:dyDescent="0.35">
      <c r="A135" t="s">
        <v>212</v>
      </c>
      <c r="B135" s="6">
        <v>1</v>
      </c>
      <c r="C135" t="s">
        <v>288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0" t="s">
        <v>486</v>
      </c>
      <c r="Y135" s="10" t="s">
        <v>486</v>
      </c>
      <c r="Z135" s="6">
        <v>134</v>
      </c>
      <c r="AA135" s="10">
        <v>35</v>
      </c>
      <c r="AB135" t="str">
        <f>VLOOKUP(AA135,'dati households'!$C$1:$D$92,2,FALSE)</f>
        <v>Business</v>
      </c>
      <c r="AC135" s="6" t="str">
        <f>VLOOKUP(AA135,'dati households'!$C$1:$E$92,3,FALSE)</f>
        <v>high</v>
      </c>
      <c r="AD135" s="6" t="str">
        <f>VLOOKUP(AA135,'dati households'!$C$1:$F$92,4,FALSE)</f>
        <v>Tailor shop</v>
      </c>
    </row>
    <row r="136" spans="1:30" hidden="1" x14ac:dyDescent="0.35">
      <c r="A136" t="s">
        <v>289</v>
      </c>
      <c r="B136" s="6">
        <v>1</v>
      </c>
      <c r="C136" t="s">
        <v>290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0" t="s">
        <v>486</v>
      </c>
      <c r="Y136" s="10" t="s">
        <v>240</v>
      </c>
      <c r="Z136" s="6">
        <v>135</v>
      </c>
      <c r="AA136" s="10">
        <v>35</v>
      </c>
      <c r="AB136" t="str">
        <f>VLOOKUP(AA136,'dati households'!$C$1:$D$92,2,FALSE)</f>
        <v>Business</v>
      </c>
      <c r="AC136" s="6" t="str">
        <f>VLOOKUP(AA136,'dati households'!$C$1:$E$92,3,FALSE)</f>
        <v>high</v>
      </c>
      <c r="AD136" s="6" t="str">
        <f>VLOOKUP(AA136,'dati households'!$C$1:$F$92,4,FALSE)</f>
        <v>Tailor shop</v>
      </c>
    </row>
    <row r="137" spans="1:30" hidden="1" x14ac:dyDescent="0.35">
      <c r="A137" t="s">
        <v>207</v>
      </c>
      <c r="B137" s="6">
        <v>2</v>
      </c>
      <c r="C137" t="s">
        <v>291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 s="10" t="s">
        <v>486</v>
      </c>
      <c r="Y137" s="10" t="s">
        <v>486</v>
      </c>
      <c r="Z137" s="6">
        <v>136</v>
      </c>
      <c r="AA137" s="10">
        <v>36</v>
      </c>
      <c r="AB137" t="str">
        <f>VLOOKUP(AA137,'dati households'!$C$1:$D$92,2,FALSE)</f>
        <v>Business</v>
      </c>
      <c r="AC137" s="6" t="str">
        <f>VLOOKUP(AA137,'dati households'!$C$1:$E$92,3,FALSE)</f>
        <v>low</v>
      </c>
      <c r="AD137" s="6" t="str">
        <f>VLOOKUP(AA137,'dati households'!$C$1:$F$92,4,FALSE)</f>
        <v>Haircutting salon</v>
      </c>
    </row>
    <row r="138" spans="1:30" hidden="1" x14ac:dyDescent="0.35">
      <c r="A138" t="s">
        <v>210</v>
      </c>
      <c r="B138" s="6">
        <v>1</v>
      </c>
      <c r="C138" t="s">
        <v>292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 s="10" t="s">
        <v>486</v>
      </c>
      <c r="Y138" s="10" t="s">
        <v>486</v>
      </c>
      <c r="Z138" s="6">
        <v>137</v>
      </c>
      <c r="AA138" s="10">
        <v>36</v>
      </c>
      <c r="AB138" t="str">
        <f>VLOOKUP(AA138,'dati households'!$C$1:$D$92,2,FALSE)</f>
        <v>Business</v>
      </c>
      <c r="AC138" s="6" t="str">
        <f>VLOOKUP(AA138,'dati households'!$C$1:$E$92,3,FALSE)</f>
        <v>low</v>
      </c>
      <c r="AD138" s="6" t="str">
        <f>VLOOKUP(AA138,'dati households'!$C$1:$F$92,4,FALSE)</f>
        <v>Haircutting salon</v>
      </c>
    </row>
    <row r="139" spans="1:30" hidden="1" x14ac:dyDescent="0.35">
      <c r="A139" t="s">
        <v>293</v>
      </c>
      <c r="B139" s="6">
        <v>2</v>
      </c>
      <c r="C139" t="s">
        <v>294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 s="10" t="s">
        <v>486</v>
      </c>
      <c r="Y139" s="10" t="s">
        <v>240</v>
      </c>
      <c r="Z139" s="6">
        <v>138</v>
      </c>
      <c r="AA139" s="10">
        <v>36</v>
      </c>
      <c r="AB139" t="str">
        <f>VLOOKUP(AA139,'dati households'!$C$1:$D$92,2,FALSE)</f>
        <v>Business</v>
      </c>
      <c r="AC139" s="6" t="str">
        <f>VLOOKUP(AA139,'dati households'!$C$1:$E$92,3,FALSE)</f>
        <v>low</v>
      </c>
      <c r="AD139" s="6" t="str">
        <f>VLOOKUP(AA139,'dati households'!$C$1:$F$92,4,FALSE)</f>
        <v>Haircutting salon</v>
      </c>
    </row>
    <row r="140" spans="1:30" hidden="1" x14ac:dyDescent="0.35">
      <c r="A140" t="s">
        <v>212</v>
      </c>
      <c r="B140" s="6">
        <v>1</v>
      </c>
      <c r="C140" t="s">
        <v>217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</v>
      </c>
      <c r="X140" s="10" t="s">
        <v>486</v>
      </c>
      <c r="Y140" s="10" t="s">
        <v>486</v>
      </c>
      <c r="Z140" s="6">
        <v>139</v>
      </c>
      <c r="AA140" s="10">
        <v>36</v>
      </c>
      <c r="AB140" t="str">
        <f>VLOOKUP(AA140,'dati households'!$C$1:$D$92,2,FALSE)</f>
        <v>Business</v>
      </c>
      <c r="AC140" s="6" t="str">
        <f>VLOOKUP(AA140,'dati households'!$C$1:$E$92,3,FALSE)</f>
        <v>low</v>
      </c>
      <c r="AD140" s="6" t="str">
        <f>VLOOKUP(AA140,'dati households'!$C$1:$F$92,4,FALSE)</f>
        <v>Haircutting salon</v>
      </c>
    </row>
    <row r="141" spans="1:30" hidden="1" x14ac:dyDescent="0.35">
      <c r="A141" t="s">
        <v>218</v>
      </c>
      <c r="B141" s="6">
        <v>1</v>
      </c>
      <c r="C141" t="s">
        <v>295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 s="10" t="s">
        <v>486</v>
      </c>
      <c r="Y141" s="10" t="s">
        <v>486</v>
      </c>
      <c r="Z141" s="6">
        <v>140</v>
      </c>
      <c r="AA141" s="10">
        <v>36</v>
      </c>
      <c r="AB141" t="str">
        <f>VLOOKUP(AA141,'dati households'!$C$1:$D$92,2,FALSE)</f>
        <v>Business</v>
      </c>
      <c r="AC141" s="6" t="str">
        <f>VLOOKUP(AA141,'dati households'!$C$1:$E$92,3,FALSE)</f>
        <v>low</v>
      </c>
      <c r="AD141" s="6" t="str">
        <f>VLOOKUP(AA141,'dati households'!$C$1:$F$92,4,FALSE)</f>
        <v>Haircutting salon</v>
      </c>
    </row>
    <row r="142" spans="1:30" hidden="1" x14ac:dyDescent="0.35">
      <c r="A142" t="s">
        <v>216</v>
      </c>
      <c r="B142" s="6">
        <v>1</v>
      </c>
      <c r="C142" t="s">
        <v>208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 s="10" t="s">
        <v>486</v>
      </c>
      <c r="Y142" s="10" t="s">
        <v>486</v>
      </c>
      <c r="Z142" s="6">
        <v>141</v>
      </c>
      <c r="AA142" s="10">
        <v>36</v>
      </c>
      <c r="AB142" t="str">
        <f>VLOOKUP(AA142,'dati households'!$C$1:$D$92,2,FALSE)</f>
        <v>Business</v>
      </c>
      <c r="AC142" s="6" t="str">
        <f>VLOOKUP(AA142,'dati households'!$C$1:$E$92,3,FALSE)</f>
        <v>low</v>
      </c>
      <c r="AD142" s="6" t="str">
        <f>VLOOKUP(AA142,'dati households'!$C$1:$F$92,4,FALSE)</f>
        <v>Haircutting salon</v>
      </c>
    </row>
    <row r="143" spans="1:30" hidden="1" x14ac:dyDescent="0.35">
      <c r="A143" t="s">
        <v>207</v>
      </c>
      <c r="B143" s="6">
        <v>2</v>
      </c>
      <c r="C143" t="s">
        <v>296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 s="10" t="s">
        <v>486</v>
      </c>
      <c r="Y143" s="10" t="s">
        <v>486</v>
      </c>
      <c r="Z143" s="6">
        <v>142</v>
      </c>
      <c r="AA143" s="10">
        <v>37</v>
      </c>
      <c r="AB143" t="str">
        <f>VLOOKUP(AA143,'dati households'!$C$1:$D$92,2,FALSE)</f>
        <v>Business</v>
      </c>
      <c r="AC143" s="6" t="str">
        <f>VLOOKUP(AA143,'dati households'!$C$1:$E$92,3,FALSE)</f>
        <v>low</v>
      </c>
      <c r="AD143" s="6" t="str">
        <f>VLOOKUP(AA143,'dati households'!$C$1:$F$92,4,FALSE)</f>
        <v>Financial service</v>
      </c>
    </row>
    <row r="144" spans="1:30" hidden="1" x14ac:dyDescent="0.35">
      <c r="A144" t="s">
        <v>210</v>
      </c>
      <c r="B144" s="6">
        <v>2</v>
      </c>
      <c r="C144" t="s">
        <v>233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 s="10" t="s">
        <v>486</v>
      </c>
      <c r="Y144" s="10" t="s">
        <v>486</v>
      </c>
      <c r="Z144" s="6">
        <v>143</v>
      </c>
      <c r="AA144" s="10">
        <v>37</v>
      </c>
      <c r="AB144" t="str">
        <f>VLOOKUP(AA144,'dati households'!$C$1:$D$92,2,FALSE)</f>
        <v>Business</v>
      </c>
      <c r="AC144" s="6" t="str">
        <f>VLOOKUP(AA144,'dati households'!$C$1:$E$92,3,FALSE)</f>
        <v>low</v>
      </c>
      <c r="AD144" s="6" t="str">
        <f>VLOOKUP(AA144,'dati households'!$C$1:$F$92,4,FALSE)</f>
        <v>Financial service</v>
      </c>
    </row>
    <row r="145" spans="1:30" hidden="1" x14ac:dyDescent="0.35">
      <c r="A145" t="s">
        <v>297</v>
      </c>
      <c r="B145" s="6">
        <v>3</v>
      </c>
      <c r="C145" t="s">
        <v>279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 s="10" t="s">
        <v>240</v>
      </c>
      <c r="Y145" s="10" t="s">
        <v>486</v>
      </c>
      <c r="Z145" s="6">
        <v>144</v>
      </c>
      <c r="AA145" s="10">
        <v>37</v>
      </c>
      <c r="AB145" t="str">
        <f>VLOOKUP(AA145,'dati households'!$C$1:$D$92,2,FALSE)</f>
        <v>Business</v>
      </c>
      <c r="AC145" s="6" t="str">
        <f>VLOOKUP(AA145,'dati households'!$C$1:$E$92,3,FALSE)</f>
        <v>low</v>
      </c>
      <c r="AD145" s="6" t="str">
        <f>VLOOKUP(AA145,'dati households'!$C$1:$F$92,4,FALSE)</f>
        <v>Financial service</v>
      </c>
    </row>
    <row r="146" spans="1:30" hidden="1" x14ac:dyDescent="0.35">
      <c r="A146" t="s">
        <v>207</v>
      </c>
      <c r="B146" s="6">
        <v>1</v>
      </c>
      <c r="C146" t="s">
        <v>215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 s="10" t="s">
        <v>486</v>
      </c>
      <c r="Y146" s="10" t="s">
        <v>486</v>
      </c>
      <c r="Z146" s="6">
        <v>145</v>
      </c>
      <c r="AA146" s="10">
        <v>38</v>
      </c>
      <c r="AB146" t="str">
        <f>VLOOKUP(AA146,'dati households'!$C$1:$D$92,2,FALSE)</f>
        <v>Business</v>
      </c>
      <c r="AC146" s="6" t="str">
        <f>VLOOKUP(AA146,'dati households'!$C$1:$E$92,3,FALSE)</f>
        <v>very high</v>
      </c>
      <c r="AD146" s="6" t="str">
        <f>VLOOKUP(AA146,'dati households'!$C$1:$F$92,4,FALSE)</f>
        <v>Milling machine</v>
      </c>
    </row>
    <row r="147" spans="1:30" hidden="1" x14ac:dyDescent="0.35">
      <c r="A147" t="s">
        <v>210</v>
      </c>
      <c r="B147" s="6">
        <v>1</v>
      </c>
      <c r="C147" t="s">
        <v>298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 s="10" t="s">
        <v>486</v>
      </c>
      <c r="Y147" s="10" t="s">
        <v>486</v>
      </c>
      <c r="Z147" s="6">
        <v>146</v>
      </c>
      <c r="AA147" s="10">
        <v>38</v>
      </c>
      <c r="AB147" t="str">
        <f>VLOOKUP(AA147,'dati households'!$C$1:$D$92,2,FALSE)</f>
        <v>Business</v>
      </c>
      <c r="AC147" s="6" t="str">
        <f>VLOOKUP(AA147,'dati households'!$C$1:$E$92,3,FALSE)</f>
        <v>very high</v>
      </c>
      <c r="AD147" s="6" t="str">
        <f>VLOOKUP(AA147,'dati households'!$C$1:$F$92,4,FALSE)</f>
        <v>Milling machine</v>
      </c>
    </row>
    <row r="148" spans="1:30" hidden="1" x14ac:dyDescent="0.35">
      <c r="A148" t="s">
        <v>132</v>
      </c>
      <c r="B148" s="6">
        <v>1</v>
      </c>
      <c r="C148" t="s">
        <v>281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0" t="s">
        <v>486</v>
      </c>
      <c r="Y148" s="10" t="s">
        <v>486</v>
      </c>
      <c r="Z148" s="6">
        <v>147</v>
      </c>
      <c r="AA148" s="10">
        <v>38</v>
      </c>
      <c r="AB148" t="str">
        <f>VLOOKUP(AA148,'dati households'!$C$1:$D$92,2,FALSE)</f>
        <v>Business</v>
      </c>
      <c r="AC148" s="6" t="str">
        <f>VLOOKUP(AA148,'dati households'!$C$1:$E$92,3,FALSE)</f>
        <v>very high</v>
      </c>
      <c r="AD148" s="6" t="str">
        <f>VLOOKUP(AA148,'dati households'!$C$1:$F$92,4,FALSE)</f>
        <v>Milling machine</v>
      </c>
    </row>
    <row r="149" spans="1:30" hidden="1" x14ac:dyDescent="0.35">
      <c r="A149" t="s">
        <v>207</v>
      </c>
      <c r="B149" s="6">
        <v>2</v>
      </c>
      <c r="C149" t="s">
        <v>299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 s="10" t="s">
        <v>486</v>
      </c>
      <c r="Y149" s="10" t="s">
        <v>486</v>
      </c>
      <c r="Z149" s="6">
        <v>148</v>
      </c>
      <c r="AA149" s="10">
        <v>39</v>
      </c>
      <c r="AB149" t="str">
        <f>VLOOKUP(AA149,'dati households'!$C$1:$D$92,2,FALSE)</f>
        <v>Business</v>
      </c>
      <c r="AC149" s="6" t="str">
        <f>VLOOKUP(AA149,'dati households'!$C$1:$E$92,3,FALSE)</f>
        <v>medium</v>
      </c>
      <c r="AD149" s="6" t="str">
        <f>VLOOKUP(AA149,'dati households'!$C$1:$F$92,4,FALSE)</f>
        <v>Restaurant</v>
      </c>
    </row>
    <row r="150" spans="1:30" hidden="1" x14ac:dyDescent="0.35">
      <c r="A150" t="s">
        <v>210</v>
      </c>
      <c r="B150" s="6">
        <v>2</v>
      </c>
      <c r="C150" t="s">
        <v>233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 s="10" t="s">
        <v>486</v>
      </c>
      <c r="Y150" s="10" t="s">
        <v>486</v>
      </c>
      <c r="Z150" s="6">
        <v>149</v>
      </c>
      <c r="AA150" s="10">
        <v>39</v>
      </c>
      <c r="AB150" t="str">
        <f>VLOOKUP(AA150,'dati households'!$C$1:$D$92,2,FALSE)</f>
        <v>Business</v>
      </c>
      <c r="AC150" s="6" t="str">
        <f>VLOOKUP(AA150,'dati households'!$C$1:$E$92,3,FALSE)</f>
        <v>medium</v>
      </c>
      <c r="AD150" s="6" t="str">
        <f>VLOOKUP(AA150,'dati households'!$C$1:$F$92,4,FALSE)</f>
        <v>Restaurant</v>
      </c>
    </row>
    <row r="151" spans="1:30" hidden="1" x14ac:dyDescent="0.35">
      <c r="A151" t="s">
        <v>253</v>
      </c>
      <c r="B151" s="6">
        <v>1</v>
      </c>
      <c r="C151" t="s">
        <v>300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 s="10" t="s">
        <v>486</v>
      </c>
      <c r="Y151" s="10" t="s">
        <v>486</v>
      </c>
      <c r="Z151" s="6">
        <v>150</v>
      </c>
      <c r="AA151" s="10">
        <v>39</v>
      </c>
      <c r="AB151" t="str">
        <f>VLOOKUP(AA151,'dati households'!$C$1:$D$92,2,FALSE)</f>
        <v>Business</v>
      </c>
      <c r="AC151" s="6" t="str">
        <f>VLOOKUP(AA151,'dati households'!$C$1:$E$92,3,FALSE)</f>
        <v>medium</v>
      </c>
      <c r="AD151" s="6" t="str">
        <f>VLOOKUP(AA151,'dati households'!$C$1:$F$92,4,FALSE)</f>
        <v>Restaurant</v>
      </c>
    </row>
    <row r="152" spans="1:30" hidden="1" x14ac:dyDescent="0.35">
      <c r="A152" t="s">
        <v>253</v>
      </c>
      <c r="B152" s="6">
        <v>1</v>
      </c>
      <c r="C152" t="s">
        <v>301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0" t="s">
        <v>302</v>
      </c>
      <c r="Y152" s="10" t="s">
        <v>486</v>
      </c>
      <c r="Z152" s="6">
        <v>151</v>
      </c>
      <c r="AA152" s="10">
        <v>39</v>
      </c>
      <c r="AB152" t="str">
        <f>VLOOKUP(AA152,'dati households'!$C$1:$D$92,2,FALSE)</f>
        <v>Business</v>
      </c>
      <c r="AC152" s="6" t="str">
        <f>VLOOKUP(AA152,'dati households'!$C$1:$E$92,3,FALSE)</f>
        <v>medium</v>
      </c>
      <c r="AD152" s="6" t="str">
        <f>VLOOKUP(AA152,'dati households'!$C$1:$F$92,4,FALSE)</f>
        <v>Restaurant</v>
      </c>
    </row>
    <row r="153" spans="1:30" hidden="1" x14ac:dyDescent="0.35">
      <c r="A153" t="s">
        <v>216</v>
      </c>
      <c r="B153" s="6">
        <v>1</v>
      </c>
      <c r="C153" t="s">
        <v>303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 s="10" t="s">
        <v>486</v>
      </c>
      <c r="Y153" s="10" t="s">
        <v>486</v>
      </c>
      <c r="Z153" s="6">
        <v>152</v>
      </c>
      <c r="AA153" s="10">
        <v>39</v>
      </c>
      <c r="AB153" t="str">
        <f>VLOOKUP(AA153,'dati households'!$C$1:$D$92,2,FALSE)</f>
        <v>Business</v>
      </c>
      <c r="AC153" s="6" t="str">
        <f>VLOOKUP(AA153,'dati households'!$C$1:$E$92,3,FALSE)</f>
        <v>medium</v>
      </c>
      <c r="AD153" s="6" t="str">
        <f>VLOOKUP(AA153,'dati households'!$C$1:$F$92,4,FALSE)</f>
        <v>Restaurant</v>
      </c>
    </row>
    <row r="154" spans="1:30" hidden="1" x14ac:dyDescent="0.35">
      <c r="A154" t="s">
        <v>212</v>
      </c>
      <c r="B154" s="6">
        <v>3</v>
      </c>
      <c r="C154" t="s">
        <v>304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0" t="s">
        <v>486</v>
      </c>
      <c r="Y154" s="10" t="s">
        <v>486</v>
      </c>
      <c r="Z154" s="6">
        <v>153</v>
      </c>
      <c r="AA154" s="10">
        <v>39</v>
      </c>
      <c r="AB154" t="str">
        <f>VLOOKUP(AA154,'dati households'!$C$1:$D$92,2,FALSE)</f>
        <v>Business</v>
      </c>
      <c r="AC154" s="6" t="str">
        <f>VLOOKUP(AA154,'dati households'!$C$1:$E$92,3,FALSE)</f>
        <v>medium</v>
      </c>
      <c r="AD154" s="6" t="str">
        <f>VLOOKUP(AA154,'dati households'!$C$1:$F$92,4,FALSE)</f>
        <v>Restaurant</v>
      </c>
    </row>
    <row r="155" spans="1:30" hidden="1" x14ac:dyDescent="0.35">
      <c r="A155" t="s">
        <v>207</v>
      </c>
      <c r="B155" s="6">
        <v>2</v>
      </c>
      <c r="C155" t="s">
        <v>245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 s="10" t="s">
        <v>486</v>
      </c>
      <c r="Y155" s="10" t="s">
        <v>486</v>
      </c>
      <c r="Z155" s="6">
        <v>154</v>
      </c>
      <c r="AA155" s="10">
        <v>40</v>
      </c>
      <c r="AB155" t="str">
        <f>VLOOKUP(AA155,'dati households'!$C$1:$D$92,2,FALSE)</f>
        <v>Business</v>
      </c>
      <c r="AC155" s="6" t="str">
        <f>VLOOKUP(AA155,'dati households'!$C$1:$E$92,3,FALSE)</f>
        <v>high</v>
      </c>
      <c r="AD155" s="6" t="str">
        <f>VLOOKUP(AA155,'dati households'!$C$1:$F$92,4,FALSE)</f>
        <v>Garage</v>
      </c>
    </row>
    <row r="156" spans="1:30" hidden="1" x14ac:dyDescent="0.35">
      <c r="A156" t="s">
        <v>210</v>
      </c>
      <c r="B156" s="6">
        <v>3</v>
      </c>
      <c r="C156" t="s">
        <v>245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 s="10" t="s">
        <v>486</v>
      </c>
      <c r="Y156" s="10" t="s">
        <v>486</v>
      </c>
      <c r="Z156" s="6">
        <v>155</v>
      </c>
      <c r="AA156" s="10">
        <v>40</v>
      </c>
      <c r="AB156" t="str">
        <f>VLOOKUP(AA156,'dati households'!$C$1:$D$92,2,FALSE)</f>
        <v>Business</v>
      </c>
      <c r="AC156" s="6" t="str">
        <f>VLOOKUP(AA156,'dati households'!$C$1:$E$92,3,FALSE)</f>
        <v>high</v>
      </c>
      <c r="AD156" s="6" t="str">
        <f>VLOOKUP(AA156,'dati households'!$C$1:$F$92,4,FALSE)</f>
        <v>Garage</v>
      </c>
    </row>
    <row r="157" spans="1:30" hidden="1" x14ac:dyDescent="0.35">
      <c r="A157" t="s">
        <v>257</v>
      </c>
      <c r="B157" s="6">
        <v>1</v>
      </c>
      <c r="C157" t="s">
        <v>305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10" t="s">
        <v>486</v>
      </c>
      <c r="Y157" s="10" t="s">
        <v>240</v>
      </c>
      <c r="Z157" s="6">
        <v>156</v>
      </c>
      <c r="AA157" s="10">
        <v>40</v>
      </c>
      <c r="AB157" t="str">
        <f>VLOOKUP(AA157,'dati households'!$C$1:$D$92,2,FALSE)</f>
        <v>Business</v>
      </c>
      <c r="AC157" s="6" t="str">
        <f>VLOOKUP(AA157,'dati households'!$C$1:$E$92,3,FALSE)</f>
        <v>high</v>
      </c>
      <c r="AD157" s="6" t="str">
        <f>VLOOKUP(AA157,'dati households'!$C$1:$F$92,4,FALSE)</f>
        <v>Garage</v>
      </c>
    </row>
    <row r="158" spans="1:30" hidden="1" x14ac:dyDescent="0.35">
      <c r="A158" t="s">
        <v>255</v>
      </c>
      <c r="B158" s="6">
        <v>1</v>
      </c>
      <c r="C158" t="s">
        <v>306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0" t="s">
        <v>486</v>
      </c>
      <c r="Y158" s="10" t="s">
        <v>240</v>
      </c>
      <c r="Z158" s="6">
        <v>157</v>
      </c>
      <c r="AA158" s="10">
        <v>40</v>
      </c>
      <c r="AB158" t="str">
        <f>VLOOKUP(AA158,'dati households'!$C$1:$D$92,2,FALSE)</f>
        <v>Business</v>
      </c>
      <c r="AC158" s="6" t="str">
        <f>VLOOKUP(AA158,'dati households'!$C$1:$E$92,3,FALSE)</f>
        <v>high</v>
      </c>
      <c r="AD158" s="6" t="str">
        <f>VLOOKUP(AA158,'dati households'!$C$1:$F$92,4,FALSE)</f>
        <v>Garage</v>
      </c>
    </row>
    <row r="159" spans="1:30" hidden="1" x14ac:dyDescent="0.35">
      <c r="A159" t="s">
        <v>260</v>
      </c>
      <c r="B159" s="6">
        <v>1</v>
      </c>
      <c r="C159" t="s">
        <v>306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0" t="s">
        <v>486</v>
      </c>
      <c r="Y159" s="10" t="s">
        <v>240</v>
      </c>
      <c r="Z159" s="6">
        <v>158</v>
      </c>
      <c r="AA159" s="10">
        <v>40</v>
      </c>
      <c r="AB159" t="str">
        <f>VLOOKUP(AA159,'dati households'!$C$1:$D$92,2,FALSE)</f>
        <v>Business</v>
      </c>
      <c r="AC159" s="6" t="str">
        <f>VLOOKUP(AA159,'dati households'!$C$1:$E$92,3,FALSE)</f>
        <v>high</v>
      </c>
      <c r="AD159" s="6" t="str">
        <f>VLOOKUP(AA159,'dati households'!$C$1:$F$92,4,FALSE)</f>
        <v>Garage</v>
      </c>
    </row>
    <row r="160" spans="1:30" hidden="1" x14ac:dyDescent="0.35">
      <c r="A160" t="s">
        <v>259</v>
      </c>
      <c r="B160" s="6">
        <v>1</v>
      </c>
      <c r="C160" t="s">
        <v>307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0" t="s">
        <v>238</v>
      </c>
      <c r="Y160" s="10" t="s">
        <v>240</v>
      </c>
      <c r="Z160" s="6">
        <v>159</v>
      </c>
      <c r="AA160" s="10">
        <v>40</v>
      </c>
      <c r="AB160" t="str">
        <f>VLOOKUP(AA160,'dati households'!$C$1:$D$92,2,FALSE)</f>
        <v>Business</v>
      </c>
      <c r="AC160" s="6" t="str">
        <f>VLOOKUP(AA160,'dati households'!$C$1:$E$92,3,FALSE)</f>
        <v>high</v>
      </c>
      <c r="AD160" s="6" t="str">
        <f>VLOOKUP(AA160,'dati households'!$C$1:$F$92,4,FALSE)</f>
        <v>Garage</v>
      </c>
    </row>
    <row r="161" spans="1:30" x14ac:dyDescent="0.35">
      <c r="A161" t="s">
        <v>207</v>
      </c>
      <c r="B161" s="6">
        <v>1</v>
      </c>
      <c r="C161" t="s">
        <v>215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 s="10" t="s">
        <v>486</v>
      </c>
      <c r="Y161" s="10" t="s">
        <v>486</v>
      </c>
      <c r="Z161" s="6">
        <v>160</v>
      </c>
      <c r="AA161" s="10">
        <v>41</v>
      </c>
      <c r="AB161" t="str">
        <f>VLOOKUP(AA161,'dati households'!$C$1:$D$92,2,FALSE)</f>
        <v>Business</v>
      </c>
      <c r="AC161" s="6" t="str">
        <f>VLOOKUP(AA161,'dati households'!$C$1:$E$92,3,FALSE)</f>
        <v>very low</v>
      </c>
      <c r="AD161" s="6" t="str">
        <f>VLOOKUP(AA161,'dati households'!$C$1:$F$92,4,FALSE)</f>
        <v>Shop</v>
      </c>
    </row>
    <row r="162" spans="1:30" x14ac:dyDescent="0.35">
      <c r="A162" t="s">
        <v>210</v>
      </c>
      <c r="B162" s="6">
        <v>1</v>
      </c>
      <c r="C162" t="s">
        <v>308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 s="10" t="s">
        <v>486</v>
      </c>
      <c r="Y162" s="10" t="s">
        <v>486</v>
      </c>
      <c r="Z162" s="6">
        <v>161</v>
      </c>
      <c r="AA162" s="10">
        <v>41</v>
      </c>
      <c r="AB162" t="str">
        <f>VLOOKUP(AA162,'dati households'!$C$1:$D$92,2,FALSE)</f>
        <v>Business</v>
      </c>
      <c r="AC162" s="6" t="str">
        <f>VLOOKUP(AA162,'dati households'!$C$1:$E$92,3,FALSE)</f>
        <v>very low</v>
      </c>
      <c r="AD162" s="6" t="str">
        <f>VLOOKUP(AA162,'dati households'!$C$1:$F$92,4,FALSE)</f>
        <v>Shop</v>
      </c>
    </row>
    <row r="163" spans="1:30" x14ac:dyDescent="0.35">
      <c r="A163" t="s">
        <v>207</v>
      </c>
      <c r="B163" s="6">
        <v>1</v>
      </c>
      <c r="C163" t="s">
        <v>309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0" t="s">
        <v>486</v>
      </c>
      <c r="Y163" s="10" t="s">
        <v>486</v>
      </c>
      <c r="Z163" s="6">
        <v>162</v>
      </c>
      <c r="AA163" s="10">
        <v>42</v>
      </c>
      <c r="AB163" t="str">
        <f>VLOOKUP(AA163,'dati households'!$C$1:$D$92,2,FALSE)</f>
        <v>Business</v>
      </c>
      <c r="AC163" s="6" t="str">
        <f>VLOOKUP(AA163,'dati households'!$C$1:$E$92,3,FALSE)</f>
        <v>very low</v>
      </c>
      <c r="AD163" s="6" t="str">
        <f>VLOOKUP(AA163,'dati households'!$C$1:$F$92,4,FALSE)</f>
        <v>Haircutting salon</v>
      </c>
    </row>
    <row r="164" spans="1:30" x14ac:dyDescent="0.35">
      <c r="A164" t="s">
        <v>212</v>
      </c>
      <c r="B164" s="6">
        <v>1</v>
      </c>
      <c r="C164" t="s">
        <v>285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0" t="s">
        <v>486</v>
      </c>
      <c r="Y164" s="10" t="s">
        <v>486</v>
      </c>
      <c r="Z164" s="6">
        <v>163</v>
      </c>
      <c r="AA164" s="10">
        <v>42</v>
      </c>
      <c r="AB164" t="str">
        <f>VLOOKUP(AA164,'dati households'!$C$1:$D$92,2,FALSE)</f>
        <v>Business</v>
      </c>
      <c r="AC164" s="6" t="str">
        <f>VLOOKUP(AA164,'dati households'!$C$1:$E$92,3,FALSE)</f>
        <v>very low</v>
      </c>
      <c r="AD164" s="6" t="str">
        <f>VLOOKUP(AA164,'dati households'!$C$1:$F$92,4,FALSE)</f>
        <v>Haircutting salon</v>
      </c>
    </row>
    <row r="165" spans="1:30" x14ac:dyDescent="0.35">
      <c r="A165" t="s">
        <v>210</v>
      </c>
      <c r="B165" s="6">
        <v>1</v>
      </c>
      <c r="C165" t="s">
        <v>233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 s="10" t="s">
        <v>486</v>
      </c>
      <c r="Y165" s="10" t="s">
        <v>486</v>
      </c>
      <c r="Z165" s="6">
        <v>164</v>
      </c>
      <c r="AA165" s="10">
        <v>42</v>
      </c>
      <c r="AB165" t="str">
        <f>VLOOKUP(AA165,'dati households'!$C$1:$D$92,2,FALSE)</f>
        <v>Business</v>
      </c>
      <c r="AC165" s="6" t="str">
        <f>VLOOKUP(AA165,'dati households'!$C$1:$E$92,3,FALSE)</f>
        <v>very low</v>
      </c>
      <c r="AD165" s="6" t="str">
        <f>VLOOKUP(AA165,'dati households'!$C$1:$F$92,4,FALSE)</f>
        <v>Haircutting salon</v>
      </c>
    </row>
    <row r="166" spans="1:30" hidden="1" x14ac:dyDescent="0.35">
      <c r="A166" t="s">
        <v>207</v>
      </c>
      <c r="B166" s="6">
        <v>16</v>
      </c>
      <c r="C166" t="s">
        <v>217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 s="10" t="s">
        <v>224</v>
      </c>
      <c r="Y166" s="10" t="s">
        <v>310</v>
      </c>
      <c r="Z166" s="6">
        <v>165</v>
      </c>
      <c r="AA166" s="10">
        <v>43</v>
      </c>
      <c r="AB166" t="str">
        <f>VLOOKUP(AA166,'dati households'!$C$1:$D$92,2,FALSE)</f>
        <v>Business</v>
      </c>
      <c r="AC166" s="6" t="str">
        <f>VLOOKUP(AA166,'dati households'!$C$1:$E$92,3,FALSE)</f>
        <v>low</v>
      </c>
      <c r="AD166" s="6" t="str">
        <f>VLOOKUP(AA166,'dati households'!$C$1:$F$92,4,FALSE)</f>
        <v>Guest house</v>
      </c>
    </row>
    <row r="167" spans="1:30" hidden="1" x14ac:dyDescent="0.35">
      <c r="A167" t="s">
        <v>207</v>
      </c>
      <c r="B167" s="6">
        <v>4</v>
      </c>
      <c r="C167" t="s">
        <v>311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 s="10" t="s">
        <v>486</v>
      </c>
      <c r="Y167" s="10" t="s">
        <v>486</v>
      </c>
      <c r="Z167" s="6">
        <v>166</v>
      </c>
      <c r="AA167" s="10">
        <v>43</v>
      </c>
      <c r="AB167" t="str">
        <f>VLOOKUP(AA167,'dati households'!$C$1:$D$92,2,FALSE)</f>
        <v>Business</v>
      </c>
      <c r="AC167" s="6" t="str">
        <f>VLOOKUP(AA167,'dati households'!$C$1:$E$92,3,FALSE)</f>
        <v>low</v>
      </c>
      <c r="AD167" s="6" t="str">
        <f>VLOOKUP(AA167,'dati households'!$C$1:$F$92,4,FALSE)</f>
        <v>Guest house</v>
      </c>
    </row>
    <row r="168" spans="1:30" hidden="1" x14ac:dyDescent="0.35">
      <c r="A168" t="s">
        <v>216</v>
      </c>
      <c r="B168" s="6">
        <v>1</v>
      </c>
      <c r="C168" t="s">
        <v>312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</v>
      </c>
      <c r="X168" s="10" t="s">
        <v>486</v>
      </c>
      <c r="Y168" s="10" t="s">
        <v>486</v>
      </c>
      <c r="Z168" s="6">
        <v>167</v>
      </c>
      <c r="AA168" s="10">
        <v>43</v>
      </c>
      <c r="AB168" t="str">
        <f>VLOOKUP(AA168,'dati households'!$C$1:$D$92,2,FALSE)</f>
        <v>Business</v>
      </c>
      <c r="AC168" s="6" t="str">
        <f>VLOOKUP(AA168,'dati households'!$C$1:$E$92,3,FALSE)</f>
        <v>low</v>
      </c>
      <c r="AD168" s="6" t="str">
        <f>VLOOKUP(AA168,'dati households'!$C$1:$F$92,4,FALSE)</f>
        <v>Guest house</v>
      </c>
    </row>
    <row r="169" spans="1:30" hidden="1" x14ac:dyDescent="0.35">
      <c r="A169" t="s">
        <v>212</v>
      </c>
      <c r="B169" s="6">
        <v>8</v>
      </c>
      <c r="C169" t="s">
        <v>313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 s="10" t="s">
        <v>224</v>
      </c>
      <c r="Y169" s="10" t="s">
        <v>310</v>
      </c>
      <c r="Z169" s="6">
        <v>168</v>
      </c>
      <c r="AA169" s="10">
        <v>43</v>
      </c>
      <c r="AB169" t="str">
        <f>VLOOKUP(AA169,'dati households'!$C$1:$D$92,2,FALSE)</f>
        <v>Business</v>
      </c>
      <c r="AC169" s="6" t="str">
        <f>VLOOKUP(AA169,'dati households'!$C$1:$E$92,3,FALSE)</f>
        <v>low</v>
      </c>
      <c r="AD169" s="6" t="str">
        <f>VLOOKUP(AA169,'dati households'!$C$1:$F$92,4,FALSE)</f>
        <v>Guest house</v>
      </c>
    </row>
    <row r="170" spans="1:30" hidden="1" x14ac:dyDescent="0.35">
      <c r="A170" t="s">
        <v>210</v>
      </c>
      <c r="B170" s="6">
        <v>3</v>
      </c>
      <c r="C170" t="s">
        <v>214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 s="10" t="s">
        <v>486</v>
      </c>
      <c r="Y170" s="10" t="s">
        <v>486</v>
      </c>
      <c r="Z170" s="6">
        <v>169</v>
      </c>
      <c r="AA170" s="10">
        <v>43</v>
      </c>
      <c r="AB170" t="str">
        <f>VLOOKUP(AA170,'dati households'!$C$1:$D$92,2,FALSE)</f>
        <v>Business</v>
      </c>
      <c r="AC170" s="6" t="str">
        <f>VLOOKUP(AA170,'dati households'!$C$1:$E$92,3,FALSE)</f>
        <v>low</v>
      </c>
      <c r="AD170" s="6" t="str">
        <f>VLOOKUP(AA170,'dati households'!$C$1:$F$92,4,FALSE)</f>
        <v>Guest house</v>
      </c>
    </row>
    <row r="171" spans="1:30" hidden="1" x14ac:dyDescent="0.35">
      <c r="A171" t="s">
        <v>207</v>
      </c>
      <c r="B171" s="6">
        <v>2</v>
      </c>
      <c r="C171" t="s">
        <v>217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 s="10" t="s">
        <v>486</v>
      </c>
      <c r="Y171" s="10" t="s">
        <v>486</v>
      </c>
      <c r="Z171" s="6">
        <v>170</v>
      </c>
      <c r="AA171" s="10">
        <v>44</v>
      </c>
      <c r="AB171" t="str">
        <f>VLOOKUP(AA171,'dati households'!$C$1:$D$92,2,FALSE)</f>
        <v>Business</v>
      </c>
      <c r="AC171" s="6" t="str">
        <f>VLOOKUP(AA171,'dati households'!$C$1:$E$92,3,FALSE)</f>
        <v>high</v>
      </c>
      <c r="AD171" s="6" t="str">
        <f>VLOOKUP(AA171,'dati households'!$C$1:$F$92,4,FALSE)</f>
        <v>Restaurant</v>
      </c>
    </row>
    <row r="172" spans="1:30" hidden="1" x14ac:dyDescent="0.35">
      <c r="A172" t="s">
        <v>216</v>
      </c>
      <c r="B172" s="6">
        <v>1</v>
      </c>
      <c r="C172" t="s">
        <v>314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 s="10" t="s">
        <v>486</v>
      </c>
      <c r="Y172" s="10" t="s">
        <v>486</v>
      </c>
      <c r="Z172" s="6">
        <v>171</v>
      </c>
      <c r="AA172" s="10">
        <v>44</v>
      </c>
      <c r="AB172" t="str">
        <f>VLOOKUP(AA172,'dati households'!$C$1:$D$92,2,FALSE)</f>
        <v>Business</v>
      </c>
      <c r="AC172" s="6" t="str">
        <f>VLOOKUP(AA172,'dati households'!$C$1:$E$92,3,FALSE)</f>
        <v>high</v>
      </c>
      <c r="AD172" s="6" t="str">
        <f>VLOOKUP(AA172,'dati households'!$C$1:$F$92,4,FALSE)</f>
        <v>Restaurant</v>
      </c>
    </row>
    <row r="173" spans="1:30" hidden="1" x14ac:dyDescent="0.35">
      <c r="A173" t="s">
        <v>266</v>
      </c>
      <c r="B173" s="6">
        <v>1</v>
      </c>
      <c r="C173" t="s">
        <v>217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 s="10" t="s">
        <v>486</v>
      </c>
      <c r="Y173" s="10" t="s">
        <v>486</v>
      </c>
      <c r="Z173" s="6">
        <v>172</v>
      </c>
      <c r="AA173" s="10">
        <v>44</v>
      </c>
      <c r="AB173" t="str">
        <f>VLOOKUP(AA173,'dati households'!$C$1:$D$92,2,FALSE)</f>
        <v>Business</v>
      </c>
      <c r="AC173" s="6" t="str">
        <f>VLOOKUP(AA173,'dati households'!$C$1:$E$92,3,FALSE)</f>
        <v>high</v>
      </c>
      <c r="AD173" s="6" t="str">
        <f>VLOOKUP(AA173,'dati households'!$C$1:$F$92,4,FALSE)</f>
        <v>Restaurant</v>
      </c>
    </row>
    <row r="174" spans="1:30" hidden="1" x14ac:dyDescent="0.35">
      <c r="A174" t="s">
        <v>207</v>
      </c>
      <c r="B174" s="6">
        <v>1</v>
      </c>
      <c r="C174" t="s">
        <v>315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 s="10" t="s">
        <v>486</v>
      </c>
      <c r="Y174" s="10" t="s">
        <v>486</v>
      </c>
      <c r="Z174" s="6">
        <v>173</v>
      </c>
      <c r="AA174" s="10">
        <v>45</v>
      </c>
      <c r="AB174" t="str">
        <f>VLOOKUP(AA174,'dati households'!$C$1:$D$92,2,FALSE)</f>
        <v>Business</v>
      </c>
      <c r="AC174" s="6" t="str">
        <f>VLOOKUP(AA174,'dati households'!$C$1:$E$92,3,FALSE)</f>
        <v>high</v>
      </c>
      <c r="AD174" s="6" t="str">
        <f>VLOOKUP(AA174,'dati households'!$C$1:$F$92,4,FALSE)</f>
        <v>Haircutting salon</v>
      </c>
    </row>
    <row r="175" spans="1:30" hidden="1" x14ac:dyDescent="0.35">
      <c r="A175" t="s">
        <v>316</v>
      </c>
      <c r="B175" s="6">
        <v>1</v>
      </c>
      <c r="C175" t="s">
        <v>285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0" t="s">
        <v>486</v>
      </c>
      <c r="Y175" s="10" t="s">
        <v>486</v>
      </c>
      <c r="Z175" s="6">
        <v>174</v>
      </c>
      <c r="AA175" s="10">
        <v>45</v>
      </c>
      <c r="AB175" t="str">
        <f>VLOOKUP(AA175,'dati households'!$C$1:$D$92,2,FALSE)</f>
        <v>Business</v>
      </c>
      <c r="AC175" s="6" t="str">
        <f>VLOOKUP(AA175,'dati households'!$C$1:$E$92,3,FALSE)</f>
        <v>high</v>
      </c>
      <c r="AD175" s="6" t="str">
        <f>VLOOKUP(AA175,'dati households'!$C$1:$F$92,4,FALSE)</f>
        <v>Haircutting salon</v>
      </c>
    </row>
    <row r="176" spans="1:30" hidden="1" x14ac:dyDescent="0.35">
      <c r="A176" t="s">
        <v>316</v>
      </c>
      <c r="B176" s="6">
        <v>1</v>
      </c>
      <c r="C176" t="s">
        <v>317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0" t="s">
        <v>224</v>
      </c>
      <c r="Y176" s="10" t="s">
        <v>486</v>
      </c>
      <c r="Z176" s="6">
        <v>175</v>
      </c>
      <c r="AA176" s="10">
        <v>45</v>
      </c>
      <c r="AB176" t="str">
        <f>VLOOKUP(AA176,'dati households'!$C$1:$D$92,2,FALSE)</f>
        <v>Business</v>
      </c>
      <c r="AC176" s="6" t="str">
        <f>VLOOKUP(AA176,'dati households'!$C$1:$E$92,3,FALSE)</f>
        <v>high</v>
      </c>
      <c r="AD176" s="6" t="str">
        <f>VLOOKUP(AA176,'dati households'!$C$1:$F$92,4,FALSE)</f>
        <v>Haircutting salon</v>
      </c>
    </row>
    <row r="177" spans="1:30" hidden="1" x14ac:dyDescent="0.35">
      <c r="A177" t="s">
        <v>212</v>
      </c>
      <c r="B177" s="6">
        <v>2</v>
      </c>
      <c r="C177" t="s">
        <v>318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10" t="s">
        <v>486</v>
      </c>
      <c r="Y177" s="10" t="s">
        <v>486</v>
      </c>
      <c r="Z177" s="6">
        <v>176</v>
      </c>
      <c r="AA177" s="10">
        <v>45</v>
      </c>
      <c r="AB177" t="str">
        <f>VLOOKUP(AA177,'dati households'!$C$1:$D$92,2,FALSE)</f>
        <v>Business</v>
      </c>
      <c r="AC177" s="6" t="str">
        <f>VLOOKUP(AA177,'dati households'!$C$1:$E$92,3,FALSE)</f>
        <v>high</v>
      </c>
      <c r="AD177" s="6" t="str">
        <f>VLOOKUP(AA177,'dati households'!$C$1:$F$92,4,FALSE)</f>
        <v>Haircutting salon</v>
      </c>
    </row>
    <row r="178" spans="1:30" hidden="1" x14ac:dyDescent="0.35">
      <c r="A178" t="s">
        <v>207</v>
      </c>
      <c r="B178" s="6">
        <v>1</v>
      </c>
      <c r="C178" t="s">
        <v>215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 s="10" t="s">
        <v>486</v>
      </c>
      <c r="Y178" s="10" t="s">
        <v>486</v>
      </c>
      <c r="Z178" s="6">
        <v>177</v>
      </c>
      <c r="AA178" s="10">
        <v>46</v>
      </c>
      <c r="AB178" t="str">
        <f>VLOOKUP(AA178,'dati households'!$C$1:$D$92,2,FALSE)</f>
        <v>Business</v>
      </c>
      <c r="AC178" s="6" t="str">
        <f>VLOOKUP(AA178,'dati households'!$C$1:$E$92,3,FALSE)</f>
        <v>high</v>
      </c>
      <c r="AD178" s="6" t="str">
        <f>VLOOKUP(AA178,'dati households'!$C$1:$F$92,4,FALSE)</f>
        <v>Carpentry workshop</v>
      </c>
    </row>
    <row r="179" spans="1:30" hidden="1" x14ac:dyDescent="0.35">
      <c r="A179" t="s">
        <v>210</v>
      </c>
      <c r="B179" s="6">
        <v>1</v>
      </c>
      <c r="C179" t="s">
        <v>233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 s="10" t="s">
        <v>486</v>
      </c>
      <c r="Y179" s="10" t="s">
        <v>486</v>
      </c>
      <c r="Z179" s="6">
        <v>178</v>
      </c>
      <c r="AA179" s="10">
        <v>46</v>
      </c>
      <c r="AB179" t="str">
        <f>VLOOKUP(AA179,'dati households'!$C$1:$D$92,2,FALSE)</f>
        <v>Business</v>
      </c>
      <c r="AC179" s="6" t="str">
        <f>VLOOKUP(AA179,'dati households'!$C$1:$E$92,3,FALSE)</f>
        <v>high</v>
      </c>
      <c r="AD179" s="6" t="str">
        <f>VLOOKUP(AA179,'dati households'!$C$1:$F$92,4,FALSE)</f>
        <v>Carpentry workshop</v>
      </c>
    </row>
    <row r="180" spans="1:30" hidden="1" x14ac:dyDescent="0.35">
      <c r="A180" t="s">
        <v>261</v>
      </c>
      <c r="B180" s="6">
        <v>1</v>
      </c>
      <c r="C180" t="s">
        <v>279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 s="10" t="s">
        <v>486</v>
      </c>
      <c r="Y180" s="10" t="s">
        <v>486</v>
      </c>
      <c r="Z180" s="6">
        <v>179</v>
      </c>
      <c r="AA180" s="10">
        <v>46</v>
      </c>
      <c r="AB180" t="str">
        <f>VLOOKUP(AA180,'dati households'!$C$1:$D$92,2,FALSE)</f>
        <v>Business</v>
      </c>
      <c r="AC180" s="6" t="str">
        <f>VLOOKUP(AA180,'dati households'!$C$1:$E$92,3,FALSE)</f>
        <v>high</v>
      </c>
      <c r="AD180" s="6" t="str">
        <f>VLOOKUP(AA180,'dati households'!$C$1:$F$92,4,FALSE)</f>
        <v>Carpentry workshop</v>
      </c>
    </row>
    <row r="181" spans="1:30" hidden="1" x14ac:dyDescent="0.35">
      <c r="A181" t="s">
        <v>262</v>
      </c>
      <c r="B181" s="6">
        <v>1</v>
      </c>
      <c r="C181" t="s">
        <v>319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0" t="s">
        <v>486</v>
      </c>
      <c r="Y181" s="10" t="s">
        <v>486</v>
      </c>
      <c r="Z181" s="6">
        <v>180</v>
      </c>
      <c r="AA181" s="10">
        <v>46</v>
      </c>
      <c r="AB181" t="str">
        <f>VLOOKUP(AA181,'dati households'!$C$1:$D$92,2,FALSE)</f>
        <v>Business</v>
      </c>
      <c r="AC181" s="6" t="str">
        <f>VLOOKUP(AA181,'dati households'!$C$1:$E$92,3,FALSE)</f>
        <v>high</v>
      </c>
      <c r="AD181" s="6" t="str">
        <f>VLOOKUP(AA181,'dati households'!$C$1:$F$92,4,FALSE)</f>
        <v>Carpentry workshop</v>
      </c>
    </row>
    <row r="182" spans="1:30" hidden="1" x14ac:dyDescent="0.35">
      <c r="A182" t="s">
        <v>259</v>
      </c>
      <c r="B182" s="6">
        <v>1</v>
      </c>
      <c r="C182" t="s">
        <v>320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0" t="s">
        <v>321</v>
      </c>
      <c r="Y182" s="10" t="s">
        <v>486</v>
      </c>
      <c r="Z182" s="6">
        <v>181</v>
      </c>
      <c r="AA182" s="10">
        <v>46</v>
      </c>
      <c r="AB182" t="str">
        <f>VLOOKUP(AA182,'dati households'!$C$1:$D$92,2,FALSE)</f>
        <v>Business</v>
      </c>
      <c r="AC182" s="6" t="str">
        <f>VLOOKUP(AA182,'dati households'!$C$1:$E$92,3,FALSE)</f>
        <v>high</v>
      </c>
      <c r="AD182" s="6" t="str">
        <f>VLOOKUP(AA182,'dati households'!$C$1:$F$92,4,FALSE)</f>
        <v>Carpentry workshop</v>
      </c>
    </row>
    <row r="183" spans="1:30" hidden="1" x14ac:dyDescent="0.35">
      <c r="A183" t="s">
        <v>207</v>
      </c>
      <c r="B183" s="6">
        <v>3</v>
      </c>
      <c r="C183" t="s">
        <v>322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0</v>
      </c>
      <c r="X183" s="10" t="s">
        <v>486</v>
      </c>
      <c r="Y183" s="10" t="s">
        <v>486</v>
      </c>
      <c r="Z183" s="6">
        <v>182</v>
      </c>
      <c r="AA183" s="10">
        <v>47</v>
      </c>
      <c r="AB183" t="str">
        <f>VLOOKUP(AA183,'dati households'!$C$1:$D$92,2,FALSE)</f>
        <v>Household</v>
      </c>
      <c r="AC183" s="6" t="str">
        <f>VLOOKUP(AA183,'dati households'!$C$1:$E$92,3,FALSE)</f>
        <v>low</v>
      </c>
      <c r="AD183" s="6">
        <f>VLOOKUP(AA183,'dati households'!$C$1:$F$92,4,FALSE)</f>
        <v>0</v>
      </c>
    </row>
    <row r="184" spans="1:30" hidden="1" x14ac:dyDescent="0.35">
      <c r="A184" t="s">
        <v>210</v>
      </c>
      <c r="B184" s="6">
        <v>1</v>
      </c>
      <c r="C184" t="s">
        <v>228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 s="10" t="s">
        <v>486</v>
      </c>
      <c r="Y184" s="10" t="s">
        <v>486</v>
      </c>
      <c r="Z184" s="6">
        <v>183</v>
      </c>
      <c r="AA184" s="10">
        <v>47</v>
      </c>
      <c r="AB184" t="str">
        <f>VLOOKUP(AA184,'dati households'!$C$1:$D$92,2,FALSE)</f>
        <v>Household</v>
      </c>
      <c r="AC184" s="6" t="str">
        <f>VLOOKUP(AA184,'dati households'!$C$1:$E$92,3,FALSE)</f>
        <v>low</v>
      </c>
      <c r="AD184" s="6">
        <f>VLOOKUP(AA184,'dati households'!$C$1:$F$92,4,FALSE)</f>
        <v>0</v>
      </c>
    </row>
    <row r="185" spans="1:30" hidden="1" x14ac:dyDescent="0.35">
      <c r="A185" t="s">
        <v>216</v>
      </c>
      <c r="B185" s="6">
        <v>1</v>
      </c>
      <c r="C185" t="s">
        <v>228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 s="10" t="s">
        <v>486</v>
      </c>
      <c r="Y185" s="10" t="s">
        <v>486</v>
      </c>
      <c r="Z185" s="6">
        <v>184</v>
      </c>
      <c r="AA185" s="10">
        <v>47</v>
      </c>
      <c r="AB185" t="str">
        <f>VLOOKUP(AA185,'dati households'!$C$1:$D$92,2,FALSE)</f>
        <v>Household</v>
      </c>
      <c r="AC185" s="6" t="str">
        <f>VLOOKUP(AA185,'dati households'!$C$1:$E$92,3,FALSE)</f>
        <v>low</v>
      </c>
      <c r="AD185" s="6">
        <f>VLOOKUP(AA185,'dati households'!$C$1:$F$92,4,FALSE)</f>
        <v>0</v>
      </c>
    </row>
    <row r="186" spans="1:30" hidden="1" x14ac:dyDescent="0.35">
      <c r="A186" t="s">
        <v>218</v>
      </c>
      <c r="B186" s="6">
        <v>1</v>
      </c>
      <c r="C186" t="s">
        <v>228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0</v>
      </c>
      <c r="X186" s="10" t="s">
        <v>486</v>
      </c>
      <c r="Y186" s="10" t="s">
        <v>486</v>
      </c>
      <c r="Z186" s="6">
        <v>185</v>
      </c>
      <c r="AA186" s="10">
        <v>47</v>
      </c>
      <c r="AB186" t="str">
        <f>VLOOKUP(AA186,'dati households'!$C$1:$D$92,2,FALSE)</f>
        <v>Household</v>
      </c>
      <c r="AC186" s="6" t="str">
        <f>VLOOKUP(AA186,'dati households'!$C$1:$E$92,3,FALSE)</f>
        <v>low</v>
      </c>
      <c r="AD186" s="6">
        <f>VLOOKUP(AA186,'dati households'!$C$1:$F$92,4,FALSE)</f>
        <v>0</v>
      </c>
    </row>
    <row r="187" spans="1:30" hidden="1" x14ac:dyDescent="0.35">
      <c r="A187" t="s">
        <v>212</v>
      </c>
      <c r="B187" s="6">
        <v>2</v>
      </c>
      <c r="C187" t="s">
        <v>228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 s="10" t="s">
        <v>486</v>
      </c>
      <c r="Y187" s="10" t="s">
        <v>486</v>
      </c>
      <c r="Z187" s="6">
        <v>186</v>
      </c>
      <c r="AA187" s="10">
        <v>47</v>
      </c>
      <c r="AB187" t="str">
        <f>VLOOKUP(AA187,'dati households'!$C$1:$D$92,2,FALSE)</f>
        <v>Household</v>
      </c>
      <c r="AC187" s="6" t="str">
        <f>VLOOKUP(AA187,'dati households'!$C$1:$E$92,3,FALSE)</f>
        <v>low</v>
      </c>
      <c r="AD187" s="6">
        <f>VLOOKUP(AA187,'dati households'!$C$1:$F$92,4,FALSE)</f>
        <v>0</v>
      </c>
    </row>
    <row r="188" spans="1:30" hidden="1" x14ac:dyDescent="0.35">
      <c r="A188" t="s">
        <v>207</v>
      </c>
      <c r="B188" s="6">
        <v>10</v>
      </c>
      <c r="C188" t="s">
        <v>228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0</v>
      </c>
      <c r="X188" s="10" t="s">
        <v>486</v>
      </c>
      <c r="Y188" s="10" t="s">
        <v>486</v>
      </c>
      <c r="Z188" s="6">
        <v>187</v>
      </c>
      <c r="AA188" s="10">
        <v>48</v>
      </c>
      <c r="AB188" t="str">
        <f>VLOOKUP(AA188,'dati households'!$C$1:$D$92,2,FALSE)</f>
        <v>Household</v>
      </c>
      <c r="AC188" s="6" t="str">
        <f>VLOOKUP(AA188,'dati households'!$C$1:$E$92,3,FALSE)</f>
        <v>low</v>
      </c>
      <c r="AD188" s="6">
        <f>VLOOKUP(AA188,'dati households'!$C$1:$F$92,4,FALSE)</f>
        <v>0</v>
      </c>
    </row>
    <row r="189" spans="1:30" hidden="1" x14ac:dyDescent="0.35">
      <c r="A189" t="s">
        <v>210</v>
      </c>
      <c r="B189" s="6">
        <v>2</v>
      </c>
      <c r="C189" t="s">
        <v>323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 s="10" t="s">
        <v>486</v>
      </c>
      <c r="Y189" s="10" t="s">
        <v>486</v>
      </c>
      <c r="Z189" s="6">
        <v>188</v>
      </c>
      <c r="AA189" s="10">
        <v>48</v>
      </c>
      <c r="AB189" t="str">
        <f>VLOOKUP(AA189,'dati households'!$C$1:$D$92,2,FALSE)</f>
        <v>Household</v>
      </c>
      <c r="AC189" s="6" t="str">
        <f>VLOOKUP(AA189,'dati households'!$C$1:$E$92,3,FALSE)</f>
        <v>low</v>
      </c>
      <c r="AD189" s="6">
        <f>VLOOKUP(AA189,'dati households'!$C$1:$F$92,4,FALSE)</f>
        <v>0</v>
      </c>
    </row>
    <row r="190" spans="1:30" hidden="1" x14ac:dyDescent="0.35">
      <c r="A190" t="s">
        <v>212</v>
      </c>
      <c r="B190" s="6">
        <v>3</v>
      </c>
      <c r="C190" t="s">
        <v>324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</v>
      </c>
      <c r="X190" s="10" t="s">
        <v>486</v>
      </c>
      <c r="Y190" s="10" t="s">
        <v>486</v>
      </c>
      <c r="Z190" s="6">
        <v>189</v>
      </c>
      <c r="AA190" s="10">
        <v>48</v>
      </c>
      <c r="AB190" t="str">
        <f>VLOOKUP(AA190,'dati households'!$C$1:$D$92,2,FALSE)</f>
        <v>Household</v>
      </c>
      <c r="AC190" s="6" t="str">
        <f>VLOOKUP(AA190,'dati households'!$C$1:$E$92,3,FALSE)</f>
        <v>low</v>
      </c>
      <c r="AD190" s="6">
        <f>VLOOKUP(AA190,'dati households'!$C$1:$F$92,4,FALSE)</f>
        <v>0</v>
      </c>
    </row>
    <row r="191" spans="1:30" hidden="1" x14ac:dyDescent="0.35">
      <c r="A191" t="s">
        <v>218</v>
      </c>
      <c r="B191" s="6">
        <v>1</v>
      </c>
      <c r="C191" t="s">
        <v>275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0</v>
      </c>
      <c r="X191" s="10" t="s">
        <v>224</v>
      </c>
      <c r="Y191" s="10" t="s">
        <v>486</v>
      </c>
      <c r="Z191" s="6">
        <v>190</v>
      </c>
      <c r="AA191" s="10">
        <v>48</v>
      </c>
      <c r="AB191" t="str">
        <f>VLOOKUP(AA191,'dati households'!$C$1:$D$92,2,FALSE)</f>
        <v>Household</v>
      </c>
      <c r="AC191" s="6" t="str">
        <f>VLOOKUP(AA191,'dati households'!$C$1:$E$92,3,FALSE)</f>
        <v>low</v>
      </c>
      <c r="AD191" s="6">
        <f>VLOOKUP(AA191,'dati households'!$C$1:$F$92,4,FALSE)</f>
        <v>0</v>
      </c>
    </row>
    <row r="192" spans="1:30" hidden="1" x14ac:dyDescent="0.35">
      <c r="A192" t="s">
        <v>207</v>
      </c>
      <c r="B192" s="6">
        <v>4</v>
      </c>
      <c r="C192" t="s">
        <v>233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 s="10" t="s">
        <v>486</v>
      </c>
      <c r="Y192" s="10" t="s">
        <v>486</v>
      </c>
      <c r="Z192" s="6">
        <v>191</v>
      </c>
      <c r="AA192" s="10">
        <v>49</v>
      </c>
      <c r="AB192" t="str">
        <f>VLOOKUP(AA192,'dati households'!$C$1:$D$92,2,FALSE)</f>
        <v>Household</v>
      </c>
      <c r="AC192" s="6" t="str">
        <f>VLOOKUP(AA192,'dati households'!$C$1:$E$92,3,FALSE)</f>
        <v>low</v>
      </c>
      <c r="AD192" s="6">
        <f>VLOOKUP(AA192,'dati households'!$C$1:$F$92,4,FALSE)</f>
        <v>0</v>
      </c>
    </row>
    <row r="193" spans="1:30" hidden="1" x14ac:dyDescent="0.35">
      <c r="A193" t="s">
        <v>210</v>
      </c>
      <c r="B193" s="6">
        <v>1</v>
      </c>
      <c r="C193" t="s">
        <v>233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 s="10" t="s">
        <v>486</v>
      </c>
      <c r="Y193" s="10" t="s">
        <v>486</v>
      </c>
      <c r="Z193" s="6">
        <v>192</v>
      </c>
      <c r="AA193" s="10">
        <v>49</v>
      </c>
      <c r="AB193" t="str">
        <f>VLOOKUP(AA193,'dati households'!$C$1:$D$92,2,FALSE)</f>
        <v>Household</v>
      </c>
      <c r="AC193" s="6" t="str">
        <f>VLOOKUP(AA193,'dati households'!$C$1:$E$92,3,FALSE)</f>
        <v>low</v>
      </c>
      <c r="AD193" s="6">
        <f>VLOOKUP(AA193,'dati households'!$C$1:$F$92,4,FALSE)</f>
        <v>0</v>
      </c>
    </row>
    <row r="194" spans="1:30" hidden="1" x14ac:dyDescent="0.35">
      <c r="A194" t="s">
        <v>218</v>
      </c>
      <c r="B194" s="6">
        <v>1</v>
      </c>
      <c r="C194" t="s">
        <v>325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 s="10" t="s">
        <v>486</v>
      </c>
      <c r="Y194" s="10" t="s">
        <v>486</v>
      </c>
      <c r="Z194" s="6">
        <v>193</v>
      </c>
      <c r="AA194" s="10">
        <v>49</v>
      </c>
      <c r="AB194" t="str">
        <f>VLOOKUP(AA194,'dati households'!$C$1:$D$92,2,FALSE)</f>
        <v>Household</v>
      </c>
      <c r="AC194" s="6" t="str">
        <f>VLOOKUP(AA194,'dati households'!$C$1:$E$92,3,FALSE)</f>
        <v>low</v>
      </c>
      <c r="AD194" s="6">
        <f>VLOOKUP(AA194,'dati households'!$C$1:$F$92,4,FALSE)</f>
        <v>0</v>
      </c>
    </row>
    <row r="195" spans="1:30" hidden="1" x14ac:dyDescent="0.35">
      <c r="A195" t="s">
        <v>212</v>
      </c>
      <c r="B195" s="6">
        <v>5</v>
      </c>
      <c r="C195" t="s">
        <v>217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 s="10" t="s">
        <v>486</v>
      </c>
      <c r="Y195" s="10" t="s">
        <v>486</v>
      </c>
      <c r="Z195" s="6">
        <v>194</v>
      </c>
      <c r="AA195" s="10">
        <v>49</v>
      </c>
      <c r="AB195" t="str">
        <f>VLOOKUP(AA195,'dati households'!$C$1:$D$92,2,FALSE)</f>
        <v>Household</v>
      </c>
      <c r="AC195" s="6" t="str">
        <f>VLOOKUP(AA195,'dati households'!$C$1:$E$92,3,FALSE)</f>
        <v>low</v>
      </c>
      <c r="AD195" s="6">
        <f>VLOOKUP(AA195,'dati households'!$C$1:$F$92,4,FALSE)</f>
        <v>0</v>
      </c>
    </row>
    <row r="196" spans="1:30" hidden="1" x14ac:dyDescent="0.35">
      <c r="A196" t="s">
        <v>207</v>
      </c>
      <c r="B196" s="6">
        <v>6</v>
      </c>
      <c r="C196" t="s">
        <v>219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 s="10" t="s">
        <v>486</v>
      </c>
      <c r="Y196" s="10" t="s">
        <v>486</v>
      </c>
      <c r="Z196" s="6">
        <v>195</v>
      </c>
      <c r="AA196" s="10">
        <v>50</v>
      </c>
      <c r="AB196" t="str">
        <f>VLOOKUP(AA196,'dati households'!$C$1:$D$92,2,FALSE)</f>
        <v>Business</v>
      </c>
      <c r="AC196" s="6" t="str">
        <f>VLOOKUP(AA196,'dati households'!$C$1:$E$92,3,FALSE)</f>
        <v>medium</v>
      </c>
      <c r="AD196" s="6" t="str">
        <f>VLOOKUP(AA196,'dati households'!$C$1:$F$92,4,FALSE)</f>
        <v>Bar/pub</v>
      </c>
    </row>
    <row r="197" spans="1:30" hidden="1" x14ac:dyDescent="0.35">
      <c r="A197" t="s">
        <v>210</v>
      </c>
      <c r="B197" s="6">
        <v>8</v>
      </c>
      <c r="C197" t="s">
        <v>219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 s="10" t="s">
        <v>486</v>
      </c>
      <c r="Y197" s="10" t="s">
        <v>486</v>
      </c>
      <c r="Z197" s="6">
        <v>196</v>
      </c>
      <c r="AA197" s="10">
        <v>50</v>
      </c>
      <c r="AB197" t="str">
        <f>VLOOKUP(AA197,'dati households'!$C$1:$D$92,2,FALSE)</f>
        <v>Business</v>
      </c>
      <c r="AC197" s="6" t="str">
        <f>VLOOKUP(AA197,'dati households'!$C$1:$E$92,3,FALSE)</f>
        <v>medium</v>
      </c>
      <c r="AD197" s="6" t="str">
        <f>VLOOKUP(AA197,'dati households'!$C$1:$F$92,4,FALSE)</f>
        <v>Bar/pub</v>
      </c>
    </row>
    <row r="198" spans="1:30" hidden="1" x14ac:dyDescent="0.35">
      <c r="A198" t="s">
        <v>253</v>
      </c>
      <c r="B198" s="6">
        <v>2</v>
      </c>
      <c r="C198" t="s">
        <v>326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 s="10" t="s">
        <v>486</v>
      </c>
      <c r="Y198" s="10" t="s">
        <v>486</v>
      </c>
      <c r="Z198" s="6">
        <v>197</v>
      </c>
      <c r="AA198" s="10">
        <v>50</v>
      </c>
      <c r="AB198" t="str">
        <f>VLOOKUP(AA198,'dati households'!$C$1:$D$92,2,FALSE)</f>
        <v>Business</v>
      </c>
      <c r="AC198" s="6" t="str">
        <f>VLOOKUP(AA198,'dati households'!$C$1:$E$92,3,FALSE)</f>
        <v>medium</v>
      </c>
      <c r="AD198" s="6" t="str">
        <f>VLOOKUP(AA198,'dati households'!$C$1:$F$92,4,FALSE)</f>
        <v>Bar/pub</v>
      </c>
    </row>
    <row r="199" spans="1:30" hidden="1" x14ac:dyDescent="0.35">
      <c r="A199" t="s">
        <v>216</v>
      </c>
      <c r="B199" s="6">
        <v>1</v>
      </c>
      <c r="C199" t="s">
        <v>327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 s="10" t="s">
        <v>486</v>
      </c>
      <c r="Y199" s="10" t="s">
        <v>486</v>
      </c>
      <c r="Z199" s="6">
        <v>198</v>
      </c>
      <c r="AA199" s="10">
        <v>50</v>
      </c>
      <c r="AB199" t="str">
        <f>VLOOKUP(AA199,'dati households'!$C$1:$D$92,2,FALSE)</f>
        <v>Business</v>
      </c>
      <c r="AC199" s="6" t="str">
        <f>VLOOKUP(AA199,'dati households'!$C$1:$E$92,3,FALSE)</f>
        <v>medium</v>
      </c>
      <c r="AD199" s="6" t="str">
        <f>VLOOKUP(AA199,'dati households'!$C$1:$F$92,4,FALSE)</f>
        <v>Bar/pub</v>
      </c>
    </row>
    <row r="200" spans="1:30" hidden="1" x14ac:dyDescent="0.35">
      <c r="A200" t="s">
        <v>218</v>
      </c>
      <c r="B200" s="6">
        <v>1</v>
      </c>
      <c r="C200" t="s">
        <v>328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 s="10" t="s">
        <v>486</v>
      </c>
      <c r="Y200" s="10" t="s">
        <v>486</v>
      </c>
      <c r="Z200" s="6">
        <v>199</v>
      </c>
      <c r="AA200" s="10">
        <v>50</v>
      </c>
      <c r="AB200" t="str">
        <f>VLOOKUP(AA200,'dati households'!$C$1:$D$92,2,FALSE)</f>
        <v>Business</v>
      </c>
      <c r="AC200" s="6" t="str">
        <f>VLOOKUP(AA200,'dati households'!$C$1:$E$92,3,FALSE)</f>
        <v>medium</v>
      </c>
      <c r="AD200" s="6" t="str">
        <f>VLOOKUP(AA200,'dati households'!$C$1:$F$92,4,FALSE)</f>
        <v>Bar/pub</v>
      </c>
    </row>
    <row r="201" spans="1:30" hidden="1" x14ac:dyDescent="0.35">
      <c r="A201" t="s">
        <v>225</v>
      </c>
      <c r="B201" s="6">
        <v>1</v>
      </c>
      <c r="C201" t="s">
        <v>234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10" t="s">
        <v>486</v>
      </c>
      <c r="Y201" s="10" t="s">
        <v>486</v>
      </c>
      <c r="Z201" s="6">
        <v>200</v>
      </c>
      <c r="AA201" s="10">
        <v>50</v>
      </c>
      <c r="AB201" t="str">
        <f>VLOOKUP(AA201,'dati households'!$C$1:$D$92,2,FALSE)</f>
        <v>Business</v>
      </c>
      <c r="AC201" s="6" t="str">
        <f>VLOOKUP(AA201,'dati households'!$C$1:$E$92,3,FALSE)</f>
        <v>medium</v>
      </c>
      <c r="AD201" s="6" t="str">
        <f>VLOOKUP(AA201,'dati households'!$C$1:$F$92,4,FALSE)</f>
        <v>Bar/pub</v>
      </c>
    </row>
    <row r="202" spans="1:30" hidden="1" x14ac:dyDescent="0.35">
      <c r="A202" t="s">
        <v>212</v>
      </c>
      <c r="B202" s="6">
        <v>3</v>
      </c>
      <c r="C202" t="s">
        <v>219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 s="10" t="s">
        <v>486</v>
      </c>
      <c r="Y202" s="10" t="s">
        <v>486</v>
      </c>
      <c r="Z202" s="6">
        <v>201</v>
      </c>
      <c r="AA202" s="10">
        <v>50</v>
      </c>
      <c r="AB202" t="str">
        <f>VLOOKUP(AA202,'dati households'!$C$1:$D$92,2,FALSE)</f>
        <v>Business</v>
      </c>
      <c r="AC202" s="6" t="str">
        <f>VLOOKUP(AA202,'dati households'!$C$1:$E$92,3,FALSE)</f>
        <v>medium</v>
      </c>
      <c r="AD202" s="6" t="str">
        <f>VLOOKUP(AA202,'dati households'!$C$1:$F$92,4,FALSE)</f>
        <v>Bar/pub</v>
      </c>
    </row>
    <row r="203" spans="1:30" hidden="1" x14ac:dyDescent="0.35">
      <c r="A203" t="s">
        <v>207</v>
      </c>
      <c r="B203" s="6">
        <v>1</v>
      </c>
      <c r="C203" t="s">
        <v>208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 s="10" t="s">
        <v>486</v>
      </c>
      <c r="Y203" s="10" t="s">
        <v>486</v>
      </c>
      <c r="Z203" s="6">
        <v>202</v>
      </c>
      <c r="AA203" s="10">
        <v>51</v>
      </c>
      <c r="AB203" t="str">
        <f>VLOOKUP(AA203,'dati households'!$C$1:$D$92,2,FALSE)</f>
        <v>Business</v>
      </c>
      <c r="AC203" s="6" t="str">
        <f>VLOOKUP(AA203,'dati households'!$C$1:$E$92,3,FALSE)</f>
        <v>low</v>
      </c>
      <c r="AD203" s="6" t="str">
        <f>VLOOKUP(AA203,'dati households'!$C$1:$F$92,4,FALSE)</f>
        <v>Restaurant</v>
      </c>
    </row>
    <row r="204" spans="1:30" hidden="1" x14ac:dyDescent="0.35">
      <c r="A204" t="s">
        <v>210</v>
      </c>
      <c r="B204" s="6">
        <v>1</v>
      </c>
      <c r="C204" t="s">
        <v>233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 s="10" t="s">
        <v>486</v>
      </c>
      <c r="Y204" s="10" t="s">
        <v>486</v>
      </c>
      <c r="Z204" s="6">
        <v>203</v>
      </c>
      <c r="AA204" s="10">
        <v>51</v>
      </c>
      <c r="AB204" t="str">
        <f>VLOOKUP(AA204,'dati households'!$C$1:$D$92,2,FALSE)</f>
        <v>Business</v>
      </c>
      <c r="AC204" s="6" t="str">
        <f>VLOOKUP(AA204,'dati households'!$C$1:$E$92,3,FALSE)</f>
        <v>low</v>
      </c>
      <c r="AD204" s="6" t="str">
        <f>VLOOKUP(AA204,'dati households'!$C$1:$F$92,4,FALSE)</f>
        <v>Restaurant</v>
      </c>
    </row>
    <row r="205" spans="1:30" hidden="1" x14ac:dyDescent="0.35">
      <c r="A205" t="s">
        <v>218</v>
      </c>
      <c r="B205" s="6">
        <v>1</v>
      </c>
      <c r="C205" t="s">
        <v>329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 s="10" t="s">
        <v>486</v>
      </c>
      <c r="Y205" s="10" t="s">
        <v>486</v>
      </c>
      <c r="Z205" s="6">
        <v>204</v>
      </c>
      <c r="AA205" s="10">
        <v>51</v>
      </c>
      <c r="AB205" t="str">
        <f>VLOOKUP(AA205,'dati households'!$C$1:$D$92,2,FALSE)</f>
        <v>Business</v>
      </c>
      <c r="AC205" s="6" t="str">
        <f>VLOOKUP(AA205,'dati households'!$C$1:$E$92,3,FALSE)</f>
        <v>low</v>
      </c>
      <c r="AD205" s="6" t="str">
        <f>VLOOKUP(AA205,'dati households'!$C$1:$F$92,4,FALSE)</f>
        <v>Restaurant</v>
      </c>
    </row>
    <row r="206" spans="1:30" hidden="1" x14ac:dyDescent="0.35">
      <c r="A206" t="s">
        <v>212</v>
      </c>
      <c r="B206" s="6">
        <v>2</v>
      </c>
      <c r="C206" t="s">
        <v>330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</v>
      </c>
      <c r="X206" s="10" t="s">
        <v>486</v>
      </c>
      <c r="Y206" s="10" t="s">
        <v>486</v>
      </c>
      <c r="Z206" s="6">
        <v>205</v>
      </c>
      <c r="AA206" s="10">
        <v>51</v>
      </c>
      <c r="AB206" t="str">
        <f>VLOOKUP(AA206,'dati households'!$C$1:$D$92,2,FALSE)</f>
        <v>Business</v>
      </c>
      <c r="AC206" s="6" t="str">
        <f>VLOOKUP(AA206,'dati households'!$C$1:$E$92,3,FALSE)</f>
        <v>low</v>
      </c>
      <c r="AD206" s="6" t="str">
        <f>VLOOKUP(AA206,'dati households'!$C$1:$F$92,4,FALSE)</f>
        <v>Restaurant</v>
      </c>
    </row>
    <row r="207" spans="1:30" hidden="1" x14ac:dyDescent="0.35">
      <c r="A207" t="s">
        <v>207</v>
      </c>
      <c r="B207" s="6">
        <v>3</v>
      </c>
      <c r="C207" t="s">
        <v>217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 s="10" t="s">
        <v>486</v>
      </c>
      <c r="Y207" s="10" t="s">
        <v>486</v>
      </c>
      <c r="Z207" s="6">
        <v>206</v>
      </c>
      <c r="AA207" s="10">
        <v>52</v>
      </c>
      <c r="AB207" t="str">
        <f>VLOOKUP(AA207,'dati households'!$C$1:$D$92,2,FALSE)</f>
        <v>Household</v>
      </c>
      <c r="AC207" s="6" t="str">
        <f>VLOOKUP(AA207,'dati households'!$C$1:$E$92,3,FALSE)</f>
        <v>low</v>
      </c>
      <c r="AD207" s="6">
        <f>VLOOKUP(AA207,'dati households'!$C$1:$F$92,4,FALSE)</f>
        <v>0</v>
      </c>
    </row>
    <row r="208" spans="1:30" hidden="1" x14ac:dyDescent="0.35">
      <c r="A208" t="s">
        <v>210</v>
      </c>
      <c r="B208" s="6">
        <v>1</v>
      </c>
      <c r="C208" t="s">
        <v>233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 s="10" t="s">
        <v>486</v>
      </c>
      <c r="Y208" s="10" t="s">
        <v>486</v>
      </c>
      <c r="Z208" s="6">
        <v>207</v>
      </c>
      <c r="AA208" s="10">
        <v>52</v>
      </c>
      <c r="AB208" t="str">
        <f>VLOOKUP(AA208,'dati households'!$C$1:$D$92,2,FALSE)</f>
        <v>Household</v>
      </c>
      <c r="AC208" s="6" t="str">
        <f>VLOOKUP(AA208,'dati households'!$C$1:$E$92,3,FALSE)</f>
        <v>low</v>
      </c>
      <c r="AD208" s="6">
        <f>VLOOKUP(AA208,'dati households'!$C$1:$F$92,4,FALSE)</f>
        <v>0</v>
      </c>
    </row>
    <row r="209" spans="1:30" hidden="1" x14ac:dyDescent="0.35">
      <c r="A209" t="s">
        <v>216</v>
      </c>
      <c r="B209" s="6">
        <v>1</v>
      </c>
      <c r="C209" t="s">
        <v>232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 s="10" t="s">
        <v>486</v>
      </c>
      <c r="Y209" s="10" t="s">
        <v>486</v>
      </c>
      <c r="Z209" s="6">
        <v>208</v>
      </c>
      <c r="AA209" s="10">
        <v>52</v>
      </c>
      <c r="AB209" t="str">
        <f>VLOOKUP(AA209,'dati households'!$C$1:$D$92,2,FALSE)</f>
        <v>Household</v>
      </c>
      <c r="AC209" s="6" t="str">
        <f>VLOOKUP(AA209,'dati households'!$C$1:$E$92,3,FALSE)</f>
        <v>low</v>
      </c>
      <c r="AD209" s="6">
        <f>VLOOKUP(AA209,'dati households'!$C$1:$F$92,4,FALSE)</f>
        <v>0</v>
      </c>
    </row>
    <row r="210" spans="1:30" hidden="1" x14ac:dyDescent="0.35">
      <c r="A210" t="s">
        <v>212</v>
      </c>
      <c r="B210" s="6">
        <v>2</v>
      </c>
      <c r="C210" t="s">
        <v>232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 s="10" t="s">
        <v>486</v>
      </c>
      <c r="Y210" s="10" t="s">
        <v>486</v>
      </c>
      <c r="Z210" s="6">
        <v>209</v>
      </c>
      <c r="AA210" s="10">
        <v>52</v>
      </c>
      <c r="AB210" t="str">
        <f>VLOOKUP(AA210,'dati households'!$C$1:$D$92,2,FALSE)</f>
        <v>Household</v>
      </c>
      <c r="AC210" s="6" t="str">
        <f>VLOOKUP(AA210,'dati households'!$C$1:$E$92,3,FALSE)</f>
        <v>low</v>
      </c>
      <c r="AD210" s="6">
        <f>VLOOKUP(AA210,'dati households'!$C$1:$F$92,4,FALSE)</f>
        <v>0</v>
      </c>
    </row>
    <row r="211" spans="1:30" x14ac:dyDescent="0.35">
      <c r="A211" t="s">
        <v>207</v>
      </c>
      <c r="B211" s="6">
        <v>1</v>
      </c>
      <c r="C211" t="s">
        <v>215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 s="10" t="s">
        <v>486</v>
      </c>
      <c r="Y211" s="10" t="s">
        <v>486</v>
      </c>
      <c r="Z211" s="6">
        <v>210</v>
      </c>
      <c r="AA211" s="10">
        <v>53</v>
      </c>
      <c r="AB211" t="str">
        <f>VLOOKUP(AA211,'dati households'!$C$1:$D$92,2,FALSE)</f>
        <v>Business</v>
      </c>
      <c r="AC211" s="6" t="str">
        <f>VLOOKUP(AA211,'dati households'!$C$1:$E$92,3,FALSE)</f>
        <v>very low</v>
      </c>
      <c r="AD211" s="6" t="str">
        <f>VLOOKUP(AA211,'dati households'!$C$1:$F$92,4,FALSE)</f>
        <v>Butcher</v>
      </c>
    </row>
    <row r="212" spans="1:30" x14ac:dyDescent="0.35">
      <c r="A212" t="s">
        <v>210</v>
      </c>
      <c r="B212" s="6">
        <v>1</v>
      </c>
      <c r="C212" t="s">
        <v>331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 s="10" t="s">
        <v>486</v>
      </c>
      <c r="Y212" s="10" t="s">
        <v>486</v>
      </c>
      <c r="Z212" s="6">
        <v>211</v>
      </c>
      <c r="AA212" s="10">
        <v>53</v>
      </c>
      <c r="AB212" t="str">
        <f>VLOOKUP(AA212,'dati households'!$C$1:$D$92,2,FALSE)</f>
        <v>Business</v>
      </c>
      <c r="AC212" s="6" t="str">
        <f>VLOOKUP(AA212,'dati households'!$C$1:$E$92,3,FALSE)</f>
        <v>very low</v>
      </c>
      <c r="AD212" s="6" t="str">
        <f>VLOOKUP(AA212,'dati households'!$C$1:$F$92,4,FALSE)</f>
        <v>Butcher</v>
      </c>
    </row>
    <row r="213" spans="1:30" hidden="1" x14ac:dyDescent="0.35">
      <c r="A213" t="s">
        <v>207</v>
      </c>
      <c r="B213" s="6">
        <v>4</v>
      </c>
      <c r="C213" t="s">
        <v>217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 s="10" t="s">
        <v>486</v>
      </c>
      <c r="Y213" s="10" t="s">
        <v>486</v>
      </c>
      <c r="Z213" s="6">
        <v>212</v>
      </c>
      <c r="AA213" s="10">
        <v>54</v>
      </c>
      <c r="AB213" t="str">
        <f>VLOOKUP(AA213,'dati households'!$C$1:$D$92,2,FALSE)</f>
        <v>Household</v>
      </c>
      <c r="AC213" s="6" t="str">
        <f>VLOOKUP(AA213,'dati households'!$C$1:$E$92,3,FALSE)</f>
        <v>very high</v>
      </c>
      <c r="AD213" s="6">
        <f>VLOOKUP(AA213,'dati households'!$C$1:$F$92,4,FALSE)</f>
        <v>0</v>
      </c>
    </row>
    <row r="214" spans="1:30" hidden="1" x14ac:dyDescent="0.35">
      <c r="A214" t="s">
        <v>210</v>
      </c>
      <c r="B214" s="6">
        <v>3</v>
      </c>
      <c r="C214" t="s">
        <v>332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 s="10" t="s">
        <v>486</v>
      </c>
      <c r="Y214" s="10" t="s">
        <v>486</v>
      </c>
      <c r="Z214" s="6">
        <v>213</v>
      </c>
      <c r="AA214" s="10">
        <v>54</v>
      </c>
      <c r="AB214" t="str">
        <f>VLOOKUP(AA214,'dati households'!$C$1:$D$92,2,FALSE)</f>
        <v>Household</v>
      </c>
      <c r="AC214" s="6" t="str">
        <f>VLOOKUP(AA214,'dati households'!$C$1:$E$92,3,FALSE)</f>
        <v>very high</v>
      </c>
      <c r="AD214" s="6">
        <f>VLOOKUP(AA214,'dati households'!$C$1:$F$92,4,FALSE)</f>
        <v>0</v>
      </c>
    </row>
    <row r="215" spans="1:30" hidden="1" x14ac:dyDescent="0.35">
      <c r="A215" t="s">
        <v>216</v>
      </c>
      <c r="B215" s="6">
        <v>1</v>
      </c>
      <c r="C215" t="s">
        <v>232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 s="10" t="s">
        <v>486</v>
      </c>
      <c r="Y215" s="10" t="s">
        <v>486</v>
      </c>
      <c r="Z215" s="6">
        <v>214</v>
      </c>
      <c r="AA215" s="10">
        <v>54</v>
      </c>
      <c r="AB215" t="str">
        <f>VLOOKUP(AA215,'dati households'!$C$1:$D$92,2,FALSE)</f>
        <v>Household</v>
      </c>
      <c r="AC215" s="6" t="str">
        <f>VLOOKUP(AA215,'dati households'!$C$1:$E$92,3,FALSE)</f>
        <v>very high</v>
      </c>
      <c r="AD215" s="6">
        <f>VLOOKUP(AA215,'dati households'!$C$1:$F$92,4,FALSE)</f>
        <v>0</v>
      </c>
    </row>
    <row r="216" spans="1:30" hidden="1" x14ac:dyDescent="0.35">
      <c r="A216" t="s">
        <v>218</v>
      </c>
      <c r="B216" s="6">
        <v>1</v>
      </c>
      <c r="C216" t="s">
        <v>232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 s="10" t="s">
        <v>486</v>
      </c>
      <c r="Y216" s="10" t="s">
        <v>486</v>
      </c>
      <c r="Z216" s="6">
        <v>215</v>
      </c>
      <c r="AA216" s="10">
        <v>54</v>
      </c>
      <c r="AB216" t="str">
        <f>VLOOKUP(AA216,'dati households'!$C$1:$D$92,2,FALSE)</f>
        <v>Household</v>
      </c>
      <c r="AC216" s="6" t="str">
        <f>VLOOKUP(AA216,'dati households'!$C$1:$E$92,3,FALSE)</f>
        <v>very high</v>
      </c>
      <c r="AD216" s="6">
        <f>VLOOKUP(AA216,'dati households'!$C$1:$F$92,4,FALSE)</f>
        <v>0</v>
      </c>
    </row>
    <row r="217" spans="1:30" hidden="1" x14ac:dyDescent="0.35">
      <c r="A217" t="s">
        <v>212</v>
      </c>
      <c r="B217" s="6">
        <v>1</v>
      </c>
      <c r="C217" t="s">
        <v>333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0" t="s">
        <v>486</v>
      </c>
      <c r="Y217" s="10" t="s">
        <v>486</v>
      </c>
      <c r="Z217" s="6">
        <v>216</v>
      </c>
      <c r="AA217" s="10">
        <v>54</v>
      </c>
      <c r="AB217" t="str">
        <f>VLOOKUP(AA217,'dati households'!$C$1:$D$92,2,FALSE)</f>
        <v>Household</v>
      </c>
      <c r="AC217" s="6" t="str">
        <f>VLOOKUP(AA217,'dati households'!$C$1:$E$92,3,FALSE)</f>
        <v>very high</v>
      </c>
      <c r="AD217" s="6">
        <f>VLOOKUP(AA217,'dati households'!$C$1:$F$92,4,FALSE)</f>
        <v>0</v>
      </c>
    </row>
    <row r="218" spans="1:30" hidden="1" x14ac:dyDescent="0.35">
      <c r="A218" t="s">
        <v>222</v>
      </c>
      <c r="B218" s="6">
        <v>1</v>
      </c>
      <c r="C218" t="s">
        <v>234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10" t="s">
        <v>224</v>
      </c>
      <c r="Y218" s="10" t="s">
        <v>486</v>
      </c>
      <c r="Z218" s="6">
        <v>217</v>
      </c>
      <c r="AA218" s="10">
        <v>54</v>
      </c>
      <c r="AB218" t="str">
        <f>VLOOKUP(AA218,'dati households'!$C$1:$D$92,2,FALSE)</f>
        <v>Household</v>
      </c>
      <c r="AC218" s="6" t="str">
        <f>VLOOKUP(AA218,'dati households'!$C$1:$E$92,3,FALSE)</f>
        <v>very high</v>
      </c>
      <c r="AD218" s="6">
        <f>VLOOKUP(AA218,'dati households'!$C$1:$F$92,4,FALSE)</f>
        <v>0</v>
      </c>
    </row>
    <row r="219" spans="1:30" hidden="1" x14ac:dyDescent="0.35">
      <c r="A219" t="s">
        <v>334</v>
      </c>
      <c r="B219" s="6">
        <v>1</v>
      </c>
      <c r="C219" t="s">
        <v>234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10" t="s">
        <v>268</v>
      </c>
      <c r="Y219" s="10" t="s">
        <v>486</v>
      </c>
      <c r="Z219" s="6">
        <v>218</v>
      </c>
      <c r="AA219" s="10">
        <v>54</v>
      </c>
      <c r="AB219" t="str">
        <f>VLOOKUP(AA219,'dati households'!$C$1:$D$92,2,FALSE)</f>
        <v>Household</v>
      </c>
      <c r="AC219" s="6" t="str">
        <f>VLOOKUP(AA219,'dati households'!$C$1:$E$92,3,FALSE)</f>
        <v>very high</v>
      </c>
      <c r="AD219" s="6">
        <f>VLOOKUP(AA219,'dati households'!$C$1:$F$92,4,FALSE)</f>
        <v>0</v>
      </c>
    </row>
    <row r="220" spans="1:30" hidden="1" x14ac:dyDescent="0.35">
      <c r="A220" t="s">
        <v>335</v>
      </c>
      <c r="B220" s="6">
        <v>1</v>
      </c>
      <c r="C220" t="s">
        <v>215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 s="10" t="s">
        <v>268</v>
      </c>
      <c r="Y220" s="10" t="s">
        <v>486</v>
      </c>
      <c r="Z220" s="6">
        <v>219</v>
      </c>
      <c r="AA220" s="10">
        <v>54</v>
      </c>
      <c r="AB220" t="str">
        <f>VLOOKUP(AA220,'dati households'!$C$1:$D$92,2,FALSE)</f>
        <v>Household</v>
      </c>
      <c r="AC220" s="6" t="str">
        <f>VLOOKUP(AA220,'dati households'!$C$1:$E$92,3,FALSE)</f>
        <v>very high</v>
      </c>
      <c r="AD220" s="6">
        <f>VLOOKUP(AA220,'dati households'!$C$1:$F$92,4,FALSE)</f>
        <v>0</v>
      </c>
    </row>
    <row r="221" spans="1:30" hidden="1" x14ac:dyDescent="0.35">
      <c r="A221" t="s">
        <v>207</v>
      </c>
      <c r="B221" s="6">
        <v>2</v>
      </c>
      <c r="C221" t="s">
        <v>232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 s="10" t="s">
        <v>486</v>
      </c>
      <c r="Y221" s="10" t="s">
        <v>486</v>
      </c>
      <c r="Z221" s="6">
        <v>220</v>
      </c>
      <c r="AA221" s="10">
        <v>55</v>
      </c>
      <c r="AB221" t="str">
        <f>VLOOKUP(AA221,'dati households'!$C$1:$D$92,2,FALSE)</f>
        <v>Household</v>
      </c>
      <c r="AC221" s="6" t="str">
        <f>VLOOKUP(AA221,'dati households'!$C$1:$E$92,3,FALSE)</f>
        <v>low</v>
      </c>
      <c r="AD221" s="6">
        <f>VLOOKUP(AA221,'dati households'!$C$1:$F$92,4,FALSE)</f>
        <v>0</v>
      </c>
    </row>
    <row r="222" spans="1:30" hidden="1" x14ac:dyDescent="0.35">
      <c r="A222" t="s">
        <v>210</v>
      </c>
      <c r="B222" s="6">
        <v>2</v>
      </c>
      <c r="C222" t="s">
        <v>233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 s="10" t="s">
        <v>486</v>
      </c>
      <c r="Y222" s="10" t="s">
        <v>486</v>
      </c>
      <c r="Z222" s="6">
        <v>221</v>
      </c>
      <c r="AA222" s="10">
        <v>55</v>
      </c>
      <c r="AB222" t="str">
        <f>VLOOKUP(AA222,'dati households'!$C$1:$D$92,2,FALSE)</f>
        <v>Household</v>
      </c>
      <c r="AC222" s="6" t="str">
        <f>VLOOKUP(AA222,'dati households'!$C$1:$E$92,3,FALSE)</f>
        <v>low</v>
      </c>
      <c r="AD222" s="6">
        <f>VLOOKUP(AA222,'dati households'!$C$1:$F$92,4,FALSE)</f>
        <v>0</v>
      </c>
    </row>
    <row r="223" spans="1:30" hidden="1" x14ac:dyDescent="0.35">
      <c r="A223" t="s">
        <v>212</v>
      </c>
      <c r="B223" s="6">
        <v>1</v>
      </c>
      <c r="C223" t="s">
        <v>333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10" t="s">
        <v>486</v>
      </c>
      <c r="Y223" s="10" t="s">
        <v>486</v>
      </c>
      <c r="Z223" s="6">
        <v>222</v>
      </c>
      <c r="AA223" s="10">
        <v>55</v>
      </c>
      <c r="AB223" t="str">
        <f>VLOOKUP(AA223,'dati households'!$C$1:$D$92,2,FALSE)</f>
        <v>Household</v>
      </c>
      <c r="AC223" s="6" t="str">
        <f>VLOOKUP(AA223,'dati households'!$C$1:$E$92,3,FALSE)</f>
        <v>low</v>
      </c>
      <c r="AD223" s="6">
        <f>VLOOKUP(AA223,'dati households'!$C$1:$F$92,4,FALSE)</f>
        <v>0</v>
      </c>
    </row>
    <row r="224" spans="1:30" hidden="1" x14ac:dyDescent="0.35">
      <c r="A224" t="s">
        <v>218</v>
      </c>
      <c r="B224" s="6">
        <v>1</v>
      </c>
      <c r="C224" t="s">
        <v>244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 s="10" t="s">
        <v>486</v>
      </c>
      <c r="Y224" s="10" t="s">
        <v>486</v>
      </c>
      <c r="Z224" s="6">
        <v>223</v>
      </c>
      <c r="AA224" s="10">
        <v>55</v>
      </c>
      <c r="AB224" t="str">
        <f>VLOOKUP(AA224,'dati households'!$C$1:$D$92,2,FALSE)</f>
        <v>Household</v>
      </c>
      <c r="AC224" s="6" t="str">
        <f>VLOOKUP(AA224,'dati households'!$C$1:$E$92,3,FALSE)</f>
        <v>low</v>
      </c>
      <c r="AD224" s="6">
        <f>VLOOKUP(AA224,'dati households'!$C$1:$F$92,4,FALSE)</f>
        <v>0</v>
      </c>
    </row>
    <row r="225" spans="1:30" hidden="1" x14ac:dyDescent="0.35">
      <c r="A225" t="s">
        <v>207</v>
      </c>
      <c r="B225" s="6">
        <v>6</v>
      </c>
      <c r="C225" t="s">
        <v>217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 s="10" t="s">
        <v>486</v>
      </c>
      <c r="Y225" s="10" t="s">
        <v>486</v>
      </c>
      <c r="Z225" s="6">
        <v>224</v>
      </c>
      <c r="AA225" s="10">
        <v>56</v>
      </c>
      <c r="AB225" t="str">
        <f>VLOOKUP(AA225,'dati households'!$C$1:$D$92,2,FALSE)</f>
        <v>Household</v>
      </c>
      <c r="AC225" s="6" t="str">
        <f>VLOOKUP(AA225,'dati households'!$C$1:$E$92,3,FALSE)</f>
        <v>low</v>
      </c>
      <c r="AD225" s="6">
        <f>VLOOKUP(AA225,'dati households'!$C$1:$F$92,4,FALSE)</f>
        <v>0</v>
      </c>
    </row>
    <row r="226" spans="1:30" hidden="1" x14ac:dyDescent="0.35">
      <c r="A226" t="s">
        <v>210</v>
      </c>
      <c r="B226" s="6">
        <v>1</v>
      </c>
      <c r="C226" t="s">
        <v>233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 s="10" t="s">
        <v>486</v>
      </c>
      <c r="Y226" s="10" t="s">
        <v>486</v>
      </c>
      <c r="Z226" s="6">
        <v>225</v>
      </c>
      <c r="AA226" s="10">
        <v>56</v>
      </c>
      <c r="AB226" t="str">
        <f>VLOOKUP(AA226,'dati households'!$C$1:$D$92,2,FALSE)</f>
        <v>Household</v>
      </c>
      <c r="AC226" s="6" t="str">
        <f>VLOOKUP(AA226,'dati households'!$C$1:$E$92,3,FALSE)</f>
        <v>low</v>
      </c>
      <c r="AD226" s="6">
        <f>VLOOKUP(AA226,'dati households'!$C$1:$F$92,4,FALSE)</f>
        <v>0</v>
      </c>
    </row>
    <row r="227" spans="1:30" hidden="1" x14ac:dyDescent="0.35">
      <c r="A227" t="s">
        <v>212</v>
      </c>
      <c r="B227" s="6">
        <v>5</v>
      </c>
      <c r="C227" t="s">
        <v>333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0" t="s">
        <v>486</v>
      </c>
      <c r="Y227" s="10" t="s">
        <v>486</v>
      </c>
      <c r="Z227" s="6">
        <v>226</v>
      </c>
      <c r="AA227" s="10">
        <v>56</v>
      </c>
      <c r="AB227" t="str">
        <f>VLOOKUP(AA227,'dati households'!$C$1:$D$92,2,FALSE)</f>
        <v>Household</v>
      </c>
      <c r="AC227" s="6" t="str">
        <f>VLOOKUP(AA227,'dati households'!$C$1:$E$92,3,FALSE)</f>
        <v>low</v>
      </c>
      <c r="AD227" s="6">
        <f>VLOOKUP(AA227,'dati households'!$C$1:$F$92,4,FALSE)</f>
        <v>0</v>
      </c>
    </row>
    <row r="228" spans="1:30" hidden="1" x14ac:dyDescent="0.35">
      <c r="A228" t="s">
        <v>216</v>
      </c>
      <c r="B228" s="6">
        <v>1</v>
      </c>
      <c r="C228" t="s">
        <v>231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 s="10" t="s">
        <v>486</v>
      </c>
      <c r="Y228" s="10" t="s">
        <v>486</v>
      </c>
      <c r="Z228" s="6">
        <v>227</v>
      </c>
      <c r="AA228" s="10">
        <v>56</v>
      </c>
      <c r="AB228" t="str">
        <f>VLOOKUP(AA228,'dati households'!$C$1:$D$92,2,FALSE)</f>
        <v>Household</v>
      </c>
      <c r="AC228" s="6" t="str">
        <f>VLOOKUP(AA228,'dati households'!$C$1:$E$92,3,FALSE)</f>
        <v>low</v>
      </c>
      <c r="AD228" s="6">
        <f>VLOOKUP(AA228,'dati households'!$C$1:$F$92,4,FALSE)</f>
        <v>0</v>
      </c>
    </row>
    <row r="229" spans="1:30" hidden="1" x14ac:dyDescent="0.35">
      <c r="A229" t="s">
        <v>218</v>
      </c>
      <c r="B229" s="6">
        <v>1</v>
      </c>
      <c r="C229" t="s">
        <v>231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 s="10" t="s">
        <v>486</v>
      </c>
      <c r="Y229" s="10" t="s">
        <v>486</v>
      </c>
      <c r="Z229" s="6">
        <v>228</v>
      </c>
      <c r="AA229" s="10">
        <v>56</v>
      </c>
      <c r="AB229" t="str">
        <f>VLOOKUP(AA229,'dati households'!$C$1:$D$92,2,FALSE)</f>
        <v>Household</v>
      </c>
      <c r="AC229" s="6" t="str">
        <f>VLOOKUP(AA229,'dati households'!$C$1:$E$92,3,FALSE)</f>
        <v>low</v>
      </c>
      <c r="AD229" s="6">
        <f>VLOOKUP(AA229,'dati households'!$C$1:$F$92,4,FALSE)</f>
        <v>0</v>
      </c>
    </row>
    <row r="230" spans="1:30" hidden="1" x14ac:dyDescent="0.35">
      <c r="A230" t="s">
        <v>207</v>
      </c>
      <c r="B230" s="6">
        <v>1</v>
      </c>
      <c r="C230" t="s">
        <v>215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 s="10" t="s">
        <v>486</v>
      </c>
      <c r="Y230" s="10" t="s">
        <v>486</v>
      </c>
      <c r="Z230" s="6">
        <v>229</v>
      </c>
      <c r="AA230" s="10">
        <v>57</v>
      </c>
      <c r="AB230" t="str">
        <f>VLOOKUP(AA230,'dati households'!$C$1:$D$92,2,FALSE)</f>
        <v>Business</v>
      </c>
      <c r="AC230" s="6" t="str">
        <f>VLOOKUP(AA230,'dati households'!$C$1:$E$92,3,FALSE)</f>
        <v>very high</v>
      </c>
      <c r="AD230" s="6" t="str">
        <f>VLOOKUP(AA230,'dati households'!$C$1:$F$92,4,FALSE)</f>
        <v>Milling machine</v>
      </c>
    </row>
    <row r="231" spans="1:30" hidden="1" x14ac:dyDescent="0.35">
      <c r="A231" t="s">
        <v>210</v>
      </c>
      <c r="B231" s="6">
        <v>3</v>
      </c>
      <c r="C231" t="s">
        <v>233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 s="10" t="s">
        <v>486</v>
      </c>
      <c r="Y231" s="10" t="s">
        <v>486</v>
      </c>
      <c r="Z231" s="6">
        <v>230</v>
      </c>
      <c r="AA231" s="10">
        <v>57</v>
      </c>
      <c r="AB231" t="str">
        <f>VLOOKUP(AA231,'dati households'!$C$1:$D$92,2,FALSE)</f>
        <v>Business</v>
      </c>
      <c r="AC231" s="6" t="str">
        <f>VLOOKUP(AA231,'dati households'!$C$1:$E$92,3,FALSE)</f>
        <v>very high</v>
      </c>
      <c r="AD231" s="6" t="str">
        <f>VLOOKUP(AA231,'dati households'!$C$1:$F$92,4,FALSE)</f>
        <v>Milling machine</v>
      </c>
    </row>
    <row r="232" spans="1:30" hidden="1" x14ac:dyDescent="0.35">
      <c r="A232" t="s">
        <v>132</v>
      </c>
      <c r="B232" s="6">
        <v>1</v>
      </c>
      <c r="C232" t="s">
        <v>336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10" t="s">
        <v>486</v>
      </c>
      <c r="Y232" s="10" t="s">
        <v>486</v>
      </c>
      <c r="Z232" s="6">
        <v>231</v>
      </c>
      <c r="AA232" s="10">
        <v>57</v>
      </c>
      <c r="AB232" t="str">
        <f>VLOOKUP(AA232,'dati households'!$C$1:$D$92,2,FALSE)</f>
        <v>Business</v>
      </c>
      <c r="AC232" s="6" t="str">
        <f>VLOOKUP(AA232,'dati households'!$C$1:$E$92,3,FALSE)</f>
        <v>very high</v>
      </c>
      <c r="AD232" s="6" t="str">
        <f>VLOOKUP(AA232,'dati households'!$C$1:$F$92,4,FALSE)</f>
        <v>Milling machine</v>
      </c>
    </row>
    <row r="233" spans="1:30" hidden="1" x14ac:dyDescent="0.35">
      <c r="A233" t="s">
        <v>207</v>
      </c>
      <c r="B233" s="6">
        <v>4</v>
      </c>
      <c r="C233" t="s">
        <v>217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0</v>
      </c>
      <c r="X233" s="10" t="s">
        <v>486</v>
      </c>
      <c r="Y233" s="10" t="s">
        <v>486</v>
      </c>
      <c r="Z233" s="6">
        <v>232</v>
      </c>
      <c r="AA233" s="10">
        <v>58</v>
      </c>
      <c r="AB233" t="str">
        <f>VLOOKUP(AA233,'dati households'!$C$1:$D$92,2,FALSE)</f>
        <v>Household</v>
      </c>
      <c r="AC233" s="6" t="str">
        <f>VLOOKUP(AA233,'dati households'!$C$1:$E$92,3,FALSE)</f>
        <v>low</v>
      </c>
      <c r="AD233" s="6">
        <f>VLOOKUP(AA233,'dati households'!$C$1:$F$92,4,FALSE)</f>
        <v>0</v>
      </c>
    </row>
    <row r="234" spans="1:30" hidden="1" x14ac:dyDescent="0.35">
      <c r="A234" t="s">
        <v>210</v>
      </c>
      <c r="B234" s="6">
        <v>3</v>
      </c>
      <c r="C234" t="s">
        <v>233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 s="10" t="s">
        <v>486</v>
      </c>
      <c r="Y234" s="10" t="s">
        <v>486</v>
      </c>
      <c r="Z234" s="6">
        <v>233</v>
      </c>
      <c r="AA234" s="10">
        <v>58</v>
      </c>
      <c r="AB234" t="str">
        <f>VLOOKUP(AA234,'dati households'!$C$1:$D$92,2,FALSE)</f>
        <v>Household</v>
      </c>
      <c r="AC234" s="6" t="str">
        <f>VLOOKUP(AA234,'dati households'!$C$1:$E$92,3,FALSE)</f>
        <v>low</v>
      </c>
      <c r="AD234" s="6">
        <f>VLOOKUP(AA234,'dati households'!$C$1:$F$92,4,FALSE)</f>
        <v>0</v>
      </c>
    </row>
    <row r="235" spans="1:30" hidden="1" x14ac:dyDescent="0.35">
      <c r="A235" t="s">
        <v>216</v>
      </c>
      <c r="B235" s="6">
        <v>1</v>
      </c>
      <c r="C235" t="s">
        <v>217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 s="10" t="s">
        <v>486</v>
      </c>
      <c r="Y235" s="10" t="s">
        <v>486</v>
      </c>
      <c r="Z235" s="6">
        <v>234</v>
      </c>
      <c r="AA235" s="10">
        <v>58</v>
      </c>
      <c r="AB235" t="str">
        <f>VLOOKUP(AA235,'dati households'!$C$1:$D$92,2,FALSE)</f>
        <v>Household</v>
      </c>
      <c r="AC235" s="6" t="str">
        <f>VLOOKUP(AA235,'dati households'!$C$1:$E$92,3,FALSE)</f>
        <v>low</v>
      </c>
      <c r="AD235" s="6">
        <f>VLOOKUP(AA235,'dati households'!$C$1:$F$92,4,FALSE)</f>
        <v>0</v>
      </c>
    </row>
    <row r="236" spans="1:30" hidden="1" x14ac:dyDescent="0.35">
      <c r="A236" t="s">
        <v>218</v>
      </c>
      <c r="B236" s="6">
        <v>1</v>
      </c>
      <c r="C236" t="s">
        <v>217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 s="10" t="s">
        <v>486</v>
      </c>
      <c r="Y236" s="10" t="s">
        <v>486</v>
      </c>
      <c r="Z236" s="6">
        <v>235</v>
      </c>
      <c r="AA236" s="10">
        <v>58</v>
      </c>
      <c r="AB236" t="str">
        <f>VLOOKUP(AA236,'dati households'!$C$1:$D$92,2,FALSE)</f>
        <v>Household</v>
      </c>
      <c r="AC236" s="6" t="str">
        <f>VLOOKUP(AA236,'dati households'!$C$1:$E$92,3,FALSE)</f>
        <v>low</v>
      </c>
      <c r="AD236" s="6">
        <f>VLOOKUP(AA236,'dati households'!$C$1:$F$92,4,FALSE)</f>
        <v>0</v>
      </c>
    </row>
    <row r="237" spans="1:30" hidden="1" x14ac:dyDescent="0.35">
      <c r="A237" t="s">
        <v>212</v>
      </c>
      <c r="B237" s="6">
        <v>2</v>
      </c>
      <c r="C237" t="s">
        <v>217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 s="10" t="s">
        <v>486</v>
      </c>
      <c r="Y237" s="10" t="s">
        <v>486</v>
      </c>
      <c r="Z237" s="6">
        <v>236</v>
      </c>
      <c r="AA237" s="10">
        <v>58</v>
      </c>
      <c r="AB237" t="str">
        <f>VLOOKUP(AA237,'dati households'!$C$1:$D$92,2,FALSE)</f>
        <v>Household</v>
      </c>
      <c r="AC237" s="6" t="str">
        <f>VLOOKUP(AA237,'dati households'!$C$1:$E$92,3,FALSE)</f>
        <v>low</v>
      </c>
      <c r="AD237" s="6">
        <f>VLOOKUP(AA237,'dati households'!$C$1:$F$92,4,FALSE)</f>
        <v>0</v>
      </c>
    </row>
    <row r="238" spans="1:30" hidden="1" x14ac:dyDescent="0.35">
      <c r="A238" t="s">
        <v>207</v>
      </c>
      <c r="B238" s="6">
        <v>4</v>
      </c>
      <c r="C238" t="s">
        <v>217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X238" s="10" t="s">
        <v>486</v>
      </c>
      <c r="Y238" s="10" t="s">
        <v>486</v>
      </c>
      <c r="Z238" s="6">
        <v>237</v>
      </c>
      <c r="AA238" s="10">
        <v>59</v>
      </c>
      <c r="AB238" t="str">
        <f>VLOOKUP(AA238,'dati households'!$C$1:$D$92,2,FALSE)</f>
        <v>Household</v>
      </c>
      <c r="AC238" s="6" t="str">
        <f>VLOOKUP(AA238,'dati households'!$C$1:$E$92,3,FALSE)</f>
        <v>low</v>
      </c>
      <c r="AD238" s="6">
        <f>VLOOKUP(AA238,'dati households'!$C$1:$F$92,4,FALSE)</f>
        <v>0</v>
      </c>
    </row>
    <row r="239" spans="1:30" hidden="1" x14ac:dyDescent="0.35">
      <c r="A239" t="s">
        <v>210</v>
      </c>
      <c r="B239" s="6">
        <v>1</v>
      </c>
      <c r="C239" t="s">
        <v>233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 s="10" t="s">
        <v>486</v>
      </c>
      <c r="Y239" s="10" t="s">
        <v>486</v>
      </c>
      <c r="Z239" s="6">
        <v>238</v>
      </c>
      <c r="AA239" s="10">
        <v>59</v>
      </c>
      <c r="AB239" t="str">
        <f>VLOOKUP(AA239,'dati households'!$C$1:$D$92,2,FALSE)</f>
        <v>Household</v>
      </c>
      <c r="AC239" s="6" t="str">
        <f>VLOOKUP(AA239,'dati households'!$C$1:$E$92,3,FALSE)</f>
        <v>low</v>
      </c>
      <c r="AD239" s="6">
        <f>VLOOKUP(AA239,'dati households'!$C$1:$F$92,4,FALSE)</f>
        <v>0</v>
      </c>
    </row>
    <row r="240" spans="1:30" hidden="1" x14ac:dyDescent="0.35">
      <c r="A240" t="s">
        <v>212</v>
      </c>
      <c r="B240" s="6">
        <v>2</v>
      </c>
      <c r="C240" t="s">
        <v>217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 s="10" t="s">
        <v>486</v>
      </c>
      <c r="Y240" s="10" t="s">
        <v>486</v>
      </c>
      <c r="Z240" s="6">
        <v>239</v>
      </c>
      <c r="AA240" s="10">
        <v>59</v>
      </c>
      <c r="AB240" t="str">
        <f>VLOOKUP(AA240,'dati households'!$C$1:$D$92,2,FALSE)</f>
        <v>Household</v>
      </c>
      <c r="AC240" s="6" t="str">
        <f>VLOOKUP(AA240,'dati households'!$C$1:$E$92,3,FALSE)</f>
        <v>low</v>
      </c>
      <c r="AD240" s="6">
        <f>VLOOKUP(AA240,'dati households'!$C$1:$F$92,4,FALSE)</f>
        <v>0</v>
      </c>
    </row>
    <row r="241" spans="1:30" hidden="1" x14ac:dyDescent="0.35">
      <c r="A241" t="s">
        <v>216</v>
      </c>
      <c r="B241" s="6">
        <v>1</v>
      </c>
      <c r="C241" t="s">
        <v>217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X241" s="10" t="s">
        <v>486</v>
      </c>
      <c r="Y241" s="10" t="s">
        <v>486</v>
      </c>
      <c r="Z241" s="6">
        <v>240</v>
      </c>
      <c r="AA241" s="10">
        <v>59</v>
      </c>
      <c r="AB241" t="str">
        <f>VLOOKUP(AA241,'dati households'!$C$1:$D$92,2,FALSE)</f>
        <v>Household</v>
      </c>
      <c r="AC241" s="6" t="str">
        <f>VLOOKUP(AA241,'dati households'!$C$1:$E$92,3,FALSE)</f>
        <v>low</v>
      </c>
      <c r="AD241" s="6">
        <f>VLOOKUP(AA241,'dati households'!$C$1:$F$92,4,FALSE)</f>
        <v>0</v>
      </c>
    </row>
    <row r="242" spans="1:30" x14ac:dyDescent="0.35">
      <c r="A242" t="s">
        <v>207</v>
      </c>
      <c r="B242" s="6">
        <v>2</v>
      </c>
      <c r="C242" t="s">
        <v>217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 s="10" t="s">
        <v>486</v>
      </c>
      <c r="Y242" s="10" t="s">
        <v>486</v>
      </c>
      <c r="Z242" s="6">
        <v>241</v>
      </c>
      <c r="AA242" s="10">
        <v>60</v>
      </c>
      <c r="AB242" t="str">
        <f>VLOOKUP(AA242,'dati households'!$C$1:$D$92,2,FALSE)</f>
        <v>Household</v>
      </c>
      <c r="AC242" s="6" t="str">
        <f>VLOOKUP(AA242,'dati households'!$C$1:$E$92,3,FALSE)</f>
        <v>very low</v>
      </c>
      <c r="AD242" s="6">
        <f>VLOOKUP(AA242,'dati households'!$C$1:$F$92,4,FALSE)</f>
        <v>0</v>
      </c>
    </row>
    <row r="243" spans="1:30" x14ac:dyDescent="0.35">
      <c r="A243" t="s">
        <v>210</v>
      </c>
      <c r="B243" s="6">
        <v>1</v>
      </c>
      <c r="C243" t="s">
        <v>308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 s="10" t="s">
        <v>486</v>
      </c>
      <c r="Y243" s="10" t="s">
        <v>486</v>
      </c>
      <c r="Z243" s="6">
        <v>242</v>
      </c>
      <c r="AA243" s="10">
        <v>60</v>
      </c>
      <c r="AB243" t="str">
        <f>VLOOKUP(AA243,'dati households'!$C$1:$D$92,2,FALSE)</f>
        <v>Household</v>
      </c>
      <c r="AC243" s="6" t="str">
        <f>VLOOKUP(AA243,'dati households'!$C$1:$E$92,3,FALSE)</f>
        <v>very low</v>
      </c>
      <c r="AD243" s="6">
        <f>VLOOKUP(AA243,'dati households'!$C$1:$F$92,4,FALSE)</f>
        <v>0</v>
      </c>
    </row>
    <row r="244" spans="1:30" x14ac:dyDescent="0.35">
      <c r="A244" t="s">
        <v>212</v>
      </c>
      <c r="B244" s="6">
        <v>1</v>
      </c>
      <c r="C244" t="s">
        <v>217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0</v>
      </c>
      <c r="X244" s="10" t="s">
        <v>486</v>
      </c>
      <c r="Y244" s="10" t="s">
        <v>486</v>
      </c>
      <c r="Z244" s="6">
        <v>243</v>
      </c>
      <c r="AA244" s="10">
        <v>60</v>
      </c>
      <c r="AB244" t="str">
        <f>VLOOKUP(AA244,'dati households'!$C$1:$D$92,2,FALSE)</f>
        <v>Household</v>
      </c>
      <c r="AC244" s="6" t="str">
        <f>VLOOKUP(AA244,'dati households'!$C$1:$E$92,3,FALSE)</f>
        <v>very low</v>
      </c>
      <c r="AD244" s="6">
        <f>VLOOKUP(AA244,'dati households'!$C$1:$F$92,4,FALSE)</f>
        <v>0</v>
      </c>
    </row>
    <row r="245" spans="1:30" hidden="1" x14ac:dyDescent="0.35">
      <c r="A245" t="s">
        <v>207</v>
      </c>
      <c r="B245" s="6">
        <v>3</v>
      </c>
      <c r="C245" t="s">
        <v>217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 s="10" t="s">
        <v>486</v>
      </c>
      <c r="Y245" s="10" t="s">
        <v>486</v>
      </c>
      <c r="Z245" s="6">
        <v>244</v>
      </c>
      <c r="AA245" s="10">
        <v>61</v>
      </c>
      <c r="AB245" t="str">
        <f>VLOOKUP(AA245,'dati households'!$C$1:$D$92,2,FALSE)</f>
        <v>Household</v>
      </c>
      <c r="AC245" s="6" t="str">
        <f>VLOOKUP(AA245,'dati households'!$C$1:$E$92,3,FALSE)</f>
        <v>low</v>
      </c>
      <c r="AD245" s="6">
        <f>VLOOKUP(AA245,'dati households'!$C$1:$F$92,4,FALSE)</f>
        <v>0</v>
      </c>
    </row>
    <row r="246" spans="1:30" hidden="1" x14ac:dyDescent="0.35">
      <c r="A246" t="s">
        <v>212</v>
      </c>
      <c r="B246" s="6">
        <v>2</v>
      </c>
      <c r="C246" t="s">
        <v>217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 s="10" t="s">
        <v>486</v>
      </c>
      <c r="Y246" s="10" t="s">
        <v>486</v>
      </c>
      <c r="Z246" s="6">
        <v>245</v>
      </c>
      <c r="AA246" s="10">
        <v>61</v>
      </c>
      <c r="AB246" t="str">
        <f>VLOOKUP(AA246,'dati households'!$C$1:$D$92,2,FALSE)</f>
        <v>Household</v>
      </c>
      <c r="AC246" s="6" t="str">
        <f>VLOOKUP(AA246,'dati households'!$C$1:$E$92,3,FALSE)</f>
        <v>low</v>
      </c>
      <c r="AD246" s="6">
        <f>VLOOKUP(AA246,'dati households'!$C$1:$F$92,4,FALSE)</f>
        <v>0</v>
      </c>
    </row>
    <row r="247" spans="1:30" hidden="1" x14ac:dyDescent="0.35">
      <c r="A247" t="s">
        <v>216</v>
      </c>
      <c r="B247" s="6">
        <v>1</v>
      </c>
      <c r="C247" t="s">
        <v>217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 s="10" t="s">
        <v>486</v>
      </c>
      <c r="Y247" s="10" t="s">
        <v>486</v>
      </c>
      <c r="Z247" s="6">
        <v>246</v>
      </c>
      <c r="AA247" s="10">
        <v>61</v>
      </c>
      <c r="AB247" t="str">
        <f>VLOOKUP(AA247,'dati households'!$C$1:$D$92,2,FALSE)</f>
        <v>Household</v>
      </c>
      <c r="AC247" s="6" t="str">
        <f>VLOOKUP(AA247,'dati households'!$C$1:$E$92,3,FALSE)</f>
        <v>low</v>
      </c>
      <c r="AD247" s="6">
        <f>VLOOKUP(AA247,'dati households'!$C$1:$F$92,4,FALSE)</f>
        <v>0</v>
      </c>
    </row>
    <row r="248" spans="1:30" hidden="1" x14ac:dyDescent="0.35">
      <c r="A248" t="s">
        <v>207</v>
      </c>
      <c r="B248" s="6">
        <v>12</v>
      </c>
      <c r="C248" t="s">
        <v>217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 s="10" t="s">
        <v>486</v>
      </c>
      <c r="Y248" s="10" t="s">
        <v>486</v>
      </c>
      <c r="Z248" s="6">
        <v>247</v>
      </c>
      <c r="AA248" s="10">
        <v>62</v>
      </c>
      <c r="AB248" t="str">
        <f>VLOOKUP(AA248,'dati households'!$C$1:$D$92,2,FALSE)</f>
        <v>Household</v>
      </c>
      <c r="AC248" s="6" t="str">
        <f>VLOOKUP(AA248,'dati households'!$C$1:$E$92,3,FALSE)</f>
        <v>high</v>
      </c>
      <c r="AD248" s="6">
        <f>VLOOKUP(AA248,'dati households'!$C$1:$F$92,4,FALSE)</f>
        <v>0</v>
      </c>
    </row>
    <row r="249" spans="1:30" hidden="1" x14ac:dyDescent="0.35">
      <c r="A249" t="s">
        <v>210</v>
      </c>
      <c r="B249" s="6">
        <v>2</v>
      </c>
      <c r="C249" t="s">
        <v>233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 s="10" t="s">
        <v>486</v>
      </c>
      <c r="Y249" s="10" t="s">
        <v>486</v>
      </c>
      <c r="Z249" s="6">
        <v>248</v>
      </c>
      <c r="AA249" s="10">
        <v>62</v>
      </c>
      <c r="AB249" t="str">
        <f>VLOOKUP(AA249,'dati households'!$C$1:$D$92,2,FALSE)</f>
        <v>Household</v>
      </c>
      <c r="AC249" s="6" t="str">
        <f>VLOOKUP(AA249,'dati households'!$C$1:$E$92,3,FALSE)</f>
        <v>high</v>
      </c>
      <c r="AD249" s="6">
        <f>VLOOKUP(AA249,'dati households'!$C$1:$F$92,4,FALSE)</f>
        <v>0</v>
      </c>
    </row>
    <row r="250" spans="1:30" hidden="1" x14ac:dyDescent="0.35">
      <c r="A250" t="s">
        <v>212</v>
      </c>
      <c r="B250" s="6">
        <v>2</v>
      </c>
      <c r="C250" t="s">
        <v>337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 s="10" t="s">
        <v>486</v>
      </c>
      <c r="Y250" s="10" t="s">
        <v>486</v>
      </c>
      <c r="Z250" s="6">
        <v>249</v>
      </c>
      <c r="AA250" s="10">
        <v>62</v>
      </c>
      <c r="AB250" t="str">
        <f>VLOOKUP(AA250,'dati households'!$C$1:$D$92,2,FALSE)</f>
        <v>Household</v>
      </c>
      <c r="AC250" s="6" t="str">
        <f>VLOOKUP(AA250,'dati households'!$C$1:$E$92,3,FALSE)</f>
        <v>high</v>
      </c>
      <c r="AD250" s="6">
        <f>VLOOKUP(AA250,'dati households'!$C$1:$F$92,4,FALSE)</f>
        <v>0</v>
      </c>
    </row>
    <row r="251" spans="1:30" hidden="1" x14ac:dyDescent="0.35">
      <c r="A251" t="s">
        <v>216</v>
      </c>
      <c r="B251" s="6">
        <v>1</v>
      </c>
      <c r="C251" t="s">
        <v>338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 s="10" t="s">
        <v>224</v>
      </c>
      <c r="Y251" s="10" t="s">
        <v>486</v>
      </c>
      <c r="Z251" s="6">
        <v>250</v>
      </c>
      <c r="AA251" s="10">
        <v>62</v>
      </c>
      <c r="AB251" t="str">
        <f>VLOOKUP(AA251,'dati households'!$C$1:$D$92,2,FALSE)</f>
        <v>Household</v>
      </c>
      <c r="AC251" s="6" t="str">
        <f>VLOOKUP(AA251,'dati households'!$C$1:$E$92,3,FALSE)</f>
        <v>high</v>
      </c>
      <c r="AD251" s="6">
        <f>VLOOKUP(AA251,'dati households'!$C$1:$F$92,4,FALSE)</f>
        <v>0</v>
      </c>
    </row>
    <row r="252" spans="1:30" hidden="1" x14ac:dyDescent="0.35">
      <c r="A252" t="s">
        <v>216</v>
      </c>
      <c r="B252" s="6">
        <v>1</v>
      </c>
      <c r="C252" t="s">
        <v>217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 s="10" t="s">
        <v>486</v>
      </c>
      <c r="Y252" s="10" t="s">
        <v>486</v>
      </c>
      <c r="Z252" s="6">
        <v>251</v>
      </c>
      <c r="AA252" s="10">
        <v>62</v>
      </c>
      <c r="AB252" t="str">
        <f>VLOOKUP(AA252,'dati households'!$C$1:$D$92,2,FALSE)</f>
        <v>Household</v>
      </c>
      <c r="AC252" s="6" t="str">
        <f>VLOOKUP(AA252,'dati households'!$C$1:$E$92,3,FALSE)</f>
        <v>high</v>
      </c>
      <c r="AD252" s="6">
        <f>VLOOKUP(AA252,'dati households'!$C$1:$F$92,4,FALSE)</f>
        <v>0</v>
      </c>
    </row>
    <row r="253" spans="1:30" hidden="1" x14ac:dyDescent="0.35">
      <c r="A253" t="s">
        <v>222</v>
      </c>
      <c r="B253" s="6">
        <v>1</v>
      </c>
      <c r="C253" t="s">
        <v>215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 s="10" t="s">
        <v>224</v>
      </c>
      <c r="Y253" s="10" t="s">
        <v>486</v>
      </c>
      <c r="Z253" s="6">
        <v>252</v>
      </c>
      <c r="AA253" s="10">
        <v>62</v>
      </c>
      <c r="AB253" t="str">
        <f>VLOOKUP(AA253,'dati households'!$C$1:$D$92,2,FALSE)</f>
        <v>Household</v>
      </c>
      <c r="AC253" s="6" t="str">
        <f>VLOOKUP(AA253,'dati households'!$C$1:$E$92,3,FALSE)</f>
        <v>high</v>
      </c>
      <c r="AD253" s="6">
        <f>VLOOKUP(AA253,'dati households'!$C$1:$F$92,4,FALSE)</f>
        <v>0</v>
      </c>
    </row>
    <row r="254" spans="1:30" hidden="1" x14ac:dyDescent="0.35">
      <c r="A254" t="s">
        <v>207</v>
      </c>
      <c r="B254" s="6">
        <v>6</v>
      </c>
      <c r="C254" t="s">
        <v>233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 s="10" t="s">
        <v>486</v>
      </c>
      <c r="Y254" s="10" t="s">
        <v>486</v>
      </c>
      <c r="Z254" s="6">
        <v>253</v>
      </c>
      <c r="AA254" s="10">
        <v>63</v>
      </c>
      <c r="AB254" t="str">
        <f>VLOOKUP(AA254,'dati households'!$C$1:$D$92,2,FALSE)</f>
        <v>Household</v>
      </c>
      <c r="AC254" s="6" t="str">
        <f>VLOOKUP(AA254,'dati households'!$C$1:$E$92,3,FALSE)</f>
        <v>low</v>
      </c>
      <c r="AD254" s="6">
        <f>VLOOKUP(AA254,'dati households'!$C$1:$F$92,4,FALSE)</f>
        <v>0</v>
      </c>
    </row>
    <row r="255" spans="1:30" hidden="1" x14ac:dyDescent="0.35">
      <c r="A255" t="s">
        <v>210</v>
      </c>
      <c r="B255" s="6">
        <v>2</v>
      </c>
      <c r="C255" t="s">
        <v>233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 s="10" t="s">
        <v>486</v>
      </c>
      <c r="Y255" s="10" t="s">
        <v>486</v>
      </c>
      <c r="Z255" s="6">
        <v>254</v>
      </c>
      <c r="AA255" s="10">
        <v>63</v>
      </c>
      <c r="AB255" t="str">
        <f>VLOOKUP(AA255,'dati households'!$C$1:$D$92,2,FALSE)</f>
        <v>Household</v>
      </c>
      <c r="AC255" s="6" t="str">
        <f>VLOOKUP(AA255,'dati households'!$C$1:$E$92,3,FALSE)</f>
        <v>low</v>
      </c>
      <c r="AD255" s="6">
        <f>VLOOKUP(AA255,'dati households'!$C$1:$F$92,4,FALSE)</f>
        <v>0</v>
      </c>
    </row>
    <row r="256" spans="1:30" hidden="1" x14ac:dyDescent="0.35">
      <c r="A256" t="s">
        <v>218</v>
      </c>
      <c r="B256" s="6">
        <v>2</v>
      </c>
      <c r="C256" t="s">
        <v>234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10" t="s">
        <v>224</v>
      </c>
      <c r="Y256" s="10" t="s">
        <v>486</v>
      </c>
      <c r="Z256" s="6">
        <v>255</v>
      </c>
      <c r="AA256" s="10">
        <v>63</v>
      </c>
      <c r="AB256" t="str">
        <f>VLOOKUP(AA256,'dati households'!$C$1:$D$92,2,FALSE)</f>
        <v>Household</v>
      </c>
      <c r="AC256" s="6" t="str">
        <f>VLOOKUP(AA256,'dati households'!$C$1:$E$92,3,FALSE)</f>
        <v>low</v>
      </c>
      <c r="AD256" s="6">
        <f>VLOOKUP(AA256,'dati households'!$C$1:$F$92,4,FALSE)</f>
        <v>0</v>
      </c>
    </row>
    <row r="257" spans="1:30" hidden="1" x14ac:dyDescent="0.35">
      <c r="A257" t="s">
        <v>212</v>
      </c>
      <c r="B257" s="6">
        <v>4</v>
      </c>
      <c r="C257" t="s">
        <v>339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 s="10" t="s">
        <v>486</v>
      </c>
      <c r="Y257" s="10" t="s">
        <v>486</v>
      </c>
      <c r="Z257" s="6">
        <v>256</v>
      </c>
      <c r="AA257" s="10">
        <v>63</v>
      </c>
      <c r="AB257" t="str">
        <f>VLOOKUP(AA257,'dati households'!$C$1:$D$92,2,FALSE)</f>
        <v>Household</v>
      </c>
      <c r="AC257" s="6" t="str">
        <f>VLOOKUP(AA257,'dati households'!$C$1:$E$92,3,FALSE)</f>
        <v>low</v>
      </c>
      <c r="AD257" s="6">
        <f>VLOOKUP(AA257,'dati households'!$C$1:$F$92,4,FALSE)</f>
        <v>0</v>
      </c>
    </row>
    <row r="258" spans="1:30" hidden="1" x14ac:dyDescent="0.35">
      <c r="A258" t="s">
        <v>207</v>
      </c>
      <c r="B258" s="6">
        <v>6</v>
      </c>
      <c r="C258" t="s">
        <v>208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 s="10" t="s">
        <v>486</v>
      </c>
      <c r="Y258" s="10" t="s">
        <v>486</v>
      </c>
      <c r="Z258" s="6">
        <v>257</v>
      </c>
      <c r="AA258" s="10">
        <v>64</v>
      </c>
      <c r="AB258" t="str">
        <f>VLOOKUP(AA258,'dati households'!$C$1:$D$92,2,FALSE)</f>
        <v>Household</v>
      </c>
      <c r="AC258" s="6" t="str">
        <f>VLOOKUP(AA258,'dati households'!$C$1:$E$92,3,FALSE)</f>
        <v>high</v>
      </c>
      <c r="AD258" s="6">
        <f>VLOOKUP(AA258,'dati households'!$C$1:$F$92,4,FALSE)</f>
        <v>0</v>
      </c>
    </row>
    <row r="259" spans="1:30" hidden="1" x14ac:dyDescent="0.35">
      <c r="A259" t="s">
        <v>210</v>
      </c>
      <c r="B259" s="6">
        <v>2</v>
      </c>
      <c r="C259" t="s">
        <v>214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 s="10" t="s">
        <v>486</v>
      </c>
      <c r="Y259" s="10" t="s">
        <v>486</v>
      </c>
      <c r="Z259" s="6">
        <v>258</v>
      </c>
      <c r="AA259" s="10">
        <v>64</v>
      </c>
      <c r="AB259" t="str">
        <f>VLOOKUP(AA259,'dati households'!$C$1:$D$92,2,FALSE)</f>
        <v>Household</v>
      </c>
      <c r="AC259" s="6" t="str">
        <f>VLOOKUP(AA259,'dati households'!$C$1:$E$92,3,FALSE)</f>
        <v>high</v>
      </c>
      <c r="AD259" s="6">
        <f>VLOOKUP(AA259,'dati households'!$C$1:$F$92,4,FALSE)</f>
        <v>0</v>
      </c>
    </row>
    <row r="260" spans="1:30" hidden="1" x14ac:dyDescent="0.35">
      <c r="A260" t="s">
        <v>212</v>
      </c>
      <c r="B260" s="6">
        <v>4</v>
      </c>
      <c r="C260" t="s">
        <v>340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 s="10" t="s">
        <v>486</v>
      </c>
      <c r="Y260" s="10" t="s">
        <v>486</v>
      </c>
      <c r="Z260" s="6">
        <v>259</v>
      </c>
      <c r="AA260" s="10">
        <v>64</v>
      </c>
      <c r="AB260" t="str">
        <f>VLOOKUP(AA260,'dati households'!$C$1:$D$92,2,FALSE)</f>
        <v>Household</v>
      </c>
      <c r="AC260" s="6" t="str">
        <f>VLOOKUP(AA260,'dati households'!$C$1:$E$92,3,FALSE)</f>
        <v>high</v>
      </c>
      <c r="AD260" s="6">
        <f>VLOOKUP(AA260,'dati households'!$C$1:$F$92,4,FALSE)</f>
        <v>0</v>
      </c>
    </row>
    <row r="261" spans="1:30" hidden="1" x14ac:dyDescent="0.35">
      <c r="A261" t="s">
        <v>216</v>
      </c>
      <c r="B261" s="6">
        <v>1</v>
      </c>
      <c r="C261" t="s">
        <v>217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  <c r="X261" s="10" t="s">
        <v>486</v>
      </c>
      <c r="Y261" s="10" t="s">
        <v>486</v>
      </c>
      <c r="Z261" s="6">
        <v>260</v>
      </c>
      <c r="AA261" s="10">
        <v>64</v>
      </c>
      <c r="AB261" t="str">
        <f>VLOOKUP(AA261,'dati households'!$C$1:$D$92,2,FALSE)</f>
        <v>Household</v>
      </c>
      <c r="AC261" s="6" t="str">
        <f>VLOOKUP(AA261,'dati households'!$C$1:$E$92,3,FALSE)</f>
        <v>high</v>
      </c>
      <c r="AD261" s="6">
        <f>VLOOKUP(AA261,'dati households'!$C$1:$F$92,4,FALSE)</f>
        <v>0</v>
      </c>
    </row>
    <row r="262" spans="1:30" hidden="1" x14ac:dyDescent="0.35">
      <c r="A262" t="s">
        <v>218</v>
      </c>
      <c r="B262" s="6">
        <v>1</v>
      </c>
      <c r="C262" t="s">
        <v>217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 s="10" t="s">
        <v>486</v>
      </c>
      <c r="Y262" s="10" t="s">
        <v>486</v>
      </c>
      <c r="Z262" s="6">
        <v>261</v>
      </c>
      <c r="AA262" s="10">
        <v>64</v>
      </c>
      <c r="AB262" t="str">
        <f>VLOOKUP(AA262,'dati households'!$C$1:$D$92,2,FALSE)</f>
        <v>Household</v>
      </c>
      <c r="AC262" s="6" t="str">
        <f>VLOOKUP(AA262,'dati households'!$C$1:$E$92,3,FALSE)</f>
        <v>high</v>
      </c>
      <c r="AD262" s="6">
        <f>VLOOKUP(AA262,'dati households'!$C$1:$F$92,4,FALSE)</f>
        <v>0</v>
      </c>
    </row>
    <row r="263" spans="1:30" hidden="1" x14ac:dyDescent="0.35">
      <c r="A263" t="s">
        <v>222</v>
      </c>
      <c r="B263" s="6">
        <v>1</v>
      </c>
      <c r="C263" t="s">
        <v>341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0" t="s">
        <v>224</v>
      </c>
      <c r="Y263" s="10" t="s">
        <v>486</v>
      </c>
      <c r="Z263" s="6">
        <v>262</v>
      </c>
      <c r="AA263" s="10">
        <v>64</v>
      </c>
      <c r="AB263" t="str">
        <f>VLOOKUP(AA263,'dati households'!$C$1:$D$92,2,FALSE)</f>
        <v>Household</v>
      </c>
      <c r="AC263" s="6" t="str">
        <f>VLOOKUP(AA263,'dati households'!$C$1:$E$92,3,FALSE)</f>
        <v>high</v>
      </c>
      <c r="AD263" s="6">
        <f>VLOOKUP(AA263,'dati households'!$C$1:$F$92,4,FALSE)</f>
        <v>0</v>
      </c>
    </row>
    <row r="264" spans="1:30" hidden="1" x14ac:dyDescent="0.35">
      <c r="A264" t="s">
        <v>225</v>
      </c>
      <c r="B264" s="6">
        <v>1</v>
      </c>
      <c r="C264" t="s">
        <v>341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10" t="s">
        <v>268</v>
      </c>
      <c r="Y264" s="10" t="s">
        <v>486</v>
      </c>
      <c r="Z264" s="6">
        <v>263</v>
      </c>
      <c r="AA264" s="10">
        <v>64</v>
      </c>
      <c r="AB264" t="str">
        <f>VLOOKUP(AA264,'dati households'!$C$1:$D$92,2,FALSE)</f>
        <v>Household</v>
      </c>
      <c r="AC264" s="6" t="str">
        <f>VLOOKUP(AA264,'dati households'!$C$1:$E$92,3,FALSE)</f>
        <v>high</v>
      </c>
      <c r="AD264" s="6">
        <f>VLOOKUP(AA264,'dati households'!$C$1:$F$92,4,FALSE)</f>
        <v>0</v>
      </c>
    </row>
    <row r="265" spans="1:30" hidden="1" x14ac:dyDescent="0.35">
      <c r="A265" t="s">
        <v>237</v>
      </c>
      <c r="B265" s="6">
        <v>1</v>
      </c>
      <c r="C265" t="s">
        <v>231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 s="10" t="s">
        <v>268</v>
      </c>
      <c r="Y265" s="10" t="s">
        <v>486</v>
      </c>
      <c r="Z265" s="6">
        <v>264</v>
      </c>
      <c r="AA265" s="10">
        <v>64</v>
      </c>
      <c r="AB265" t="str">
        <f>VLOOKUP(AA265,'dati households'!$C$1:$D$92,2,FALSE)</f>
        <v>Household</v>
      </c>
      <c r="AC265" s="6" t="str">
        <f>VLOOKUP(AA265,'dati households'!$C$1:$E$92,3,FALSE)</f>
        <v>high</v>
      </c>
      <c r="AD265" s="6">
        <f>VLOOKUP(AA265,'dati households'!$C$1:$F$92,4,FALSE)</f>
        <v>0</v>
      </c>
    </row>
    <row r="266" spans="1:30" hidden="1" x14ac:dyDescent="0.35">
      <c r="A266" t="s">
        <v>253</v>
      </c>
      <c r="B266" s="6">
        <v>1</v>
      </c>
      <c r="C266" t="s">
        <v>265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 s="10" t="s">
        <v>238</v>
      </c>
      <c r="Y266" s="10" t="s">
        <v>486</v>
      </c>
      <c r="Z266" s="6">
        <v>265</v>
      </c>
      <c r="AA266" s="10">
        <v>64</v>
      </c>
      <c r="AB266" t="str">
        <f>VLOOKUP(AA266,'dati households'!$C$1:$D$92,2,FALSE)</f>
        <v>Household</v>
      </c>
      <c r="AC266" s="6" t="str">
        <f>VLOOKUP(AA266,'dati households'!$C$1:$E$92,3,FALSE)</f>
        <v>high</v>
      </c>
      <c r="AD266" s="6">
        <f>VLOOKUP(AA266,'dati households'!$C$1:$F$92,4,FALSE)</f>
        <v>0</v>
      </c>
    </row>
    <row r="267" spans="1:30" hidden="1" x14ac:dyDescent="0.35">
      <c r="A267" t="s">
        <v>207</v>
      </c>
      <c r="B267" s="6">
        <v>5</v>
      </c>
      <c r="C267" t="s">
        <v>217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 s="10" t="s">
        <v>486</v>
      </c>
      <c r="Y267" s="10" t="s">
        <v>486</v>
      </c>
      <c r="Z267" s="6">
        <v>266</v>
      </c>
      <c r="AA267" s="10">
        <v>65</v>
      </c>
      <c r="AB267" t="str">
        <f>VLOOKUP(AA267,'dati households'!$C$1:$D$92,2,FALSE)</f>
        <v>Household</v>
      </c>
      <c r="AC267" s="6" t="str">
        <f>VLOOKUP(AA267,'dati households'!$C$1:$E$92,3,FALSE)</f>
        <v>medium</v>
      </c>
      <c r="AD267" s="6">
        <f>VLOOKUP(AA267,'dati households'!$C$1:$F$92,4,FALSE)</f>
        <v>0</v>
      </c>
    </row>
    <row r="268" spans="1:30" hidden="1" x14ac:dyDescent="0.35">
      <c r="A268" t="s">
        <v>210</v>
      </c>
      <c r="B268" s="6">
        <v>2</v>
      </c>
      <c r="C268" t="s">
        <v>233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 s="10" t="s">
        <v>486</v>
      </c>
      <c r="Y268" s="10" t="s">
        <v>486</v>
      </c>
      <c r="Z268" s="6">
        <v>267</v>
      </c>
      <c r="AA268" s="10">
        <v>65</v>
      </c>
      <c r="AB268" t="str">
        <f>VLOOKUP(AA268,'dati households'!$C$1:$D$92,2,FALSE)</f>
        <v>Household</v>
      </c>
      <c r="AC268" s="6" t="str">
        <f>VLOOKUP(AA268,'dati households'!$C$1:$E$92,3,FALSE)</f>
        <v>medium</v>
      </c>
      <c r="AD268" s="6">
        <f>VLOOKUP(AA268,'dati households'!$C$1:$F$92,4,FALSE)</f>
        <v>0</v>
      </c>
    </row>
    <row r="269" spans="1:30" hidden="1" x14ac:dyDescent="0.35">
      <c r="A269" t="s">
        <v>212</v>
      </c>
      <c r="B269" s="6">
        <v>2</v>
      </c>
      <c r="C269" t="s">
        <v>339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 s="10" t="s">
        <v>486</v>
      </c>
      <c r="Y269" s="10" t="s">
        <v>486</v>
      </c>
      <c r="Z269" s="6">
        <v>268</v>
      </c>
      <c r="AA269" s="10">
        <v>65</v>
      </c>
      <c r="AB269" t="str">
        <f>VLOOKUP(AA269,'dati households'!$C$1:$D$92,2,FALSE)</f>
        <v>Household</v>
      </c>
      <c r="AC269" s="6" t="str">
        <f>VLOOKUP(AA269,'dati households'!$C$1:$E$92,3,FALSE)</f>
        <v>medium</v>
      </c>
      <c r="AD269" s="6">
        <f>VLOOKUP(AA269,'dati households'!$C$1:$F$92,4,FALSE)</f>
        <v>0</v>
      </c>
    </row>
    <row r="270" spans="1:30" hidden="1" x14ac:dyDescent="0.35">
      <c r="A270" t="s">
        <v>216</v>
      </c>
      <c r="B270" s="6">
        <v>1</v>
      </c>
      <c r="C270" t="s">
        <v>217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0</v>
      </c>
      <c r="X270" s="10" t="s">
        <v>486</v>
      </c>
      <c r="Y270" s="10" t="s">
        <v>486</v>
      </c>
      <c r="Z270" s="6">
        <v>269</v>
      </c>
      <c r="AA270" s="10">
        <v>65</v>
      </c>
      <c r="AB270" t="str">
        <f>VLOOKUP(AA270,'dati households'!$C$1:$D$92,2,FALSE)</f>
        <v>Household</v>
      </c>
      <c r="AC270" s="6" t="str">
        <f>VLOOKUP(AA270,'dati households'!$C$1:$E$92,3,FALSE)</f>
        <v>medium</v>
      </c>
      <c r="AD270" s="6">
        <f>VLOOKUP(AA270,'dati households'!$C$1:$F$92,4,FALSE)</f>
        <v>0</v>
      </c>
    </row>
    <row r="271" spans="1:30" hidden="1" x14ac:dyDescent="0.35">
      <c r="A271" t="s">
        <v>225</v>
      </c>
      <c r="B271" s="6">
        <v>1</v>
      </c>
      <c r="C271" t="s">
        <v>234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10" t="s">
        <v>486</v>
      </c>
      <c r="Y271" s="10" t="s">
        <v>486</v>
      </c>
      <c r="Z271" s="6">
        <v>270</v>
      </c>
      <c r="AA271" s="10">
        <v>65</v>
      </c>
      <c r="AB271" t="str">
        <f>VLOOKUP(AA271,'dati households'!$C$1:$D$92,2,FALSE)</f>
        <v>Household</v>
      </c>
      <c r="AC271" s="6" t="str">
        <f>VLOOKUP(AA271,'dati households'!$C$1:$E$92,3,FALSE)</f>
        <v>medium</v>
      </c>
      <c r="AD271" s="6">
        <f>VLOOKUP(AA271,'dati households'!$C$1:$F$92,4,FALSE)</f>
        <v>0</v>
      </c>
    </row>
    <row r="272" spans="1:30" hidden="1" x14ac:dyDescent="0.35">
      <c r="A272" t="s">
        <v>207</v>
      </c>
      <c r="B272" s="6">
        <v>4</v>
      </c>
      <c r="C272" t="s">
        <v>227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</v>
      </c>
      <c r="X272" s="10" t="s">
        <v>486</v>
      </c>
      <c r="Y272" s="10" t="s">
        <v>486</v>
      </c>
      <c r="Z272" s="6">
        <v>271</v>
      </c>
      <c r="AA272" s="10">
        <v>66</v>
      </c>
      <c r="AB272" t="str">
        <f>VLOOKUP(AA272,'dati households'!$C$1:$D$92,2,FALSE)</f>
        <v>Household</v>
      </c>
      <c r="AC272" s="6" t="str">
        <f>VLOOKUP(AA272,'dati households'!$C$1:$E$92,3,FALSE)</f>
        <v>high</v>
      </c>
      <c r="AD272" s="6">
        <f>VLOOKUP(AA272,'dati households'!$C$1:$F$92,4,FALSE)</f>
        <v>0</v>
      </c>
    </row>
    <row r="273" spans="1:30" hidden="1" x14ac:dyDescent="0.35">
      <c r="A273" t="s">
        <v>210</v>
      </c>
      <c r="B273" s="6">
        <v>2</v>
      </c>
      <c r="C273" t="s">
        <v>217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0</v>
      </c>
      <c r="X273" s="10" t="s">
        <v>486</v>
      </c>
      <c r="Y273" s="10" t="s">
        <v>486</v>
      </c>
      <c r="Z273" s="6">
        <v>272</v>
      </c>
      <c r="AA273" s="10">
        <v>66</v>
      </c>
      <c r="AB273" t="str">
        <f>VLOOKUP(AA273,'dati households'!$C$1:$D$92,2,FALSE)</f>
        <v>Household</v>
      </c>
      <c r="AC273" s="6" t="str">
        <f>VLOOKUP(AA273,'dati households'!$C$1:$E$92,3,FALSE)</f>
        <v>high</v>
      </c>
      <c r="AD273" s="6">
        <f>VLOOKUP(AA273,'dati households'!$C$1:$F$92,4,FALSE)</f>
        <v>0</v>
      </c>
    </row>
    <row r="274" spans="1:30" hidden="1" x14ac:dyDescent="0.35">
      <c r="A274" t="s">
        <v>212</v>
      </c>
      <c r="B274" s="6">
        <v>3</v>
      </c>
      <c r="C274" t="s">
        <v>217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 s="10" t="s">
        <v>486</v>
      </c>
      <c r="Y274" s="10" t="s">
        <v>486</v>
      </c>
      <c r="Z274" s="6">
        <v>273</v>
      </c>
      <c r="AA274" s="10">
        <v>66</v>
      </c>
      <c r="AB274" t="str">
        <f>VLOOKUP(AA274,'dati households'!$C$1:$D$92,2,FALSE)</f>
        <v>Household</v>
      </c>
      <c r="AC274" s="6" t="str">
        <f>VLOOKUP(AA274,'dati households'!$C$1:$E$92,3,FALSE)</f>
        <v>high</v>
      </c>
      <c r="AD274" s="6">
        <f>VLOOKUP(AA274,'dati households'!$C$1:$F$92,4,FALSE)</f>
        <v>0</v>
      </c>
    </row>
    <row r="275" spans="1:30" hidden="1" x14ac:dyDescent="0.35">
      <c r="A275" t="s">
        <v>222</v>
      </c>
      <c r="B275" s="6">
        <v>1</v>
      </c>
      <c r="C275" t="s">
        <v>226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0" t="s">
        <v>224</v>
      </c>
      <c r="Y275" s="10" t="s">
        <v>486</v>
      </c>
      <c r="Z275" s="6">
        <v>274</v>
      </c>
      <c r="AA275" s="10">
        <v>66</v>
      </c>
      <c r="AB275" t="str">
        <f>VLOOKUP(AA275,'dati households'!$C$1:$D$92,2,FALSE)</f>
        <v>Household</v>
      </c>
      <c r="AC275" s="6" t="str">
        <f>VLOOKUP(AA275,'dati households'!$C$1:$E$92,3,FALSE)</f>
        <v>high</v>
      </c>
      <c r="AD275" s="6">
        <f>VLOOKUP(AA275,'dati households'!$C$1:$F$92,4,FALSE)</f>
        <v>0</v>
      </c>
    </row>
    <row r="276" spans="1:30" hidden="1" x14ac:dyDescent="0.35">
      <c r="A276" t="s">
        <v>216</v>
      </c>
      <c r="B276" s="6">
        <v>1</v>
      </c>
      <c r="C276" t="s">
        <v>231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 s="10" t="s">
        <v>486</v>
      </c>
      <c r="Y276" s="10" t="s">
        <v>486</v>
      </c>
      <c r="Z276" s="6">
        <v>275</v>
      </c>
      <c r="AA276" s="10">
        <v>66</v>
      </c>
      <c r="AB276" t="str">
        <f>VLOOKUP(AA276,'dati households'!$C$1:$D$92,2,FALSE)</f>
        <v>Household</v>
      </c>
      <c r="AC276" s="6" t="str">
        <f>VLOOKUP(AA276,'dati households'!$C$1:$E$92,3,FALSE)</f>
        <v>high</v>
      </c>
      <c r="AD276" s="6">
        <f>VLOOKUP(AA276,'dati households'!$C$1:$F$92,4,FALSE)</f>
        <v>0</v>
      </c>
    </row>
    <row r="277" spans="1:30" hidden="1" x14ac:dyDescent="0.35">
      <c r="A277" t="s">
        <v>225</v>
      </c>
      <c r="B277" s="6">
        <v>1</v>
      </c>
      <c r="C277" t="s">
        <v>234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0" t="s">
        <v>238</v>
      </c>
      <c r="Y277" s="10" t="s">
        <v>486</v>
      </c>
      <c r="Z277" s="6">
        <v>276</v>
      </c>
      <c r="AA277" s="10">
        <v>66</v>
      </c>
      <c r="AB277" t="str">
        <f>VLOOKUP(AA277,'dati households'!$C$1:$D$92,2,FALSE)</f>
        <v>Household</v>
      </c>
      <c r="AC277" s="6" t="str">
        <f>VLOOKUP(AA277,'dati households'!$C$1:$E$92,3,FALSE)</f>
        <v>high</v>
      </c>
      <c r="AD277" s="6">
        <f>VLOOKUP(AA277,'dati households'!$C$1:$F$92,4,FALSE)</f>
        <v>0</v>
      </c>
    </row>
    <row r="278" spans="1:30" hidden="1" x14ac:dyDescent="0.35">
      <c r="A278" t="s">
        <v>207</v>
      </c>
      <c r="B278" s="6">
        <v>5</v>
      </c>
      <c r="C278" t="s">
        <v>217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0</v>
      </c>
      <c r="X278" s="10" t="s">
        <v>486</v>
      </c>
      <c r="Y278" s="10" t="s">
        <v>486</v>
      </c>
      <c r="Z278" s="6">
        <v>277</v>
      </c>
      <c r="AA278" s="10">
        <v>67</v>
      </c>
      <c r="AB278" t="str">
        <f>VLOOKUP(AA278,'dati households'!$C$1:$D$92,2,FALSE)</f>
        <v>Household</v>
      </c>
      <c r="AC278" s="6" t="str">
        <f>VLOOKUP(AA278,'dati households'!$C$1:$E$92,3,FALSE)</f>
        <v>low</v>
      </c>
      <c r="AD278" s="6">
        <f>VLOOKUP(AA278,'dati households'!$C$1:$F$92,4,FALSE)</f>
        <v>0</v>
      </c>
    </row>
    <row r="279" spans="1:30" hidden="1" x14ac:dyDescent="0.35">
      <c r="A279" t="s">
        <v>210</v>
      </c>
      <c r="B279" s="6">
        <v>1</v>
      </c>
      <c r="C279" t="s">
        <v>233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 s="10" t="s">
        <v>486</v>
      </c>
      <c r="Y279" s="10" t="s">
        <v>486</v>
      </c>
      <c r="Z279" s="6">
        <v>278</v>
      </c>
      <c r="AA279" s="10">
        <v>67</v>
      </c>
      <c r="AB279" t="str">
        <f>VLOOKUP(AA279,'dati households'!$C$1:$D$92,2,FALSE)</f>
        <v>Household</v>
      </c>
      <c r="AC279" s="6" t="str">
        <f>VLOOKUP(AA279,'dati households'!$C$1:$E$92,3,FALSE)</f>
        <v>low</v>
      </c>
      <c r="AD279" s="6">
        <f>VLOOKUP(AA279,'dati households'!$C$1:$F$92,4,FALSE)</f>
        <v>0</v>
      </c>
    </row>
    <row r="280" spans="1:30" hidden="1" x14ac:dyDescent="0.35">
      <c r="A280" t="s">
        <v>212</v>
      </c>
      <c r="B280" s="6">
        <v>3</v>
      </c>
      <c r="C280" t="s">
        <v>229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10" t="s">
        <v>486</v>
      </c>
      <c r="Y280" s="10" t="s">
        <v>486</v>
      </c>
      <c r="Z280" s="6">
        <v>279</v>
      </c>
      <c r="AA280" s="10">
        <v>67</v>
      </c>
      <c r="AB280" t="str">
        <f>VLOOKUP(AA280,'dati households'!$C$1:$D$92,2,FALSE)</f>
        <v>Household</v>
      </c>
      <c r="AC280" s="6" t="str">
        <f>VLOOKUP(AA280,'dati households'!$C$1:$E$92,3,FALSE)</f>
        <v>low</v>
      </c>
      <c r="AD280" s="6">
        <f>VLOOKUP(AA280,'dati households'!$C$1:$F$92,4,FALSE)</f>
        <v>0</v>
      </c>
    </row>
    <row r="281" spans="1:30" hidden="1" x14ac:dyDescent="0.35">
      <c r="A281" t="s">
        <v>216</v>
      </c>
      <c r="B281" s="6">
        <v>1</v>
      </c>
      <c r="C281" t="s">
        <v>342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 s="10" t="s">
        <v>486</v>
      </c>
      <c r="Y281" s="10" t="s">
        <v>486</v>
      </c>
      <c r="Z281" s="6">
        <v>280</v>
      </c>
      <c r="AA281" s="10">
        <v>67</v>
      </c>
      <c r="AB281" t="str">
        <f>VLOOKUP(AA281,'dati households'!$C$1:$D$92,2,FALSE)</f>
        <v>Household</v>
      </c>
      <c r="AC281" s="6" t="str">
        <f>VLOOKUP(AA281,'dati households'!$C$1:$E$92,3,FALSE)</f>
        <v>low</v>
      </c>
      <c r="AD281" s="6">
        <f>VLOOKUP(AA281,'dati households'!$C$1:$F$92,4,FALSE)</f>
        <v>0</v>
      </c>
    </row>
    <row r="282" spans="1:30" hidden="1" x14ac:dyDescent="0.35">
      <c r="A282" t="s">
        <v>207</v>
      </c>
      <c r="B282" s="6">
        <v>5</v>
      </c>
      <c r="C282" t="s">
        <v>343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0</v>
      </c>
      <c r="X282" s="10" t="s">
        <v>486</v>
      </c>
      <c r="Y282" s="10" t="s">
        <v>486</v>
      </c>
      <c r="Z282" s="6">
        <v>281</v>
      </c>
      <c r="AA282" s="10">
        <v>68</v>
      </c>
      <c r="AB282" t="str">
        <f>VLOOKUP(AA282,'dati households'!$C$1:$D$92,2,FALSE)</f>
        <v>Household</v>
      </c>
      <c r="AC282" s="6" t="str">
        <f>VLOOKUP(AA282,'dati households'!$C$1:$E$92,3,FALSE)</f>
        <v>high</v>
      </c>
      <c r="AD282" s="6">
        <f>VLOOKUP(AA282,'dati households'!$C$1:$F$92,4,FALSE)</f>
        <v>0</v>
      </c>
    </row>
    <row r="283" spans="1:30" hidden="1" x14ac:dyDescent="0.35">
      <c r="A283" t="s">
        <v>210</v>
      </c>
      <c r="B283" s="6">
        <v>1</v>
      </c>
      <c r="C283" t="s">
        <v>233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 s="10" t="s">
        <v>486</v>
      </c>
      <c r="Y283" s="10" t="s">
        <v>486</v>
      </c>
      <c r="Z283" s="6">
        <v>282</v>
      </c>
      <c r="AA283" s="10">
        <v>68</v>
      </c>
      <c r="AB283" t="str">
        <f>VLOOKUP(AA283,'dati households'!$C$1:$D$92,2,FALSE)</f>
        <v>Household</v>
      </c>
      <c r="AC283" s="6" t="str">
        <f>VLOOKUP(AA283,'dati households'!$C$1:$E$92,3,FALSE)</f>
        <v>high</v>
      </c>
      <c r="AD283" s="6">
        <f>VLOOKUP(AA283,'dati households'!$C$1:$F$92,4,FALSE)</f>
        <v>0</v>
      </c>
    </row>
    <row r="284" spans="1:30" hidden="1" x14ac:dyDescent="0.35">
      <c r="A284" t="s">
        <v>212</v>
      </c>
      <c r="B284" s="6">
        <v>2</v>
      </c>
      <c r="C284" t="s">
        <v>344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10" t="s">
        <v>486</v>
      </c>
      <c r="Y284" s="10" t="s">
        <v>486</v>
      </c>
      <c r="Z284" s="6">
        <v>283</v>
      </c>
      <c r="AA284" s="10">
        <v>68</v>
      </c>
      <c r="AB284" t="str">
        <f>VLOOKUP(AA284,'dati households'!$C$1:$D$92,2,FALSE)</f>
        <v>Household</v>
      </c>
      <c r="AC284" s="6" t="str">
        <f>VLOOKUP(AA284,'dati households'!$C$1:$E$92,3,FALSE)</f>
        <v>high</v>
      </c>
      <c r="AD284" s="6">
        <f>VLOOKUP(AA284,'dati households'!$C$1:$F$92,4,FALSE)</f>
        <v>0</v>
      </c>
    </row>
    <row r="285" spans="1:30" hidden="1" x14ac:dyDescent="0.35">
      <c r="A285" t="s">
        <v>216</v>
      </c>
      <c r="B285" s="6">
        <v>1</v>
      </c>
      <c r="C285" t="s">
        <v>232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 s="10" t="s">
        <v>486</v>
      </c>
      <c r="Y285" s="10" t="s">
        <v>486</v>
      </c>
      <c r="Z285" s="6">
        <v>284</v>
      </c>
      <c r="AA285" s="10">
        <v>68</v>
      </c>
      <c r="AB285" t="str">
        <f>VLOOKUP(AA285,'dati households'!$C$1:$D$92,2,FALSE)</f>
        <v>Household</v>
      </c>
      <c r="AC285" s="6" t="str">
        <f>VLOOKUP(AA285,'dati households'!$C$1:$E$92,3,FALSE)</f>
        <v>high</v>
      </c>
      <c r="AD285" s="6">
        <f>VLOOKUP(AA285,'dati households'!$C$1:$F$92,4,FALSE)</f>
        <v>0</v>
      </c>
    </row>
    <row r="286" spans="1:30" hidden="1" x14ac:dyDescent="0.35">
      <c r="A286" t="s">
        <v>218</v>
      </c>
      <c r="B286" s="6">
        <v>1</v>
      </c>
      <c r="C286" t="s">
        <v>232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 s="10" t="s">
        <v>486</v>
      </c>
      <c r="Y286" s="10" t="s">
        <v>486</v>
      </c>
      <c r="Z286" s="6">
        <v>285</v>
      </c>
      <c r="AA286" s="10">
        <v>68</v>
      </c>
      <c r="AB286" t="str">
        <f>VLOOKUP(AA286,'dati households'!$C$1:$D$92,2,FALSE)</f>
        <v>Household</v>
      </c>
      <c r="AC286" s="6" t="str">
        <f>VLOOKUP(AA286,'dati households'!$C$1:$E$92,3,FALSE)</f>
        <v>high</v>
      </c>
      <c r="AD286" s="6">
        <f>VLOOKUP(AA286,'dati households'!$C$1:$F$92,4,FALSE)</f>
        <v>0</v>
      </c>
    </row>
    <row r="287" spans="1:30" hidden="1" x14ac:dyDescent="0.35">
      <c r="A287" t="s">
        <v>222</v>
      </c>
      <c r="B287" s="6">
        <v>1</v>
      </c>
      <c r="C287" t="s">
        <v>234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0" t="s">
        <v>268</v>
      </c>
      <c r="Y287" s="10" t="s">
        <v>426</v>
      </c>
      <c r="Z287" s="6">
        <v>286</v>
      </c>
      <c r="AA287" s="10">
        <v>68</v>
      </c>
      <c r="AB287" t="str">
        <f>VLOOKUP(AA287,'dati households'!$C$1:$D$92,2,FALSE)</f>
        <v>Household</v>
      </c>
      <c r="AC287" s="6" t="str">
        <f>VLOOKUP(AA287,'dati households'!$C$1:$E$92,3,FALSE)</f>
        <v>high</v>
      </c>
      <c r="AD287" s="6">
        <f>VLOOKUP(AA287,'dati households'!$C$1:$F$92,4,FALSE)</f>
        <v>0</v>
      </c>
    </row>
    <row r="288" spans="1:30" hidden="1" x14ac:dyDescent="0.35">
      <c r="A288" t="s">
        <v>207</v>
      </c>
      <c r="B288" s="6">
        <v>8</v>
      </c>
      <c r="C288" t="s">
        <v>208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0</v>
      </c>
      <c r="X288" s="10" t="s">
        <v>486</v>
      </c>
      <c r="Y288" s="10" t="s">
        <v>486</v>
      </c>
      <c r="Z288" s="6">
        <v>287</v>
      </c>
      <c r="AA288" s="10">
        <v>69</v>
      </c>
      <c r="AB288" t="str">
        <f>VLOOKUP(AA288,'dati households'!$C$1:$D$92,2,FALSE)</f>
        <v>Household</v>
      </c>
      <c r="AC288" s="6" t="str">
        <f>VLOOKUP(AA288,'dati households'!$C$1:$E$92,3,FALSE)</f>
        <v>high</v>
      </c>
      <c r="AD288" s="6">
        <f>VLOOKUP(AA288,'dati households'!$C$1:$F$92,4,FALSE)</f>
        <v>0</v>
      </c>
    </row>
    <row r="289" spans="1:30" hidden="1" x14ac:dyDescent="0.35">
      <c r="A289" t="s">
        <v>210</v>
      </c>
      <c r="B289" s="6">
        <v>2</v>
      </c>
      <c r="C289" t="s">
        <v>233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 s="10" t="s">
        <v>486</v>
      </c>
      <c r="Y289" s="10" t="s">
        <v>486</v>
      </c>
      <c r="Z289" s="6">
        <v>288</v>
      </c>
      <c r="AA289" s="10">
        <v>69</v>
      </c>
      <c r="AB289" t="str">
        <f>VLOOKUP(AA289,'dati households'!$C$1:$D$92,2,FALSE)</f>
        <v>Household</v>
      </c>
      <c r="AC289" s="6" t="str">
        <f>VLOOKUP(AA289,'dati households'!$C$1:$E$92,3,FALSE)</f>
        <v>high</v>
      </c>
      <c r="AD289" s="6">
        <f>VLOOKUP(AA289,'dati households'!$C$1:$F$92,4,FALSE)</f>
        <v>0</v>
      </c>
    </row>
    <row r="290" spans="1:30" hidden="1" x14ac:dyDescent="0.35">
      <c r="A290" t="s">
        <v>212</v>
      </c>
      <c r="B290" s="6">
        <v>3</v>
      </c>
      <c r="C290" t="s">
        <v>339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 s="10" t="s">
        <v>486</v>
      </c>
      <c r="Y290" s="10" t="s">
        <v>486</v>
      </c>
      <c r="Z290" s="6">
        <v>289</v>
      </c>
      <c r="AA290" s="10">
        <v>69</v>
      </c>
      <c r="AB290" t="str">
        <f>VLOOKUP(AA290,'dati households'!$C$1:$D$92,2,FALSE)</f>
        <v>Household</v>
      </c>
      <c r="AC290" s="6" t="str">
        <f>VLOOKUP(AA290,'dati households'!$C$1:$E$92,3,FALSE)</f>
        <v>high</v>
      </c>
      <c r="AD290" s="6">
        <f>VLOOKUP(AA290,'dati households'!$C$1:$F$92,4,FALSE)</f>
        <v>0</v>
      </c>
    </row>
    <row r="291" spans="1:30" hidden="1" x14ac:dyDescent="0.35">
      <c r="A291" t="s">
        <v>216</v>
      </c>
      <c r="B291" s="6">
        <v>1</v>
      </c>
      <c r="C291" t="s">
        <v>217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  <c r="X291" s="10" t="s">
        <v>486</v>
      </c>
      <c r="Y291" s="10" t="s">
        <v>486</v>
      </c>
      <c r="Z291" s="6">
        <v>290</v>
      </c>
      <c r="AA291" s="10">
        <v>69</v>
      </c>
      <c r="AB291" t="str">
        <f>VLOOKUP(AA291,'dati households'!$C$1:$D$92,2,FALSE)</f>
        <v>Household</v>
      </c>
      <c r="AC291" s="6" t="str">
        <f>VLOOKUP(AA291,'dati households'!$C$1:$E$92,3,FALSE)</f>
        <v>high</v>
      </c>
      <c r="AD291" s="6">
        <f>VLOOKUP(AA291,'dati households'!$C$1:$F$92,4,FALSE)</f>
        <v>0</v>
      </c>
    </row>
    <row r="292" spans="1:30" hidden="1" x14ac:dyDescent="0.35">
      <c r="A292" t="s">
        <v>222</v>
      </c>
      <c r="B292" s="6">
        <v>1</v>
      </c>
      <c r="C292" t="s">
        <v>341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0" t="s">
        <v>224</v>
      </c>
      <c r="Y292" s="10" t="s">
        <v>372</v>
      </c>
      <c r="Z292" s="6">
        <v>291</v>
      </c>
      <c r="AA292" s="10">
        <v>69</v>
      </c>
      <c r="AB292" t="str">
        <f>VLOOKUP(AA292,'dati households'!$C$1:$D$92,2,FALSE)</f>
        <v>Household</v>
      </c>
      <c r="AC292" s="6" t="str">
        <f>VLOOKUP(AA292,'dati households'!$C$1:$E$92,3,FALSE)</f>
        <v>high</v>
      </c>
      <c r="AD292" s="6">
        <f>VLOOKUP(AA292,'dati households'!$C$1:$F$92,4,FALSE)</f>
        <v>0</v>
      </c>
    </row>
    <row r="293" spans="1:30" hidden="1" x14ac:dyDescent="0.35">
      <c r="A293" t="s">
        <v>207</v>
      </c>
      <c r="B293" s="6">
        <v>11</v>
      </c>
      <c r="C293" t="s">
        <v>228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 s="10" t="s">
        <v>486</v>
      </c>
      <c r="Y293" s="10" t="s">
        <v>486</v>
      </c>
      <c r="Z293" s="6">
        <v>292</v>
      </c>
      <c r="AA293" s="10">
        <v>70</v>
      </c>
      <c r="AB293" t="str">
        <f>VLOOKUP(AA293,'dati households'!$C$1:$D$92,2,FALSE)</f>
        <v>Household</v>
      </c>
      <c r="AC293" s="6" t="str">
        <f>VLOOKUP(AA293,'dati households'!$C$1:$E$92,3,FALSE)</f>
        <v>high</v>
      </c>
      <c r="AD293" s="6">
        <f>VLOOKUP(AA293,'dati households'!$C$1:$F$92,4,FALSE)</f>
        <v>0</v>
      </c>
    </row>
    <row r="294" spans="1:30" hidden="1" x14ac:dyDescent="0.35">
      <c r="A294" t="s">
        <v>210</v>
      </c>
      <c r="B294" s="6">
        <v>2</v>
      </c>
      <c r="C294" t="s">
        <v>233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 s="10" t="s">
        <v>486</v>
      </c>
      <c r="Y294" s="10" t="s">
        <v>486</v>
      </c>
      <c r="Z294" s="6">
        <v>293</v>
      </c>
      <c r="AA294" s="10">
        <v>70</v>
      </c>
      <c r="AB294" t="str">
        <f>VLOOKUP(AA294,'dati households'!$C$1:$D$92,2,FALSE)</f>
        <v>Household</v>
      </c>
      <c r="AC294" s="6" t="str">
        <f>VLOOKUP(AA294,'dati households'!$C$1:$E$92,3,FALSE)</f>
        <v>high</v>
      </c>
      <c r="AD294" s="6">
        <f>VLOOKUP(AA294,'dati households'!$C$1:$F$92,4,FALSE)</f>
        <v>0</v>
      </c>
    </row>
    <row r="295" spans="1:30" hidden="1" x14ac:dyDescent="0.35">
      <c r="A295" t="s">
        <v>212</v>
      </c>
      <c r="B295" s="6">
        <v>2</v>
      </c>
      <c r="C295" t="s">
        <v>337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1</v>
      </c>
      <c r="X295" s="10" t="s">
        <v>486</v>
      </c>
      <c r="Y295" s="10" t="s">
        <v>486</v>
      </c>
      <c r="Z295" s="6">
        <v>294</v>
      </c>
      <c r="AA295" s="10">
        <v>70</v>
      </c>
      <c r="AB295" t="str">
        <f>VLOOKUP(AA295,'dati households'!$C$1:$D$92,2,FALSE)</f>
        <v>Household</v>
      </c>
      <c r="AC295" s="6" t="str">
        <f>VLOOKUP(AA295,'dati households'!$C$1:$E$92,3,FALSE)</f>
        <v>high</v>
      </c>
      <c r="AD295" s="6">
        <f>VLOOKUP(AA295,'dati households'!$C$1:$F$92,4,FALSE)</f>
        <v>0</v>
      </c>
    </row>
    <row r="296" spans="1:30" hidden="1" x14ac:dyDescent="0.35">
      <c r="A296" t="s">
        <v>216</v>
      </c>
      <c r="B296" s="6">
        <v>1</v>
      </c>
      <c r="C296" t="s">
        <v>347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10" t="s">
        <v>486</v>
      </c>
      <c r="Y296" s="10" t="s">
        <v>486</v>
      </c>
      <c r="Z296" s="6">
        <v>295</v>
      </c>
      <c r="AA296" s="10">
        <v>70</v>
      </c>
      <c r="AB296" t="str">
        <f>VLOOKUP(AA296,'dati households'!$C$1:$D$92,2,FALSE)</f>
        <v>Household</v>
      </c>
      <c r="AC296" s="6" t="str">
        <f>VLOOKUP(AA296,'dati households'!$C$1:$E$92,3,FALSE)</f>
        <v>high</v>
      </c>
      <c r="AD296" s="6">
        <f>VLOOKUP(AA296,'dati households'!$C$1:$F$92,4,FALSE)</f>
        <v>0</v>
      </c>
    </row>
    <row r="297" spans="1:30" hidden="1" x14ac:dyDescent="0.35">
      <c r="A297" t="s">
        <v>218</v>
      </c>
      <c r="B297" s="6">
        <v>1</v>
      </c>
      <c r="C297" t="s">
        <v>341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10" t="s">
        <v>486</v>
      </c>
      <c r="Y297" s="10" t="s">
        <v>486</v>
      </c>
      <c r="Z297" s="6">
        <v>296</v>
      </c>
      <c r="AA297" s="10">
        <v>70</v>
      </c>
      <c r="AB297" t="str">
        <f>VLOOKUP(AA297,'dati households'!$C$1:$D$92,2,FALSE)</f>
        <v>Household</v>
      </c>
      <c r="AC297" s="6" t="str">
        <f>VLOOKUP(AA297,'dati households'!$C$1:$E$92,3,FALSE)</f>
        <v>high</v>
      </c>
      <c r="AD297" s="6">
        <f>VLOOKUP(AA297,'dati households'!$C$1:$F$92,4,FALSE)</f>
        <v>0</v>
      </c>
    </row>
    <row r="298" spans="1:30" hidden="1" x14ac:dyDescent="0.35">
      <c r="A298" t="s">
        <v>222</v>
      </c>
      <c r="B298" s="6">
        <v>1</v>
      </c>
      <c r="C298" t="s">
        <v>341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10" t="s">
        <v>224</v>
      </c>
      <c r="Y298" s="10" t="s">
        <v>372</v>
      </c>
      <c r="Z298" s="6">
        <v>297</v>
      </c>
      <c r="AA298" s="10">
        <v>70</v>
      </c>
      <c r="AB298" t="str">
        <f>VLOOKUP(AA298,'dati households'!$C$1:$D$92,2,FALSE)</f>
        <v>Household</v>
      </c>
      <c r="AC298" s="6" t="str">
        <f>VLOOKUP(AA298,'dati households'!$C$1:$E$92,3,FALSE)</f>
        <v>high</v>
      </c>
      <c r="AD298" s="6">
        <f>VLOOKUP(AA298,'dati households'!$C$1:$F$92,4,FALSE)</f>
        <v>0</v>
      </c>
    </row>
    <row r="299" spans="1:30" hidden="1" x14ac:dyDescent="0.35">
      <c r="A299" t="s">
        <v>225</v>
      </c>
      <c r="B299" s="6">
        <v>1</v>
      </c>
      <c r="C299" t="s">
        <v>348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10" t="s">
        <v>349</v>
      </c>
      <c r="Y299" s="10" t="s">
        <v>486</v>
      </c>
      <c r="Z299" s="6">
        <v>298</v>
      </c>
      <c r="AA299" s="10">
        <v>70</v>
      </c>
      <c r="AB299" t="str">
        <f>VLOOKUP(AA299,'dati households'!$C$1:$D$92,2,FALSE)</f>
        <v>Household</v>
      </c>
      <c r="AC299" s="6" t="str">
        <f>VLOOKUP(AA299,'dati households'!$C$1:$E$92,3,FALSE)</f>
        <v>high</v>
      </c>
      <c r="AD299" s="6">
        <f>VLOOKUP(AA299,'dati households'!$C$1:$F$92,4,FALSE)</f>
        <v>0</v>
      </c>
    </row>
    <row r="300" spans="1:30" hidden="1" x14ac:dyDescent="0.35">
      <c r="A300" t="s">
        <v>207</v>
      </c>
      <c r="B300" s="6">
        <v>3</v>
      </c>
      <c r="C300" t="s">
        <v>232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 s="10" t="s">
        <v>486</v>
      </c>
      <c r="Y300" s="10" t="s">
        <v>486</v>
      </c>
      <c r="Z300" s="6">
        <v>299</v>
      </c>
      <c r="AA300" s="10">
        <v>71</v>
      </c>
      <c r="AB300" t="str">
        <f>VLOOKUP(AA300,'dati households'!$C$1:$D$92,2,FALSE)</f>
        <v>Household</v>
      </c>
      <c r="AC300" s="6" t="str">
        <f>VLOOKUP(AA300,'dati households'!$C$1:$E$92,3,FALSE)</f>
        <v>low</v>
      </c>
      <c r="AD300" s="6">
        <f>VLOOKUP(AA300,'dati households'!$C$1:$F$92,4,FALSE)</f>
        <v>0</v>
      </c>
    </row>
    <row r="301" spans="1:30" hidden="1" x14ac:dyDescent="0.35">
      <c r="A301" t="s">
        <v>210</v>
      </c>
      <c r="B301" s="6">
        <v>1</v>
      </c>
      <c r="C301" t="s">
        <v>233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 s="10" t="s">
        <v>486</v>
      </c>
      <c r="Y301" s="10" t="s">
        <v>486</v>
      </c>
      <c r="Z301" s="6">
        <v>300</v>
      </c>
      <c r="AA301" s="10">
        <v>71</v>
      </c>
      <c r="AB301" t="str">
        <f>VLOOKUP(AA301,'dati households'!$C$1:$D$92,2,FALSE)</f>
        <v>Household</v>
      </c>
      <c r="AC301" s="6" t="str">
        <f>VLOOKUP(AA301,'dati households'!$C$1:$E$92,3,FALSE)</f>
        <v>low</v>
      </c>
      <c r="AD301" s="6">
        <f>VLOOKUP(AA301,'dati households'!$C$1:$F$92,4,FALSE)</f>
        <v>0</v>
      </c>
    </row>
    <row r="302" spans="1:30" hidden="1" x14ac:dyDescent="0.35">
      <c r="A302" t="s">
        <v>207</v>
      </c>
      <c r="B302" s="6">
        <v>3</v>
      </c>
      <c r="C302" t="s">
        <v>232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 s="10" t="s">
        <v>486</v>
      </c>
      <c r="Y302" s="10" t="s">
        <v>486</v>
      </c>
      <c r="Z302" s="6">
        <v>301</v>
      </c>
      <c r="AA302" s="10">
        <v>72</v>
      </c>
      <c r="AB302" t="str">
        <f>VLOOKUP(AA302,'dati households'!$C$1:$D$92,2,FALSE)</f>
        <v>Household</v>
      </c>
      <c r="AC302" s="6" t="str">
        <f>VLOOKUP(AA302,'dati households'!$C$1:$E$92,3,FALSE)</f>
        <v>low</v>
      </c>
      <c r="AD302" s="6">
        <f>VLOOKUP(AA302,'dati households'!$C$1:$F$92,4,FALSE)</f>
        <v>0</v>
      </c>
    </row>
    <row r="303" spans="1:30" hidden="1" x14ac:dyDescent="0.35">
      <c r="A303" t="s">
        <v>212</v>
      </c>
      <c r="B303" s="6">
        <v>1</v>
      </c>
      <c r="C303" t="s">
        <v>217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0</v>
      </c>
      <c r="X303" s="10" t="s">
        <v>486</v>
      </c>
      <c r="Y303" s="10" t="s">
        <v>486</v>
      </c>
      <c r="Z303" s="6">
        <v>302</v>
      </c>
      <c r="AA303" s="10">
        <v>72</v>
      </c>
      <c r="AB303" t="str">
        <f>VLOOKUP(AA303,'dati households'!$C$1:$D$92,2,FALSE)</f>
        <v>Household</v>
      </c>
      <c r="AC303" s="6" t="str">
        <f>VLOOKUP(AA303,'dati households'!$C$1:$E$92,3,FALSE)</f>
        <v>low</v>
      </c>
      <c r="AD303" s="6">
        <f>VLOOKUP(AA303,'dati households'!$C$1:$F$92,4,FALSE)</f>
        <v>0</v>
      </c>
    </row>
    <row r="304" spans="1:30" hidden="1" x14ac:dyDescent="0.35">
      <c r="A304" t="s">
        <v>218</v>
      </c>
      <c r="B304" s="6">
        <v>1</v>
      </c>
      <c r="C304" t="s">
        <v>232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 s="10" t="s">
        <v>486</v>
      </c>
      <c r="Y304" s="10" t="s">
        <v>486</v>
      </c>
      <c r="Z304" s="6">
        <v>303</v>
      </c>
      <c r="AA304" s="10">
        <v>72</v>
      </c>
      <c r="AB304" t="str">
        <f>VLOOKUP(AA304,'dati households'!$C$1:$D$92,2,FALSE)</f>
        <v>Household</v>
      </c>
      <c r="AC304" s="6" t="str">
        <f>VLOOKUP(AA304,'dati households'!$C$1:$E$92,3,FALSE)</f>
        <v>low</v>
      </c>
      <c r="AD304" s="6">
        <f>VLOOKUP(AA304,'dati households'!$C$1:$F$92,4,FALSE)</f>
        <v>0</v>
      </c>
    </row>
    <row r="305" spans="1:30" hidden="1" x14ac:dyDescent="0.35">
      <c r="A305" t="s">
        <v>207</v>
      </c>
      <c r="B305" s="6">
        <v>9</v>
      </c>
      <c r="C305" t="s">
        <v>217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 s="10" t="s">
        <v>486</v>
      </c>
      <c r="Y305" s="10" t="s">
        <v>486</v>
      </c>
      <c r="Z305" s="6">
        <v>304</v>
      </c>
      <c r="AA305" s="10">
        <v>73</v>
      </c>
      <c r="AB305" t="str">
        <f>VLOOKUP(AA305,'dati households'!$C$1:$D$92,2,FALSE)</f>
        <v>Household</v>
      </c>
      <c r="AC305" s="6" t="str">
        <f>VLOOKUP(AA305,'dati households'!$C$1:$E$92,3,FALSE)</f>
        <v>low</v>
      </c>
      <c r="AD305" s="6">
        <f>VLOOKUP(AA305,'dati households'!$C$1:$F$92,4,FALSE)</f>
        <v>0</v>
      </c>
    </row>
    <row r="306" spans="1:30" hidden="1" x14ac:dyDescent="0.35">
      <c r="A306" t="s">
        <v>210</v>
      </c>
      <c r="B306" s="6">
        <v>2</v>
      </c>
      <c r="C306" t="s">
        <v>233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 s="10" t="s">
        <v>486</v>
      </c>
      <c r="Y306" s="10" t="s">
        <v>486</v>
      </c>
      <c r="Z306" s="6">
        <v>305</v>
      </c>
      <c r="AA306" s="10">
        <v>73</v>
      </c>
      <c r="AB306" t="str">
        <f>VLOOKUP(AA306,'dati households'!$C$1:$D$92,2,FALSE)</f>
        <v>Household</v>
      </c>
      <c r="AC306" s="6" t="str">
        <f>VLOOKUP(AA306,'dati households'!$C$1:$E$92,3,FALSE)</f>
        <v>low</v>
      </c>
      <c r="AD306" s="6">
        <f>VLOOKUP(AA306,'dati households'!$C$1:$F$92,4,FALSE)</f>
        <v>0</v>
      </c>
    </row>
    <row r="307" spans="1:30" hidden="1" x14ac:dyDescent="0.35">
      <c r="A307" t="s">
        <v>212</v>
      </c>
      <c r="B307" s="6">
        <v>2</v>
      </c>
      <c r="C307" t="s">
        <v>339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 s="10" t="s">
        <v>486</v>
      </c>
      <c r="Y307" s="10" t="s">
        <v>486</v>
      </c>
      <c r="Z307" s="6">
        <v>306</v>
      </c>
      <c r="AA307" s="10">
        <v>73</v>
      </c>
      <c r="AB307" t="str">
        <f>VLOOKUP(AA307,'dati households'!$C$1:$D$92,2,FALSE)</f>
        <v>Household</v>
      </c>
      <c r="AC307" s="6" t="str">
        <f>VLOOKUP(AA307,'dati households'!$C$1:$E$92,3,FALSE)</f>
        <v>low</v>
      </c>
      <c r="AD307" s="6">
        <f>VLOOKUP(AA307,'dati households'!$C$1:$F$92,4,FALSE)</f>
        <v>0</v>
      </c>
    </row>
    <row r="308" spans="1:30" hidden="1" x14ac:dyDescent="0.35">
      <c r="A308" t="s">
        <v>216</v>
      </c>
      <c r="B308" s="6">
        <v>1</v>
      </c>
      <c r="C308" t="s">
        <v>339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 s="10" t="s">
        <v>350</v>
      </c>
      <c r="Y308" s="10" t="s">
        <v>486</v>
      </c>
      <c r="Z308" s="6">
        <v>307</v>
      </c>
      <c r="AA308" s="10">
        <v>73</v>
      </c>
      <c r="AB308" t="str">
        <f>VLOOKUP(AA308,'dati households'!$C$1:$D$92,2,FALSE)</f>
        <v>Household</v>
      </c>
      <c r="AC308" s="6" t="str">
        <f>VLOOKUP(AA308,'dati households'!$C$1:$E$92,3,FALSE)</f>
        <v>low</v>
      </c>
      <c r="AD308" s="6">
        <f>VLOOKUP(AA308,'dati households'!$C$1:$F$92,4,FALSE)</f>
        <v>0</v>
      </c>
    </row>
    <row r="309" spans="1:30" hidden="1" x14ac:dyDescent="0.35">
      <c r="A309" t="s">
        <v>207</v>
      </c>
      <c r="B309" s="6">
        <v>4</v>
      </c>
      <c r="C309" t="s">
        <v>217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 s="10" t="s">
        <v>486</v>
      </c>
      <c r="Y309" s="10" t="s">
        <v>486</v>
      </c>
      <c r="Z309" s="6">
        <v>308</v>
      </c>
      <c r="AA309" s="10">
        <v>74</v>
      </c>
      <c r="AB309" t="str">
        <f>VLOOKUP(AA309,'dati households'!$C$1:$D$92,2,FALSE)</f>
        <v>Household</v>
      </c>
      <c r="AC309" s="6" t="str">
        <f>VLOOKUP(AA309,'dati households'!$C$1:$E$92,3,FALSE)</f>
        <v>low</v>
      </c>
      <c r="AD309" s="6">
        <f>VLOOKUP(AA309,'dati households'!$C$1:$F$92,4,FALSE)</f>
        <v>0</v>
      </c>
    </row>
    <row r="310" spans="1:30" hidden="1" x14ac:dyDescent="0.35">
      <c r="A310" t="s">
        <v>210</v>
      </c>
      <c r="B310" s="6">
        <v>1</v>
      </c>
      <c r="C310" t="s">
        <v>233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 s="10" t="s">
        <v>486</v>
      </c>
      <c r="Y310" s="10" t="s">
        <v>486</v>
      </c>
      <c r="Z310" s="6">
        <v>309</v>
      </c>
      <c r="AA310" s="10">
        <v>74</v>
      </c>
      <c r="AB310" t="str">
        <f>VLOOKUP(AA310,'dati households'!$C$1:$D$92,2,FALSE)</f>
        <v>Household</v>
      </c>
      <c r="AC310" s="6" t="str">
        <f>VLOOKUP(AA310,'dati households'!$C$1:$E$92,3,FALSE)</f>
        <v>low</v>
      </c>
      <c r="AD310" s="6">
        <f>VLOOKUP(AA310,'dati households'!$C$1:$F$92,4,FALSE)</f>
        <v>0</v>
      </c>
    </row>
    <row r="311" spans="1:30" hidden="1" x14ac:dyDescent="0.35">
      <c r="A311" t="s">
        <v>212</v>
      </c>
      <c r="B311" s="6">
        <v>2</v>
      </c>
      <c r="C311" t="s">
        <v>231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 s="10" t="s">
        <v>486</v>
      </c>
      <c r="Y311" s="10" t="s">
        <v>486</v>
      </c>
      <c r="Z311" s="6">
        <v>310</v>
      </c>
      <c r="AA311" s="10">
        <v>74</v>
      </c>
      <c r="AB311" t="str">
        <f>VLOOKUP(AA311,'dati households'!$C$1:$D$92,2,FALSE)</f>
        <v>Household</v>
      </c>
      <c r="AC311" s="6" t="str">
        <f>VLOOKUP(AA311,'dati households'!$C$1:$E$92,3,FALSE)</f>
        <v>low</v>
      </c>
      <c r="AD311" s="6">
        <f>VLOOKUP(AA311,'dati households'!$C$1:$F$92,4,FALSE)</f>
        <v>0</v>
      </c>
    </row>
    <row r="312" spans="1:30" hidden="1" x14ac:dyDescent="0.35">
      <c r="A312" t="s">
        <v>218</v>
      </c>
      <c r="B312" s="6">
        <v>1</v>
      </c>
      <c r="C312" t="s">
        <v>351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 s="10" t="s">
        <v>486</v>
      </c>
      <c r="Y312" s="10" t="s">
        <v>486</v>
      </c>
      <c r="Z312" s="6">
        <v>311</v>
      </c>
      <c r="AA312" s="10">
        <v>74</v>
      </c>
      <c r="AB312" t="str">
        <f>VLOOKUP(AA312,'dati households'!$C$1:$D$92,2,FALSE)</f>
        <v>Household</v>
      </c>
      <c r="AC312" s="6" t="str">
        <f>VLOOKUP(AA312,'dati households'!$C$1:$E$92,3,FALSE)</f>
        <v>low</v>
      </c>
      <c r="AD312" s="6">
        <f>VLOOKUP(AA312,'dati households'!$C$1:$F$92,4,FALSE)</f>
        <v>0</v>
      </c>
    </row>
    <row r="313" spans="1:30" hidden="1" x14ac:dyDescent="0.35">
      <c r="A313" t="s">
        <v>207</v>
      </c>
      <c r="B313" s="6">
        <v>6</v>
      </c>
      <c r="C313" t="s">
        <v>217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 s="10" t="s">
        <v>486</v>
      </c>
      <c r="Y313" s="10" t="s">
        <v>486</v>
      </c>
      <c r="Z313" s="6">
        <v>312</v>
      </c>
      <c r="AA313" s="10">
        <v>75</v>
      </c>
      <c r="AB313" t="str">
        <f>VLOOKUP(AA313,'dati households'!$C$1:$D$92,2,FALSE)</f>
        <v>Household</v>
      </c>
      <c r="AC313" s="6" t="str">
        <f>VLOOKUP(AA313,'dati households'!$C$1:$E$92,3,FALSE)</f>
        <v>high</v>
      </c>
      <c r="AD313" s="6">
        <f>VLOOKUP(AA313,'dati households'!$C$1:$F$92,4,FALSE)</f>
        <v>0</v>
      </c>
    </row>
    <row r="314" spans="1:30" hidden="1" x14ac:dyDescent="0.35">
      <c r="A314" t="s">
        <v>210</v>
      </c>
      <c r="B314" s="6">
        <v>2</v>
      </c>
      <c r="C314" t="s">
        <v>217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 s="10" t="s">
        <v>486</v>
      </c>
      <c r="Y314" s="10" t="s">
        <v>486</v>
      </c>
      <c r="Z314" s="6">
        <v>313</v>
      </c>
      <c r="AA314" s="10">
        <v>75</v>
      </c>
      <c r="AB314" t="str">
        <f>VLOOKUP(AA314,'dati households'!$C$1:$D$92,2,FALSE)</f>
        <v>Household</v>
      </c>
      <c r="AC314" s="6" t="str">
        <f>VLOOKUP(AA314,'dati households'!$C$1:$E$92,3,FALSE)</f>
        <v>high</v>
      </c>
      <c r="AD314" s="6">
        <f>VLOOKUP(AA314,'dati households'!$C$1:$F$92,4,FALSE)</f>
        <v>0</v>
      </c>
    </row>
    <row r="315" spans="1:30" hidden="1" x14ac:dyDescent="0.35">
      <c r="A315" t="s">
        <v>212</v>
      </c>
      <c r="B315" s="6">
        <v>5</v>
      </c>
      <c r="C315" t="s">
        <v>352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 s="10" t="s">
        <v>486</v>
      </c>
      <c r="Y315" s="10" t="s">
        <v>486</v>
      </c>
      <c r="Z315" s="6">
        <v>314</v>
      </c>
      <c r="AA315" s="10">
        <v>75</v>
      </c>
      <c r="AB315" t="str">
        <f>VLOOKUP(AA315,'dati households'!$C$1:$D$92,2,FALSE)</f>
        <v>Household</v>
      </c>
      <c r="AC315" s="6" t="str">
        <f>VLOOKUP(AA315,'dati households'!$C$1:$E$92,3,FALSE)</f>
        <v>high</v>
      </c>
      <c r="AD315" s="6">
        <f>VLOOKUP(AA315,'dati households'!$C$1:$F$92,4,FALSE)</f>
        <v>0</v>
      </c>
    </row>
    <row r="316" spans="1:30" hidden="1" x14ac:dyDescent="0.35">
      <c r="A316" t="s">
        <v>216</v>
      </c>
      <c r="B316" s="6">
        <v>1</v>
      </c>
      <c r="C316" t="s">
        <v>217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 s="10" t="s">
        <v>486</v>
      </c>
      <c r="Y316" s="10" t="s">
        <v>486</v>
      </c>
      <c r="Z316" s="6">
        <v>315</v>
      </c>
      <c r="AA316" s="10">
        <v>75</v>
      </c>
      <c r="AB316" t="str">
        <f>VLOOKUP(AA316,'dati households'!$C$1:$D$92,2,FALSE)</f>
        <v>Household</v>
      </c>
      <c r="AC316" s="6" t="str">
        <f>VLOOKUP(AA316,'dati households'!$C$1:$E$92,3,FALSE)</f>
        <v>high</v>
      </c>
      <c r="AD316" s="6">
        <f>VLOOKUP(AA316,'dati households'!$C$1:$F$92,4,FALSE)</f>
        <v>0</v>
      </c>
    </row>
    <row r="317" spans="1:30" hidden="1" x14ac:dyDescent="0.35">
      <c r="A317" t="s">
        <v>222</v>
      </c>
      <c r="B317" s="6">
        <v>1</v>
      </c>
      <c r="C317" t="s">
        <v>353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 s="10" t="s">
        <v>354</v>
      </c>
      <c r="Y317" s="10" t="s">
        <v>486</v>
      </c>
      <c r="Z317" s="6">
        <v>316</v>
      </c>
      <c r="AA317" s="10">
        <v>75</v>
      </c>
      <c r="AB317" t="str">
        <f>VLOOKUP(AA317,'dati households'!$C$1:$D$92,2,FALSE)</f>
        <v>Household</v>
      </c>
      <c r="AC317" s="6" t="str">
        <f>VLOOKUP(AA317,'dati households'!$C$1:$E$92,3,FALSE)</f>
        <v>high</v>
      </c>
      <c r="AD317" s="6">
        <f>VLOOKUP(AA317,'dati households'!$C$1:$F$92,4,FALSE)</f>
        <v>0</v>
      </c>
    </row>
    <row r="318" spans="1:30" hidden="1" x14ac:dyDescent="0.35">
      <c r="A318" t="s">
        <v>207</v>
      </c>
      <c r="B318" s="6">
        <v>4</v>
      </c>
      <c r="C318" t="s">
        <v>217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 s="10" t="s">
        <v>486</v>
      </c>
      <c r="Y318" s="10" t="s">
        <v>486</v>
      </c>
      <c r="Z318" s="6">
        <v>317</v>
      </c>
      <c r="AA318" s="10">
        <v>76</v>
      </c>
      <c r="AB318" t="str">
        <f>VLOOKUP(AA318,'dati households'!$C$1:$D$92,2,FALSE)</f>
        <v>Household</v>
      </c>
      <c r="AC318" s="6" t="str">
        <f>VLOOKUP(AA318,'dati households'!$C$1:$E$92,3,FALSE)</f>
        <v>high</v>
      </c>
      <c r="AD318" s="6">
        <f>VLOOKUP(AA318,'dati households'!$C$1:$F$92,4,FALSE)</f>
        <v>0</v>
      </c>
    </row>
    <row r="319" spans="1:30" hidden="1" x14ac:dyDescent="0.35">
      <c r="A319" t="s">
        <v>210</v>
      </c>
      <c r="B319" s="6">
        <v>2</v>
      </c>
      <c r="C319" t="s">
        <v>233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 s="10" t="s">
        <v>486</v>
      </c>
      <c r="Y319" s="10" t="s">
        <v>486</v>
      </c>
      <c r="Z319" s="6">
        <v>318</v>
      </c>
      <c r="AA319" s="10">
        <v>76</v>
      </c>
      <c r="AB319" t="str">
        <f>VLOOKUP(AA319,'dati households'!$C$1:$D$92,2,FALSE)</f>
        <v>Household</v>
      </c>
      <c r="AC319" s="6" t="str">
        <f>VLOOKUP(AA319,'dati households'!$C$1:$E$92,3,FALSE)</f>
        <v>high</v>
      </c>
      <c r="AD319" s="6">
        <f>VLOOKUP(AA319,'dati households'!$C$1:$F$92,4,FALSE)</f>
        <v>0</v>
      </c>
    </row>
    <row r="320" spans="1:30" hidden="1" x14ac:dyDescent="0.35">
      <c r="A320" t="s">
        <v>212</v>
      </c>
      <c r="B320" s="6">
        <v>2</v>
      </c>
      <c r="C320" t="s">
        <v>229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0" t="s">
        <v>486</v>
      </c>
      <c r="Y320" s="10" t="s">
        <v>486</v>
      </c>
      <c r="Z320" s="6">
        <v>319</v>
      </c>
      <c r="AA320" s="10">
        <v>76</v>
      </c>
      <c r="AB320" t="str">
        <f>VLOOKUP(AA320,'dati households'!$C$1:$D$92,2,FALSE)</f>
        <v>Household</v>
      </c>
      <c r="AC320" s="6" t="str">
        <f>VLOOKUP(AA320,'dati households'!$C$1:$E$92,3,FALSE)</f>
        <v>high</v>
      </c>
      <c r="AD320" s="6">
        <f>VLOOKUP(AA320,'dati households'!$C$1:$F$92,4,FALSE)</f>
        <v>0</v>
      </c>
    </row>
    <row r="321" spans="1:30" hidden="1" x14ac:dyDescent="0.35">
      <c r="A321" t="s">
        <v>216</v>
      </c>
      <c r="B321" s="6">
        <v>1</v>
      </c>
      <c r="C321" t="s">
        <v>232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 s="10" t="s">
        <v>355</v>
      </c>
      <c r="Y321" s="10" t="s">
        <v>486</v>
      </c>
      <c r="Z321" s="6">
        <v>320</v>
      </c>
      <c r="AA321" s="10">
        <v>76</v>
      </c>
      <c r="AB321" t="str">
        <f>VLOOKUP(AA321,'dati households'!$C$1:$D$92,2,FALSE)</f>
        <v>Household</v>
      </c>
      <c r="AC321" s="6" t="str">
        <f>VLOOKUP(AA321,'dati households'!$C$1:$E$92,3,FALSE)</f>
        <v>high</v>
      </c>
      <c r="AD321" s="6">
        <f>VLOOKUP(AA321,'dati households'!$C$1:$F$92,4,FALSE)</f>
        <v>0</v>
      </c>
    </row>
    <row r="322" spans="1:30" hidden="1" x14ac:dyDescent="0.35">
      <c r="A322" t="s">
        <v>222</v>
      </c>
      <c r="B322" s="6">
        <v>1</v>
      </c>
      <c r="C322" t="s">
        <v>353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 s="10" t="s">
        <v>354</v>
      </c>
      <c r="Y322" s="10" t="s">
        <v>486</v>
      </c>
      <c r="Z322" s="6">
        <v>321</v>
      </c>
      <c r="AA322" s="10">
        <v>76</v>
      </c>
      <c r="AB322" t="str">
        <f>VLOOKUP(AA322,'dati households'!$C$1:$D$92,2,FALSE)</f>
        <v>Household</v>
      </c>
      <c r="AC322" s="6" t="str">
        <f>VLOOKUP(AA322,'dati households'!$C$1:$E$92,3,FALSE)</f>
        <v>high</v>
      </c>
      <c r="AD322" s="6">
        <f>VLOOKUP(AA322,'dati households'!$C$1:$F$92,4,FALSE)</f>
        <v>0</v>
      </c>
    </row>
    <row r="323" spans="1:30" hidden="1" x14ac:dyDescent="0.35">
      <c r="A323" t="s">
        <v>207</v>
      </c>
      <c r="B323" s="6">
        <v>7</v>
      </c>
      <c r="C323" t="s">
        <v>217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 s="10" t="s">
        <v>486</v>
      </c>
      <c r="Y323" s="10" t="s">
        <v>486</v>
      </c>
      <c r="Z323" s="6">
        <v>322</v>
      </c>
      <c r="AA323" s="10">
        <v>77</v>
      </c>
      <c r="AB323" t="str">
        <f>VLOOKUP(AA323,'dati households'!$C$1:$D$92,2,FALSE)</f>
        <v>Household</v>
      </c>
      <c r="AC323" s="6" t="str">
        <f>VLOOKUP(AA323,'dati households'!$C$1:$E$92,3,FALSE)</f>
        <v>high</v>
      </c>
      <c r="AD323" s="6">
        <f>VLOOKUP(AA323,'dati households'!$C$1:$F$92,4,FALSE)</f>
        <v>0</v>
      </c>
    </row>
    <row r="324" spans="1:30" hidden="1" x14ac:dyDescent="0.35">
      <c r="A324" t="s">
        <v>210</v>
      </c>
      <c r="B324" s="6">
        <v>1</v>
      </c>
      <c r="C324" t="s">
        <v>233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 s="10" t="s">
        <v>486</v>
      </c>
      <c r="Y324" s="10" t="s">
        <v>486</v>
      </c>
      <c r="Z324" s="6">
        <v>323</v>
      </c>
      <c r="AA324" s="10">
        <v>77</v>
      </c>
      <c r="AB324" t="str">
        <f>VLOOKUP(AA324,'dati households'!$C$1:$D$92,2,FALSE)</f>
        <v>Household</v>
      </c>
      <c r="AC324" s="6" t="str">
        <f>VLOOKUP(AA324,'dati households'!$C$1:$E$92,3,FALSE)</f>
        <v>high</v>
      </c>
      <c r="AD324" s="6">
        <f>VLOOKUP(AA324,'dati households'!$C$1:$F$92,4,FALSE)</f>
        <v>0</v>
      </c>
    </row>
    <row r="325" spans="1:30" hidden="1" x14ac:dyDescent="0.35">
      <c r="A325" t="s">
        <v>212</v>
      </c>
      <c r="B325" s="6">
        <v>6</v>
      </c>
      <c r="C325" t="s">
        <v>356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 s="10" t="s">
        <v>486</v>
      </c>
      <c r="Y325" s="10" t="s">
        <v>486</v>
      </c>
      <c r="Z325" s="6">
        <v>324</v>
      </c>
      <c r="AA325" s="10">
        <v>77</v>
      </c>
      <c r="AB325" t="str">
        <f>VLOOKUP(AA325,'dati households'!$C$1:$D$92,2,FALSE)</f>
        <v>Household</v>
      </c>
      <c r="AC325" s="6" t="str">
        <f>VLOOKUP(AA325,'dati households'!$C$1:$E$92,3,FALSE)</f>
        <v>high</v>
      </c>
      <c r="AD325" s="6">
        <f>VLOOKUP(AA325,'dati households'!$C$1:$F$92,4,FALSE)</f>
        <v>0</v>
      </c>
    </row>
    <row r="326" spans="1:30" hidden="1" x14ac:dyDescent="0.35">
      <c r="A326" t="s">
        <v>216</v>
      </c>
      <c r="B326" s="6">
        <v>1</v>
      </c>
      <c r="C326" t="s">
        <v>217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 s="10" t="s">
        <v>486</v>
      </c>
      <c r="Y326" s="10" t="s">
        <v>486</v>
      </c>
      <c r="Z326" s="6">
        <v>325</v>
      </c>
      <c r="AA326" s="10">
        <v>77</v>
      </c>
      <c r="AB326" t="str">
        <f>VLOOKUP(AA326,'dati households'!$C$1:$D$92,2,FALSE)</f>
        <v>Household</v>
      </c>
      <c r="AC326" s="6" t="str">
        <f>VLOOKUP(AA326,'dati households'!$C$1:$E$92,3,FALSE)</f>
        <v>high</v>
      </c>
      <c r="AD326" s="6">
        <f>VLOOKUP(AA326,'dati households'!$C$1:$F$92,4,FALSE)</f>
        <v>0</v>
      </c>
    </row>
    <row r="327" spans="1:30" hidden="1" x14ac:dyDescent="0.35">
      <c r="A327" t="s">
        <v>218</v>
      </c>
      <c r="B327" s="6">
        <v>1</v>
      </c>
      <c r="C327" t="s">
        <v>208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 s="10" t="s">
        <v>486</v>
      </c>
      <c r="Y327" s="10" t="s">
        <v>486</v>
      </c>
      <c r="Z327" s="6">
        <v>326</v>
      </c>
      <c r="AA327" s="10">
        <v>77</v>
      </c>
      <c r="AB327" t="str">
        <f>VLOOKUP(AA327,'dati households'!$C$1:$D$92,2,FALSE)</f>
        <v>Household</v>
      </c>
      <c r="AC327" s="6" t="str">
        <f>VLOOKUP(AA327,'dati households'!$C$1:$E$92,3,FALSE)</f>
        <v>high</v>
      </c>
      <c r="AD327" s="6">
        <f>VLOOKUP(AA327,'dati households'!$C$1:$F$92,4,FALSE)</f>
        <v>0</v>
      </c>
    </row>
    <row r="328" spans="1:30" hidden="1" x14ac:dyDescent="0.35">
      <c r="A328" t="s">
        <v>222</v>
      </c>
      <c r="B328" s="6">
        <v>1</v>
      </c>
      <c r="C328" t="s">
        <v>234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0" t="s">
        <v>268</v>
      </c>
      <c r="Y328" s="10" t="s">
        <v>486</v>
      </c>
      <c r="Z328" s="6">
        <v>327</v>
      </c>
      <c r="AA328" s="10">
        <v>77</v>
      </c>
      <c r="AB328" t="str">
        <f>VLOOKUP(AA328,'dati households'!$C$1:$D$92,2,FALSE)</f>
        <v>Household</v>
      </c>
      <c r="AC328" s="6" t="str">
        <f>VLOOKUP(AA328,'dati households'!$C$1:$E$92,3,FALSE)</f>
        <v>high</v>
      </c>
      <c r="AD328" s="6">
        <f>VLOOKUP(AA328,'dati households'!$C$1:$F$92,4,FALSE)</f>
        <v>0</v>
      </c>
    </row>
    <row r="329" spans="1:30" hidden="1" x14ac:dyDescent="0.35">
      <c r="A329" t="s">
        <v>207</v>
      </c>
      <c r="B329" s="6">
        <v>14</v>
      </c>
      <c r="C329" t="s">
        <v>217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 s="10" t="s">
        <v>486</v>
      </c>
      <c r="Y329" s="10" t="s">
        <v>486</v>
      </c>
      <c r="Z329" s="6">
        <v>328</v>
      </c>
      <c r="AA329" s="10">
        <v>78</v>
      </c>
      <c r="AB329" t="str">
        <f>VLOOKUP(AA329,'dati households'!$C$1:$D$92,2,FALSE)</f>
        <v>Household</v>
      </c>
      <c r="AC329" s="6" t="str">
        <f>VLOOKUP(AA329,'dati households'!$C$1:$E$92,3,FALSE)</f>
        <v>high</v>
      </c>
      <c r="AD329" s="6">
        <f>VLOOKUP(AA329,'dati households'!$C$1:$F$92,4,FALSE)</f>
        <v>0</v>
      </c>
    </row>
    <row r="330" spans="1:30" hidden="1" x14ac:dyDescent="0.35">
      <c r="A330" t="s">
        <v>210</v>
      </c>
      <c r="B330" s="6">
        <v>3</v>
      </c>
      <c r="C330" t="s">
        <v>233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 s="10" t="s">
        <v>486</v>
      </c>
      <c r="Y330" s="10" t="s">
        <v>486</v>
      </c>
      <c r="Z330" s="6">
        <v>329</v>
      </c>
      <c r="AA330" s="10">
        <v>78</v>
      </c>
      <c r="AB330" t="str">
        <f>VLOOKUP(AA330,'dati households'!$C$1:$D$92,2,FALSE)</f>
        <v>Household</v>
      </c>
      <c r="AC330" s="6" t="str">
        <f>VLOOKUP(AA330,'dati households'!$C$1:$E$92,3,FALSE)</f>
        <v>high</v>
      </c>
      <c r="AD330" s="6">
        <f>VLOOKUP(AA330,'dati households'!$C$1:$F$92,4,FALSE)</f>
        <v>0</v>
      </c>
    </row>
    <row r="331" spans="1:30" hidden="1" x14ac:dyDescent="0.35">
      <c r="A331" t="s">
        <v>212</v>
      </c>
      <c r="B331" s="6">
        <v>5</v>
      </c>
      <c r="C331" t="s">
        <v>357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 s="10" t="s">
        <v>486</v>
      </c>
      <c r="Y331" s="10" t="s">
        <v>486</v>
      </c>
      <c r="Z331" s="6">
        <v>330</v>
      </c>
      <c r="AA331" s="10">
        <v>78</v>
      </c>
      <c r="AB331" t="str">
        <f>VLOOKUP(AA331,'dati households'!$C$1:$D$92,2,FALSE)</f>
        <v>Household</v>
      </c>
      <c r="AC331" s="6" t="str">
        <f>VLOOKUP(AA331,'dati households'!$C$1:$E$92,3,FALSE)</f>
        <v>high</v>
      </c>
      <c r="AD331" s="6">
        <f>VLOOKUP(AA331,'dati households'!$C$1:$F$92,4,FALSE)</f>
        <v>0</v>
      </c>
    </row>
    <row r="332" spans="1:30" hidden="1" x14ac:dyDescent="0.35">
      <c r="A332" t="s">
        <v>216</v>
      </c>
      <c r="B332" s="6">
        <v>1</v>
      </c>
      <c r="C332" t="s">
        <v>217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X332" s="10" t="s">
        <v>486</v>
      </c>
      <c r="Y332" s="10" t="s">
        <v>486</v>
      </c>
      <c r="Z332" s="6">
        <v>331</v>
      </c>
      <c r="AA332" s="10">
        <v>78</v>
      </c>
      <c r="AB332" t="str">
        <f>VLOOKUP(AA332,'dati households'!$C$1:$D$92,2,FALSE)</f>
        <v>Household</v>
      </c>
      <c r="AC332" s="6" t="str">
        <f>VLOOKUP(AA332,'dati households'!$C$1:$E$92,3,FALSE)</f>
        <v>high</v>
      </c>
      <c r="AD332" s="6">
        <f>VLOOKUP(AA332,'dati households'!$C$1:$F$92,4,FALSE)</f>
        <v>0</v>
      </c>
    </row>
    <row r="333" spans="1:30" hidden="1" x14ac:dyDescent="0.35">
      <c r="A333" t="s">
        <v>222</v>
      </c>
      <c r="B333" s="6">
        <v>1</v>
      </c>
      <c r="C333" t="s">
        <v>231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 s="10" t="s">
        <v>358</v>
      </c>
      <c r="Y333" s="10" t="s">
        <v>427</v>
      </c>
      <c r="Z333" s="6">
        <v>332</v>
      </c>
      <c r="AA333" s="10">
        <v>78</v>
      </c>
      <c r="AB333" t="str">
        <f>VLOOKUP(AA333,'dati households'!$C$1:$D$92,2,FALSE)</f>
        <v>Household</v>
      </c>
      <c r="AC333" s="6" t="str">
        <f>VLOOKUP(AA333,'dati households'!$C$1:$E$92,3,FALSE)</f>
        <v>high</v>
      </c>
      <c r="AD333" s="6">
        <f>VLOOKUP(AA333,'dati households'!$C$1:$F$92,4,FALSE)</f>
        <v>0</v>
      </c>
    </row>
    <row r="334" spans="1:30" hidden="1" x14ac:dyDescent="0.35">
      <c r="A334" t="s">
        <v>225</v>
      </c>
      <c r="B334" s="6">
        <v>1</v>
      </c>
      <c r="C334" t="s">
        <v>234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10" t="s">
        <v>224</v>
      </c>
      <c r="Y334" s="10" t="s">
        <v>486</v>
      </c>
      <c r="Z334" s="6">
        <v>333</v>
      </c>
      <c r="AA334" s="10">
        <v>78</v>
      </c>
      <c r="AB334" t="str">
        <f>VLOOKUP(AA334,'dati households'!$C$1:$D$92,2,FALSE)</f>
        <v>Household</v>
      </c>
      <c r="AC334" s="6" t="str">
        <f>VLOOKUP(AA334,'dati households'!$C$1:$E$92,3,FALSE)</f>
        <v>high</v>
      </c>
      <c r="AD334" s="6">
        <f>VLOOKUP(AA334,'dati households'!$C$1:$F$92,4,FALSE)</f>
        <v>0</v>
      </c>
    </row>
    <row r="335" spans="1:30" hidden="1" x14ac:dyDescent="0.35">
      <c r="A335" t="s">
        <v>207</v>
      </c>
      <c r="B335" s="6">
        <v>4</v>
      </c>
      <c r="C335" t="s">
        <v>217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 s="10" t="s">
        <v>486</v>
      </c>
      <c r="Y335" s="10" t="s">
        <v>486</v>
      </c>
      <c r="Z335" s="6">
        <v>334</v>
      </c>
      <c r="AA335" s="10">
        <v>79</v>
      </c>
      <c r="AB335" t="str">
        <f>VLOOKUP(AA335,'dati households'!$C$1:$D$92,2,FALSE)</f>
        <v>Household</v>
      </c>
      <c r="AC335" s="6" t="str">
        <f>VLOOKUP(AA335,'dati households'!$C$1:$E$92,3,FALSE)</f>
        <v>medium</v>
      </c>
      <c r="AD335" s="6">
        <f>VLOOKUP(AA335,'dati households'!$C$1:$F$92,4,FALSE)</f>
        <v>0</v>
      </c>
    </row>
    <row r="336" spans="1:30" hidden="1" x14ac:dyDescent="0.35">
      <c r="A336" t="s">
        <v>210</v>
      </c>
      <c r="B336" s="6">
        <v>2</v>
      </c>
      <c r="C336" t="s">
        <v>233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 s="10" t="s">
        <v>486</v>
      </c>
      <c r="Y336" s="10" t="s">
        <v>486</v>
      </c>
      <c r="Z336" s="6">
        <v>335</v>
      </c>
      <c r="AA336" s="10">
        <v>79</v>
      </c>
      <c r="AB336" t="str">
        <f>VLOOKUP(AA336,'dati households'!$C$1:$D$92,2,FALSE)</f>
        <v>Household</v>
      </c>
      <c r="AC336" s="6" t="str">
        <f>VLOOKUP(AA336,'dati households'!$C$1:$E$92,3,FALSE)</f>
        <v>medium</v>
      </c>
      <c r="AD336" s="6">
        <f>VLOOKUP(AA336,'dati households'!$C$1:$F$92,4,FALSE)</f>
        <v>0</v>
      </c>
    </row>
    <row r="337" spans="1:30" hidden="1" x14ac:dyDescent="0.35">
      <c r="A337" t="s">
        <v>212</v>
      </c>
      <c r="B337" s="6">
        <v>2</v>
      </c>
      <c r="C337" t="s">
        <v>357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 s="10" t="s">
        <v>486</v>
      </c>
      <c r="Y337" s="10" t="s">
        <v>486</v>
      </c>
      <c r="Z337" s="6">
        <v>336</v>
      </c>
      <c r="AA337" s="10">
        <v>79</v>
      </c>
      <c r="AB337" t="str">
        <f>VLOOKUP(AA337,'dati households'!$C$1:$D$92,2,FALSE)</f>
        <v>Household</v>
      </c>
      <c r="AC337" s="6" t="str">
        <f>VLOOKUP(AA337,'dati households'!$C$1:$E$92,3,FALSE)</f>
        <v>medium</v>
      </c>
      <c r="AD337" s="6">
        <f>VLOOKUP(AA337,'dati households'!$C$1:$F$92,4,FALSE)</f>
        <v>0</v>
      </c>
    </row>
    <row r="338" spans="1:30" hidden="1" x14ac:dyDescent="0.35">
      <c r="A338" t="s">
        <v>216</v>
      </c>
      <c r="B338" s="6">
        <v>1</v>
      </c>
      <c r="C338" t="s">
        <v>339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 s="10" t="s">
        <v>486</v>
      </c>
      <c r="Y338" s="10" t="s">
        <v>486</v>
      </c>
      <c r="Z338" s="6">
        <v>337</v>
      </c>
      <c r="AA338" s="10">
        <v>79</v>
      </c>
      <c r="AB338" t="str">
        <f>VLOOKUP(AA338,'dati households'!$C$1:$D$92,2,FALSE)</f>
        <v>Household</v>
      </c>
      <c r="AC338" s="6" t="str">
        <f>VLOOKUP(AA338,'dati households'!$C$1:$E$92,3,FALSE)</f>
        <v>medium</v>
      </c>
      <c r="AD338" s="6">
        <f>VLOOKUP(AA338,'dati households'!$C$1:$F$92,4,FALSE)</f>
        <v>0</v>
      </c>
    </row>
    <row r="339" spans="1:30" hidden="1" x14ac:dyDescent="0.35">
      <c r="A339" t="s">
        <v>225</v>
      </c>
      <c r="B339" s="6">
        <v>1</v>
      </c>
      <c r="C339" t="s">
        <v>234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10" t="s">
        <v>238</v>
      </c>
      <c r="Y339" s="10" t="s">
        <v>486</v>
      </c>
      <c r="Z339" s="6">
        <v>338</v>
      </c>
      <c r="AA339" s="10">
        <v>79</v>
      </c>
      <c r="AB339" t="str">
        <f>VLOOKUP(AA339,'dati households'!$C$1:$D$92,2,FALSE)</f>
        <v>Household</v>
      </c>
      <c r="AC339" s="6" t="str">
        <f>VLOOKUP(AA339,'dati households'!$C$1:$E$92,3,FALSE)</f>
        <v>medium</v>
      </c>
      <c r="AD339" s="6">
        <f>VLOOKUP(AA339,'dati households'!$C$1:$F$92,4,FALSE)</f>
        <v>0</v>
      </c>
    </row>
    <row r="340" spans="1:30" hidden="1" x14ac:dyDescent="0.35">
      <c r="A340" t="s">
        <v>207</v>
      </c>
      <c r="B340" s="6">
        <v>5</v>
      </c>
      <c r="C340" t="s">
        <v>357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 s="10" t="s">
        <v>486</v>
      </c>
      <c r="Y340" s="10" t="s">
        <v>486</v>
      </c>
      <c r="Z340" s="6">
        <v>339</v>
      </c>
      <c r="AA340" s="10">
        <v>80</v>
      </c>
      <c r="AB340" t="str">
        <f>VLOOKUP(AA340,'dati households'!$C$1:$D$92,2,FALSE)</f>
        <v>Household</v>
      </c>
      <c r="AC340" s="6" t="str">
        <f>VLOOKUP(AA340,'dati households'!$C$1:$E$92,3,FALSE)</f>
        <v>low</v>
      </c>
      <c r="AD340" s="6">
        <f>VLOOKUP(AA340,'dati households'!$C$1:$F$92,4,FALSE)</f>
        <v>0</v>
      </c>
    </row>
    <row r="341" spans="1:30" hidden="1" x14ac:dyDescent="0.35">
      <c r="A341" t="s">
        <v>210</v>
      </c>
      <c r="B341" s="6">
        <v>2</v>
      </c>
      <c r="C341" t="s">
        <v>233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 s="10" t="s">
        <v>486</v>
      </c>
      <c r="Y341" s="10" t="s">
        <v>486</v>
      </c>
      <c r="Z341" s="6">
        <v>340</v>
      </c>
      <c r="AA341" s="10">
        <v>80</v>
      </c>
      <c r="AB341" t="str">
        <f>VLOOKUP(AA341,'dati households'!$C$1:$D$92,2,FALSE)</f>
        <v>Household</v>
      </c>
      <c r="AC341" s="6" t="str">
        <f>VLOOKUP(AA341,'dati households'!$C$1:$E$92,3,FALSE)</f>
        <v>low</v>
      </c>
      <c r="AD341" s="6">
        <f>VLOOKUP(AA341,'dati households'!$C$1:$F$92,4,FALSE)</f>
        <v>0</v>
      </c>
    </row>
    <row r="342" spans="1:30" hidden="1" x14ac:dyDescent="0.35">
      <c r="A342" t="s">
        <v>212</v>
      </c>
      <c r="B342" s="6">
        <v>3</v>
      </c>
      <c r="C342" t="s">
        <v>217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0</v>
      </c>
      <c r="X342" s="10" t="s">
        <v>486</v>
      </c>
      <c r="Y342" s="10" t="s">
        <v>486</v>
      </c>
      <c r="Z342" s="6">
        <v>341</v>
      </c>
      <c r="AA342" s="10">
        <v>80</v>
      </c>
      <c r="AB342" t="str">
        <f>VLOOKUP(AA342,'dati households'!$C$1:$D$92,2,FALSE)</f>
        <v>Household</v>
      </c>
      <c r="AC342" s="6" t="str">
        <f>VLOOKUP(AA342,'dati households'!$C$1:$E$92,3,FALSE)</f>
        <v>low</v>
      </c>
      <c r="AD342" s="6">
        <f>VLOOKUP(AA342,'dati households'!$C$1:$F$92,4,FALSE)</f>
        <v>0</v>
      </c>
    </row>
    <row r="343" spans="1:30" hidden="1" x14ac:dyDescent="0.35">
      <c r="A343" t="s">
        <v>218</v>
      </c>
      <c r="B343" s="6">
        <v>1</v>
      </c>
      <c r="C343" t="s">
        <v>244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 s="10" t="s">
        <v>486</v>
      </c>
      <c r="Y343" s="10" t="s">
        <v>486</v>
      </c>
      <c r="Z343" s="6">
        <v>342</v>
      </c>
      <c r="AA343" s="10">
        <v>80</v>
      </c>
      <c r="AB343" t="str">
        <f>VLOOKUP(AA343,'dati households'!$C$1:$D$92,2,FALSE)</f>
        <v>Household</v>
      </c>
      <c r="AC343" s="6" t="str">
        <f>VLOOKUP(AA343,'dati households'!$C$1:$E$92,3,FALSE)</f>
        <v>low</v>
      </c>
      <c r="AD343" s="6">
        <f>VLOOKUP(AA343,'dati households'!$C$1:$F$92,4,FALSE)</f>
        <v>0</v>
      </c>
    </row>
    <row r="344" spans="1:30" hidden="1" x14ac:dyDescent="0.35">
      <c r="A344" t="s">
        <v>216</v>
      </c>
      <c r="B344" s="6">
        <v>1</v>
      </c>
      <c r="C344" t="s">
        <v>244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 s="10" t="s">
        <v>486</v>
      </c>
      <c r="Y344" s="10" t="s">
        <v>486</v>
      </c>
      <c r="Z344" s="6">
        <v>343</v>
      </c>
      <c r="AA344" s="10">
        <v>80</v>
      </c>
      <c r="AB344" t="str">
        <f>VLOOKUP(AA344,'dati households'!$C$1:$D$92,2,FALSE)</f>
        <v>Household</v>
      </c>
      <c r="AC344" s="6" t="str">
        <f>VLOOKUP(AA344,'dati households'!$C$1:$E$92,3,FALSE)</f>
        <v>low</v>
      </c>
      <c r="AD344" s="6">
        <f>VLOOKUP(AA344,'dati households'!$C$1:$F$92,4,FALSE)</f>
        <v>0</v>
      </c>
    </row>
    <row r="345" spans="1:30" hidden="1" x14ac:dyDescent="0.35">
      <c r="A345" t="s">
        <v>207</v>
      </c>
      <c r="B345" s="6">
        <v>5</v>
      </c>
      <c r="C345" t="s">
        <v>215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 s="10" t="s">
        <v>486</v>
      </c>
      <c r="Y345" s="10" t="s">
        <v>486</v>
      </c>
      <c r="Z345" s="6">
        <v>344</v>
      </c>
      <c r="AA345" s="10">
        <v>81</v>
      </c>
      <c r="AB345" t="str">
        <f>VLOOKUP(AA345,'dati households'!$C$1:$D$92,2,FALSE)</f>
        <v>Household</v>
      </c>
      <c r="AC345" s="6" t="str">
        <f>VLOOKUP(AA345,'dati households'!$C$1:$E$92,3,FALSE)</f>
        <v>high</v>
      </c>
      <c r="AD345" s="6">
        <f>VLOOKUP(AA345,'dati households'!$C$1:$F$92,4,FALSE)</f>
        <v>0</v>
      </c>
    </row>
    <row r="346" spans="1:30" hidden="1" x14ac:dyDescent="0.35">
      <c r="A346" t="s">
        <v>210</v>
      </c>
      <c r="B346" s="6">
        <v>2</v>
      </c>
      <c r="C346" t="s">
        <v>233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 s="10" t="s">
        <v>486</v>
      </c>
      <c r="Y346" s="10" t="s">
        <v>486</v>
      </c>
      <c r="Z346" s="6">
        <v>345</v>
      </c>
      <c r="AA346" s="10">
        <v>81</v>
      </c>
      <c r="AB346" t="str">
        <f>VLOOKUP(AA346,'dati households'!$C$1:$D$92,2,FALSE)</f>
        <v>Household</v>
      </c>
      <c r="AC346" s="6" t="str">
        <f>VLOOKUP(AA346,'dati households'!$C$1:$E$92,3,FALSE)</f>
        <v>high</v>
      </c>
      <c r="AD346" s="6">
        <f>VLOOKUP(AA346,'dati households'!$C$1:$F$92,4,FALSE)</f>
        <v>0</v>
      </c>
    </row>
    <row r="347" spans="1:30" hidden="1" x14ac:dyDescent="0.35">
      <c r="A347" t="s">
        <v>212</v>
      </c>
      <c r="B347" s="6">
        <v>2</v>
      </c>
      <c r="C347" t="s">
        <v>215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 s="10" t="s">
        <v>486</v>
      </c>
      <c r="Y347" s="10" t="s">
        <v>486</v>
      </c>
      <c r="Z347" s="6">
        <v>346</v>
      </c>
      <c r="AA347" s="10">
        <v>81</v>
      </c>
      <c r="AB347" t="str">
        <f>VLOOKUP(AA347,'dati households'!$C$1:$D$92,2,FALSE)</f>
        <v>Household</v>
      </c>
      <c r="AC347" s="6" t="str">
        <f>VLOOKUP(AA347,'dati households'!$C$1:$E$92,3,FALSE)</f>
        <v>high</v>
      </c>
      <c r="AD347" s="6">
        <f>VLOOKUP(AA347,'dati households'!$C$1:$F$92,4,FALSE)</f>
        <v>0</v>
      </c>
    </row>
    <row r="348" spans="1:30" hidden="1" x14ac:dyDescent="0.35">
      <c r="A348" t="s">
        <v>222</v>
      </c>
      <c r="B348" s="6">
        <v>1</v>
      </c>
      <c r="C348" t="s">
        <v>229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10" t="s">
        <v>224</v>
      </c>
      <c r="Y348" s="10" t="s">
        <v>427</v>
      </c>
      <c r="Z348" s="6">
        <v>347</v>
      </c>
      <c r="AA348" s="10">
        <v>81</v>
      </c>
      <c r="AB348" t="str">
        <f>VLOOKUP(AA348,'dati households'!$C$1:$D$92,2,FALSE)</f>
        <v>Household</v>
      </c>
      <c r="AC348" s="6" t="str">
        <f>VLOOKUP(AA348,'dati households'!$C$1:$E$92,3,FALSE)</f>
        <v>high</v>
      </c>
      <c r="AD348" s="6">
        <f>VLOOKUP(AA348,'dati households'!$C$1:$F$92,4,FALSE)</f>
        <v>0</v>
      </c>
    </row>
    <row r="349" spans="1:30" hidden="1" x14ac:dyDescent="0.35">
      <c r="A349" t="s">
        <v>207</v>
      </c>
      <c r="B349" s="6">
        <v>7</v>
      </c>
      <c r="C349" t="s">
        <v>211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 s="10" t="s">
        <v>486</v>
      </c>
      <c r="Y349" s="10" t="s">
        <v>486</v>
      </c>
      <c r="Z349" s="6">
        <v>348</v>
      </c>
      <c r="AA349" s="10">
        <v>82</v>
      </c>
      <c r="AB349" t="str">
        <f>VLOOKUP(AA349,'dati households'!$C$1:$D$92,2,FALSE)</f>
        <v>Business</v>
      </c>
      <c r="AC349" s="6" t="str">
        <f>VLOOKUP(AA349,'dati households'!$C$1:$E$92,3,FALSE)</f>
        <v>very high</v>
      </c>
      <c r="AD349" s="6" t="str">
        <f>VLOOKUP(AA349,'dati households'!$C$1:$F$92,4,FALSE)</f>
        <v>Dispensario</v>
      </c>
    </row>
    <row r="350" spans="1:30" hidden="1" x14ac:dyDescent="0.35">
      <c r="A350" t="s">
        <v>207</v>
      </c>
      <c r="B350" s="6">
        <v>10</v>
      </c>
      <c r="X350" s="10" t="s">
        <v>486</v>
      </c>
      <c r="Y350" s="10" t="s">
        <v>486</v>
      </c>
      <c r="Z350" s="6">
        <v>349</v>
      </c>
      <c r="AA350" s="10">
        <v>82</v>
      </c>
      <c r="AB350" t="str">
        <f>VLOOKUP(AA350,'dati households'!$C$1:$D$92,2,FALSE)</f>
        <v>Business</v>
      </c>
      <c r="AC350" s="6" t="str">
        <f>VLOOKUP(AA350,'dati households'!$C$1:$E$92,3,FALSE)</f>
        <v>very high</v>
      </c>
      <c r="AD350" s="6" t="str">
        <f>VLOOKUP(AA350,'dati households'!$C$1:$F$92,4,FALSE)</f>
        <v>Dispensario</v>
      </c>
    </row>
    <row r="351" spans="1:30" hidden="1" x14ac:dyDescent="0.35">
      <c r="A351" t="s">
        <v>210</v>
      </c>
      <c r="B351" s="6">
        <v>9</v>
      </c>
      <c r="C351" t="s">
        <v>233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 s="10" t="s">
        <v>486</v>
      </c>
      <c r="Y351" s="10" t="s">
        <v>486</v>
      </c>
      <c r="Z351" s="6">
        <v>350</v>
      </c>
      <c r="AA351" s="10">
        <v>82</v>
      </c>
      <c r="AB351" t="str">
        <f>VLOOKUP(AA351,'dati households'!$C$1:$D$92,2,FALSE)</f>
        <v>Business</v>
      </c>
      <c r="AC351" s="6" t="str">
        <f>VLOOKUP(AA351,'dati households'!$C$1:$E$92,3,FALSE)</f>
        <v>very high</v>
      </c>
      <c r="AD351" s="6" t="str">
        <f>VLOOKUP(AA351,'dati households'!$C$1:$F$92,4,FALSE)</f>
        <v>Dispensario</v>
      </c>
    </row>
    <row r="352" spans="1:30" hidden="1" x14ac:dyDescent="0.35">
      <c r="A352" t="s">
        <v>360</v>
      </c>
      <c r="B352" s="6">
        <v>1</v>
      </c>
      <c r="C352" t="s">
        <v>361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0" t="s">
        <v>268</v>
      </c>
      <c r="Y352" s="10" t="s">
        <v>486</v>
      </c>
      <c r="Z352" s="6">
        <v>351</v>
      </c>
      <c r="AA352" s="10">
        <v>82</v>
      </c>
      <c r="AB352" t="str">
        <f>VLOOKUP(AA352,'dati households'!$C$1:$D$92,2,FALSE)</f>
        <v>Business</v>
      </c>
      <c r="AC352" s="6" t="str">
        <f>VLOOKUP(AA352,'dati households'!$C$1:$E$92,3,FALSE)</f>
        <v>very high</v>
      </c>
      <c r="AD352" s="6" t="str">
        <f>VLOOKUP(AA352,'dati households'!$C$1:$F$92,4,FALSE)</f>
        <v>Dispensario</v>
      </c>
    </row>
    <row r="353" spans="1:30" hidden="1" x14ac:dyDescent="0.35">
      <c r="A353" t="s">
        <v>362</v>
      </c>
      <c r="B353" s="6">
        <v>1</v>
      </c>
      <c r="C353" t="s">
        <v>363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10" t="s">
        <v>349</v>
      </c>
      <c r="Y353" s="10" t="s">
        <v>486</v>
      </c>
      <c r="Z353" s="6">
        <v>352</v>
      </c>
      <c r="AA353" s="10">
        <v>82</v>
      </c>
      <c r="AB353" t="str">
        <f>VLOOKUP(AA353,'dati households'!$C$1:$D$92,2,FALSE)</f>
        <v>Business</v>
      </c>
      <c r="AC353" s="6" t="str">
        <f>VLOOKUP(AA353,'dati households'!$C$1:$E$92,3,FALSE)</f>
        <v>very high</v>
      </c>
      <c r="AD353" s="6" t="str">
        <f>VLOOKUP(AA353,'dati households'!$C$1:$F$92,4,FALSE)</f>
        <v>Dispensario</v>
      </c>
    </row>
    <row r="354" spans="1:30" hidden="1" x14ac:dyDescent="0.35">
      <c r="A354" t="s">
        <v>253</v>
      </c>
      <c r="B354" s="6">
        <v>1</v>
      </c>
      <c r="C354" t="s">
        <v>265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 s="10" t="s">
        <v>486</v>
      </c>
      <c r="Y354" s="10" t="s">
        <v>486</v>
      </c>
      <c r="Z354" s="6">
        <v>353</v>
      </c>
      <c r="AA354" s="10">
        <v>82</v>
      </c>
      <c r="AB354" t="str">
        <f>VLOOKUP(AA354,'dati households'!$C$1:$D$92,2,FALSE)</f>
        <v>Business</v>
      </c>
      <c r="AC354" s="6" t="str">
        <f>VLOOKUP(AA354,'dati households'!$C$1:$E$92,3,FALSE)</f>
        <v>very high</v>
      </c>
      <c r="AD354" s="6" t="str">
        <f>VLOOKUP(AA354,'dati households'!$C$1:$F$92,4,FALSE)</f>
        <v>Dispensario</v>
      </c>
    </row>
    <row r="355" spans="1:30" hidden="1" x14ac:dyDescent="0.35">
      <c r="A355" t="s">
        <v>364</v>
      </c>
      <c r="B355" s="6">
        <v>1</v>
      </c>
      <c r="C355" t="s">
        <v>361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10" t="s">
        <v>486</v>
      </c>
      <c r="Y355" s="10" t="s">
        <v>365</v>
      </c>
      <c r="Z355" s="6">
        <v>354</v>
      </c>
      <c r="AA355" s="10">
        <v>82</v>
      </c>
      <c r="AB355" t="str">
        <f>VLOOKUP(AA355,'dati households'!$C$1:$D$92,2,FALSE)</f>
        <v>Business</v>
      </c>
      <c r="AC355" s="6" t="str">
        <f>VLOOKUP(AA355,'dati households'!$C$1:$E$92,3,FALSE)</f>
        <v>very high</v>
      </c>
      <c r="AD355" s="6" t="str">
        <f>VLOOKUP(AA355,'dati households'!$C$1:$F$92,4,FALSE)</f>
        <v>Dispensario</v>
      </c>
    </row>
    <row r="356" spans="1:30" hidden="1" x14ac:dyDescent="0.35">
      <c r="A356" t="s">
        <v>222</v>
      </c>
      <c r="B356" s="6">
        <v>1</v>
      </c>
      <c r="C356" t="s">
        <v>361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10" t="s">
        <v>366</v>
      </c>
      <c r="Y356" s="10" t="s">
        <v>486</v>
      </c>
      <c r="Z356" s="6">
        <v>355</v>
      </c>
      <c r="AA356" s="10">
        <v>82</v>
      </c>
      <c r="AB356" t="str">
        <f>VLOOKUP(AA356,'dati households'!$C$1:$D$92,2,FALSE)</f>
        <v>Business</v>
      </c>
      <c r="AC356" s="6" t="str">
        <f>VLOOKUP(AA356,'dati households'!$C$1:$E$92,3,FALSE)</f>
        <v>very high</v>
      </c>
      <c r="AD356" s="6" t="str">
        <f>VLOOKUP(AA356,'dati households'!$C$1:$F$92,4,FALSE)</f>
        <v>Dispensario</v>
      </c>
    </row>
    <row r="357" spans="1:30" hidden="1" x14ac:dyDescent="0.35">
      <c r="A357" t="s">
        <v>367</v>
      </c>
      <c r="B357" s="6">
        <v>1</v>
      </c>
      <c r="C357" t="s">
        <v>368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10" t="s">
        <v>369</v>
      </c>
      <c r="Y357" s="10" t="s">
        <v>370</v>
      </c>
      <c r="Z357" s="6">
        <v>356</v>
      </c>
      <c r="AA357" s="10">
        <v>82</v>
      </c>
      <c r="AB357" t="str">
        <f>VLOOKUP(AA357,'dati households'!$C$1:$D$92,2,FALSE)</f>
        <v>Business</v>
      </c>
      <c r="AC357" s="6" t="str">
        <f>VLOOKUP(AA357,'dati households'!$C$1:$E$92,3,FALSE)</f>
        <v>very high</v>
      </c>
      <c r="AD357" s="6" t="str">
        <f>VLOOKUP(AA357,'dati households'!$C$1:$F$92,4,FALSE)</f>
        <v>Dispensario</v>
      </c>
    </row>
    <row r="358" spans="1:30" hidden="1" x14ac:dyDescent="0.35">
      <c r="A358" t="s">
        <v>207</v>
      </c>
      <c r="B358" s="6">
        <v>6</v>
      </c>
      <c r="C358" t="s">
        <v>341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10" t="s">
        <v>486</v>
      </c>
      <c r="Y358" s="10" t="s">
        <v>486</v>
      </c>
      <c r="Z358" s="6">
        <v>357</v>
      </c>
      <c r="AA358" s="10">
        <v>83</v>
      </c>
      <c r="AB358" t="str">
        <f>VLOOKUP(AA358,'dati households'!$C$1:$D$92,2,FALSE)</f>
        <v>Business</v>
      </c>
      <c r="AC358" s="6" t="str">
        <f>VLOOKUP(AA358,'dati households'!$C$1:$E$92,3,FALSE)</f>
        <v>medium</v>
      </c>
      <c r="AD358" s="6" t="str">
        <f>VLOOKUP(AA358,'dati households'!$C$1:$F$92,4,FALSE)</f>
        <v>Church</v>
      </c>
    </row>
    <row r="359" spans="1:30" hidden="1" x14ac:dyDescent="0.35">
      <c r="A359" t="s">
        <v>210</v>
      </c>
      <c r="B359" s="6">
        <v>2</v>
      </c>
      <c r="C359" t="s">
        <v>211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 s="10" t="s">
        <v>486</v>
      </c>
      <c r="Y359" s="10" t="s">
        <v>486</v>
      </c>
      <c r="Z359" s="6">
        <v>358</v>
      </c>
      <c r="AA359" s="10">
        <v>83</v>
      </c>
      <c r="AB359" t="str">
        <f>VLOOKUP(AA359,'dati households'!$C$1:$D$92,2,FALSE)</f>
        <v>Business</v>
      </c>
      <c r="AC359" s="6" t="str">
        <f>VLOOKUP(AA359,'dati households'!$C$1:$E$92,3,FALSE)</f>
        <v>medium</v>
      </c>
      <c r="AD359" s="6" t="str">
        <f>VLOOKUP(AA359,'dati households'!$C$1:$F$92,4,FALSE)</f>
        <v>Church</v>
      </c>
    </row>
    <row r="360" spans="1:30" hidden="1" x14ac:dyDescent="0.35">
      <c r="A360" t="s">
        <v>207</v>
      </c>
      <c r="B360" s="6">
        <v>6</v>
      </c>
      <c r="C360" t="s">
        <v>371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10" t="s">
        <v>372</v>
      </c>
      <c r="Y360" s="10" t="s">
        <v>486</v>
      </c>
      <c r="Z360" s="6">
        <v>359</v>
      </c>
      <c r="AA360" s="10">
        <v>83</v>
      </c>
      <c r="AB360" t="str">
        <f>VLOOKUP(AA360,'dati households'!$C$1:$D$92,2,FALSE)</f>
        <v>Business</v>
      </c>
      <c r="AC360" s="6" t="str">
        <f>VLOOKUP(AA360,'dati households'!$C$1:$E$92,3,FALSE)</f>
        <v>medium</v>
      </c>
      <c r="AD360" s="6" t="str">
        <f>VLOOKUP(AA360,'dati households'!$C$1:$F$92,4,FALSE)</f>
        <v>Church</v>
      </c>
    </row>
    <row r="361" spans="1:30" hidden="1" x14ac:dyDescent="0.35">
      <c r="A361" t="s">
        <v>373</v>
      </c>
      <c r="B361" s="6">
        <v>1</v>
      </c>
      <c r="C361" t="s">
        <v>242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10" t="s">
        <v>372</v>
      </c>
      <c r="Y361" s="10" t="s">
        <v>486</v>
      </c>
      <c r="Z361" s="6">
        <v>360</v>
      </c>
      <c r="AA361" s="10">
        <v>83</v>
      </c>
      <c r="AB361" t="str">
        <f>VLOOKUP(AA361,'dati households'!$C$1:$D$92,2,FALSE)</f>
        <v>Business</v>
      </c>
      <c r="AC361" s="6" t="str">
        <f>VLOOKUP(AA361,'dati households'!$C$1:$E$92,3,FALSE)</f>
        <v>medium</v>
      </c>
      <c r="AD361" s="6" t="str">
        <f>VLOOKUP(AA361,'dati households'!$C$1:$F$92,4,FALSE)</f>
        <v>Church</v>
      </c>
    </row>
    <row r="362" spans="1:30" hidden="1" x14ac:dyDescent="0.35">
      <c r="A362" t="s">
        <v>248</v>
      </c>
      <c r="B362" s="6">
        <v>1</v>
      </c>
      <c r="C362" t="s">
        <v>242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10" t="s">
        <v>372</v>
      </c>
      <c r="Y362" s="10" t="s">
        <v>486</v>
      </c>
      <c r="Z362" s="6">
        <v>361</v>
      </c>
      <c r="AA362" s="10">
        <v>83</v>
      </c>
      <c r="AB362" t="str">
        <f>VLOOKUP(AA362,'dati households'!$C$1:$D$92,2,FALSE)</f>
        <v>Business</v>
      </c>
      <c r="AC362" s="6" t="str">
        <f>VLOOKUP(AA362,'dati households'!$C$1:$E$92,3,FALSE)</f>
        <v>medium</v>
      </c>
      <c r="AD362" s="6" t="str">
        <f>VLOOKUP(AA362,'dati households'!$C$1:$F$92,4,FALSE)</f>
        <v>Church</v>
      </c>
    </row>
    <row r="363" spans="1:30" hidden="1" x14ac:dyDescent="0.35">
      <c r="A363" t="s">
        <v>207</v>
      </c>
      <c r="B363" s="6">
        <v>9</v>
      </c>
      <c r="C363" t="s">
        <v>374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10" t="s">
        <v>375</v>
      </c>
      <c r="Y363" s="10" t="s">
        <v>376</v>
      </c>
      <c r="Z363" s="6">
        <v>362</v>
      </c>
      <c r="AA363" s="10">
        <v>84</v>
      </c>
      <c r="AB363" t="str">
        <f>VLOOKUP(AA363,'dati households'!$C$1:$D$92,2,FALSE)</f>
        <v>Business</v>
      </c>
      <c r="AC363" s="6" t="str">
        <f>VLOOKUP(AA363,'dati households'!$C$1:$E$92,3,FALSE)</f>
        <v>very high</v>
      </c>
      <c r="AD363" s="6" t="str">
        <f>VLOOKUP(AA363,'dati households'!$C$1:$F$92,4,FALSE)</f>
        <v>School</v>
      </c>
    </row>
    <row r="364" spans="1:30" hidden="1" x14ac:dyDescent="0.35">
      <c r="A364" t="s">
        <v>210</v>
      </c>
      <c r="B364" s="6">
        <v>2</v>
      </c>
      <c r="C364" t="s">
        <v>377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 s="10" t="s">
        <v>486</v>
      </c>
      <c r="Y364" s="10" t="s">
        <v>486</v>
      </c>
      <c r="Z364" s="6">
        <v>363</v>
      </c>
      <c r="AA364" s="10">
        <v>84</v>
      </c>
      <c r="AB364" t="str">
        <f>VLOOKUP(AA364,'dati households'!$C$1:$D$92,2,FALSE)</f>
        <v>Business</v>
      </c>
      <c r="AC364" s="6" t="str">
        <f>VLOOKUP(AA364,'dati households'!$C$1:$E$92,3,FALSE)</f>
        <v>very high</v>
      </c>
      <c r="AD364" s="6" t="str">
        <f>VLOOKUP(AA364,'dati households'!$C$1:$F$92,4,FALSE)</f>
        <v>School</v>
      </c>
    </row>
    <row r="365" spans="1:30" hidden="1" x14ac:dyDescent="0.35">
      <c r="A365" t="s">
        <v>212</v>
      </c>
      <c r="B365" s="6">
        <v>6</v>
      </c>
      <c r="C365" t="s">
        <v>378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0" t="s">
        <v>375</v>
      </c>
      <c r="Y365" s="10" t="s">
        <v>376</v>
      </c>
      <c r="Z365" s="6">
        <v>364</v>
      </c>
      <c r="AA365" s="10">
        <v>84</v>
      </c>
      <c r="AB365" t="str">
        <f>VLOOKUP(AA365,'dati households'!$C$1:$D$92,2,FALSE)</f>
        <v>Business</v>
      </c>
      <c r="AC365" s="6" t="str">
        <f>VLOOKUP(AA365,'dati households'!$C$1:$E$92,3,FALSE)</f>
        <v>very high</v>
      </c>
      <c r="AD365" s="6" t="str">
        <f>VLOOKUP(AA365,'dati households'!$C$1:$F$92,4,FALSE)</f>
        <v>School</v>
      </c>
    </row>
    <row r="366" spans="1:30" hidden="1" x14ac:dyDescent="0.35">
      <c r="A366" t="s">
        <v>379</v>
      </c>
      <c r="B366" s="6">
        <v>1</v>
      </c>
      <c r="C366" t="s">
        <v>380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10" t="s">
        <v>381</v>
      </c>
      <c r="Y366" s="10" t="s">
        <v>486</v>
      </c>
      <c r="Z366" s="6">
        <v>365</v>
      </c>
      <c r="AA366" s="10">
        <v>84</v>
      </c>
      <c r="AB366" t="str">
        <f>VLOOKUP(AA366,'dati households'!$C$1:$D$92,2,FALSE)</f>
        <v>Business</v>
      </c>
      <c r="AC366" s="6" t="str">
        <f>VLOOKUP(AA366,'dati households'!$C$1:$E$92,3,FALSE)</f>
        <v>very high</v>
      </c>
      <c r="AD366" s="6" t="str">
        <f>VLOOKUP(AA366,'dati households'!$C$1:$F$92,4,FALSE)</f>
        <v>School</v>
      </c>
    </row>
    <row r="367" spans="1:30" hidden="1" x14ac:dyDescent="0.35">
      <c r="A367" t="s">
        <v>225</v>
      </c>
      <c r="B367" s="6">
        <v>1</v>
      </c>
      <c r="C367" t="s">
        <v>234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10" t="s">
        <v>238</v>
      </c>
      <c r="Y367" s="10" t="s">
        <v>486</v>
      </c>
      <c r="Z367" s="6">
        <v>366</v>
      </c>
      <c r="AA367" s="10">
        <v>84</v>
      </c>
      <c r="AB367" t="str">
        <f>VLOOKUP(AA367,'dati households'!$C$1:$D$92,2,FALSE)</f>
        <v>Business</v>
      </c>
      <c r="AC367" s="6" t="str">
        <f>VLOOKUP(AA367,'dati households'!$C$1:$E$92,3,FALSE)</f>
        <v>very high</v>
      </c>
      <c r="AD367" s="6" t="str">
        <f>VLOOKUP(AA367,'dati households'!$C$1:$F$92,4,FALSE)</f>
        <v>School</v>
      </c>
    </row>
    <row r="368" spans="1:30" hidden="1" x14ac:dyDescent="0.35">
      <c r="A368" t="s">
        <v>207</v>
      </c>
      <c r="B368" s="6">
        <v>8</v>
      </c>
      <c r="C368" t="s">
        <v>341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10" t="s">
        <v>375</v>
      </c>
      <c r="Y368" s="10" t="s">
        <v>376</v>
      </c>
      <c r="Z368" s="6">
        <v>367</v>
      </c>
      <c r="AA368" s="10">
        <v>85</v>
      </c>
      <c r="AB368" t="str">
        <f>VLOOKUP(AA368,'dati households'!$C$1:$D$92,2,FALSE)</f>
        <v>Business</v>
      </c>
      <c r="AC368" s="6" t="str">
        <f>VLOOKUP(AA368,'dati households'!$C$1:$E$92,3,FALSE)</f>
        <v>very high</v>
      </c>
      <c r="AD368" s="6" t="str">
        <f>VLOOKUP(AA368,'dati households'!$C$1:$F$92,4,FALSE)</f>
        <v>School</v>
      </c>
    </row>
    <row r="369" spans="1:30" hidden="1" x14ac:dyDescent="0.35">
      <c r="A369" t="s">
        <v>210</v>
      </c>
      <c r="B369" s="6">
        <v>4</v>
      </c>
      <c r="C369" t="s">
        <v>211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 s="10" t="s">
        <v>375</v>
      </c>
      <c r="Y369" s="10" t="s">
        <v>376</v>
      </c>
      <c r="Z369" s="6">
        <v>368</v>
      </c>
      <c r="AA369" s="10">
        <v>85</v>
      </c>
      <c r="AB369" t="str">
        <f>VLOOKUP(AA369,'dati households'!$C$1:$D$92,2,FALSE)</f>
        <v>Business</v>
      </c>
      <c r="AC369" s="6" t="str">
        <f>VLOOKUP(AA369,'dati households'!$C$1:$E$92,3,FALSE)</f>
        <v>very high</v>
      </c>
      <c r="AD369" s="6" t="str">
        <f>VLOOKUP(AA369,'dati households'!$C$1:$F$92,4,FALSE)</f>
        <v>School</v>
      </c>
    </row>
    <row r="370" spans="1:30" hidden="1" x14ac:dyDescent="0.35">
      <c r="A370" t="s">
        <v>379</v>
      </c>
      <c r="B370" s="6">
        <v>1</v>
      </c>
      <c r="C370" t="s">
        <v>382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10" t="s">
        <v>224</v>
      </c>
      <c r="Y370" s="10" t="s">
        <v>486</v>
      </c>
      <c r="Z370" s="6">
        <v>369</v>
      </c>
      <c r="AA370" s="10">
        <v>85</v>
      </c>
      <c r="AB370" t="str">
        <f>VLOOKUP(AA370,'dati households'!$C$1:$D$92,2,FALSE)</f>
        <v>Business</v>
      </c>
      <c r="AC370" s="6" t="str">
        <f>VLOOKUP(AA370,'dati households'!$C$1:$E$92,3,FALSE)</f>
        <v>very high</v>
      </c>
      <c r="AD370" s="6" t="str">
        <f>VLOOKUP(AA370,'dati households'!$C$1:$F$92,4,FALSE)</f>
        <v>School</v>
      </c>
    </row>
    <row r="371" spans="1:30" hidden="1" x14ac:dyDescent="0.35">
      <c r="A371" t="s">
        <v>383</v>
      </c>
      <c r="B371" s="6">
        <v>1</v>
      </c>
      <c r="X371" s="10" t="s">
        <v>486</v>
      </c>
      <c r="Y371" s="10" t="s">
        <v>486</v>
      </c>
      <c r="Z371" s="6">
        <v>370</v>
      </c>
      <c r="AA371" s="10">
        <v>85</v>
      </c>
      <c r="AB371" t="str">
        <f>VLOOKUP(AA371,'dati households'!$C$1:$D$92,2,FALSE)</f>
        <v>Business</v>
      </c>
      <c r="AC371" s="6" t="str">
        <f>VLOOKUP(AA371,'dati households'!$C$1:$E$92,3,FALSE)</f>
        <v>very high</v>
      </c>
      <c r="AD371" s="6" t="str">
        <f>VLOOKUP(AA371,'dati households'!$C$1:$F$92,4,FALSE)</f>
        <v>School</v>
      </c>
    </row>
    <row r="372" spans="1:30" hidden="1" x14ac:dyDescent="0.35">
      <c r="A372" t="s">
        <v>246</v>
      </c>
      <c r="B372" s="6">
        <v>1</v>
      </c>
      <c r="C372" t="s">
        <v>229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10" t="s">
        <v>224</v>
      </c>
      <c r="Y372" s="10" t="s">
        <v>486</v>
      </c>
      <c r="Z372" s="6">
        <v>371</v>
      </c>
      <c r="AA372" s="10">
        <v>85</v>
      </c>
      <c r="AB372" t="str">
        <f>VLOOKUP(AA372,'dati households'!$C$1:$D$92,2,FALSE)</f>
        <v>Business</v>
      </c>
      <c r="AC372" s="6" t="str">
        <f>VLOOKUP(AA372,'dati households'!$C$1:$E$92,3,FALSE)</f>
        <v>very high</v>
      </c>
      <c r="AD372" s="6" t="str">
        <f>VLOOKUP(AA372,'dati households'!$C$1:$F$92,4,FALSE)</f>
        <v>School</v>
      </c>
    </row>
    <row r="373" spans="1:30" hidden="1" x14ac:dyDescent="0.35">
      <c r="A373" t="s">
        <v>212</v>
      </c>
      <c r="B373" s="6">
        <v>3</v>
      </c>
      <c r="C373" t="s">
        <v>384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10" t="s">
        <v>375</v>
      </c>
      <c r="Y373" s="10" t="s">
        <v>376</v>
      </c>
      <c r="Z373" s="6">
        <v>372</v>
      </c>
      <c r="AA373" s="10">
        <v>85</v>
      </c>
      <c r="AB373" t="str">
        <f>VLOOKUP(AA373,'dati households'!$C$1:$D$92,2,FALSE)</f>
        <v>Business</v>
      </c>
      <c r="AC373" s="6" t="str">
        <f>VLOOKUP(AA373,'dati households'!$C$1:$E$92,3,FALSE)</f>
        <v>very high</v>
      </c>
      <c r="AD373" s="6" t="str">
        <f>VLOOKUP(AA373,'dati households'!$C$1:$F$92,4,FALSE)</f>
        <v>School</v>
      </c>
    </row>
    <row r="374" spans="1:30" hidden="1" x14ac:dyDescent="0.35">
      <c r="A374" t="s">
        <v>207</v>
      </c>
      <c r="B374" s="6">
        <v>8</v>
      </c>
      <c r="C374" t="s">
        <v>214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 s="10" t="s">
        <v>268</v>
      </c>
      <c r="Y374" s="10" t="s">
        <v>486</v>
      </c>
      <c r="Z374" s="6">
        <v>373</v>
      </c>
      <c r="AA374" s="10">
        <v>86</v>
      </c>
      <c r="AB374" t="str">
        <f>VLOOKUP(AA374,'dati households'!$C$1:$D$92,2,FALSE)</f>
        <v>Business</v>
      </c>
      <c r="AC374" s="6" t="str">
        <f>VLOOKUP(AA374,'dati households'!$C$1:$E$92,3,FALSE)</f>
        <v>very high</v>
      </c>
      <c r="AD374" s="6" t="str">
        <f>VLOOKUP(AA374,'dati households'!$C$1:$F$92,4,FALSE)</f>
        <v>Dispensary</v>
      </c>
    </row>
    <row r="375" spans="1:30" hidden="1" x14ac:dyDescent="0.35">
      <c r="A375" t="s">
        <v>210</v>
      </c>
      <c r="B375" s="6">
        <v>9</v>
      </c>
      <c r="C375" t="s">
        <v>211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 s="10" t="s">
        <v>486</v>
      </c>
      <c r="Y375" s="10" t="s">
        <v>486</v>
      </c>
      <c r="Z375" s="6">
        <v>374</v>
      </c>
      <c r="AA375" s="10">
        <v>86</v>
      </c>
      <c r="AB375" t="str">
        <f>VLOOKUP(AA375,'dati households'!$C$1:$D$92,2,FALSE)</f>
        <v>Business</v>
      </c>
      <c r="AC375" s="6" t="str">
        <f>VLOOKUP(AA375,'dati households'!$C$1:$E$92,3,FALSE)</f>
        <v>very high</v>
      </c>
      <c r="AD375" s="6" t="str">
        <f>VLOOKUP(AA375,'dati households'!$C$1:$F$92,4,FALSE)</f>
        <v>Dispensary</v>
      </c>
    </row>
    <row r="376" spans="1:30" hidden="1" x14ac:dyDescent="0.35">
      <c r="A376" t="s">
        <v>246</v>
      </c>
      <c r="B376" s="6">
        <v>2</v>
      </c>
      <c r="C376" t="s">
        <v>239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0" t="s">
        <v>375</v>
      </c>
      <c r="Y376" s="10" t="s">
        <v>376</v>
      </c>
      <c r="Z376" s="6">
        <v>375</v>
      </c>
      <c r="AA376" s="10">
        <v>86</v>
      </c>
      <c r="AB376" t="str">
        <f>VLOOKUP(AA376,'dati households'!$C$1:$D$92,2,FALSE)</f>
        <v>Business</v>
      </c>
      <c r="AC376" s="6" t="str">
        <f>VLOOKUP(AA376,'dati households'!$C$1:$E$92,3,FALSE)</f>
        <v>very high</v>
      </c>
      <c r="AD376" s="6" t="str">
        <f>VLOOKUP(AA376,'dati households'!$C$1:$F$92,4,FALSE)</f>
        <v>Dispensary</v>
      </c>
    </row>
    <row r="377" spans="1:30" hidden="1" x14ac:dyDescent="0.35">
      <c r="A377" t="s">
        <v>246</v>
      </c>
      <c r="B377" s="6">
        <v>1</v>
      </c>
      <c r="C377" t="s">
        <v>385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10" t="s">
        <v>375</v>
      </c>
      <c r="Y377" s="10" t="s">
        <v>376</v>
      </c>
      <c r="Z377" s="6">
        <v>376</v>
      </c>
      <c r="AA377" s="10">
        <v>86</v>
      </c>
      <c r="AB377" t="str">
        <f>VLOOKUP(AA377,'dati households'!$C$1:$D$92,2,FALSE)</f>
        <v>Business</v>
      </c>
      <c r="AC377" s="6" t="str">
        <f>VLOOKUP(AA377,'dati households'!$C$1:$E$92,3,FALSE)</f>
        <v>very high</v>
      </c>
      <c r="AD377" s="6" t="str">
        <f>VLOOKUP(AA377,'dati households'!$C$1:$F$92,4,FALSE)</f>
        <v>Dispensary</v>
      </c>
    </row>
    <row r="378" spans="1:30" hidden="1" x14ac:dyDescent="0.35">
      <c r="A378" t="s">
        <v>383</v>
      </c>
      <c r="B378" s="6">
        <v>3</v>
      </c>
      <c r="C378" t="s">
        <v>239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10" t="s">
        <v>375</v>
      </c>
      <c r="Y378" s="10" t="s">
        <v>376</v>
      </c>
      <c r="Z378" s="6">
        <v>377</v>
      </c>
      <c r="AA378" s="10">
        <v>86</v>
      </c>
      <c r="AB378" t="str">
        <f>VLOOKUP(AA378,'dati households'!$C$1:$D$92,2,FALSE)</f>
        <v>Business</v>
      </c>
      <c r="AC378" s="6" t="str">
        <f>VLOOKUP(AA378,'dati households'!$C$1:$E$92,3,FALSE)</f>
        <v>very high</v>
      </c>
      <c r="AD378" s="6" t="str">
        <f>VLOOKUP(AA378,'dati households'!$C$1:$F$92,4,FALSE)</f>
        <v>Dispensary</v>
      </c>
    </row>
    <row r="379" spans="1:30" hidden="1" x14ac:dyDescent="0.35">
      <c r="A379" t="s">
        <v>360</v>
      </c>
      <c r="B379" s="6">
        <v>1</v>
      </c>
      <c r="C379" t="s">
        <v>317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10" t="s">
        <v>238</v>
      </c>
      <c r="Y379" s="10" t="s">
        <v>486</v>
      </c>
      <c r="Z379" s="6">
        <v>378</v>
      </c>
      <c r="AA379" s="10">
        <v>86</v>
      </c>
      <c r="AB379" t="str">
        <f>VLOOKUP(AA379,'dati households'!$C$1:$D$92,2,FALSE)</f>
        <v>Business</v>
      </c>
      <c r="AC379" s="6" t="str">
        <f>VLOOKUP(AA379,'dati households'!$C$1:$E$92,3,FALSE)</f>
        <v>very high</v>
      </c>
      <c r="AD379" s="6" t="str">
        <f>VLOOKUP(AA379,'dati households'!$C$1:$F$92,4,FALSE)</f>
        <v>Dispensary</v>
      </c>
    </row>
    <row r="380" spans="1:30" hidden="1" x14ac:dyDescent="0.35">
      <c r="A380" t="s">
        <v>386</v>
      </c>
      <c r="B380" s="6">
        <v>1</v>
      </c>
      <c r="C380" t="s">
        <v>239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0" t="s">
        <v>375</v>
      </c>
      <c r="Y380" s="10" t="s">
        <v>376</v>
      </c>
      <c r="Z380" s="6">
        <v>379</v>
      </c>
      <c r="AA380" s="10">
        <v>86</v>
      </c>
      <c r="AB380" t="str">
        <f>VLOOKUP(AA380,'dati households'!$C$1:$D$92,2,FALSE)</f>
        <v>Business</v>
      </c>
      <c r="AC380" s="6" t="str">
        <f>VLOOKUP(AA380,'dati households'!$C$1:$E$92,3,FALSE)</f>
        <v>very high</v>
      </c>
      <c r="AD380" s="6" t="str">
        <f>VLOOKUP(AA380,'dati households'!$C$1:$F$92,4,FALSE)</f>
        <v>Dispensary</v>
      </c>
    </row>
    <row r="381" spans="1:30" hidden="1" x14ac:dyDescent="0.35">
      <c r="A381" t="s">
        <v>367</v>
      </c>
      <c r="B381" s="6">
        <v>1</v>
      </c>
      <c r="C381" t="s">
        <v>239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10" t="s">
        <v>375</v>
      </c>
      <c r="Y381" s="10" t="s">
        <v>376</v>
      </c>
      <c r="Z381" s="6">
        <v>380</v>
      </c>
      <c r="AA381" s="10">
        <v>86</v>
      </c>
      <c r="AB381" t="str">
        <f>VLOOKUP(AA381,'dati households'!$C$1:$D$92,2,FALSE)</f>
        <v>Business</v>
      </c>
      <c r="AC381" s="6" t="str">
        <f>VLOOKUP(AA381,'dati households'!$C$1:$E$92,3,FALSE)</f>
        <v>very high</v>
      </c>
      <c r="AD381" s="6" t="str">
        <f>VLOOKUP(AA381,'dati households'!$C$1:$F$92,4,FALSE)</f>
        <v>Dispensary</v>
      </c>
    </row>
    <row r="382" spans="1:30" hidden="1" x14ac:dyDescent="0.35">
      <c r="A382" t="s">
        <v>387</v>
      </c>
      <c r="B382" s="6">
        <v>1</v>
      </c>
      <c r="C382" t="s">
        <v>239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10" t="s">
        <v>375</v>
      </c>
      <c r="Y382" s="10" t="s">
        <v>376</v>
      </c>
      <c r="Z382" s="6">
        <v>381</v>
      </c>
      <c r="AA382" s="10">
        <v>86</v>
      </c>
      <c r="AB382" t="str">
        <f>VLOOKUP(AA382,'dati households'!$C$1:$D$92,2,FALSE)</f>
        <v>Business</v>
      </c>
      <c r="AC382" s="6" t="str">
        <f>VLOOKUP(AA382,'dati households'!$C$1:$E$92,3,FALSE)</f>
        <v>very high</v>
      </c>
      <c r="AD382" s="6" t="str">
        <f>VLOOKUP(AA382,'dati households'!$C$1:$F$92,4,FALSE)</f>
        <v>Dispensary</v>
      </c>
    </row>
    <row r="383" spans="1:30" hidden="1" x14ac:dyDescent="0.35">
      <c r="A383" t="s">
        <v>362</v>
      </c>
      <c r="B383" s="6">
        <v>1</v>
      </c>
      <c r="C383" t="s">
        <v>239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0" t="s">
        <v>238</v>
      </c>
      <c r="Y383" s="10" t="s">
        <v>486</v>
      </c>
      <c r="Z383" s="6">
        <v>382</v>
      </c>
      <c r="AA383" s="10">
        <v>86</v>
      </c>
      <c r="AB383" t="str">
        <f>VLOOKUP(AA383,'dati households'!$C$1:$D$92,2,FALSE)</f>
        <v>Business</v>
      </c>
      <c r="AC383" s="6" t="str">
        <f>VLOOKUP(AA383,'dati households'!$C$1:$E$92,3,FALSE)</f>
        <v>very high</v>
      </c>
      <c r="AD383" s="6" t="str">
        <f>VLOOKUP(AA383,'dati households'!$C$1:$F$92,4,FALSE)</f>
        <v>Dispensary</v>
      </c>
    </row>
    <row r="384" spans="1:30" hidden="1" x14ac:dyDescent="0.35">
      <c r="A384" t="s">
        <v>207</v>
      </c>
      <c r="B384" s="6">
        <v>63</v>
      </c>
      <c r="C384" t="s">
        <v>208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1</v>
      </c>
      <c r="T384">
        <v>1</v>
      </c>
      <c r="U384">
        <v>0</v>
      </c>
      <c r="V384">
        <v>0</v>
      </c>
      <c r="W384">
        <v>0</v>
      </c>
      <c r="X384" s="10" t="s">
        <v>486</v>
      </c>
      <c r="Y384" s="10" t="s">
        <v>486</v>
      </c>
      <c r="Z384" s="6">
        <v>383</v>
      </c>
      <c r="AA384" s="10">
        <v>87</v>
      </c>
      <c r="AB384" t="str">
        <f>VLOOKUP(AA384,'dati households'!$C$1:$D$92,2,FALSE)</f>
        <v>Business</v>
      </c>
      <c r="AC384" s="6" t="str">
        <f>VLOOKUP(AA384,'dati households'!$C$1:$E$92,3,FALSE)</f>
        <v>very high</v>
      </c>
      <c r="AD384" s="6" t="str">
        <f>VLOOKUP(AA384,'dati households'!$C$1:$F$92,4,FALSE)</f>
        <v>Boarding school</v>
      </c>
    </row>
    <row r="385" spans="1:30" hidden="1" x14ac:dyDescent="0.35">
      <c r="A385" t="s">
        <v>207</v>
      </c>
      <c r="B385" s="6">
        <v>70</v>
      </c>
      <c r="C385" t="s">
        <v>233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 s="10" t="s">
        <v>486</v>
      </c>
      <c r="Y385" s="10" t="s">
        <v>486</v>
      </c>
      <c r="Z385" s="6">
        <v>384</v>
      </c>
      <c r="AA385" s="10">
        <v>87</v>
      </c>
      <c r="AB385" t="str">
        <f>VLOOKUP(AA385,'dati households'!$C$1:$D$92,2,FALSE)</f>
        <v>Business</v>
      </c>
      <c r="AC385" s="6" t="str">
        <f>VLOOKUP(AA385,'dati households'!$C$1:$E$92,3,FALSE)</f>
        <v>very high</v>
      </c>
      <c r="AD385" s="6" t="str">
        <f>VLOOKUP(AA385,'dati households'!$C$1:$F$92,4,FALSE)</f>
        <v>Boarding school</v>
      </c>
    </row>
    <row r="386" spans="1:30" hidden="1" x14ac:dyDescent="0.35">
      <c r="A386" t="s">
        <v>210</v>
      </c>
      <c r="B386" s="6">
        <v>23</v>
      </c>
      <c r="C386" t="s">
        <v>388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 s="10" t="s">
        <v>486</v>
      </c>
      <c r="Y386" s="10" t="s">
        <v>486</v>
      </c>
      <c r="Z386" s="6">
        <v>385</v>
      </c>
      <c r="AA386" s="10">
        <v>87</v>
      </c>
      <c r="AB386" t="str">
        <f>VLOOKUP(AA386,'dati households'!$C$1:$D$92,2,FALSE)</f>
        <v>Business</v>
      </c>
      <c r="AC386" s="6" t="str">
        <f>VLOOKUP(AA386,'dati households'!$C$1:$E$92,3,FALSE)</f>
        <v>very high</v>
      </c>
      <c r="AD386" s="6" t="str">
        <f>VLOOKUP(AA386,'dati households'!$C$1:$F$92,4,FALSE)</f>
        <v>Boarding school</v>
      </c>
    </row>
    <row r="387" spans="1:30" hidden="1" x14ac:dyDescent="0.35">
      <c r="A387" t="s">
        <v>379</v>
      </c>
      <c r="B387" s="6">
        <v>1</v>
      </c>
      <c r="C387" t="s">
        <v>318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10" t="s">
        <v>389</v>
      </c>
      <c r="Y387" s="10" t="s">
        <v>486</v>
      </c>
      <c r="Z387" s="6">
        <v>386</v>
      </c>
      <c r="AA387" s="10">
        <v>87</v>
      </c>
      <c r="AB387" t="str">
        <f>VLOOKUP(AA387,'dati households'!$C$1:$D$92,2,FALSE)</f>
        <v>Business</v>
      </c>
      <c r="AC387" s="6" t="str">
        <f>VLOOKUP(AA387,'dati households'!$C$1:$E$92,3,FALSE)</f>
        <v>very high</v>
      </c>
      <c r="AD387" s="6" t="str">
        <f>VLOOKUP(AA387,'dati households'!$C$1:$F$92,4,FALSE)</f>
        <v>Boarding school</v>
      </c>
    </row>
    <row r="388" spans="1:30" hidden="1" x14ac:dyDescent="0.35">
      <c r="A388" t="s">
        <v>246</v>
      </c>
      <c r="B388" s="6">
        <v>1</v>
      </c>
      <c r="C388" t="s">
        <v>318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10" t="s">
        <v>268</v>
      </c>
      <c r="Y388" s="10" t="s">
        <v>486</v>
      </c>
      <c r="Z388" s="6">
        <v>387</v>
      </c>
      <c r="AA388" s="10">
        <v>87</v>
      </c>
      <c r="AB388" t="str">
        <f>VLOOKUP(AA388,'dati households'!$C$1:$D$92,2,FALSE)</f>
        <v>Business</v>
      </c>
      <c r="AC388" s="6" t="str">
        <f>VLOOKUP(AA388,'dati households'!$C$1:$E$92,3,FALSE)</f>
        <v>very high</v>
      </c>
      <c r="AD388" s="6" t="str">
        <f>VLOOKUP(AA388,'dati households'!$C$1:$F$92,4,FALSE)</f>
        <v>Boarding school</v>
      </c>
    </row>
    <row r="389" spans="1:30" hidden="1" x14ac:dyDescent="0.35">
      <c r="A389" t="s">
        <v>132</v>
      </c>
      <c r="B389" s="6">
        <v>1</v>
      </c>
      <c r="C389" t="s">
        <v>390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10" t="s">
        <v>224</v>
      </c>
      <c r="Y389" s="10" t="s">
        <v>486</v>
      </c>
      <c r="Z389" s="6">
        <v>388</v>
      </c>
      <c r="AA389" s="10">
        <v>87</v>
      </c>
      <c r="AB389" t="str">
        <f>VLOOKUP(AA389,'dati households'!$C$1:$D$92,2,FALSE)</f>
        <v>Business</v>
      </c>
      <c r="AC389" s="6" t="str">
        <f>VLOOKUP(AA389,'dati households'!$C$1:$E$92,3,FALSE)</f>
        <v>very high</v>
      </c>
      <c r="AD389" s="6" t="str">
        <f>VLOOKUP(AA389,'dati households'!$C$1:$F$92,4,FALSE)</f>
        <v>Boarding school</v>
      </c>
    </row>
    <row r="390" spans="1:30" hidden="1" x14ac:dyDescent="0.35">
      <c r="A390" t="s">
        <v>225</v>
      </c>
      <c r="B390" s="6">
        <v>1</v>
      </c>
      <c r="C390" t="s">
        <v>391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 s="10" t="s">
        <v>486</v>
      </c>
      <c r="Y390" s="10" t="s">
        <v>486</v>
      </c>
      <c r="Z390" s="6">
        <v>389</v>
      </c>
      <c r="AA390" s="10">
        <v>87</v>
      </c>
      <c r="AB390" t="str">
        <f>VLOOKUP(AA390,'dati households'!$C$1:$D$92,2,FALSE)</f>
        <v>Business</v>
      </c>
      <c r="AC390" s="6" t="str">
        <f>VLOOKUP(AA390,'dati households'!$C$1:$E$92,3,FALSE)</f>
        <v>very high</v>
      </c>
      <c r="AD390" s="6" t="str">
        <f>VLOOKUP(AA390,'dati households'!$C$1:$F$92,4,FALSE)</f>
        <v>Boarding school</v>
      </c>
    </row>
    <row r="391" spans="1:30" hidden="1" x14ac:dyDescent="0.35">
      <c r="A391" t="s">
        <v>212</v>
      </c>
      <c r="B391" s="6">
        <v>4</v>
      </c>
      <c r="C391" t="s">
        <v>384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10" t="s">
        <v>486</v>
      </c>
      <c r="Y391" s="10" t="s">
        <v>486</v>
      </c>
      <c r="Z391" s="6">
        <v>390</v>
      </c>
      <c r="AA391" s="10">
        <v>87</v>
      </c>
      <c r="AB391" t="str">
        <f>VLOOKUP(AA391,'dati households'!$C$1:$D$92,2,FALSE)</f>
        <v>Business</v>
      </c>
      <c r="AC391" s="6" t="str">
        <f>VLOOKUP(AA391,'dati households'!$C$1:$E$92,3,FALSE)</f>
        <v>very high</v>
      </c>
      <c r="AD391" s="6" t="str">
        <f>VLOOKUP(AA391,'dati households'!$C$1:$F$92,4,FALSE)</f>
        <v>Boarding school</v>
      </c>
    </row>
    <row r="392" spans="1:30" hidden="1" x14ac:dyDescent="0.35">
      <c r="A392" t="s">
        <v>248</v>
      </c>
      <c r="B392" s="6">
        <v>1</v>
      </c>
      <c r="C392" t="s">
        <v>392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0" t="s">
        <v>268</v>
      </c>
      <c r="Y392" s="10" t="s">
        <v>428</v>
      </c>
      <c r="Z392" s="6">
        <v>391</v>
      </c>
      <c r="AA392" s="10">
        <v>87</v>
      </c>
      <c r="AB392" t="str">
        <f>VLOOKUP(AA392,'dati households'!$C$1:$D$92,2,FALSE)</f>
        <v>Business</v>
      </c>
      <c r="AC392" s="6" t="str">
        <f>VLOOKUP(AA392,'dati households'!$C$1:$E$92,3,FALSE)</f>
        <v>very high</v>
      </c>
      <c r="AD392" s="6" t="str">
        <f>VLOOKUP(AA392,'dati households'!$C$1:$F$92,4,FALSE)</f>
        <v>Boarding school</v>
      </c>
    </row>
    <row r="393" spans="1:30" hidden="1" x14ac:dyDescent="0.35">
      <c r="A393" t="s">
        <v>248</v>
      </c>
      <c r="B393" s="6">
        <v>1</v>
      </c>
      <c r="C393" t="s">
        <v>217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 s="10" t="s">
        <v>224</v>
      </c>
      <c r="Y393" s="10" t="s">
        <v>427</v>
      </c>
      <c r="Z393" s="6">
        <v>392</v>
      </c>
      <c r="AA393" s="10">
        <v>87</v>
      </c>
      <c r="AB393" t="str">
        <f>VLOOKUP(AA393,'dati households'!$C$1:$D$92,2,FALSE)</f>
        <v>Business</v>
      </c>
      <c r="AC393" s="6" t="str">
        <f>VLOOKUP(AA393,'dati households'!$C$1:$E$92,3,FALSE)</f>
        <v>very high</v>
      </c>
      <c r="AD393" s="6" t="str">
        <f>VLOOKUP(AA393,'dati households'!$C$1:$F$92,4,FALSE)</f>
        <v>Boarding school</v>
      </c>
    </row>
    <row r="394" spans="1:30" hidden="1" x14ac:dyDescent="0.35">
      <c r="A394" t="s">
        <v>248</v>
      </c>
      <c r="B394" s="6">
        <v>1</v>
      </c>
      <c r="C394" t="s">
        <v>394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0" t="s">
        <v>224</v>
      </c>
      <c r="Y394" s="10" t="s">
        <v>372</v>
      </c>
      <c r="Z394" s="6">
        <v>393</v>
      </c>
      <c r="AA394" s="10">
        <v>87</v>
      </c>
      <c r="AB394" t="str">
        <f>VLOOKUP(AA394,'dati households'!$C$1:$D$92,2,FALSE)</f>
        <v>Business</v>
      </c>
      <c r="AC394" s="6" t="str">
        <f>VLOOKUP(AA394,'dati households'!$C$1:$E$92,3,FALSE)</f>
        <v>very high</v>
      </c>
      <c r="AD394" s="6" t="str">
        <f>VLOOKUP(AA394,'dati households'!$C$1:$F$92,4,FALSE)</f>
        <v>Boarding school</v>
      </c>
    </row>
    <row r="395" spans="1:30" x14ac:dyDescent="0.35">
      <c r="A395" t="s">
        <v>207</v>
      </c>
      <c r="B395" s="6">
        <v>1</v>
      </c>
      <c r="C395" t="s">
        <v>244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 s="10" t="s">
        <v>354</v>
      </c>
      <c r="Y395" s="10" t="s">
        <v>486</v>
      </c>
      <c r="Z395" s="6">
        <v>394</v>
      </c>
      <c r="AA395" s="10">
        <v>88</v>
      </c>
      <c r="AB395" t="str">
        <f>VLOOKUP(AA395,'dati households'!$C$1:$D$92,2,FALSE)</f>
        <v>Business</v>
      </c>
      <c r="AC395" s="6" t="str">
        <f>VLOOKUP(AA395,'dati households'!$C$1:$E$92,3,FALSE)</f>
        <v>very low</v>
      </c>
      <c r="AD395" s="6" t="str">
        <f>VLOOKUP(AA395,'dati households'!$C$1:$F$92,4,FALSE)</f>
        <v>Ofisi ya kijiji</v>
      </c>
    </row>
    <row r="396" spans="1:30" x14ac:dyDescent="0.35">
      <c r="A396" t="s">
        <v>212</v>
      </c>
      <c r="B396" s="6">
        <v>1</v>
      </c>
      <c r="C396" t="s">
        <v>385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0" t="s">
        <v>268</v>
      </c>
      <c r="Y396" s="10" t="s">
        <v>486</v>
      </c>
      <c r="Z396" s="6">
        <v>395</v>
      </c>
      <c r="AA396" s="10">
        <v>88</v>
      </c>
      <c r="AB396" t="str">
        <f>VLOOKUP(AA396,'dati households'!$C$1:$D$92,2,FALSE)</f>
        <v>Business</v>
      </c>
      <c r="AC396" s="6" t="str">
        <f>VLOOKUP(AA396,'dati households'!$C$1:$E$92,3,FALSE)</f>
        <v>very low</v>
      </c>
      <c r="AD396" s="6" t="str">
        <f>VLOOKUP(AA396,'dati households'!$C$1:$F$92,4,FALSE)</f>
        <v>Ofisi ya kijiji</v>
      </c>
    </row>
    <row r="397" spans="1:30" x14ac:dyDescent="0.35">
      <c r="A397" t="s">
        <v>207</v>
      </c>
      <c r="B397" s="6">
        <v>1</v>
      </c>
      <c r="C397" t="s">
        <v>395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 s="10" t="s">
        <v>224</v>
      </c>
      <c r="Y397" s="10" t="s">
        <v>396</v>
      </c>
      <c r="Z397" s="6">
        <v>396</v>
      </c>
      <c r="AA397" s="10">
        <v>89</v>
      </c>
      <c r="AB397" t="str">
        <f>VLOOKUP(AA397,'dati households'!$C$1:$D$92,2,FALSE)</f>
        <v>Business</v>
      </c>
      <c r="AC397" s="6" t="str">
        <f>VLOOKUP(AA397,'dati households'!$C$1:$E$92,3,FALSE)</f>
        <v>very low</v>
      </c>
      <c r="AD397" s="6" t="str">
        <f>VLOOKUP(AA397,'dati households'!$C$1:$F$92,4,FALSE)</f>
        <v>Ofisi ya Kata</v>
      </c>
    </row>
    <row r="398" spans="1:30" x14ac:dyDescent="0.35">
      <c r="A398" t="s">
        <v>212</v>
      </c>
      <c r="B398" s="6">
        <v>1</v>
      </c>
      <c r="C398" t="s">
        <v>397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10" t="s">
        <v>268</v>
      </c>
      <c r="Y398" s="10" t="s">
        <v>486</v>
      </c>
      <c r="Z398" s="6">
        <v>397</v>
      </c>
      <c r="AA398" s="10">
        <v>89</v>
      </c>
      <c r="AB398" t="str">
        <f>VLOOKUP(AA398,'dati households'!$C$1:$D$92,2,FALSE)</f>
        <v>Business</v>
      </c>
      <c r="AC398" s="6" t="str">
        <f>VLOOKUP(AA398,'dati households'!$C$1:$E$92,3,FALSE)</f>
        <v>very low</v>
      </c>
      <c r="AD398" s="6" t="str">
        <f>VLOOKUP(AA398,'dati households'!$C$1:$F$92,4,FALSE)</f>
        <v>Ofisi ya Kata</v>
      </c>
    </row>
    <row r="399" spans="1:30" hidden="1" x14ac:dyDescent="0.35">
      <c r="A399" t="s">
        <v>207</v>
      </c>
      <c r="B399" s="6">
        <v>1</v>
      </c>
      <c r="C399" t="s">
        <v>239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0" t="s">
        <v>369</v>
      </c>
      <c r="Y399" s="10" t="s">
        <v>398</v>
      </c>
      <c r="Z399" s="6">
        <v>398</v>
      </c>
      <c r="AA399" s="10">
        <v>90</v>
      </c>
      <c r="AB399" t="str">
        <f>VLOOKUP(AA399,'dati households'!$C$1:$D$92,2,FALSE)</f>
        <v>Business</v>
      </c>
      <c r="AC399" s="6" t="str">
        <f>VLOOKUP(AA399,'dati households'!$C$1:$E$92,3,FALSE)</f>
        <v>low</v>
      </c>
      <c r="AD399" s="6" t="str">
        <f>VLOOKUP(AA399,'dati households'!$C$1:$F$92,4,FALSE)</f>
        <v>Ofisi ya saccos</v>
      </c>
    </row>
    <row r="400" spans="1:30" hidden="1" x14ac:dyDescent="0.35">
      <c r="A400" t="s">
        <v>210</v>
      </c>
      <c r="B400" s="6">
        <v>1</v>
      </c>
      <c r="C400" t="s">
        <v>211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 s="10" t="s">
        <v>486</v>
      </c>
      <c r="Y400" s="10" t="s">
        <v>486</v>
      </c>
      <c r="Z400" s="6">
        <v>399</v>
      </c>
      <c r="AA400" s="10">
        <v>90</v>
      </c>
      <c r="AB400" t="str">
        <f>VLOOKUP(AA400,'dati households'!$C$1:$D$92,2,FALSE)</f>
        <v>Business</v>
      </c>
      <c r="AC400" s="6" t="str">
        <f>VLOOKUP(AA400,'dati households'!$C$1:$E$92,3,FALSE)</f>
        <v>low</v>
      </c>
      <c r="AD400" s="6" t="str">
        <f>VLOOKUP(AA400,'dati households'!$C$1:$F$92,4,FALSE)</f>
        <v>Ofisi ya saccos</v>
      </c>
    </row>
    <row r="401" spans="1:30" hidden="1" x14ac:dyDescent="0.35">
      <c r="A401" t="s">
        <v>246</v>
      </c>
      <c r="B401" s="6">
        <v>1</v>
      </c>
      <c r="C401" t="s">
        <v>239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10" t="s">
        <v>369</v>
      </c>
      <c r="Y401" s="10" t="s">
        <v>486</v>
      </c>
      <c r="Z401" s="6">
        <v>400</v>
      </c>
      <c r="AA401" s="10">
        <v>90</v>
      </c>
      <c r="AB401" t="str">
        <f>VLOOKUP(AA401,'dati households'!$C$1:$D$92,2,FALSE)</f>
        <v>Business</v>
      </c>
      <c r="AC401" s="6" t="str">
        <f>VLOOKUP(AA401,'dati households'!$C$1:$E$92,3,FALSE)</f>
        <v>low</v>
      </c>
      <c r="AD401" s="6" t="str">
        <f>VLOOKUP(AA401,'dati households'!$C$1:$F$92,4,FALSE)</f>
        <v>Ofisi ya saccos</v>
      </c>
    </row>
    <row r="402" spans="1:30" hidden="1" x14ac:dyDescent="0.35">
      <c r="A402" t="s">
        <v>246</v>
      </c>
      <c r="B402" s="6">
        <v>1</v>
      </c>
      <c r="C402" t="s">
        <v>385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10" t="s">
        <v>268</v>
      </c>
      <c r="Y402" s="10" t="s">
        <v>486</v>
      </c>
      <c r="Z402" s="6">
        <v>401</v>
      </c>
      <c r="AA402" s="10">
        <v>90</v>
      </c>
      <c r="AB402" t="str">
        <f>VLOOKUP(AA402,'dati households'!$C$1:$D$92,2,FALSE)</f>
        <v>Business</v>
      </c>
      <c r="AC402" s="6" t="str">
        <f>VLOOKUP(AA402,'dati households'!$C$1:$E$92,3,FALSE)</f>
        <v>low</v>
      </c>
      <c r="AD402" s="6" t="str">
        <f>VLOOKUP(AA402,'dati households'!$C$1:$F$92,4,FALSE)</f>
        <v>Ofisi ya saccos</v>
      </c>
    </row>
    <row r="403" spans="1:30" hidden="1" x14ac:dyDescent="0.35">
      <c r="A403" t="s">
        <v>383</v>
      </c>
      <c r="B403" s="6">
        <v>1</v>
      </c>
      <c r="C403" t="s">
        <v>399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10" t="s">
        <v>224</v>
      </c>
      <c r="Y403" s="10" t="s">
        <v>486</v>
      </c>
      <c r="Z403" s="6">
        <v>402</v>
      </c>
      <c r="AA403" s="10">
        <v>90</v>
      </c>
      <c r="AB403" t="str">
        <f>VLOOKUP(AA403,'dati households'!$C$1:$D$92,2,FALSE)</f>
        <v>Business</v>
      </c>
      <c r="AC403" s="6" t="str">
        <f>VLOOKUP(AA403,'dati households'!$C$1:$E$92,3,FALSE)</f>
        <v>low</v>
      </c>
      <c r="AD403" s="6" t="str">
        <f>VLOOKUP(AA403,'dati households'!$C$1:$F$92,4,FALSE)</f>
        <v>Ofisi ya saccos</v>
      </c>
    </row>
    <row r="404" spans="1:30" hidden="1" x14ac:dyDescent="0.35">
      <c r="A404" t="s">
        <v>212</v>
      </c>
      <c r="B404" s="6">
        <v>1</v>
      </c>
      <c r="C404" t="s">
        <v>385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10" t="s">
        <v>302</v>
      </c>
      <c r="Y404" s="10" t="s">
        <v>486</v>
      </c>
      <c r="Z404" s="6">
        <v>403</v>
      </c>
      <c r="AA404" s="10">
        <v>90</v>
      </c>
      <c r="AB404" t="str">
        <f>VLOOKUP(AA404,'dati households'!$C$1:$D$92,2,FALSE)</f>
        <v>Business</v>
      </c>
      <c r="AC404" s="6" t="str">
        <f>VLOOKUP(AA404,'dati households'!$C$1:$E$92,3,FALSE)</f>
        <v>low</v>
      </c>
      <c r="AD404" s="6" t="str">
        <f>VLOOKUP(AA404,'dati households'!$C$1:$F$92,4,FALSE)</f>
        <v>Ofisi ya saccos</v>
      </c>
    </row>
    <row r="405" spans="1:30" hidden="1" x14ac:dyDescent="0.35">
      <c r="A405" t="s">
        <v>400</v>
      </c>
      <c r="B405" s="6">
        <v>1</v>
      </c>
      <c r="C405" t="s">
        <v>397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0" t="s">
        <v>238</v>
      </c>
      <c r="Y405" s="10" t="s">
        <v>486</v>
      </c>
      <c r="Z405" s="6">
        <v>404</v>
      </c>
      <c r="AA405" s="10">
        <v>90</v>
      </c>
      <c r="AB405" t="str">
        <f>VLOOKUP(AA405,'dati households'!$C$1:$D$92,2,FALSE)</f>
        <v>Business</v>
      </c>
      <c r="AC405" s="6" t="str">
        <f>VLOOKUP(AA405,'dati households'!$C$1:$E$92,3,FALSE)</f>
        <v>low</v>
      </c>
      <c r="AD405" s="6" t="str">
        <f>VLOOKUP(AA405,'dati households'!$C$1:$F$92,4,FALSE)</f>
        <v>Ofisi ya saccos</v>
      </c>
    </row>
    <row r="406" spans="1:30" hidden="1" x14ac:dyDescent="0.35">
      <c r="A406" t="s">
        <v>207</v>
      </c>
      <c r="B406" s="6">
        <v>8</v>
      </c>
      <c r="C406" t="s">
        <v>401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10" t="s">
        <v>486</v>
      </c>
      <c r="Y406" s="10" t="s">
        <v>398</v>
      </c>
      <c r="Z406" s="6">
        <v>405</v>
      </c>
      <c r="AA406" s="10">
        <v>91</v>
      </c>
      <c r="AB406" t="str">
        <f>VLOOKUP(AA406,'dati households'!$C$1:$D$92,2,FALSE)</f>
        <v>Business</v>
      </c>
      <c r="AC406" s="6" t="str">
        <f>VLOOKUP(AA406,'dati households'!$C$1:$E$92,3,FALSE)</f>
        <v>medium</v>
      </c>
      <c r="AD406" s="6" t="str">
        <f>VLOOKUP(AA406,'dati households'!$C$1:$F$92,4,FALSE)</f>
        <v>Church</v>
      </c>
    </row>
    <row r="407" spans="1:30" hidden="1" x14ac:dyDescent="0.35">
      <c r="A407" t="s">
        <v>207</v>
      </c>
      <c r="B407" s="6">
        <v>8</v>
      </c>
      <c r="C407" t="s">
        <v>402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10" t="s">
        <v>224</v>
      </c>
      <c r="Y407" s="10" t="s">
        <v>372</v>
      </c>
      <c r="Z407" s="6">
        <v>406</v>
      </c>
      <c r="AA407" s="10">
        <v>91</v>
      </c>
      <c r="AB407" t="str">
        <f>VLOOKUP(AA407,'dati households'!$C$1:$D$92,2,FALSE)</f>
        <v>Business</v>
      </c>
      <c r="AC407" s="6" t="str">
        <f>VLOOKUP(AA407,'dati households'!$C$1:$E$92,3,FALSE)</f>
        <v>medium</v>
      </c>
      <c r="AD407" s="6" t="str">
        <f>VLOOKUP(AA407,'dati households'!$C$1:$F$92,4,FALSE)</f>
        <v>Church</v>
      </c>
    </row>
    <row r="408" spans="1:30" hidden="1" x14ac:dyDescent="0.35">
      <c r="A408" t="s">
        <v>210</v>
      </c>
      <c r="B408" s="6">
        <v>2</v>
      </c>
      <c r="C408" t="s">
        <v>211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 s="10" t="s">
        <v>486</v>
      </c>
      <c r="Y408" s="10" t="s">
        <v>486</v>
      </c>
      <c r="Z408" s="6">
        <v>407</v>
      </c>
      <c r="AA408" s="10">
        <v>91</v>
      </c>
      <c r="AB408" t="str">
        <f>VLOOKUP(AA408,'dati households'!$C$1:$D$92,2,FALSE)</f>
        <v>Business</v>
      </c>
      <c r="AC408" s="6" t="str">
        <f>VLOOKUP(AA408,'dati households'!$C$1:$E$92,3,FALSE)</f>
        <v>medium</v>
      </c>
      <c r="AD408" s="6" t="str">
        <f>VLOOKUP(AA408,'dati households'!$C$1:$F$92,4,FALSE)</f>
        <v>Church</v>
      </c>
    </row>
    <row r="409" spans="1:30" hidden="1" x14ac:dyDescent="0.35">
      <c r="A409" t="s">
        <v>373</v>
      </c>
      <c r="B409" s="6">
        <v>1</v>
      </c>
      <c r="C409" t="s">
        <v>401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0" t="s">
        <v>486</v>
      </c>
      <c r="Y409" s="10" t="s">
        <v>398</v>
      </c>
      <c r="Z409" s="6">
        <v>408</v>
      </c>
      <c r="AA409" s="10">
        <v>91</v>
      </c>
      <c r="AB409" t="str">
        <f>VLOOKUP(AA409,'dati households'!$C$1:$D$92,2,FALSE)</f>
        <v>Business</v>
      </c>
      <c r="AC409" s="6" t="str">
        <f>VLOOKUP(AA409,'dati households'!$C$1:$E$92,3,FALSE)</f>
        <v>medium</v>
      </c>
      <c r="AD409" s="6" t="str">
        <f>VLOOKUP(AA409,'dati households'!$C$1:$F$92,4,FALSE)</f>
        <v>Church</v>
      </c>
    </row>
    <row r="410" spans="1:30" hidden="1" x14ac:dyDescent="0.35">
      <c r="A410" t="s">
        <v>373</v>
      </c>
      <c r="B410" s="6">
        <v>1</v>
      </c>
      <c r="C410" t="s">
        <v>402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10" t="s">
        <v>224</v>
      </c>
      <c r="Y410" s="10" t="s">
        <v>372</v>
      </c>
      <c r="Z410" s="6">
        <v>409</v>
      </c>
      <c r="AA410" s="10">
        <v>91</v>
      </c>
      <c r="AB410" t="str">
        <f>VLOOKUP(AA410,'dati households'!$C$1:$D$92,2,FALSE)</f>
        <v>Business</v>
      </c>
      <c r="AC410" s="6" t="str">
        <f>VLOOKUP(AA410,'dati households'!$C$1:$E$92,3,FALSE)</f>
        <v>medium</v>
      </c>
      <c r="AD410" s="6" t="str">
        <f>VLOOKUP(AA410,'dati households'!$C$1:$F$92,4,FALSE)</f>
        <v>Church</v>
      </c>
    </row>
    <row r="411" spans="1:30" hidden="1" x14ac:dyDescent="0.35">
      <c r="A411" t="s">
        <v>248</v>
      </c>
      <c r="B411" s="6">
        <v>1</v>
      </c>
      <c r="C411" t="s">
        <v>401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10" t="s">
        <v>486</v>
      </c>
      <c r="Y411" s="10" t="s">
        <v>398</v>
      </c>
      <c r="Z411" s="6">
        <v>410</v>
      </c>
      <c r="AA411" s="10">
        <v>91</v>
      </c>
      <c r="AB411" t="str">
        <f>VLOOKUP(AA411,'dati households'!$C$1:$D$92,2,FALSE)</f>
        <v>Business</v>
      </c>
      <c r="AC411" s="6" t="str">
        <f>VLOOKUP(AA411,'dati households'!$C$1:$E$92,3,FALSE)</f>
        <v>medium</v>
      </c>
      <c r="AD411" s="6" t="str">
        <f>VLOOKUP(AA411,'dati households'!$C$1:$F$92,4,FALSE)</f>
        <v>Church</v>
      </c>
    </row>
    <row r="412" spans="1:30" hidden="1" x14ac:dyDescent="0.35">
      <c r="A412" t="s">
        <v>248</v>
      </c>
      <c r="B412" s="6">
        <v>1</v>
      </c>
      <c r="C412" t="s">
        <v>402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0" t="s">
        <v>224</v>
      </c>
      <c r="Y412" s="10" t="s">
        <v>372</v>
      </c>
      <c r="Z412" s="6">
        <v>411</v>
      </c>
      <c r="AA412" s="10">
        <v>91</v>
      </c>
      <c r="AB412" t="str">
        <f>VLOOKUP(AA412,'dati households'!$C$1:$D$92,2,FALSE)</f>
        <v>Business</v>
      </c>
      <c r="AC412" s="6" t="str">
        <f>VLOOKUP(AA412,'dati households'!$C$1:$E$92,3,FALSE)</f>
        <v>medium</v>
      </c>
      <c r="AD412" s="6" t="str">
        <f>VLOOKUP(AA412,'dati households'!$C$1:$F$92,4,FALSE)</f>
        <v>Church</v>
      </c>
    </row>
    <row r="413" spans="1:30" hidden="1" x14ac:dyDescent="0.35">
      <c r="A413" t="s">
        <v>225</v>
      </c>
      <c r="B413" s="6">
        <v>1</v>
      </c>
      <c r="C413" t="s">
        <v>403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10" t="s">
        <v>224</v>
      </c>
      <c r="Y413" s="10" t="s">
        <v>486</v>
      </c>
      <c r="Z413" s="6">
        <v>412</v>
      </c>
      <c r="AA413" s="10">
        <v>91</v>
      </c>
      <c r="AB413" t="str">
        <f>VLOOKUP(AA413,'dati households'!$C$1:$D$92,2,FALSE)</f>
        <v>Business</v>
      </c>
      <c r="AC413" s="6" t="str">
        <f>VLOOKUP(AA413,'dati households'!$C$1:$E$92,3,FALSE)</f>
        <v>medium</v>
      </c>
      <c r="AD413" s="6" t="str">
        <f>VLOOKUP(AA413,'dati households'!$C$1:$F$92,4,FALSE)</f>
        <v>Church</v>
      </c>
    </row>
  </sheetData>
  <autoFilter ref="A1:AD413" xr:uid="{0B75E281-7A8D-496E-8293-B531FEBDA956}">
    <filterColumn colId="28">
      <filters>
        <filter val="very low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6612-0337-4F1F-B171-7E99294E9BB0}">
  <dimension ref="A1:AB894"/>
  <sheetViews>
    <sheetView zoomScale="75" zoomScaleNormal="50" workbookViewId="0">
      <selection activeCell="F41" sqref="F41"/>
    </sheetView>
  </sheetViews>
  <sheetFormatPr defaultRowHeight="14.5" x14ac:dyDescent="0.35"/>
  <cols>
    <col min="1" max="1" width="9.81640625" bestFit="1" customWidth="1"/>
    <col min="2" max="2" width="3.08984375" bestFit="1" customWidth="1"/>
    <col min="3" max="3" width="10" bestFit="1" customWidth="1"/>
    <col min="4" max="4" width="30.1796875" bestFit="1" customWidth="1"/>
    <col min="5" max="8" width="12.90625" bestFit="1" customWidth="1"/>
    <col min="9" max="9" width="14.08984375" bestFit="1" customWidth="1"/>
    <col min="10" max="23" width="15.08984375" bestFit="1" customWidth="1"/>
    <col min="24" max="24" width="14.08984375" bestFit="1" customWidth="1"/>
    <col min="25" max="25" width="30.36328125" bestFit="1" customWidth="1"/>
    <col min="26" max="26" width="3.1796875" bestFit="1" customWidth="1"/>
    <col min="27" max="27" width="11.08984375" bestFit="1" customWidth="1"/>
    <col min="28" max="28" width="6.453125" bestFit="1" customWidth="1"/>
    <col min="29" max="29" width="16.54296875" bestFit="1" customWidth="1"/>
    <col min="30" max="30" width="11.453125" bestFit="1" customWidth="1"/>
    <col min="31" max="31" width="6.6328125" bestFit="1" customWidth="1"/>
    <col min="32" max="32" width="5.81640625" bestFit="1" customWidth="1"/>
    <col min="33" max="33" width="10.6328125" bestFit="1" customWidth="1"/>
    <col min="34" max="34" width="14.08984375" bestFit="1" customWidth="1"/>
    <col min="35" max="35" width="14.81640625" bestFit="1" customWidth="1"/>
    <col min="36" max="36" width="6.453125" bestFit="1" customWidth="1"/>
    <col min="37" max="37" width="8.08984375" bestFit="1" customWidth="1"/>
    <col min="38" max="38" width="3.1796875" bestFit="1" customWidth="1"/>
    <col min="39" max="39" width="16" bestFit="1" customWidth="1"/>
    <col min="40" max="40" width="12" bestFit="1" customWidth="1"/>
    <col min="41" max="41" width="11.54296875" bestFit="1" customWidth="1"/>
    <col min="42" max="42" width="15.6328125" bestFit="1" customWidth="1"/>
    <col min="43" max="43" width="17.1796875" bestFit="1" customWidth="1"/>
    <col min="44" max="48" width="13.08984375" bestFit="1" customWidth="1"/>
    <col min="49" max="49" width="7.6328125" bestFit="1" customWidth="1"/>
    <col min="50" max="55" width="26.1796875" bestFit="1" customWidth="1"/>
    <col min="56" max="56" width="7.6328125" bestFit="1" customWidth="1"/>
    <col min="57" max="60" width="13.08984375" bestFit="1" customWidth="1"/>
    <col min="61" max="61" width="7.6328125" bestFit="1" customWidth="1"/>
    <col min="62" max="63" width="11.54296875" bestFit="1" customWidth="1"/>
    <col min="64" max="64" width="7.6328125" bestFit="1" customWidth="1"/>
    <col min="65" max="66" width="11.54296875" bestFit="1" customWidth="1"/>
    <col min="67" max="67" width="7.6328125" bestFit="1" customWidth="1"/>
    <col min="68" max="68" width="11.54296875" bestFit="1" customWidth="1"/>
    <col min="69" max="69" width="7.6328125" bestFit="1" customWidth="1"/>
    <col min="70" max="72" width="13.08984375" bestFit="1" customWidth="1"/>
    <col min="73" max="73" width="7.6328125" bestFit="1" customWidth="1"/>
    <col min="74" max="75" width="13.08984375" bestFit="1" customWidth="1"/>
    <col min="76" max="76" width="7.6328125" bestFit="1" customWidth="1"/>
    <col min="77" max="77" width="11.54296875" bestFit="1" customWidth="1"/>
    <col min="78" max="78" width="8.6328125" bestFit="1" customWidth="1"/>
    <col min="79" max="79" width="11.54296875" bestFit="1" customWidth="1"/>
    <col min="80" max="80" width="8.6328125" bestFit="1" customWidth="1"/>
    <col min="81" max="81" width="11.54296875" bestFit="1" customWidth="1"/>
    <col min="82" max="82" width="8.6328125" bestFit="1" customWidth="1"/>
    <col min="83" max="83" width="11.54296875" bestFit="1" customWidth="1"/>
    <col min="84" max="84" width="8.6328125" bestFit="1" customWidth="1"/>
    <col min="85" max="85" width="11.54296875" bestFit="1" customWidth="1"/>
    <col min="86" max="86" width="8.6328125" bestFit="1" customWidth="1"/>
    <col min="87" max="87" width="13.08984375" bestFit="1" customWidth="1"/>
    <col min="88" max="88" width="8.6328125" bestFit="1" customWidth="1"/>
    <col min="89" max="89" width="11.54296875" bestFit="1" customWidth="1"/>
    <col min="90" max="90" width="8.6328125" bestFit="1" customWidth="1"/>
    <col min="91" max="91" width="11.54296875" bestFit="1" customWidth="1"/>
    <col min="92" max="92" width="8.6328125" bestFit="1" customWidth="1"/>
    <col min="93" max="93" width="17.1796875" bestFit="1" customWidth="1"/>
    <col min="94" max="95" width="14.08984375" bestFit="1" customWidth="1"/>
    <col min="96" max="107" width="26.1796875" bestFit="1" customWidth="1"/>
    <col min="108" max="109" width="14.08984375" bestFit="1" customWidth="1"/>
    <col min="110" max="117" width="13.08984375" bestFit="1" customWidth="1"/>
    <col min="118" max="119" width="14.08984375" bestFit="1" customWidth="1"/>
    <col min="120" max="123" width="12.54296875" bestFit="1" customWidth="1"/>
    <col min="124" max="125" width="14.08984375" bestFit="1" customWidth="1"/>
    <col min="126" max="129" width="12.54296875" bestFit="1" customWidth="1"/>
    <col min="130" max="131" width="14.08984375" bestFit="1" customWidth="1"/>
    <col min="132" max="133" width="12.54296875" bestFit="1" customWidth="1"/>
    <col min="134" max="135" width="14.08984375" bestFit="1" customWidth="1"/>
    <col min="136" max="141" width="13.08984375" bestFit="1" customWidth="1"/>
    <col min="142" max="143" width="14.08984375" bestFit="1" customWidth="1"/>
    <col min="144" max="147" width="13.08984375" bestFit="1" customWidth="1"/>
    <col min="148" max="149" width="14.08984375" bestFit="1" customWidth="1"/>
    <col min="150" max="151" width="12.54296875" bestFit="1" customWidth="1"/>
    <col min="152" max="153" width="15.08984375" bestFit="1" customWidth="1"/>
    <col min="154" max="155" width="12.54296875" bestFit="1" customWidth="1"/>
    <col min="156" max="157" width="15.08984375" bestFit="1" customWidth="1"/>
    <col min="158" max="159" width="12.54296875" bestFit="1" customWidth="1"/>
    <col min="160" max="161" width="15.08984375" bestFit="1" customWidth="1"/>
    <col min="162" max="163" width="12.54296875" bestFit="1" customWidth="1"/>
    <col min="164" max="165" width="15.08984375" bestFit="1" customWidth="1"/>
    <col min="166" max="167" width="12.54296875" bestFit="1" customWidth="1"/>
    <col min="168" max="169" width="15.08984375" bestFit="1" customWidth="1"/>
    <col min="170" max="171" width="13.08984375" bestFit="1" customWidth="1"/>
    <col min="172" max="173" width="15.08984375" bestFit="1" customWidth="1"/>
    <col min="174" max="175" width="12.54296875" bestFit="1" customWidth="1"/>
    <col min="176" max="177" width="15.08984375" bestFit="1" customWidth="1"/>
    <col min="178" max="179" width="12.54296875" bestFit="1" customWidth="1"/>
    <col min="180" max="181" width="15.08984375" bestFit="1" customWidth="1"/>
    <col min="182" max="183" width="18.08984375" bestFit="1" customWidth="1"/>
    <col min="184" max="204" width="7.6328125" bestFit="1" customWidth="1"/>
    <col min="205" max="214" width="13.08984375" bestFit="1" customWidth="1"/>
    <col min="215" max="215" width="17.1796875" bestFit="1" customWidth="1"/>
    <col min="216" max="262" width="7.6328125" bestFit="1" customWidth="1"/>
    <col min="263" max="273" width="13.08984375" bestFit="1" customWidth="1"/>
    <col min="274" max="274" width="17.1796875" bestFit="1" customWidth="1"/>
    <col min="275" max="324" width="7.6328125" bestFit="1" customWidth="1"/>
    <col min="325" max="336" width="13.08984375" bestFit="1" customWidth="1"/>
    <col min="337" max="337" width="17.1796875" bestFit="1" customWidth="1"/>
    <col min="338" max="382" width="7.6328125" bestFit="1" customWidth="1"/>
    <col min="383" max="395" width="13.08984375" bestFit="1" customWidth="1"/>
    <col min="396" max="396" width="17.1796875" bestFit="1" customWidth="1"/>
    <col min="397" max="439" width="7.6328125" bestFit="1" customWidth="1"/>
    <col min="440" max="453" width="13.08984375" bestFit="1" customWidth="1"/>
    <col min="454" max="455" width="17.1796875" bestFit="1" customWidth="1"/>
    <col min="456" max="456" width="22.90625" bestFit="1" customWidth="1"/>
    <col min="457" max="457" width="30.36328125" bestFit="1" customWidth="1"/>
    <col min="458" max="458" width="22.90625" bestFit="1" customWidth="1"/>
    <col min="459" max="459" width="30.36328125" bestFit="1" customWidth="1"/>
    <col min="460" max="460" width="22.90625" bestFit="1" customWidth="1"/>
    <col min="461" max="461" width="30.36328125" bestFit="1" customWidth="1"/>
    <col min="462" max="462" width="22.90625" bestFit="1" customWidth="1"/>
    <col min="463" max="463" width="30.36328125" bestFit="1" customWidth="1"/>
    <col min="464" max="464" width="22.90625" bestFit="1" customWidth="1"/>
    <col min="465" max="465" width="30.36328125" bestFit="1" customWidth="1"/>
    <col min="466" max="466" width="22.90625" bestFit="1" customWidth="1"/>
    <col min="467" max="467" width="30.36328125" bestFit="1" customWidth="1"/>
    <col min="468" max="468" width="22.90625" bestFit="1" customWidth="1"/>
    <col min="469" max="469" width="30.36328125" bestFit="1" customWidth="1"/>
    <col min="470" max="470" width="22.90625" bestFit="1" customWidth="1"/>
    <col min="471" max="471" width="30.36328125" bestFit="1" customWidth="1"/>
    <col min="472" max="472" width="22.90625" bestFit="1" customWidth="1"/>
    <col min="473" max="473" width="30.36328125" bestFit="1" customWidth="1"/>
    <col min="474" max="474" width="22.90625" bestFit="1" customWidth="1"/>
    <col min="475" max="475" width="30.36328125" bestFit="1" customWidth="1"/>
    <col min="476" max="476" width="22.90625" bestFit="1" customWidth="1"/>
    <col min="477" max="477" width="28.81640625" bestFit="1" customWidth="1"/>
    <col min="478" max="478" width="21.453125" bestFit="1" customWidth="1"/>
    <col min="479" max="479" width="30.36328125" bestFit="1" customWidth="1"/>
    <col min="480" max="480" width="22.90625" bestFit="1" customWidth="1"/>
    <col min="481" max="481" width="30.36328125" bestFit="1" customWidth="1"/>
    <col min="482" max="482" width="22.90625" bestFit="1" customWidth="1"/>
    <col min="483" max="483" width="30.36328125" bestFit="1" customWidth="1"/>
    <col min="484" max="484" width="22.90625" bestFit="1" customWidth="1"/>
    <col min="485" max="485" width="30.36328125" bestFit="1" customWidth="1"/>
    <col min="486" max="486" width="22.90625" bestFit="1" customWidth="1"/>
    <col min="487" max="487" width="30.36328125" bestFit="1" customWidth="1"/>
    <col min="488" max="488" width="22.90625" bestFit="1" customWidth="1"/>
    <col min="489" max="489" width="30.36328125" bestFit="1" customWidth="1"/>
    <col min="490" max="490" width="22.90625" bestFit="1" customWidth="1"/>
    <col min="491" max="491" width="30.36328125" bestFit="1" customWidth="1"/>
    <col min="492" max="492" width="22.90625" bestFit="1" customWidth="1"/>
    <col min="493" max="493" width="30.36328125" bestFit="1" customWidth="1"/>
    <col min="494" max="494" width="22.90625" bestFit="1" customWidth="1"/>
    <col min="495" max="495" width="30.36328125" bestFit="1" customWidth="1"/>
    <col min="496" max="496" width="22.90625" bestFit="1" customWidth="1"/>
    <col min="497" max="497" width="30.36328125" bestFit="1" customWidth="1"/>
    <col min="498" max="498" width="22.90625" bestFit="1" customWidth="1"/>
    <col min="499" max="499" width="30.36328125" bestFit="1" customWidth="1"/>
    <col min="500" max="500" width="22.90625" bestFit="1" customWidth="1"/>
    <col min="501" max="501" width="28.81640625" bestFit="1" customWidth="1"/>
    <col min="502" max="502" width="21.453125" bestFit="1" customWidth="1"/>
    <col min="503" max="503" width="30.36328125" bestFit="1" customWidth="1"/>
    <col min="504" max="504" width="22.90625" bestFit="1" customWidth="1"/>
    <col min="505" max="505" width="30.36328125" bestFit="1" customWidth="1"/>
    <col min="506" max="506" width="22.90625" bestFit="1" customWidth="1"/>
    <col min="507" max="507" width="30.36328125" bestFit="1" customWidth="1"/>
    <col min="508" max="508" width="22.90625" bestFit="1" customWidth="1"/>
    <col min="509" max="509" width="30.36328125" bestFit="1" customWidth="1"/>
    <col min="510" max="510" width="22.90625" bestFit="1" customWidth="1"/>
    <col min="511" max="511" width="30.36328125" bestFit="1" customWidth="1"/>
    <col min="512" max="512" width="22.90625" bestFit="1" customWidth="1"/>
    <col min="513" max="513" width="30.36328125" bestFit="1" customWidth="1"/>
    <col min="514" max="514" width="22.90625" bestFit="1" customWidth="1"/>
    <col min="515" max="515" width="30.36328125" bestFit="1" customWidth="1"/>
    <col min="516" max="516" width="22.90625" bestFit="1" customWidth="1"/>
    <col min="517" max="517" width="30.36328125" bestFit="1" customWidth="1"/>
    <col min="518" max="518" width="22.90625" bestFit="1" customWidth="1"/>
    <col min="519" max="519" width="30.36328125" bestFit="1" customWidth="1"/>
    <col min="520" max="520" width="22.90625" bestFit="1" customWidth="1"/>
    <col min="521" max="521" width="30.36328125" bestFit="1" customWidth="1"/>
    <col min="522" max="522" width="22.90625" bestFit="1" customWidth="1"/>
    <col min="523" max="523" width="28.81640625" bestFit="1" customWidth="1"/>
    <col min="524" max="524" width="21.453125" bestFit="1" customWidth="1"/>
    <col min="525" max="525" width="30.36328125" bestFit="1" customWidth="1"/>
    <col min="526" max="526" width="22.90625" bestFit="1" customWidth="1"/>
    <col min="527" max="527" width="30.36328125" bestFit="1" customWidth="1"/>
    <col min="528" max="528" width="22.90625" bestFit="1" customWidth="1"/>
    <col min="529" max="529" width="30.36328125" bestFit="1" customWidth="1"/>
    <col min="530" max="530" width="22.90625" bestFit="1" customWidth="1"/>
    <col min="531" max="531" width="30.36328125" bestFit="1" customWidth="1"/>
    <col min="532" max="532" width="22.90625" bestFit="1" customWidth="1"/>
    <col min="533" max="533" width="30.36328125" bestFit="1" customWidth="1"/>
    <col min="534" max="534" width="22.90625" bestFit="1" customWidth="1"/>
    <col min="535" max="535" width="30.36328125" bestFit="1" customWidth="1"/>
    <col min="536" max="536" width="22.90625" bestFit="1" customWidth="1"/>
    <col min="537" max="537" width="30.36328125" bestFit="1" customWidth="1"/>
    <col min="538" max="538" width="22.90625" bestFit="1" customWidth="1"/>
    <col min="539" max="539" width="30.36328125" bestFit="1" customWidth="1"/>
    <col min="540" max="540" width="22.90625" bestFit="1" customWidth="1"/>
    <col min="541" max="541" width="30.36328125" bestFit="1" customWidth="1"/>
    <col min="542" max="542" width="22.90625" bestFit="1" customWidth="1"/>
    <col min="543" max="543" width="30.36328125" bestFit="1" customWidth="1"/>
    <col min="544" max="544" width="22.90625" bestFit="1" customWidth="1"/>
    <col min="545" max="545" width="30.36328125" bestFit="1" customWidth="1"/>
    <col min="546" max="546" width="22.90625" bestFit="1" customWidth="1"/>
    <col min="547" max="547" width="30.36328125" bestFit="1" customWidth="1"/>
    <col min="548" max="548" width="22.90625" bestFit="1" customWidth="1"/>
    <col min="549" max="549" width="30.36328125" bestFit="1" customWidth="1"/>
    <col min="550" max="550" width="22.90625" bestFit="1" customWidth="1"/>
    <col min="551" max="551" width="28.81640625" bestFit="1" customWidth="1"/>
    <col min="552" max="552" width="21.453125" bestFit="1" customWidth="1"/>
    <col min="553" max="553" width="30.36328125" bestFit="1" customWidth="1"/>
    <col min="554" max="554" width="22.90625" bestFit="1" customWidth="1"/>
    <col min="555" max="555" width="30.36328125" bestFit="1" customWidth="1"/>
    <col min="556" max="556" width="22.90625" bestFit="1" customWidth="1"/>
    <col min="557" max="557" width="30.36328125" bestFit="1" customWidth="1"/>
    <col min="558" max="558" width="22.90625" bestFit="1" customWidth="1"/>
    <col min="559" max="559" width="30.36328125" bestFit="1" customWidth="1"/>
    <col min="560" max="560" width="22.90625" bestFit="1" customWidth="1"/>
    <col min="561" max="561" width="30.36328125" bestFit="1" customWidth="1"/>
    <col min="562" max="562" width="22.90625" bestFit="1" customWidth="1"/>
    <col min="563" max="563" width="28.81640625" bestFit="1" customWidth="1"/>
    <col min="564" max="564" width="21.453125" bestFit="1" customWidth="1"/>
    <col min="565" max="565" width="30.36328125" bestFit="1" customWidth="1"/>
    <col min="566" max="566" width="22.90625" bestFit="1" customWidth="1"/>
    <col min="567" max="567" width="30.36328125" bestFit="1" customWidth="1"/>
    <col min="568" max="568" width="22.90625" bestFit="1" customWidth="1"/>
    <col min="569" max="569" width="30.36328125" bestFit="1" customWidth="1"/>
    <col min="570" max="570" width="22.90625" bestFit="1" customWidth="1"/>
    <col min="571" max="571" width="30.36328125" bestFit="1" customWidth="1"/>
    <col min="572" max="572" width="22.90625" bestFit="1" customWidth="1"/>
    <col min="573" max="573" width="30.36328125" bestFit="1" customWidth="1"/>
    <col min="574" max="574" width="22.90625" bestFit="1" customWidth="1"/>
    <col min="575" max="575" width="30.36328125" bestFit="1" customWidth="1"/>
    <col min="576" max="576" width="22.90625" bestFit="1" customWidth="1"/>
    <col min="577" max="577" width="30.36328125" bestFit="1" customWidth="1"/>
    <col min="578" max="578" width="22.90625" bestFit="1" customWidth="1"/>
    <col min="579" max="579" width="30.36328125" bestFit="1" customWidth="1"/>
    <col min="580" max="580" width="22.90625" bestFit="1" customWidth="1"/>
    <col min="581" max="581" width="28.81640625" bestFit="1" customWidth="1"/>
    <col min="582" max="582" width="21.453125" bestFit="1" customWidth="1"/>
    <col min="583" max="583" width="30.36328125" bestFit="1" customWidth="1"/>
    <col min="584" max="584" width="22.90625" bestFit="1" customWidth="1"/>
    <col min="585" max="585" width="30.36328125" bestFit="1" customWidth="1"/>
    <col min="586" max="586" width="22.90625" bestFit="1" customWidth="1"/>
    <col min="587" max="587" width="30.36328125" bestFit="1" customWidth="1"/>
    <col min="588" max="588" width="22.90625" bestFit="1" customWidth="1"/>
    <col min="589" max="589" width="30.36328125" bestFit="1" customWidth="1"/>
    <col min="590" max="590" width="22.90625" bestFit="1" customWidth="1"/>
    <col min="591" max="591" width="30.36328125" bestFit="1" customWidth="1"/>
    <col min="592" max="592" width="22.90625" bestFit="1" customWidth="1"/>
    <col min="593" max="593" width="30.36328125" bestFit="1" customWidth="1"/>
    <col min="594" max="594" width="22.90625" bestFit="1" customWidth="1"/>
    <col min="595" max="595" width="30.36328125" bestFit="1" customWidth="1"/>
    <col min="596" max="596" width="22.90625" bestFit="1" customWidth="1"/>
    <col min="597" max="597" width="30.36328125" bestFit="1" customWidth="1"/>
    <col min="598" max="598" width="22.90625" bestFit="1" customWidth="1"/>
    <col min="599" max="599" width="30.36328125" bestFit="1" customWidth="1"/>
    <col min="600" max="600" width="22.90625" bestFit="1" customWidth="1"/>
    <col min="601" max="601" width="28.81640625" bestFit="1" customWidth="1"/>
    <col min="602" max="602" width="21.453125" bestFit="1" customWidth="1"/>
    <col min="603" max="603" width="30.36328125" bestFit="1" customWidth="1"/>
    <col min="604" max="604" width="22.90625" bestFit="1" customWidth="1"/>
    <col min="605" max="605" width="30.36328125" bestFit="1" customWidth="1"/>
    <col min="606" max="606" width="22.90625" bestFit="1" customWidth="1"/>
    <col min="607" max="607" width="30.36328125" bestFit="1" customWidth="1"/>
    <col min="608" max="608" width="22.90625" bestFit="1" customWidth="1"/>
    <col min="609" max="609" width="30.36328125" bestFit="1" customWidth="1"/>
    <col min="610" max="610" width="22.90625" bestFit="1" customWidth="1"/>
    <col min="611" max="611" width="30.36328125" bestFit="1" customWidth="1"/>
    <col min="612" max="612" width="22.90625" bestFit="1" customWidth="1"/>
    <col min="613" max="613" width="28.81640625" bestFit="1" customWidth="1"/>
    <col min="614" max="614" width="21.453125" bestFit="1" customWidth="1"/>
    <col min="615" max="615" width="30.36328125" bestFit="1" customWidth="1"/>
    <col min="616" max="616" width="22.90625" bestFit="1" customWidth="1"/>
    <col min="617" max="617" width="30.36328125" bestFit="1" customWidth="1"/>
    <col min="618" max="618" width="22.90625" bestFit="1" customWidth="1"/>
    <col min="619" max="619" width="30.36328125" bestFit="1" customWidth="1"/>
    <col min="620" max="620" width="22.90625" bestFit="1" customWidth="1"/>
    <col min="621" max="621" width="30.36328125" bestFit="1" customWidth="1"/>
    <col min="622" max="622" width="22.90625" bestFit="1" customWidth="1"/>
    <col min="623" max="623" width="30.36328125" bestFit="1" customWidth="1"/>
    <col min="624" max="624" width="22.90625" bestFit="1" customWidth="1"/>
    <col min="625" max="625" width="30.36328125" bestFit="1" customWidth="1"/>
    <col min="626" max="626" width="22.90625" bestFit="1" customWidth="1"/>
    <col min="627" max="627" width="30.36328125" bestFit="1" customWidth="1"/>
    <col min="628" max="628" width="22.90625" bestFit="1" customWidth="1"/>
    <col min="629" max="629" width="30.36328125" bestFit="1" customWidth="1"/>
    <col min="630" max="630" width="22.90625" bestFit="1" customWidth="1"/>
    <col min="631" max="631" width="30.36328125" bestFit="1" customWidth="1"/>
    <col min="632" max="632" width="22.90625" bestFit="1" customWidth="1"/>
    <col min="633" max="633" width="30.36328125" bestFit="1" customWidth="1"/>
    <col min="634" max="634" width="22.90625" bestFit="1" customWidth="1"/>
    <col min="635" max="635" width="30.36328125" bestFit="1" customWidth="1"/>
    <col min="636" max="636" width="22.90625" bestFit="1" customWidth="1"/>
    <col min="637" max="637" width="30.36328125" bestFit="1" customWidth="1"/>
    <col min="638" max="638" width="22.90625" bestFit="1" customWidth="1"/>
    <col min="639" max="639" width="28.81640625" bestFit="1" customWidth="1"/>
    <col min="640" max="640" width="21.453125" bestFit="1" customWidth="1"/>
    <col min="641" max="641" width="30.36328125" bestFit="1" customWidth="1"/>
    <col min="642" max="642" width="22.90625" bestFit="1" customWidth="1"/>
    <col min="643" max="643" width="30.36328125" bestFit="1" customWidth="1"/>
    <col min="644" max="644" width="22.90625" bestFit="1" customWidth="1"/>
    <col min="645" max="645" width="30.36328125" bestFit="1" customWidth="1"/>
    <col min="646" max="646" width="22.90625" bestFit="1" customWidth="1"/>
    <col min="647" max="647" width="30.36328125" bestFit="1" customWidth="1"/>
    <col min="648" max="648" width="22.90625" bestFit="1" customWidth="1"/>
    <col min="649" max="649" width="30.36328125" bestFit="1" customWidth="1"/>
    <col min="650" max="650" width="22.90625" bestFit="1" customWidth="1"/>
    <col min="651" max="651" width="30.36328125" bestFit="1" customWidth="1"/>
    <col min="652" max="652" width="22.90625" bestFit="1" customWidth="1"/>
    <col min="653" max="653" width="30.36328125" bestFit="1" customWidth="1"/>
    <col min="654" max="654" width="22.90625" bestFit="1" customWidth="1"/>
    <col min="655" max="655" width="30.36328125" bestFit="1" customWidth="1"/>
    <col min="656" max="656" width="22.90625" bestFit="1" customWidth="1"/>
    <col min="657" max="657" width="30.36328125" bestFit="1" customWidth="1"/>
    <col min="658" max="658" width="22.90625" bestFit="1" customWidth="1"/>
    <col min="659" max="659" width="28.81640625" bestFit="1" customWidth="1"/>
    <col min="660" max="660" width="21.453125" bestFit="1" customWidth="1"/>
    <col min="661" max="661" width="30.36328125" bestFit="1" customWidth="1"/>
    <col min="662" max="662" width="22.90625" bestFit="1" customWidth="1"/>
    <col min="663" max="663" width="30.36328125" bestFit="1" customWidth="1"/>
    <col min="664" max="664" width="22.90625" bestFit="1" customWidth="1"/>
    <col min="665" max="665" width="30.36328125" bestFit="1" customWidth="1"/>
    <col min="666" max="666" width="22.90625" bestFit="1" customWidth="1"/>
    <col min="667" max="667" width="30.36328125" bestFit="1" customWidth="1"/>
    <col min="668" max="668" width="22.90625" bestFit="1" customWidth="1"/>
    <col min="669" max="669" width="30.36328125" bestFit="1" customWidth="1"/>
    <col min="670" max="670" width="22.90625" bestFit="1" customWidth="1"/>
    <col min="671" max="671" width="30.36328125" bestFit="1" customWidth="1"/>
    <col min="672" max="672" width="22.90625" bestFit="1" customWidth="1"/>
    <col min="673" max="673" width="30.36328125" bestFit="1" customWidth="1"/>
    <col min="674" max="674" width="22.90625" bestFit="1" customWidth="1"/>
    <col min="675" max="675" width="30.36328125" bestFit="1" customWidth="1"/>
    <col min="676" max="676" width="22.90625" bestFit="1" customWidth="1"/>
    <col min="677" max="677" width="30.36328125" bestFit="1" customWidth="1"/>
    <col min="678" max="678" width="22.90625" bestFit="1" customWidth="1"/>
    <col min="679" max="679" width="30.36328125" bestFit="1" customWidth="1"/>
    <col min="680" max="680" width="22.90625" bestFit="1" customWidth="1"/>
    <col min="681" max="681" width="28.81640625" bestFit="1" customWidth="1"/>
    <col min="682" max="682" width="21.453125" bestFit="1" customWidth="1"/>
    <col min="683" max="683" width="30.36328125" bestFit="1" customWidth="1"/>
    <col min="684" max="684" width="22.90625" bestFit="1" customWidth="1"/>
    <col min="685" max="685" width="30.36328125" bestFit="1" customWidth="1"/>
    <col min="686" max="686" width="22.90625" bestFit="1" customWidth="1"/>
    <col min="687" max="687" width="30.36328125" bestFit="1" customWidth="1"/>
    <col min="688" max="688" width="22.90625" bestFit="1" customWidth="1"/>
    <col min="689" max="689" width="30.36328125" bestFit="1" customWidth="1"/>
    <col min="690" max="690" width="22.90625" bestFit="1" customWidth="1"/>
    <col min="691" max="691" width="30.36328125" bestFit="1" customWidth="1"/>
    <col min="692" max="692" width="22.90625" bestFit="1" customWidth="1"/>
    <col min="693" max="693" width="30.36328125" bestFit="1" customWidth="1"/>
    <col min="694" max="694" width="22.90625" bestFit="1" customWidth="1"/>
    <col min="695" max="695" width="30.36328125" bestFit="1" customWidth="1"/>
    <col min="696" max="696" width="22.90625" bestFit="1" customWidth="1"/>
    <col min="697" max="697" width="30.36328125" bestFit="1" customWidth="1"/>
    <col min="698" max="698" width="22.90625" bestFit="1" customWidth="1"/>
    <col min="699" max="699" width="30.36328125" bestFit="1" customWidth="1"/>
    <col min="700" max="700" width="22.90625" bestFit="1" customWidth="1"/>
    <col min="701" max="701" width="30.36328125" bestFit="1" customWidth="1"/>
    <col min="702" max="702" width="22.90625" bestFit="1" customWidth="1"/>
    <col min="703" max="703" width="30.36328125" bestFit="1" customWidth="1"/>
    <col min="704" max="704" width="22.90625" bestFit="1" customWidth="1"/>
    <col min="705" max="705" width="28.81640625" bestFit="1" customWidth="1"/>
    <col min="706" max="706" width="21.453125" bestFit="1" customWidth="1"/>
    <col min="707" max="707" width="30.36328125" bestFit="1" customWidth="1"/>
    <col min="708" max="708" width="22.90625" bestFit="1" customWidth="1"/>
    <col min="709" max="709" width="30.36328125" bestFit="1" customWidth="1"/>
    <col min="710" max="710" width="22.90625" bestFit="1" customWidth="1"/>
    <col min="711" max="711" width="30.36328125" bestFit="1" customWidth="1"/>
    <col min="712" max="712" width="22.90625" bestFit="1" customWidth="1"/>
    <col min="713" max="713" width="30.36328125" bestFit="1" customWidth="1"/>
    <col min="714" max="714" width="22.90625" bestFit="1" customWidth="1"/>
    <col min="715" max="715" width="30.36328125" bestFit="1" customWidth="1"/>
    <col min="716" max="716" width="22.90625" bestFit="1" customWidth="1"/>
    <col min="717" max="717" width="28.81640625" bestFit="1" customWidth="1"/>
    <col min="718" max="718" width="21.453125" bestFit="1" customWidth="1"/>
    <col min="719" max="719" width="30.36328125" bestFit="1" customWidth="1"/>
    <col min="720" max="720" width="22.90625" bestFit="1" customWidth="1"/>
    <col min="721" max="721" width="30.36328125" bestFit="1" customWidth="1"/>
    <col min="722" max="722" width="22.90625" bestFit="1" customWidth="1"/>
    <col min="723" max="723" width="30.36328125" bestFit="1" customWidth="1"/>
    <col min="724" max="724" width="22.90625" bestFit="1" customWidth="1"/>
    <col min="725" max="725" width="30.36328125" bestFit="1" customWidth="1"/>
    <col min="726" max="726" width="22.90625" bestFit="1" customWidth="1"/>
    <col min="727" max="727" width="30.36328125" bestFit="1" customWidth="1"/>
    <col min="728" max="728" width="22.90625" bestFit="1" customWidth="1"/>
    <col min="729" max="729" width="30.36328125" bestFit="1" customWidth="1"/>
    <col min="730" max="730" width="22.90625" bestFit="1" customWidth="1"/>
    <col min="731" max="731" width="30.36328125" bestFit="1" customWidth="1"/>
    <col min="732" max="732" width="22.90625" bestFit="1" customWidth="1"/>
    <col min="733" max="733" width="30.36328125" bestFit="1" customWidth="1"/>
    <col min="734" max="734" width="22.90625" bestFit="1" customWidth="1"/>
    <col min="735" max="735" width="30.36328125" bestFit="1" customWidth="1"/>
    <col min="736" max="736" width="22.90625" bestFit="1" customWidth="1"/>
    <col min="737" max="737" width="30.36328125" bestFit="1" customWidth="1"/>
    <col min="738" max="738" width="22.90625" bestFit="1" customWidth="1"/>
    <col min="739" max="739" width="28.81640625" bestFit="1" customWidth="1"/>
    <col min="740" max="740" width="21.453125" bestFit="1" customWidth="1"/>
    <col min="741" max="741" width="30.36328125" bestFit="1" customWidth="1"/>
    <col min="742" max="742" width="22.90625" bestFit="1" customWidth="1"/>
    <col min="743" max="743" width="30.36328125" bestFit="1" customWidth="1"/>
    <col min="744" max="744" width="22.90625" bestFit="1" customWidth="1"/>
    <col min="745" max="745" width="30.36328125" bestFit="1" customWidth="1"/>
    <col min="746" max="746" width="22.90625" bestFit="1" customWidth="1"/>
    <col min="747" max="747" width="30.36328125" bestFit="1" customWidth="1"/>
    <col min="748" max="748" width="22.90625" bestFit="1" customWidth="1"/>
    <col min="749" max="749" width="30.36328125" bestFit="1" customWidth="1"/>
    <col min="750" max="750" width="22.90625" bestFit="1" customWidth="1"/>
    <col min="751" max="751" width="30.36328125" bestFit="1" customWidth="1"/>
    <col min="752" max="752" width="22.90625" bestFit="1" customWidth="1"/>
    <col min="753" max="753" width="30.36328125" bestFit="1" customWidth="1"/>
    <col min="754" max="754" width="22.90625" bestFit="1" customWidth="1"/>
    <col min="755" max="755" width="30.36328125" bestFit="1" customWidth="1"/>
    <col min="756" max="756" width="22.90625" bestFit="1" customWidth="1"/>
    <col min="757" max="757" width="30.36328125" bestFit="1" customWidth="1"/>
    <col min="758" max="758" width="22.90625" bestFit="1" customWidth="1"/>
    <col min="759" max="759" width="28.81640625" bestFit="1" customWidth="1"/>
    <col min="760" max="760" width="21.453125" bestFit="1" customWidth="1"/>
    <col min="761" max="761" width="30.36328125" bestFit="1" customWidth="1"/>
    <col min="762" max="762" width="22.90625" bestFit="1" customWidth="1"/>
    <col min="763" max="763" width="30.36328125" bestFit="1" customWidth="1"/>
    <col min="764" max="764" width="22.90625" bestFit="1" customWidth="1"/>
    <col min="765" max="765" width="30.36328125" bestFit="1" customWidth="1"/>
    <col min="766" max="766" width="22.90625" bestFit="1" customWidth="1"/>
    <col min="767" max="767" width="30.36328125" bestFit="1" customWidth="1"/>
    <col min="768" max="768" width="22.90625" bestFit="1" customWidth="1"/>
    <col min="769" max="769" width="30.36328125" bestFit="1" customWidth="1"/>
    <col min="770" max="770" width="22.90625" bestFit="1" customWidth="1"/>
    <col min="771" max="771" width="30.36328125" bestFit="1" customWidth="1"/>
    <col min="772" max="772" width="22.90625" bestFit="1" customWidth="1"/>
    <col min="773" max="773" width="30.36328125" bestFit="1" customWidth="1"/>
    <col min="774" max="774" width="22.90625" bestFit="1" customWidth="1"/>
    <col min="775" max="775" width="30.36328125" bestFit="1" customWidth="1"/>
    <col min="776" max="776" width="22.90625" bestFit="1" customWidth="1"/>
    <col min="777" max="777" width="28.81640625" bestFit="1" customWidth="1"/>
    <col min="778" max="778" width="21.453125" bestFit="1" customWidth="1"/>
    <col min="779" max="779" width="30.36328125" bestFit="1" customWidth="1"/>
    <col min="780" max="780" width="22.90625" bestFit="1" customWidth="1"/>
    <col min="781" max="781" width="30.36328125" bestFit="1" customWidth="1"/>
    <col min="782" max="782" width="22.90625" bestFit="1" customWidth="1"/>
    <col min="783" max="783" width="30.36328125" bestFit="1" customWidth="1"/>
    <col min="784" max="784" width="22.90625" bestFit="1" customWidth="1"/>
    <col min="785" max="785" width="30.36328125" bestFit="1" customWidth="1"/>
    <col min="786" max="786" width="22.90625" bestFit="1" customWidth="1"/>
    <col min="787" max="787" width="30.36328125" bestFit="1" customWidth="1"/>
    <col min="788" max="788" width="22.90625" bestFit="1" customWidth="1"/>
    <col min="789" max="789" width="30.36328125" bestFit="1" customWidth="1"/>
    <col min="790" max="790" width="22.90625" bestFit="1" customWidth="1"/>
    <col min="791" max="791" width="30.36328125" bestFit="1" customWidth="1"/>
    <col min="792" max="792" width="22.90625" bestFit="1" customWidth="1"/>
    <col min="793" max="793" width="28.81640625" bestFit="1" customWidth="1"/>
    <col min="794" max="794" width="21.453125" bestFit="1" customWidth="1"/>
    <col min="795" max="795" width="30.36328125" bestFit="1" customWidth="1"/>
    <col min="796" max="796" width="22.90625" bestFit="1" customWidth="1"/>
    <col min="797" max="797" width="30.36328125" bestFit="1" customWidth="1"/>
    <col min="798" max="798" width="22.90625" bestFit="1" customWidth="1"/>
    <col min="799" max="799" width="30.36328125" bestFit="1" customWidth="1"/>
    <col min="800" max="800" width="22.90625" bestFit="1" customWidth="1"/>
    <col min="801" max="801" width="30.36328125" bestFit="1" customWidth="1"/>
    <col min="802" max="802" width="22.90625" bestFit="1" customWidth="1"/>
    <col min="803" max="803" width="30.36328125" bestFit="1" customWidth="1"/>
    <col min="804" max="804" width="22.90625" bestFit="1" customWidth="1"/>
    <col min="805" max="805" width="30.36328125" bestFit="1" customWidth="1"/>
    <col min="806" max="806" width="22.90625" bestFit="1" customWidth="1"/>
    <col min="807" max="807" width="28.81640625" bestFit="1" customWidth="1"/>
    <col min="808" max="808" width="21.453125" bestFit="1" customWidth="1"/>
    <col min="809" max="809" width="30.36328125" bestFit="1" customWidth="1"/>
    <col min="810" max="810" width="22.90625" bestFit="1" customWidth="1"/>
    <col min="811" max="811" width="30.36328125" bestFit="1" customWidth="1"/>
    <col min="812" max="812" width="22.90625" bestFit="1" customWidth="1"/>
    <col min="813" max="813" width="30.36328125" bestFit="1" customWidth="1"/>
    <col min="814" max="814" width="22.90625" bestFit="1" customWidth="1"/>
    <col min="815" max="815" width="30.36328125" bestFit="1" customWidth="1"/>
    <col min="816" max="816" width="22.90625" bestFit="1" customWidth="1"/>
    <col min="817" max="817" width="30.36328125" bestFit="1" customWidth="1"/>
    <col min="818" max="818" width="22.90625" bestFit="1" customWidth="1"/>
    <col min="819" max="819" width="28.81640625" bestFit="1" customWidth="1"/>
    <col min="820" max="820" width="21.453125" bestFit="1" customWidth="1"/>
    <col min="821" max="821" width="30.36328125" bestFit="1" customWidth="1"/>
    <col min="822" max="822" width="22.90625" bestFit="1" customWidth="1"/>
    <col min="823" max="823" width="30.36328125" bestFit="1" customWidth="1"/>
    <col min="824" max="824" width="22.90625" bestFit="1" customWidth="1"/>
    <col min="825" max="825" width="30.36328125" bestFit="1" customWidth="1"/>
    <col min="826" max="826" width="22.90625" bestFit="1" customWidth="1"/>
    <col min="827" max="827" width="30.36328125" bestFit="1" customWidth="1"/>
    <col min="828" max="828" width="22.90625" bestFit="1" customWidth="1"/>
    <col min="829" max="829" width="28.81640625" bestFit="1" customWidth="1"/>
    <col min="830" max="830" width="21.453125" bestFit="1" customWidth="1"/>
    <col min="831" max="831" width="30.36328125" bestFit="1" customWidth="1"/>
    <col min="832" max="832" width="22.90625" bestFit="1" customWidth="1"/>
    <col min="833" max="833" width="30.36328125" bestFit="1" customWidth="1"/>
    <col min="834" max="834" width="22.90625" bestFit="1" customWidth="1"/>
    <col min="835" max="835" width="30.36328125" bestFit="1" customWidth="1"/>
    <col min="836" max="836" width="22.90625" bestFit="1" customWidth="1"/>
    <col min="837" max="837" width="28.81640625" bestFit="1" customWidth="1"/>
    <col min="838" max="838" width="21.453125" bestFit="1" customWidth="1"/>
    <col min="839" max="839" width="30.36328125" bestFit="1" customWidth="1"/>
    <col min="840" max="840" width="22.90625" bestFit="1" customWidth="1"/>
    <col min="841" max="841" width="30.36328125" bestFit="1" customWidth="1"/>
    <col min="842" max="842" width="22.90625" bestFit="1" customWidth="1"/>
    <col min="843" max="843" width="28.81640625" bestFit="1" customWidth="1"/>
    <col min="844" max="844" width="21.453125" bestFit="1" customWidth="1"/>
    <col min="845" max="845" width="30.36328125" bestFit="1" customWidth="1"/>
    <col min="846" max="846" width="22.90625" bestFit="1" customWidth="1"/>
    <col min="847" max="847" width="28.81640625" bestFit="1" customWidth="1"/>
    <col min="848" max="848" width="21.453125" bestFit="1" customWidth="1"/>
    <col min="849" max="849" width="28.81640625" bestFit="1" customWidth="1"/>
    <col min="850" max="850" width="21.453125" bestFit="1" customWidth="1"/>
    <col min="851" max="851" width="30.36328125" bestFit="1" customWidth="1"/>
    <col min="852" max="852" width="22.90625" bestFit="1" customWidth="1"/>
    <col min="853" max="853" width="30.36328125" bestFit="1" customWidth="1"/>
    <col min="854" max="854" width="22.90625" bestFit="1" customWidth="1"/>
    <col min="855" max="855" width="30.36328125" bestFit="1" customWidth="1"/>
    <col min="856" max="856" width="22.90625" bestFit="1" customWidth="1"/>
    <col min="857" max="857" width="30.36328125" bestFit="1" customWidth="1"/>
    <col min="858" max="858" width="22.90625" bestFit="1" customWidth="1"/>
    <col min="859" max="859" width="30.36328125" bestFit="1" customWidth="1"/>
    <col min="860" max="860" width="22.90625" bestFit="1" customWidth="1"/>
    <col min="861" max="861" width="30.36328125" bestFit="1" customWidth="1"/>
    <col min="862" max="862" width="22.90625" bestFit="1" customWidth="1"/>
    <col min="863" max="863" width="30.36328125" bestFit="1" customWidth="1"/>
    <col min="864" max="864" width="22.90625" bestFit="1" customWidth="1"/>
    <col min="865" max="865" width="30.36328125" bestFit="1" customWidth="1"/>
    <col min="866" max="866" width="22.90625" bestFit="1" customWidth="1"/>
    <col min="867" max="867" width="30.36328125" bestFit="1" customWidth="1"/>
    <col min="868" max="868" width="22.90625" bestFit="1" customWidth="1"/>
    <col min="869" max="869" width="30.36328125" bestFit="1" customWidth="1"/>
    <col min="870" max="870" width="22.90625" bestFit="1" customWidth="1"/>
    <col min="871" max="871" width="30.36328125" bestFit="1" customWidth="1"/>
    <col min="872" max="872" width="22.90625" bestFit="1" customWidth="1"/>
    <col min="873" max="873" width="30.36328125" bestFit="1" customWidth="1"/>
    <col min="874" max="874" width="22.90625" bestFit="1" customWidth="1"/>
    <col min="875" max="875" width="30.36328125" bestFit="1" customWidth="1"/>
    <col min="876" max="876" width="22.90625" bestFit="1" customWidth="1"/>
    <col min="877" max="877" width="28.81640625" bestFit="1" customWidth="1"/>
    <col min="878" max="878" width="21.453125" bestFit="1" customWidth="1"/>
    <col min="879" max="879" width="35.81640625" bestFit="1" customWidth="1"/>
    <col min="880" max="880" width="28.36328125" bestFit="1" customWidth="1"/>
    <col min="881" max="881" width="35.81640625" bestFit="1" customWidth="1"/>
    <col min="882" max="882" width="28.36328125" bestFit="1" customWidth="1"/>
    <col min="883" max="883" width="35.81640625" bestFit="1" customWidth="1"/>
    <col min="884" max="884" width="28.36328125" bestFit="1" customWidth="1"/>
    <col min="885" max="885" width="35.81640625" bestFit="1" customWidth="1"/>
    <col min="886" max="886" width="28.36328125" bestFit="1" customWidth="1"/>
    <col min="887" max="887" width="35.81640625" bestFit="1" customWidth="1"/>
    <col min="888" max="888" width="28.36328125" bestFit="1" customWidth="1"/>
    <col min="889" max="889" width="35.81640625" bestFit="1" customWidth="1"/>
    <col min="890" max="890" width="28.36328125" bestFit="1" customWidth="1"/>
    <col min="891" max="891" width="35.81640625" bestFit="1" customWidth="1"/>
    <col min="892" max="892" width="28.36328125" bestFit="1" customWidth="1"/>
    <col min="893" max="893" width="35.81640625" bestFit="1" customWidth="1"/>
    <col min="894" max="894" width="28.36328125" bestFit="1" customWidth="1"/>
    <col min="895" max="895" width="35.81640625" bestFit="1" customWidth="1"/>
    <col min="896" max="896" width="28.36328125" bestFit="1" customWidth="1"/>
    <col min="897" max="897" width="35.81640625" bestFit="1" customWidth="1"/>
    <col min="898" max="898" width="28.36328125" bestFit="1" customWidth="1"/>
    <col min="899" max="899" width="35.81640625" bestFit="1" customWidth="1"/>
    <col min="900" max="900" width="28.36328125" bestFit="1" customWidth="1"/>
    <col min="901" max="901" width="35.81640625" bestFit="1" customWidth="1"/>
    <col min="902" max="902" width="28.36328125" bestFit="1" customWidth="1"/>
    <col min="903" max="903" width="35.81640625" bestFit="1" customWidth="1"/>
    <col min="904" max="904" width="28.36328125" bestFit="1" customWidth="1"/>
    <col min="905" max="905" width="34.36328125" bestFit="1" customWidth="1"/>
    <col min="906" max="906" width="26.90625" bestFit="1" customWidth="1"/>
    <col min="907" max="907" width="30.36328125" bestFit="1" customWidth="1"/>
    <col min="908" max="908" width="22.90625" bestFit="1" customWidth="1"/>
    <col min="909" max="909" width="30.36328125" bestFit="1" customWidth="1"/>
    <col min="910" max="910" width="22.90625" bestFit="1" customWidth="1"/>
    <col min="911" max="911" width="30.36328125" bestFit="1" customWidth="1"/>
    <col min="912" max="912" width="22.90625" bestFit="1" customWidth="1"/>
    <col min="913" max="913" width="30.36328125" bestFit="1" customWidth="1"/>
    <col min="914" max="914" width="22.90625" bestFit="1" customWidth="1"/>
    <col min="915" max="915" width="28.81640625" bestFit="1" customWidth="1"/>
    <col min="916" max="916" width="21.453125" bestFit="1" customWidth="1"/>
    <col min="917" max="917" width="30.36328125" bestFit="1" customWidth="1"/>
    <col min="918" max="918" width="22.90625" bestFit="1" customWidth="1"/>
    <col min="919" max="919" width="30.36328125" bestFit="1" customWidth="1"/>
    <col min="920" max="920" width="22.90625" bestFit="1" customWidth="1"/>
    <col min="921" max="921" width="30.36328125" bestFit="1" customWidth="1"/>
    <col min="922" max="922" width="22.90625" bestFit="1" customWidth="1"/>
    <col min="923" max="923" width="30.36328125" bestFit="1" customWidth="1"/>
    <col min="924" max="924" width="22.90625" bestFit="1" customWidth="1"/>
    <col min="925" max="925" width="30.36328125" bestFit="1" customWidth="1"/>
    <col min="926" max="926" width="22.90625" bestFit="1" customWidth="1"/>
    <col min="927" max="927" width="30.36328125" bestFit="1" customWidth="1"/>
    <col min="928" max="928" width="22.90625" bestFit="1" customWidth="1"/>
    <col min="929" max="929" width="30.36328125" bestFit="1" customWidth="1"/>
    <col min="930" max="930" width="22.90625" bestFit="1" customWidth="1"/>
    <col min="931" max="931" width="30.36328125" bestFit="1" customWidth="1"/>
    <col min="932" max="932" width="22.90625" bestFit="1" customWidth="1"/>
    <col min="933" max="933" width="30.36328125" bestFit="1" customWidth="1"/>
    <col min="934" max="934" width="22.90625" bestFit="1" customWidth="1"/>
    <col min="935" max="935" width="30.36328125" bestFit="1" customWidth="1"/>
    <col min="936" max="936" width="22.90625" bestFit="1" customWidth="1"/>
    <col min="937" max="937" width="30.36328125" bestFit="1" customWidth="1"/>
    <col min="938" max="938" width="22.90625" bestFit="1" customWidth="1"/>
    <col min="939" max="939" width="30.36328125" bestFit="1" customWidth="1"/>
    <col min="940" max="940" width="22.90625" bestFit="1" customWidth="1"/>
    <col min="941" max="941" width="30.36328125" bestFit="1" customWidth="1"/>
    <col min="942" max="942" width="22.90625" bestFit="1" customWidth="1"/>
    <col min="943" max="943" width="28.81640625" bestFit="1" customWidth="1"/>
    <col min="944" max="944" width="21.453125" bestFit="1" customWidth="1"/>
    <col min="945" max="945" width="30.36328125" bestFit="1" customWidth="1"/>
    <col min="946" max="946" width="22.90625" bestFit="1" customWidth="1"/>
    <col min="947" max="947" width="30.36328125" bestFit="1" customWidth="1"/>
    <col min="948" max="948" width="22.90625" bestFit="1" customWidth="1"/>
    <col min="949" max="949" width="30.36328125" bestFit="1" customWidth="1"/>
    <col min="950" max="950" width="22.90625" bestFit="1" customWidth="1"/>
    <col min="951" max="951" width="30.36328125" bestFit="1" customWidth="1"/>
    <col min="952" max="952" width="22.90625" bestFit="1" customWidth="1"/>
    <col min="953" max="953" width="30.36328125" bestFit="1" customWidth="1"/>
    <col min="954" max="954" width="22.90625" bestFit="1" customWidth="1"/>
    <col min="955" max="955" width="30.36328125" bestFit="1" customWidth="1"/>
    <col min="956" max="956" width="22.90625" bestFit="1" customWidth="1"/>
    <col min="957" max="957" width="30.36328125" bestFit="1" customWidth="1"/>
    <col min="958" max="958" width="22.90625" bestFit="1" customWidth="1"/>
    <col min="959" max="959" width="30.36328125" bestFit="1" customWidth="1"/>
    <col min="960" max="960" width="22.90625" bestFit="1" customWidth="1"/>
    <col min="961" max="961" width="30.36328125" bestFit="1" customWidth="1"/>
    <col min="962" max="962" width="22.90625" bestFit="1" customWidth="1"/>
    <col min="963" max="963" width="30.36328125" bestFit="1" customWidth="1"/>
    <col min="964" max="964" width="22.90625" bestFit="1" customWidth="1"/>
    <col min="965" max="965" width="30.36328125" bestFit="1" customWidth="1"/>
    <col min="966" max="966" width="22.90625" bestFit="1" customWidth="1"/>
    <col min="967" max="967" width="30.36328125" bestFit="1" customWidth="1"/>
    <col min="968" max="968" width="22.90625" bestFit="1" customWidth="1"/>
    <col min="969" max="969" width="30.36328125" bestFit="1" customWidth="1"/>
    <col min="970" max="970" width="22.90625" bestFit="1" customWidth="1"/>
    <col min="971" max="971" width="30.36328125" bestFit="1" customWidth="1"/>
    <col min="972" max="972" width="22.90625" bestFit="1" customWidth="1"/>
    <col min="973" max="973" width="28.81640625" bestFit="1" customWidth="1"/>
    <col min="974" max="974" width="21.453125" bestFit="1" customWidth="1"/>
    <col min="975" max="975" width="35.81640625" bestFit="1" customWidth="1"/>
    <col min="976" max="976" width="28.36328125" bestFit="1" customWidth="1"/>
    <col min="977" max="977" width="35.81640625" bestFit="1" customWidth="1"/>
    <col min="978" max="978" width="28.36328125" bestFit="1" customWidth="1"/>
    <col min="979" max="979" width="35.81640625" bestFit="1" customWidth="1"/>
    <col min="980" max="980" width="28.36328125" bestFit="1" customWidth="1"/>
    <col min="981" max="981" width="35.81640625" bestFit="1" customWidth="1"/>
    <col min="982" max="982" width="28.36328125" bestFit="1" customWidth="1"/>
    <col min="983" max="983" width="35.81640625" bestFit="1" customWidth="1"/>
    <col min="984" max="984" width="28.36328125" bestFit="1" customWidth="1"/>
    <col min="985" max="985" width="35.81640625" bestFit="1" customWidth="1"/>
    <col min="986" max="986" width="28.36328125" bestFit="1" customWidth="1"/>
    <col min="987" max="987" width="35.81640625" bestFit="1" customWidth="1"/>
    <col min="988" max="988" width="28.36328125" bestFit="1" customWidth="1"/>
    <col min="989" max="989" width="35.81640625" bestFit="1" customWidth="1"/>
    <col min="990" max="990" width="28.36328125" bestFit="1" customWidth="1"/>
    <col min="991" max="991" width="35.81640625" bestFit="1" customWidth="1"/>
    <col min="992" max="992" width="28.36328125" bestFit="1" customWidth="1"/>
    <col min="993" max="993" width="35.81640625" bestFit="1" customWidth="1"/>
    <col min="994" max="994" width="28.36328125" bestFit="1" customWidth="1"/>
    <col min="995" max="995" width="35.81640625" bestFit="1" customWidth="1"/>
    <col min="996" max="996" width="28.36328125" bestFit="1" customWidth="1"/>
    <col min="997" max="997" width="35.81640625" bestFit="1" customWidth="1"/>
    <col min="998" max="998" width="28.36328125" bestFit="1" customWidth="1"/>
    <col min="999" max="999" width="35.81640625" bestFit="1" customWidth="1"/>
    <col min="1000" max="1000" width="28.36328125" bestFit="1" customWidth="1"/>
    <col min="1001" max="1001" width="35.81640625" bestFit="1" customWidth="1"/>
    <col min="1002" max="1002" width="28.36328125" bestFit="1" customWidth="1"/>
    <col min="1003" max="1003" width="34.36328125" bestFit="1" customWidth="1"/>
    <col min="1004" max="1004" width="26.90625" bestFit="1" customWidth="1"/>
    <col min="1005" max="1005" width="28.81640625" bestFit="1" customWidth="1"/>
    <col min="1006" max="1006" width="21.453125" bestFit="1" customWidth="1"/>
    <col min="1007" max="1007" width="30.36328125" bestFit="1" customWidth="1"/>
    <col min="1008" max="1008" width="22.90625" bestFit="1" customWidth="1"/>
    <col min="1009" max="1009" width="30.36328125" bestFit="1" customWidth="1"/>
    <col min="1010" max="1010" width="22.90625" bestFit="1" customWidth="1"/>
    <col min="1011" max="1011" width="30.36328125" bestFit="1" customWidth="1"/>
    <col min="1012" max="1012" width="22.90625" bestFit="1" customWidth="1"/>
    <col min="1013" max="1013" width="30.36328125" bestFit="1" customWidth="1"/>
    <col min="1014" max="1014" width="22.90625" bestFit="1" customWidth="1"/>
    <col min="1015" max="1015" width="30.36328125" bestFit="1" customWidth="1"/>
    <col min="1016" max="1016" width="22.90625" bestFit="1" customWidth="1"/>
    <col min="1017" max="1017" width="30.36328125" bestFit="1" customWidth="1"/>
    <col min="1018" max="1018" width="22.90625" bestFit="1" customWidth="1"/>
    <col min="1019" max="1019" width="28.81640625" bestFit="1" customWidth="1"/>
    <col min="1020" max="1020" width="21.453125" bestFit="1" customWidth="1"/>
    <col min="1021" max="1021" width="30.36328125" bestFit="1" customWidth="1"/>
    <col min="1022" max="1022" width="22.90625" bestFit="1" customWidth="1"/>
    <col min="1023" max="1023" width="30.36328125" bestFit="1" customWidth="1"/>
    <col min="1024" max="1024" width="22.90625" bestFit="1" customWidth="1"/>
    <col min="1025" max="1025" width="30.36328125" bestFit="1" customWidth="1"/>
    <col min="1026" max="1026" width="22.90625" bestFit="1" customWidth="1"/>
    <col min="1027" max="1027" width="30.36328125" bestFit="1" customWidth="1"/>
    <col min="1028" max="1028" width="22.90625" bestFit="1" customWidth="1"/>
    <col min="1029" max="1029" width="30.36328125" bestFit="1" customWidth="1"/>
    <col min="1030" max="1030" width="22.90625" bestFit="1" customWidth="1"/>
    <col min="1031" max="1031" width="30.36328125" bestFit="1" customWidth="1"/>
    <col min="1032" max="1032" width="22.90625" bestFit="1" customWidth="1"/>
    <col min="1033" max="1033" width="30.36328125" bestFit="1" customWidth="1"/>
    <col min="1034" max="1034" width="22.90625" bestFit="1" customWidth="1"/>
    <col min="1035" max="1035" width="28.81640625" bestFit="1" customWidth="1"/>
    <col min="1036" max="1036" width="21.453125" bestFit="1" customWidth="1"/>
    <col min="1037" max="1037" width="30.36328125" bestFit="1" customWidth="1"/>
    <col min="1038" max="1038" width="22.90625" bestFit="1" customWidth="1"/>
    <col min="1039" max="1039" width="30.36328125" bestFit="1" customWidth="1"/>
    <col min="1040" max="1040" width="22.90625" bestFit="1" customWidth="1"/>
    <col min="1041" max="1041" width="30.36328125" bestFit="1" customWidth="1"/>
    <col min="1042" max="1042" width="22.90625" bestFit="1" customWidth="1"/>
    <col min="1043" max="1043" width="30.36328125" bestFit="1" customWidth="1"/>
    <col min="1044" max="1044" width="22.90625" bestFit="1" customWidth="1"/>
    <col min="1045" max="1045" width="30.36328125" bestFit="1" customWidth="1"/>
    <col min="1046" max="1046" width="22.90625" bestFit="1" customWidth="1"/>
    <col min="1047" max="1047" width="30.36328125" bestFit="1" customWidth="1"/>
    <col min="1048" max="1048" width="22.90625" bestFit="1" customWidth="1"/>
    <col min="1049" max="1049" width="30.36328125" bestFit="1" customWidth="1"/>
    <col min="1050" max="1050" width="22.90625" bestFit="1" customWidth="1"/>
    <col min="1051" max="1051" width="30.36328125" bestFit="1" customWidth="1"/>
    <col min="1052" max="1052" width="22.90625" bestFit="1" customWidth="1"/>
    <col min="1053" max="1053" width="30.36328125" bestFit="1" customWidth="1"/>
    <col min="1054" max="1054" width="22.90625" bestFit="1" customWidth="1"/>
    <col min="1055" max="1055" width="30.36328125" bestFit="1" customWidth="1"/>
    <col min="1056" max="1056" width="22.90625" bestFit="1" customWidth="1"/>
    <col min="1057" max="1057" width="30.36328125" bestFit="1" customWidth="1"/>
    <col min="1058" max="1058" width="22.90625" bestFit="1" customWidth="1"/>
    <col min="1059" max="1059" width="30.36328125" bestFit="1" customWidth="1"/>
    <col min="1060" max="1060" width="22.90625" bestFit="1" customWidth="1"/>
    <col min="1061" max="1061" width="30.36328125" bestFit="1" customWidth="1"/>
    <col min="1062" max="1062" width="22.90625" bestFit="1" customWidth="1"/>
    <col min="1063" max="1063" width="28.81640625" bestFit="1" customWidth="1"/>
    <col min="1064" max="1064" width="21.453125" bestFit="1" customWidth="1"/>
    <col min="1065" max="1065" width="30.36328125" bestFit="1" customWidth="1"/>
    <col min="1066" max="1066" width="22.90625" bestFit="1" customWidth="1"/>
    <col min="1067" max="1067" width="30.36328125" bestFit="1" customWidth="1"/>
    <col min="1068" max="1068" width="22.90625" bestFit="1" customWidth="1"/>
    <col min="1069" max="1069" width="30.36328125" bestFit="1" customWidth="1"/>
    <col min="1070" max="1070" width="22.90625" bestFit="1" customWidth="1"/>
    <col min="1071" max="1071" width="30.36328125" bestFit="1" customWidth="1"/>
    <col min="1072" max="1072" width="22.90625" bestFit="1" customWidth="1"/>
    <col min="1073" max="1073" width="30.36328125" bestFit="1" customWidth="1"/>
    <col min="1074" max="1074" width="22.90625" bestFit="1" customWidth="1"/>
    <col min="1075" max="1075" width="30.36328125" bestFit="1" customWidth="1"/>
    <col min="1076" max="1076" width="22.90625" bestFit="1" customWidth="1"/>
    <col min="1077" max="1077" width="30.36328125" bestFit="1" customWidth="1"/>
    <col min="1078" max="1078" width="22.90625" bestFit="1" customWidth="1"/>
    <col min="1079" max="1079" width="30.36328125" bestFit="1" customWidth="1"/>
    <col min="1080" max="1080" width="22.90625" bestFit="1" customWidth="1"/>
    <col min="1081" max="1081" width="30.36328125" bestFit="1" customWidth="1"/>
    <col min="1082" max="1082" width="22.90625" bestFit="1" customWidth="1"/>
    <col min="1083" max="1083" width="30.36328125" bestFit="1" customWidth="1"/>
    <col min="1084" max="1084" width="22.90625" bestFit="1" customWidth="1"/>
    <col min="1085" max="1085" width="30.36328125" bestFit="1" customWidth="1"/>
    <col min="1086" max="1086" width="22.90625" bestFit="1" customWidth="1"/>
    <col min="1087" max="1087" width="30.36328125" bestFit="1" customWidth="1"/>
    <col min="1088" max="1088" width="22.90625" bestFit="1" customWidth="1"/>
    <col min="1089" max="1089" width="30.36328125" bestFit="1" customWidth="1"/>
    <col min="1090" max="1090" width="22.90625" bestFit="1" customWidth="1"/>
    <col min="1091" max="1091" width="30.36328125" bestFit="1" customWidth="1"/>
    <col min="1092" max="1092" width="22.90625" bestFit="1" customWidth="1"/>
    <col min="1093" max="1093" width="30.36328125" bestFit="1" customWidth="1"/>
    <col min="1094" max="1094" width="22.90625" bestFit="1" customWidth="1"/>
    <col min="1095" max="1095" width="28.81640625" bestFit="1" customWidth="1"/>
    <col min="1096" max="1096" width="21.453125" bestFit="1" customWidth="1"/>
    <col min="1097" max="1097" width="35.81640625" bestFit="1" customWidth="1"/>
    <col min="1098" max="1098" width="28.36328125" bestFit="1" customWidth="1"/>
    <col min="1099" max="1099" width="35.81640625" bestFit="1" customWidth="1"/>
    <col min="1100" max="1100" width="28.36328125" bestFit="1" customWidth="1"/>
    <col min="1101" max="1101" width="35.81640625" bestFit="1" customWidth="1"/>
    <col min="1102" max="1102" width="28.36328125" bestFit="1" customWidth="1"/>
    <col min="1103" max="1103" width="35.81640625" bestFit="1" customWidth="1"/>
    <col min="1104" max="1104" width="28.36328125" bestFit="1" customWidth="1"/>
    <col min="1105" max="1105" width="35.81640625" bestFit="1" customWidth="1"/>
    <col min="1106" max="1106" width="28.36328125" bestFit="1" customWidth="1"/>
    <col min="1107" max="1107" width="35.81640625" bestFit="1" customWidth="1"/>
    <col min="1108" max="1108" width="28.36328125" bestFit="1" customWidth="1"/>
    <col min="1109" max="1109" width="35.81640625" bestFit="1" customWidth="1"/>
    <col min="1110" max="1110" width="28.36328125" bestFit="1" customWidth="1"/>
    <col min="1111" max="1111" width="35.81640625" bestFit="1" customWidth="1"/>
    <col min="1112" max="1112" width="28.36328125" bestFit="1" customWidth="1"/>
    <col min="1113" max="1113" width="35.81640625" bestFit="1" customWidth="1"/>
    <col min="1114" max="1114" width="28.36328125" bestFit="1" customWidth="1"/>
    <col min="1115" max="1115" width="35.81640625" bestFit="1" customWidth="1"/>
    <col min="1116" max="1116" width="28.36328125" bestFit="1" customWidth="1"/>
    <col min="1117" max="1117" width="35.81640625" bestFit="1" customWidth="1"/>
    <col min="1118" max="1118" width="28.36328125" bestFit="1" customWidth="1"/>
    <col min="1119" max="1119" width="35.81640625" bestFit="1" customWidth="1"/>
    <col min="1120" max="1120" width="28.36328125" bestFit="1" customWidth="1"/>
    <col min="1121" max="1121" width="35.81640625" bestFit="1" customWidth="1"/>
    <col min="1122" max="1122" width="28.36328125" bestFit="1" customWidth="1"/>
    <col min="1123" max="1123" width="35.81640625" bestFit="1" customWidth="1"/>
    <col min="1124" max="1124" width="28.36328125" bestFit="1" customWidth="1"/>
    <col min="1125" max="1125" width="35.81640625" bestFit="1" customWidth="1"/>
    <col min="1126" max="1126" width="28.36328125" bestFit="1" customWidth="1"/>
    <col min="1127" max="1127" width="34.36328125" bestFit="1" customWidth="1"/>
    <col min="1128" max="1128" width="26.90625" bestFit="1" customWidth="1"/>
    <col min="1129" max="1129" width="30.36328125" bestFit="1" customWidth="1"/>
    <col min="1130" max="1130" width="22.90625" bestFit="1" customWidth="1"/>
    <col min="1131" max="1131" width="30.36328125" bestFit="1" customWidth="1"/>
    <col min="1132" max="1132" width="22.90625" bestFit="1" customWidth="1"/>
    <col min="1133" max="1133" width="30.36328125" bestFit="1" customWidth="1"/>
    <col min="1134" max="1134" width="22.90625" bestFit="1" customWidth="1"/>
    <col min="1135" max="1135" width="30.36328125" bestFit="1" customWidth="1"/>
    <col min="1136" max="1136" width="22.90625" bestFit="1" customWidth="1"/>
    <col min="1137" max="1137" width="30.36328125" bestFit="1" customWidth="1"/>
    <col min="1138" max="1138" width="22.90625" bestFit="1" customWidth="1"/>
    <col min="1139" max="1139" width="30.36328125" bestFit="1" customWidth="1"/>
    <col min="1140" max="1140" width="22.90625" bestFit="1" customWidth="1"/>
    <col min="1141" max="1141" width="30.36328125" bestFit="1" customWidth="1"/>
    <col min="1142" max="1142" width="22.90625" bestFit="1" customWidth="1"/>
    <col min="1143" max="1143" width="30.36328125" bestFit="1" customWidth="1"/>
    <col min="1144" max="1144" width="22.90625" bestFit="1" customWidth="1"/>
    <col min="1145" max="1145" width="30.36328125" bestFit="1" customWidth="1"/>
    <col min="1146" max="1146" width="22.90625" bestFit="1" customWidth="1"/>
    <col min="1147" max="1147" width="30.36328125" bestFit="1" customWidth="1"/>
    <col min="1148" max="1148" width="22.90625" bestFit="1" customWidth="1"/>
    <col min="1149" max="1149" width="30.36328125" bestFit="1" customWidth="1"/>
    <col min="1150" max="1150" width="22.90625" bestFit="1" customWidth="1"/>
    <col min="1151" max="1151" width="30.36328125" bestFit="1" customWidth="1"/>
    <col min="1152" max="1152" width="22.90625" bestFit="1" customWidth="1"/>
    <col min="1153" max="1153" width="28.81640625" bestFit="1" customWidth="1"/>
    <col min="1154" max="1154" width="21.453125" bestFit="1" customWidth="1"/>
    <col min="1155" max="1155" width="30.36328125" bestFit="1" customWidth="1"/>
    <col min="1156" max="1156" width="22.90625" bestFit="1" customWidth="1"/>
    <col min="1157" max="1157" width="30.36328125" bestFit="1" customWidth="1"/>
    <col min="1158" max="1158" width="22.90625" bestFit="1" customWidth="1"/>
    <col min="1159" max="1159" width="30.36328125" bestFit="1" customWidth="1"/>
    <col min="1160" max="1160" width="22.90625" bestFit="1" customWidth="1"/>
    <col min="1161" max="1161" width="30.36328125" bestFit="1" customWidth="1"/>
    <col min="1162" max="1162" width="22.90625" bestFit="1" customWidth="1"/>
    <col min="1163" max="1163" width="30.36328125" bestFit="1" customWidth="1"/>
    <col min="1164" max="1164" width="22.90625" bestFit="1" customWidth="1"/>
    <col min="1165" max="1165" width="28.81640625" bestFit="1" customWidth="1"/>
    <col min="1166" max="1166" width="21.453125" bestFit="1" customWidth="1"/>
    <col min="1167" max="1167" width="30.36328125" bestFit="1" customWidth="1"/>
    <col min="1168" max="1168" width="22.90625" bestFit="1" customWidth="1"/>
    <col min="1169" max="1169" width="30.36328125" bestFit="1" customWidth="1"/>
    <col min="1170" max="1170" width="22.90625" bestFit="1" customWidth="1"/>
    <col min="1171" max="1171" width="30.36328125" bestFit="1" customWidth="1"/>
    <col min="1172" max="1172" width="22.90625" bestFit="1" customWidth="1"/>
    <col min="1173" max="1173" width="30.36328125" bestFit="1" customWidth="1"/>
    <col min="1174" max="1174" width="22.90625" bestFit="1" customWidth="1"/>
    <col min="1175" max="1175" width="30.36328125" bestFit="1" customWidth="1"/>
    <col min="1176" max="1176" width="22.90625" bestFit="1" customWidth="1"/>
    <col min="1177" max="1177" width="30.36328125" bestFit="1" customWidth="1"/>
    <col min="1178" max="1178" width="22.90625" bestFit="1" customWidth="1"/>
    <col min="1179" max="1179" width="28.81640625" bestFit="1" customWidth="1"/>
    <col min="1180" max="1180" width="21.453125" bestFit="1" customWidth="1"/>
    <col min="1181" max="1181" width="30.36328125" bestFit="1" customWidth="1"/>
    <col min="1182" max="1182" width="22.90625" bestFit="1" customWidth="1"/>
    <col min="1183" max="1183" width="30.36328125" bestFit="1" customWidth="1"/>
    <col min="1184" max="1184" width="22.90625" bestFit="1" customWidth="1"/>
    <col min="1185" max="1185" width="30.36328125" bestFit="1" customWidth="1"/>
    <col min="1186" max="1186" width="22.90625" bestFit="1" customWidth="1"/>
    <col min="1187" max="1187" width="30.36328125" bestFit="1" customWidth="1"/>
    <col min="1188" max="1188" width="22.90625" bestFit="1" customWidth="1"/>
    <col min="1189" max="1189" width="30.36328125" bestFit="1" customWidth="1"/>
    <col min="1190" max="1190" width="22.90625" bestFit="1" customWidth="1"/>
    <col min="1191" max="1191" width="30.36328125" bestFit="1" customWidth="1"/>
    <col min="1192" max="1192" width="22.90625" bestFit="1" customWidth="1"/>
    <col min="1193" max="1193" width="30.36328125" bestFit="1" customWidth="1"/>
    <col min="1194" max="1194" width="22.90625" bestFit="1" customWidth="1"/>
    <col min="1195" max="1195" width="28.81640625" bestFit="1" customWidth="1"/>
    <col min="1196" max="1196" width="21.453125" bestFit="1" customWidth="1"/>
    <col min="1197" max="1197" width="30.36328125" bestFit="1" customWidth="1"/>
    <col min="1198" max="1198" width="22.90625" bestFit="1" customWidth="1"/>
    <col min="1199" max="1199" width="30.36328125" bestFit="1" customWidth="1"/>
    <col min="1200" max="1200" width="22.90625" bestFit="1" customWidth="1"/>
    <col min="1201" max="1201" width="30.36328125" bestFit="1" customWidth="1"/>
    <col min="1202" max="1202" width="22.90625" bestFit="1" customWidth="1"/>
    <col min="1203" max="1203" width="30.36328125" bestFit="1" customWidth="1"/>
    <col min="1204" max="1204" width="22.90625" bestFit="1" customWidth="1"/>
    <col min="1205" max="1205" width="30.36328125" bestFit="1" customWidth="1"/>
    <col min="1206" max="1206" width="22.90625" bestFit="1" customWidth="1"/>
    <col min="1207" max="1207" width="30.36328125" bestFit="1" customWidth="1"/>
    <col min="1208" max="1208" width="22.90625" bestFit="1" customWidth="1"/>
    <col min="1209" max="1209" width="30.36328125" bestFit="1" customWidth="1"/>
    <col min="1210" max="1210" width="22.90625" bestFit="1" customWidth="1"/>
    <col min="1211" max="1211" width="30.36328125" bestFit="1" customWidth="1"/>
    <col min="1212" max="1212" width="22.90625" bestFit="1" customWidth="1"/>
    <col min="1213" max="1213" width="30.36328125" bestFit="1" customWidth="1"/>
    <col min="1214" max="1214" width="22.90625" bestFit="1" customWidth="1"/>
    <col min="1215" max="1215" width="30.36328125" bestFit="1" customWidth="1"/>
    <col min="1216" max="1216" width="22.90625" bestFit="1" customWidth="1"/>
    <col min="1217" max="1217" width="30.36328125" bestFit="1" customWidth="1"/>
    <col min="1218" max="1218" width="22.90625" bestFit="1" customWidth="1"/>
    <col min="1219" max="1219" width="30.36328125" bestFit="1" customWidth="1"/>
    <col min="1220" max="1220" width="22.90625" bestFit="1" customWidth="1"/>
    <col min="1221" max="1221" width="30.36328125" bestFit="1" customWidth="1"/>
    <col min="1222" max="1222" width="22.90625" bestFit="1" customWidth="1"/>
    <col min="1223" max="1223" width="30.36328125" bestFit="1" customWidth="1"/>
    <col min="1224" max="1224" width="22.90625" bestFit="1" customWidth="1"/>
    <col min="1225" max="1225" width="28.81640625" bestFit="1" customWidth="1"/>
    <col min="1226" max="1226" width="21.453125" bestFit="1" customWidth="1"/>
    <col min="1227" max="1227" width="30.36328125" bestFit="1" customWidth="1"/>
    <col min="1228" max="1228" width="22.90625" bestFit="1" customWidth="1"/>
    <col min="1229" max="1229" width="30.36328125" bestFit="1" customWidth="1"/>
    <col min="1230" max="1230" width="22.90625" bestFit="1" customWidth="1"/>
    <col min="1231" max="1231" width="30.36328125" bestFit="1" customWidth="1"/>
    <col min="1232" max="1232" width="22.90625" bestFit="1" customWidth="1"/>
    <col min="1233" max="1233" width="30.36328125" bestFit="1" customWidth="1"/>
    <col min="1234" max="1234" width="22.90625" bestFit="1" customWidth="1"/>
    <col min="1235" max="1235" width="30.36328125" bestFit="1" customWidth="1"/>
    <col min="1236" max="1236" width="22.90625" bestFit="1" customWidth="1"/>
    <col min="1237" max="1237" width="30.36328125" bestFit="1" customWidth="1"/>
    <col min="1238" max="1238" width="22.90625" bestFit="1" customWidth="1"/>
    <col min="1239" max="1239" width="28.81640625" bestFit="1" customWidth="1"/>
    <col min="1240" max="1240" width="21.453125" bestFit="1" customWidth="1"/>
    <col min="1241" max="1241" width="30.36328125" bestFit="1" customWidth="1"/>
    <col min="1242" max="1242" width="22.90625" bestFit="1" customWidth="1"/>
    <col min="1243" max="1243" width="30.36328125" bestFit="1" customWidth="1"/>
    <col min="1244" max="1244" width="22.90625" bestFit="1" customWidth="1"/>
    <col min="1245" max="1245" width="30.36328125" bestFit="1" customWidth="1"/>
    <col min="1246" max="1246" width="22.90625" bestFit="1" customWidth="1"/>
    <col min="1247" max="1247" width="30.36328125" bestFit="1" customWidth="1"/>
    <col min="1248" max="1248" width="22.90625" bestFit="1" customWidth="1"/>
    <col min="1249" max="1249" width="30.36328125" bestFit="1" customWidth="1"/>
    <col min="1250" max="1250" width="22.90625" bestFit="1" customWidth="1"/>
    <col min="1251" max="1251" width="30.36328125" bestFit="1" customWidth="1"/>
    <col min="1252" max="1252" width="22.90625" bestFit="1" customWidth="1"/>
    <col min="1253" max="1253" width="30.36328125" bestFit="1" customWidth="1"/>
    <col min="1254" max="1254" width="22.90625" bestFit="1" customWidth="1"/>
    <col min="1255" max="1255" width="28.81640625" bestFit="1" customWidth="1"/>
    <col min="1256" max="1256" width="21.453125" bestFit="1" customWidth="1"/>
    <col min="1257" max="1257" width="30.36328125" bestFit="1" customWidth="1"/>
    <col min="1258" max="1258" width="22.90625" bestFit="1" customWidth="1"/>
    <col min="1259" max="1259" width="30.36328125" bestFit="1" customWidth="1"/>
    <col min="1260" max="1260" width="22.90625" bestFit="1" customWidth="1"/>
    <col min="1261" max="1261" width="30.36328125" bestFit="1" customWidth="1"/>
    <col min="1262" max="1262" width="22.90625" bestFit="1" customWidth="1"/>
    <col min="1263" max="1263" width="30.36328125" bestFit="1" customWidth="1"/>
    <col min="1264" max="1264" width="22.90625" bestFit="1" customWidth="1"/>
    <col min="1265" max="1265" width="30.36328125" bestFit="1" customWidth="1"/>
    <col min="1266" max="1266" width="22.90625" bestFit="1" customWidth="1"/>
    <col min="1267" max="1267" width="30.36328125" bestFit="1" customWidth="1"/>
    <col min="1268" max="1268" width="22.90625" bestFit="1" customWidth="1"/>
    <col min="1269" max="1269" width="30.36328125" bestFit="1" customWidth="1"/>
    <col min="1270" max="1270" width="22.90625" bestFit="1" customWidth="1"/>
    <col min="1271" max="1271" width="30.36328125" bestFit="1" customWidth="1"/>
    <col min="1272" max="1272" width="22.90625" bestFit="1" customWidth="1"/>
    <col min="1273" max="1273" width="30.36328125" bestFit="1" customWidth="1"/>
    <col min="1274" max="1274" width="22.90625" bestFit="1" customWidth="1"/>
    <col min="1275" max="1275" width="30.36328125" bestFit="1" customWidth="1"/>
    <col min="1276" max="1276" width="22.90625" bestFit="1" customWidth="1"/>
    <col min="1277" max="1277" width="30.36328125" bestFit="1" customWidth="1"/>
    <col min="1278" max="1278" width="22.90625" bestFit="1" customWidth="1"/>
    <col min="1279" max="1279" width="30.36328125" bestFit="1" customWidth="1"/>
    <col min="1280" max="1280" width="22.90625" bestFit="1" customWidth="1"/>
    <col min="1281" max="1281" width="30.36328125" bestFit="1" customWidth="1"/>
    <col min="1282" max="1282" width="22.90625" bestFit="1" customWidth="1"/>
    <col min="1283" max="1283" width="28.81640625" bestFit="1" customWidth="1"/>
    <col min="1284" max="1284" width="21.453125" bestFit="1" customWidth="1"/>
    <col min="1285" max="1285" width="30.36328125" bestFit="1" customWidth="1"/>
    <col min="1286" max="1286" width="22.90625" bestFit="1" customWidth="1"/>
    <col min="1287" max="1287" width="30.36328125" bestFit="1" customWidth="1"/>
    <col min="1288" max="1288" width="22.90625" bestFit="1" customWidth="1"/>
    <col min="1289" max="1289" width="30.36328125" bestFit="1" customWidth="1"/>
    <col min="1290" max="1290" width="22.90625" bestFit="1" customWidth="1"/>
    <col min="1291" max="1291" width="30.36328125" bestFit="1" customWidth="1"/>
    <col min="1292" max="1292" width="22.90625" bestFit="1" customWidth="1"/>
    <col min="1293" max="1293" width="30.36328125" bestFit="1" customWidth="1"/>
    <col min="1294" max="1294" width="22.90625" bestFit="1" customWidth="1"/>
    <col min="1295" max="1295" width="30.36328125" bestFit="1" customWidth="1"/>
    <col min="1296" max="1296" width="22.90625" bestFit="1" customWidth="1"/>
    <col min="1297" max="1297" width="30.36328125" bestFit="1" customWidth="1"/>
    <col min="1298" max="1298" width="22.90625" bestFit="1" customWidth="1"/>
    <col min="1299" max="1299" width="30.36328125" bestFit="1" customWidth="1"/>
    <col min="1300" max="1300" width="22.90625" bestFit="1" customWidth="1"/>
    <col min="1301" max="1301" width="30.36328125" bestFit="1" customWidth="1"/>
    <col min="1302" max="1302" width="22.90625" bestFit="1" customWidth="1"/>
    <col min="1303" max="1303" width="30.36328125" bestFit="1" customWidth="1"/>
    <col min="1304" max="1304" width="22.90625" bestFit="1" customWidth="1"/>
    <col min="1305" max="1305" width="30.36328125" bestFit="1" customWidth="1"/>
    <col min="1306" max="1306" width="22.90625" bestFit="1" customWidth="1"/>
    <col min="1307" max="1307" width="30.36328125" bestFit="1" customWidth="1"/>
    <col min="1308" max="1308" width="22.90625" bestFit="1" customWidth="1"/>
    <col min="1309" max="1309" width="30.36328125" bestFit="1" customWidth="1"/>
    <col min="1310" max="1310" width="22.90625" bestFit="1" customWidth="1"/>
    <col min="1311" max="1311" width="30.36328125" bestFit="1" customWidth="1"/>
    <col min="1312" max="1312" width="22.90625" bestFit="1" customWidth="1"/>
    <col min="1313" max="1313" width="30.36328125" bestFit="1" customWidth="1"/>
    <col min="1314" max="1314" width="22.90625" bestFit="1" customWidth="1"/>
    <col min="1315" max="1315" width="30.36328125" bestFit="1" customWidth="1"/>
    <col min="1316" max="1316" width="22.90625" bestFit="1" customWidth="1"/>
    <col min="1317" max="1317" width="28.81640625" bestFit="1" customWidth="1"/>
    <col min="1318" max="1318" width="21.453125" bestFit="1" customWidth="1"/>
    <col min="1319" max="1319" width="35.81640625" bestFit="1" customWidth="1"/>
    <col min="1320" max="1320" width="28.36328125" bestFit="1" customWidth="1"/>
    <col min="1321" max="1321" width="35.81640625" bestFit="1" customWidth="1"/>
    <col min="1322" max="1322" width="28.36328125" bestFit="1" customWidth="1"/>
    <col min="1323" max="1323" width="35.81640625" bestFit="1" customWidth="1"/>
    <col min="1324" max="1324" width="28.36328125" bestFit="1" customWidth="1"/>
    <col min="1325" max="1325" width="35.81640625" bestFit="1" customWidth="1"/>
    <col min="1326" max="1326" width="28.36328125" bestFit="1" customWidth="1"/>
    <col min="1327" max="1327" width="35.81640625" bestFit="1" customWidth="1"/>
    <col min="1328" max="1328" width="28.36328125" bestFit="1" customWidth="1"/>
    <col min="1329" max="1329" width="35.81640625" bestFit="1" customWidth="1"/>
    <col min="1330" max="1330" width="28.36328125" bestFit="1" customWidth="1"/>
    <col min="1331" max="1331" width="35.81640625" bestFit="1" customWidth="1"/>
    <col min="1332" max="1332" width="28.36328125" bestFit="1" customWidth="1"/>
    <col min="1333" max="1333" width="35.81640625" bestFit="1" customWidth="1"/>
    <col min="1334" max="1334" width="28.36328125" bestFit="1" customWidth="1"/>
    <col min="1335" max="1335" width="35.81640625" bestFit="1" customWidth="1"/>
    <col min="1336" max="1336" width="28.36328125" bestFit="1" customWidth="1"/>
    <col min="1337" max="1337" width="35.81640625" bestFit="1" customWidth="1"/>
    <col min="1338" max="1338" width="28.36328125" bestFit="1" customWidth="1"/>
    <col min="1339" max="1339" width="35.81640625" bestFit="1" customWidth="1"/>
    <col min="1340" max="1340" width="28.36328125" bestFit="1" customWidth="1"/>
    <col min="1341" max="1341" width="35.81640625" bestFit="1" customWidth="1"/>
    <col min="1342" max="1342" width="28.36328125" bestFit="1" customWidth="1"/>
    <col min="1343" max="1343" width="35.81640625" bestFit="1" customWidth="1"/>
    <col min="1344" max="1344" width="28.36328125" bestFit="1" customWidth="1"/>
    <col min="1345" max="1345" width="35.81640625" bestFit="1" customWidth="1"/>
    <col min="1346" max="1346" width="28.36328125" bestFit="1" customWidth="1"/>
    <col min="1347" max="1347" width="35.81640625" bestFit="1" customWidth="1"/>
    <col min="1348" max="1348" width="28.36328125" bestFit="1" customWidth="1"/>
    <col min="1349" max="1349" width="35.81640625" bestFit="1" customWidth="1"/>
    <col min="1350" max="1350" width="28.36328125" bestFit="1" customWidth="1"/>
    <col min="1351" max="1351" width="34.36328125" bestFit="1" customWidth="1"/>
    <col min="1352" max="1352" width="26.90625" bestFit="1" customWidth="1"/>
    <col min="1353" max="1353" width="30.36328125" bestFit="1" customWidth="1"/>
    <col min="1354" max="1354" width="22.90625" bestFit="1" customWidth="1"/>
    <col min="1355" max="1355" width="30.36328125" bestFit="1" customWidth="1"/>
    <col min="1356" max="1356" width="22.90625" bestFit="1" customWidth="1"/>
    <col min="1357" max="1357" width="30.36328125" bestFit="1" customWidth="1"/>
    <col min="1358" max="1358" width="22.90625" bestFit="1" customWidth="1"/>
    <col min="1359" max="1359" width="30.36328125" bestFit="1" customWidth="1"/>
    <col min="1360" max="1360" width="22.90625" bestFit="1" customWidth="1"/>
    <col min="1361" max="1361" width="30.36328125" bestFit="1" customWidth="1"/>
    <col min="1362" max="1362" width="22.90625" bestFit="1" customWidth="1"/>
    <col min="1363" max="1363" width="30.36328125" bestFit="1" customWidth="1"/>
    <col min="1364" max="1364" width="22.90625" bestFit="1" customWidth="1"/>
    <col min="1365" max="1365" width="28.81640625" bestFit="1" customWidth="1"/>
    <col min="1366" max="1366" width="21.453125" bestFit="1" customWidth="1"/>
    <col min="1367" max="1367" width="30.36328125" bestFit="1" customWidth="1"/>
    <col min="1368" max="1368" width="22.90625" bestFit="1" customWidth="1"/>
    <col min="1369" max="1369" width="30.36328125" bestFit="1" customWidth="1"/>
    <col min="1370" max="1370" width="22.90625" bestFit="1" customWidth="1"/>
    <col min="1371" max="1371" width="30.36328125" bestFit="1" customWidth="1"/>
    <col min="1372" max="1372" width="22.90625" bestFit="1" customWidth="1"/>
    <col min="1373" max="1373" width="30.36328125" bestFit="1" customWidth="1"/>
    <col min="1374" max="1374" width="22.90625" bestFit="1" customWidth="1"/>
    <col min="1375" max="1375" width="30.36328125" bestFit="1" customWidth="1"/>
    <col min="1376" max="1376" width="22.90625" bestFit="1" customWidth="1"/>
    <col min="1377" max="1377" width="30.36328125" bestFit="1" customWidth="1"/>
    <col min="1378" max="1378" width="22.90625" bestFit="1" customWidth="1"/>
    <col min="1379" max="1379" width="30.36328125" bestFit="1" customWidth="1"/>
    <col min="1380" max="1380" width="22.90625" bestFit="1" customWidth="1"/>
    <col min="1381" max="1381" width="30.36328125" bestFit="1" customWidth="1"/>
    <col min="1382" max="1382" width="22.90625" bestFit="1" customWidth="1"/>
    <col min="1383" max="1383" width="30.36328125" bestFit="1" customWidth="1"/>
    <col min="1384" max="1384" width="22.90625" bestFit="1" customWidth="1"/>
    <col min="1385" max="1385" width="30.36328125" bestFit="1" customWidth="1"/>
    <col min="1386" max="1386" width="22.90625" bestFit="1" customWidth="1"/>
    <col min="1387" max="1387" width="30.36328125" bestFit="1" customWidth="1"/>
    <col min="1388" max="1388" width="22.90625" bestFit="1" customWidth="1"/>
    <col min="1389" max="1389" width="30.36328125" bestFit="1" customWidth="1"/>
    <col min="1390" max="1390" width="22.90625" bestFit="1" customWidth="1"/>
    <col min="1391" max="1391" width="30.36328125" bestFit="1" customWidth="1"/>
    <col min="1392" max="1392" width="22.90625" bestFit="1" customWidth="1"/>
    <col min="1393" max="1393" width="30.36328125" bestFit="1" customWidth="1"/>
    <col min="1394" max="1394" width="22.90625" bestFit="1" customWidth="1"/>
    <col min="1395" max="1395" width="30.36328125" bestFit="1" customWidth="1"/>
    <col min="1396" max="1396" width="22.90625" bestFit="1" customWidth="1"/>
    <col min="1397" max="1397" width="30.36328125" bestFit="1" customWidth="1"/>
    <col min="1398" max="1398" width="22.90625" bestFit="1" customWidth="1"/>
    <col min="1399" max="1399" width="28.81640625" bestFit="1" customWidth="1"/>
    <col min="1400" max="1400" width="21.453125" bestFit="1" customWidth="1"/>
    <col min="1401" max="1401" width="30.36328125" bestFit="1" customWidth="1"/>
    <col min="1402" max="1402" width="22.90625" bestFit="1" customWidth="1"/>
    <col min="1403" max="1403" width="30.36328125" bestFit="1" customWidth="1"/>
    <col min="1404" max="1404" width="22.90625" bestFit="1" customWidth="1"/>
    <col min="1405" max="1405" width="30.36328125" bestFit="1" customWidth="1"/>
    <col min="1406" max="1406" width="22.90625" bestFit="1" customWidth="1"/>
    <col min="1407" max="1407" width="30.36328125" bestFit="1" customWidth="1"/>
    <col min="1408" max="1408" width="22.90625" bestFit="1" customWidth="1"/>
    <col min="1409" max="1409" width="30.36328125" bestFit="1" customWidth="1"/>
    <col min="1410" max="1410" width="22.90625" bestFit="1" customWidth="1"/>
    <col min="1411" max="1411" width="28.81640625" bestFit="1" customWidth="1"/>
    <col min="1412" max="1412" width="21.453125" bestFit="1" customWidth="1"/>
    <col min="1413" max="1413" width="30.36328125" bestFit="1" customWidth="1"/>
    <col min="1414" max="1414" width="22.90625" bestFit="1" customWidth="1"/>
    <col min="1415" max="1415" width="30.36328125" bestFit="1" customWidth="1"/>
    <col min="1416" max="1416" width="22.90625" bestFit="1" customWidth="1"/>
    <col min="1417" max="1417" width="30.36328125" bestFit="1" customWidth="1"/>
    <col min="1418" max="1418" width="22.90625" bestFit="1" customWidth="1"/>
    <col min="1419" max="1419" width="30.36328125" bestFit="1" customWidth="1"/>
    <col min="1420" max="1420" width="22.90625" bestFit="1" customWidth="1"/>
    <col min="1421" max="1421" width="30.36328125" bestFit="1" customWidth="1"/>
    <col min="1422" max="1422" width="22.90625" bestFit="1" customWidth="1"/>
    <col min="1423" max="1423" width="30.36328125" bestFit="1" customWidth="1"/>
    <col min="1424" max="1424" width="22.90625" bestFit="1" customWidth="1"/>
    <col min="1425" max="1425" width="28.81640625" bestFit="1" customWidth="1"/>
    <col min="1426" max="1426" width="21.453125" bestFit="1" customWidth="1"/>
    <col min="1427" max="1427" width="30.36328125" bestFit="1" customWidth="1"/>
    <col min="1428" max="1428" width="22.90625" bestFit="1" customWidth="1"/>
    <col min="1429" max="1429" width="30.36328125" bestFit="1" customWidth="1"/>
    <col min="1430" max="1430" width="22.90625" bestFit="1" customWidth="1"/>
    <col min="1431" max="1431" width="30.36328125" bestFit="1" customWidth="1"/>
    <col min="1432" max="1432" width="22.90625" bestFit="1" customWidth="1"/>
    <col min="1433" max="1433" width="30.36328125" bestFit="1" customWidth="1"/>
    <col min="1434" max="1434" width="22.90625" bestFit="1" customWidth="1"/>
    <col min="1435" max="1435" width="30.36328125" bestFit="1" customWidth="1"/>
    <col min="1436" max="1436" width="22.90625" bestFit="1" customWidth="1"/>
    <col min="1437" max="1437" width="30.36328125" bestFit="1" customWidth="1"/>
    <col min="1438" max="1438" width="22.90625" bestFit="1" customWidth="1"/>
    <col min="1439" max="1439" width="30.36328125" bestFit="1" customWidth="1"/>
    <col min="1440" max="1440" width="22.90625" bestFit="1" customWidth="1"/>
    <col min="1441" max="1441" width="28.81640625" bestFit="1" customWidth="1"/>
    <col min="1442" max="1442" width="21.453125" bestFit="1" customWidth="1"/>
    <col min="1443" max="1443" width="30.36328125" bestFit="1" customWidth="1"/>
    <col min="1444" max="1444" width="22.90625" bestFit="1" customWidth="1"/>
    <col min="1445" max="1445" width="30.36328125" bestFit="1" customWidth="1"/>
    <col min="1446" max="1446" width="22.90625" bestFit="1" customWidth="1"/>
    <col min="1447" max="1447" width="30.36328125" bestFit="1" customWidth="1"/>
    <col min="1448" max="1448" width="22.90625" bestFit="1" customWidth="1"/>
    <col min="1449" max="1449" width="30.36328125" bestFit="1" customWidth="1"/>
    <col min="1450" max="1450" width="22.90625" bestFit="1" customWidth="1"/>
    <col min="1451" max="1451" width="30.36328125" bestFit="1" customWidth="1"/>
    <col min="1452" max="1452" width="22.90625" bestFit="1" customWidth="1"/>
    <col min="1453" max="1453" width="30.36328125" bestFit="1" customWidth="1"/>
    <col min="1454" max="1454" width="22.90625" bestFit="1" customWidth="1"/>
    <col min="1455" max="1455" width="30.36328125" bestFit="1" customWidth="1"/>
    <col min="1456" max="1456" width="22.90625" bestFit="1" customWidth="1"/>
    <col min="1457" max="1457" width="30.36328125" bestFit="1" customWidth="1"/>
    <col min="1458" max="1458" width="22.90625" bestFit="1" customWidth="1"/>
    <col min="1459" max="1459" width="30.36328125" bestFit="1" customWidth="1"/>
    <col min="1460" max="1460" width="22.90625" bestFit="1" customWidth="1"/>
    <col min="1461" max="1461" width="30.36328125" bestFit="1" customWidth="1"/>
    <col min="1462" max="1462" width="22.90625" bestFit="1" customWidth="1"/>
    <col min="1463" max="1463" width="30.36328125" bestFit="1" customWidth="1"/>
    <col min="1464" max="1464" width="22.90625" bestFit="1" customWidth="1"/>
    <col min="1465" max="1465" width="30.36328125" bestFit="1" customWidth="1"/>
    <col min="1466" max="1466" width="22.90625" bestFit="1" customWidth="1"/>
    <col min="1467" max="1467" width="30.36328125" bestFit="1" customWidth="1"/>
    <col min="1468" max="1468" width="22.90625" bestFit="1" customWidth="1"/>
    <col min="1469" max="1469" width="30.36328125" bestFit="1" customWidth="1"/>
    <col min="1470" max="1470" width="22.90625" bestFit="1" customWidth="1"/>
    <col min="1471" max="1471" width="30.36328125" bestFit="1" customWidth="1"/>
    <col min="1472" max="1472" width="22.90625" bestFit="1" customWidth="1"/>
    <col min="1473" max="1473" width="28.81640625" bestFit="1" customWidth="1"/>
    <col min="1474" max="1474" width="21.453125" bestFit="1" customWidth="1"/>
    <col min="1475" max="1475" width="30.36328125" bestFit="1" customWidth="1"/>
    <col min="1476" max="1476" width="22.90625" bestFit="1" customWidth="1"/>
    <col min="1477" max="1477" width="30.36328125" bestFit="1" customWidth="1"/>
    <col min="1478" max="1478" width="22.90625" bestFit="1" customWidth="1"/>
    <col min="1479" max="1479" width="30.36328125" bestFit="1" customWidth="1"/>
    <col min="1480" max="1480" width="22.90625" bestFit="1" customWidth="1"/>
    <col min="1481" max="1481" width="30.36328125" bestFit="1" customWidth="1"/>
    <col min="1482" max="1482" width="22.90625" bestFit="1" customWidth="1"/>
    <col min="1483" max="1483" width="30.36328125" bestFit="1" customWidth="1"/>
    <col min="1484" max="1484" width="22.90625" bestFit="1" customWidth="1"/>
    <col min="1485" max="1485" width="30.36328125" bestFit="1" customWidth="1"/>
    <col min="1486" max="1486" width="22.90625" bestFit="1" customWidth="1"/>
    <col min="1487" max="1487" width="28.81640625" bestFit="1" customWidth="1"/>
    <col min="1488" max="1488" width="21.453125" bestFit="1" customWidth="1"/>
    <col min="1489" max="1489" width="30.36328125" bestFit="1" customWidth="1"/>
    <col min="1490" max="1490" width="22.90625" bestFit="1" customWidth="1"/>
    <col min="1491" max="1491" width="30.36328125" bestFit="1" customWidth="1"/>
    <col min="1492" max="1492" width="22.90625" bestFit="1" customWidth="1"/>
    <col min="1493" max="1493" width="30.36328125" bestFit="1" customWidth="1"/>
    <col min="1494" max="1494" width="22.90625" bestFit="1" customWidth="1"/>
    <col min="1495" max="1495" width="30.36328125" bestFit="1" customWidth="1"/>
    <col min="1496" max="1496" width="22.90625" bestFit="1" customWidth="1"/>
    <col min="1497" max="1497" width="30.36328125" bestFit="1" customWidth="1"/>
    <col min="1498" max="1498" width="22.90625" bestFit="1" customWidth="1"/>
    <col min="1499" max="1499" width="30.36328125" bestFit="1" customWidth="1"/>
    <col min="1500" max="1500" width="22.90625" bestFit="1" customWidth="1"/>
    <col min="1501" max="1501" width="30.36328125" bestFit="1" customWidth="1"/>
    <col min="1502" max="1502" width="22.90625" bestFit="1" customWidth="1"/>
    <col min="1503" max="1503" width="28.81640625" bestFit="1" customWidth="1"/>
    <col min="1504" max="1504" width="21.453125" bestFit="1" customWidth="1"/>
    <col min="1505" max="1505" width="30.36328125" bestFit="1" customWidth="1"/>
    <col min="1506" max="1506" width="22.90625" bestFit="1" customWidth="1"/>
    <col min="1507" max="1507" width="30.36328125" bestFit="1" customWidth="1"/>
    <col min="1508" max="1508" width="22.90625" bestFit="1" customWidth="1"/>
    <col min="1509" max="1509" width="30.36328125" bestFit="1" customWidth="1"/>
    <col min="1510" max="1510" width="22.90625" bestFit="1" customWidth="1"/>
    <col min="1511" max="1511" width="30.36328125" bestFit="1" customWidth="1"/>
    <col min="1512" max="1512" width="22.90625" bestFit="1" customWidth="1"/>
    <col min="1513" max="1513" width="30.36328125" bestFit="1" customWidth="1"/>
    <col min="1514" max="1514" width="22.90625" bestFit="1" customWidth="1"/>
    <col min="1515" max="1515" width="30.36328125" bestFit="1" customWidth="1"/>
    <col min="1516" max="1516" width="22.90625" bestFit="1" customWidth="1"/>
    <col min="1517" max="1517" width="30.36328125" bestFit="1" customWidth="1"/>
    <col min="1518" max="1518" width="22.90625" bestFit="1" customWidth="1"/>
    <col min="1519" max="1519" width="30.36328125" bestFit="1" customWidth="1"/>
    <col min="1520" max="1520" width="22.90625" bestFit="1" customWidth="1"/>
    <col min="1521" max="1521" width="30.36328125" bestFit="1" customWidth="1"/>
    <col min="1522" max="1522" width="22.90625" bestFit="1" customWidth="1"/>
    <col min="1523" max="1523" width="30.36328125" bestFit="1" customWidth="1"/>
    <col min="1524" max="1524" width="22.90625" bestFit="1" customWidth="1"/>
    <col min="1525" max="1525" width="30.36328125" bestFit="1" customWidth="1"/>
    <col min="1526" max="1526" width="22.90625" bestFit="1" customWidth="1"/>
    <col min="1527" max="1527" width="30.36328125" bestFit="1" customWidth="1"/>
    <col min="1528" max="1528" width="22.90625" bestFit="1" customWidth="1"/>
    <col min="1529" max="1529" width="30.36328125" bestFit="1" customWidth="1"/>
    <col min="1530" max="1530" width="22.90625" bestFit="1" customWidth="1"/>
    <col min="1531" max="1531" width="30.36328125" bestFit="1" customWidth="1"/>
    <col min="1532" max="1532" width="22.90625" bestFit="1" customWidth="1"/>
    <col min="1533" max="1533" width="28.81640625" bestFit="1" customWidth="1"/>
    <col min="1534" max="1534" width="21.453125" bestFit="1" customWidth="1"/>
    <col min="1535" max="1535" width="30.36328125" bestFit="1" customWidth="1"/>
    <col min="1536" max="1536" width="22.90625" bestFit="1" customWidth="1"/>
    <col min="1537" max="1537" width="30.36328125" bestFit="1" customWidth="1"/>
    <col min="1538" max="1538" width="22.90625" bestFit="1" customWidth="1"/>
    <col min="1539" max="1539" width="30.36328125" bestFit="1" customWidth="1"/>
    <col min="1540" max="1540" width="22.90625" bestFit="1" customWidth="1"/>
    <col min="1541" max="1541" width="30.36328125" bestFit="1" customWidth="1"/>
    <col min="1542" max="1542" width="22.90625" bestFit="1" customWidth="1"/>
    <col min="1543" max="1543" width="30.36328125" bestFit="1" customWidth="1"/>
    <col min="1544" max="1544" width="22.90625" bestFit="1" customWidth="1"/>
    <col min="1545" max="1545" width="30.36328125" bestFit="1" customWidth="1"/>
    <col min="1546" max="1546" width="22.90625" bestFit="1" customWidth="1"/>
    <col min="1547" max="1547" width="30.36328125" bestFit="1" customWidth="1"/>
    <col min="1548" max="1548" width="22.90625" bestFit="1" customWidth="1"/>
    <col min="1549" max="1549" width="30.36328125" bestFit="1" customWidth="1"/>
    <col min="1550" max="1550" width="22.90625" bestFit="1" customWidth="1"/>
    <col min="1551" max="1551" width="30.36328125" bestFit="1" customWidth="1"/>
    <col min="1552" max="1552" width="22.90625" bestFit="1" customWidth="1"/>
    <col min="1553" max="1553" width="30.36328125" bestFit="1" customWidth="1"/>
    <col min="1554" max="1554" width="22.90625" bestFit="1" customWidth="1"/>
    <col min="1555" max="1555" width="30.36328125" bestFit="1" customWidth="1"/>
    <col min="1556" max="1556" width="22.90625" bestFit="1" customWidth="1"/>
    <col min="1557" max="1557" width="30.36328125" bestFit="1" customWidth="1"/>
    <col min="1558" max="1558" width="22.90625" bestFit="1" customWidth="1"/>
    <col min="1559" max="1559" width="30.36328125" bestFit="1" customWidth="1"/>
    <col min="1560" max="1560" width="22.90625" bestFit="1" customWidth="1"/>
    <col min="1561" max="1561" width="30.36328125" bestFit="1" customWidth="1"/>
    <col min="1562" max="1562" width="22.90625" bestFit="1" customWidth="1"/>
    <col min="1563" max="1563" width="30.36328125" bestFit="1" customWidth="1"/>
    <col min="1564" max="1564" width="22.90625" bestFit="1" customWidth="1"/>
    <col min="1565" max="1565" width="30.36328125" bestFit="1" customWidth="1"/>
    <col min="1566" max="1566" width="22.90625" bestFit="1" customWidth="1"/>
    <col min="1567" max="1567" width="30.36328125" bestFit="1" customWidth="1"/>
    <col min="1568" max="1568" width="22.90625" bestFit="1" customWidth="1"/>
    <col min="1569" max="1569" width="28.81640625" bestFit="1" customWidth="1"/>
    <col min="1570" max="1570" width="21.453125" bestFit="1" customWidth="1"/>
    <col min="1571" max="1571" width="35.81640625" bestFit="1" customWidth="1"/>
    <col min="1572" max="1572" width="28.36328125" bestFit="1" customWidth="1"/>
    <col min="1573" max="1573" width="35.81640625" bestFit="1" customWidth="1"/>
    <col min="1574" max="1574" width="28.36328125" bestFit="1" customWidth="1"/>
    <col min="1575" max="1575" width="35.81640625" bestFit="1" customWidth="1"/>
    <col min="1576" max="1576" width="28.36328125" bestFit="1" customWidth="1"/>
    <col min="1577" max="1577" width="35.81640625" bestFit="1" customWidth="1"/>
    <col min="1578" max="1578" width="28.36328125" bestFit="1" customWidth="1"/>
    <col min="1579" max="1579" width="35.81640625" bestFit="1" customWidth="1"/>
    <col min="1580" max="1580" width="28.36328125" bestFit="1" customWidth="1"/>
    <col min="1581" max="1581" width="35.81640625" bestFit="1" customWidth="1"/>
    <col min="1582" max="1582" width="28.36328125" bestFit="1" customWidth="1"/>
    <col min="1583" max="1583" width="35.81640625" bestFit="1" customWidth="1"/>
    <col min="1584" max="1584" width="28.36328125" bestFit="1" customWidth="1"/>
    <col min="1585" max="1585" width="35.81640625" bestFit="1" customWidth="1"/>
    <col min="1586" max="1586" width="28.36328125" bestFit="1" customWidth="1"/>
    <col min="1587" max="1587" width="35.81640625" bestFit="1" customWidth="1"/>
    <col min="1588" max="1588" width="28.36328125" bestFit="1" customWidth="1"/>
    <col min="1589" max="1589" width="35.81640625" bestFit="1" customWidth="1"/>
    <col min="1590" max="1590" width="28.36328125" bestFit="1" customWidth="1"/>
    <col min="1591" max="1591" width="35.81640625" bestFit="1" customWidth="1"/>
    <col min="1592" max="1592" width="28.36328125" bestFit="1" customWidth="1"/>
    <col min="1593" max="1593" width="35.81640625" bestFit="1" customWidth="1"/>
    <col min="1594" max="1594" width="28.36328125" bestFit="1" customWidth="1"/>
    <col min="1595" max="1595" width="35.81640625" bestFit="1" customWidth="1"/>
    <col min="1596" max="1596" width="28.36328125" bestFit="1" customWidth="1"/>
    <col min="1597" max="1597" width="35.81640625" bestFit="1" customWidth="1"/>
    <col min="1598" max="1598" width="28.36328125" bestFit="1" customWidth="1"/>
    <col min="1599" max="1599" width="35.81640625" bestFit="1" customWidth="1"/>
    <col min="1600" max="1600" width="28.36328125" bestFit="1" customWidth="1"/>
    <col min="1601" max="1601" width="35.81640625" bestFit="1" customWidth="1"/>
    <col min="1602" max="1602" width="28.36328125" bestFit="1" customWidth="1"/>
    <col min="1603" max="1603" width="35.81640625" bestFit="1" customWidth="1"/>
    <col min="1604" max="1604" width="28.36328125" bestFit="1" customWidth="1"/>
    <col min="1605" max="1605" width="34.36328125" bestFit="1" customWidth="1"/>
    <col min="1606" max="1606" width="26.90625" bestFit="1" customWidth="1"/>
    <col min="1607" max="1607" width="30.36328125" bestFit="1" customWidth="1"/>
    <col min="1608" max="1608" width="22.90625" bestFit="1" customWidth="1"/>
    <col min="1609" max="1609" width="30.36328125" bestFit="1" customWidth="1"/>
    <col min="1610" max="1610" width="22.90625" bestFit="1" customWidth="1"/>
    <col min="1611" max="1611" width="30.36328125" bestFit="1" customWidth="1"/>
    <col min="1612" max="1612" width="22.90625" bestFit="1" customWidth="1"/>
    <col min="1613" max="1613" width="28.81640625" bestFit="1" customWidth="1"/>
    <col min="1614" max="1614" width="21.453125" bestFit="1" customWidth="1"/>
    <col min="1615" max="1615" width="30.36328125" bestFit="1" customWidth="1"/>
    <col min="1616" max="1616" width="22.90625" bestFit="1" customWidth="1"/>
    <col min="1617" max="1617" width="30.36328125" bestFit="1" customWidth="1"/>
    <col min="1618" max="1618" width="22.90625" bestFit="1" customWidth="1"/>
    <col min="1619" max="1619" width="30.36328125" bestFit="1" customWidth="1"/>
    <col min="1620" max="1620" width="22.90625" bestFit="1" customWidth="1"/>
    <col min="1621" max="1621" width="30.36328125" bestFit="1" customWidth="1"/>
    <col min="1622" max="1622" width="22.90625" bestFit="1" customWidth="1"/>
    <col min="1623" max="1623" width="30.36328125" bestFit="1" customWidth="1"/>
    <col min="1624" max="1624" width="22.90625" bestFit="1" customWidth="1"/>
    <col min="1625" max="1625" width="30.36328125" bestFit="1" customWidth="1"/>
    <col min="1626" max="1626" width="22.90625" bestFit="1" customWidth="1"/>
    <col min="1627" max="1627" width="30.36328125" bestFit="1" customWidth="1"/>
    <col min="1628" max="1628" width="22.90625" bestFit="1" customWidth="1"/>
    <col min="1629" max="1629" width="28.81640625" bestFit="1" customWidth="1"/>
    <col min="1630" max="1630" width="21.453125" bestFit="1" customWidth="1"/>
    <col min="1631" max="1631" width="30.36328125" bestFit="1" customWidth="1"/>
    <col min="1632" max="1632" width="22.90625" bestFit="1" customWidth="1"/>
    <col min="1633" max="1633" width="30.36328125" bestFit="1" customWidth="1"/>
    <col min="1634" max="1634" width="22.90625" bestFit="1" customWidth="1"/>
    <col min="1635" max="1635" width="30.36328125" bestFit="1" customWidth="1"/>
    <col min="1636" max="1636" width="22.90625" bestFit="1" customWidth="1"/>
    <col min="1637" max="1637" width="30.36328125" bestFit="1" customWidth="1"/>
    <col min="1638" max="1638" width="22.90625" bestFit="1" customWidth="1"/>
    <col min="1639" max="1639" width="30.36328125" bestFit="1" customWidth="1"/>
    <col min="1640" max="1640" width="22.90625" bestFit="1" customWidth="1"/>
    <col min="1641" max="1641" width="30.36328125" bestFit="1" customWidth="1"/>
    <col min="1642" max="1642" width="22.90625" bestFit="1" customWidth="1"/>
    <col min="1643" max="1643" width="30.36328125" bestFit="1" customWidth="1"/>
    <col min="1644" max="1644" width="22.90625" bestFit="1" customWidth="1"/>
    <col min="1645" max="1645" width="30.36328125" bestFit="1" customWidth="1"/>
    <col min="1646" max="1646" width="22.90625" bestFit="1" customWidth="1"/>
    <col min="1647" max="1647" width="30.36328125" bestFit="1" customWidth="1"/>
    <col min="1648" max="1648" width="22.90625" bestFit="1" customWidth="1"/>
    <col min="1649" max="1649" width="30.36328125" bestFit="1" customWidth="1"/>
    <col min="1650" max="1650" width="22.90625" bestFit="1" customWidth="1"/>
    <col min="1651" max="1651" width="30.36328125" bestFit="1" customWidth="1"/>
    <col min="1652" max="1652" width="22.90625" bestFit="1" customWidth="1"/>
    <col min="1653" max="1653" width="30.36328125" bestFit="1" customWidth="1"/>
    <col min="1654" max="1654" width="22.90625" bestFit="1" customWidth="1"/>
    <col min="1655" max="1655" width="30.36328125" bestFit="1" customWidth="1"/>
    <col min="1656" max="1656" width="22.90625" bestFit="1" customWidth="1"/>
    <col min="1657" max="1657" width="30.36328125" bestFit="1" customWidth="1"/>
    <col min="1658" max="1658" width="22.90625" bestFit="1" customWidth="1"/>
    <col min="1659" max="1659" width="30.36328125" bestFit="1" customWidth="1"/>
    <col min="1660" max="1660" width="22.90625" bestFit="1" customWidth="1"/>
    <col min="1661" max="1661" width="30.36328125" bestFit="1" customWidth="1"/>
    <col min="1662" max="1662" width="22.90625" bestFit="1" customWidth="1"/>
    <col min="1663" max="1663" width="28.81640625" bestFit="1" customWidth="1"/>
    <col min="1664" max="1664" width="21.453125" bestFit="1" customWidth="1"/>
    <col min="1665" max="1665" width="30.36328125" bestFit="1" customWidth="1"/>
    <col min="1666" max="1666" width="22.90625" bestFit="1" customWidth="1"/>
    <col min="1667" max="1667" width="30.36328125" bestFit="1" customWidth="1"/>
    <col min="1668" max="1668" width="22.90625" bestFit="1" customWidth="1"/>
    <col min="1669" max="1669" width="30.36328125" bestFit="1" customWidth="1"/>
    <col min="1670" max="1670" width="22.90625" bestFit="1" customWidth="1"/>
    <col min="1671" max="1671" width="30.36328125" bestFit="1" customWidth="1"/>
    <col min="1672" max="1672" width="22.90625" bestFit="1" customWidth="1"/>
    <col min="1673" max="1673" width="30.36328125" bestFit="1" customWidth="1"/>
    <col min="1674" max="1674" width="22.90625" bestFit="1" customWidth="1"/>
    <col min="1675" max="1675" width="30.36328125" bestFit="1" customWidth="1"/>
    <col min="1676" max="1676" width="22.90625" bestFit="1" customWidth="1"/>
    <col min="1677" max="1677" width="28.81640625" bestFit="1" customWidth="1"/>
    <col min="1678" max="1678" width="21.453125" bestFit="1" customWidth="1"/>
    <col min="1679" max="1679" width="30.36328125" bestFit="1" customWidth="1"/>
    <col min="1680" max="1680" width="22.90625" bestFit="1" customWidth="1"/>
    <col min="1681" max="1681" width="30.36328125" bestFit="1" customWidth="1"/>
    <col min="1682" max="1682" width="22.90625" bestFit="1" customWidth="1"/>
    <col min="1683" max="1683" width="30.36328125" bestFit="1" customWidth="1"/>
    <col min="1684" max="1684" width="22.90625" bestFit="1" customWidth="1"/>
    <col min="1685" max="1685" width="30.36328125" bestFit="1" customWidth="1"/>
    <col min="1686" max="1686" width="22.90625" bestFit="1" customWidth="1"/>
    <col min="1687" max="1687" width="30.36328125" bestFit="1" customWidth="1"/>
    <col min="1688" max="1688" width="22.90625" bestFit="1" customWidth="1"/>
    <col min="1689" max="1689" width="30.36328125" bestFit="1" customWidth="1"/>
    <col min="1690" max="1690" width="22.90625" bestFit="1" customWidth="1"/>
    <col min="1691" max="1691" width="30.36328125" bestFit="1" customWidth="1"/>
    <col min="1692" max="1692" width="22.90625" bestFit="1" customWidth="1"/>
    <col min="1693" max="1693" width="28.81640625" bestFit="1" customWidth="1"/>
    <col min="1694" max="1694" width="21.453125" bestFit="1" customWidth="1"/>
    <col min="1695" max="1695" width="30.36328125" bestFit="1" customWidth="1"/>
    <col min="1696" max="1696" width="22.90625" bestFit="1" customWidth="1"/>
    <col min="1697" max="1697" width="30.36328125" bestFit="1" customWidth="1"/>
    <col min="1698" max="1698" width="22.90625" bestFit="1" customWidth="1"/>
    <col min="1699" max="1699" width="30.36328125" bestFit="1" customWidth="1"/>
    <col min="1700" max="1700" width="22.90625" bestFit="1" customWidth="1"/>
    <col min="1701" max="1701" width="30.36328125" bestFit="1" customWidth="1"/>
    <col min="1702" max="1702" width="22.90625" bestFit="1" customWidth="1"/>
    <col min="1703" max="1703" width="30.36328125" bestFit="1" customWidth="1"/>
    <col min="1704" max="1704" width="22.90625" bestFit="1" customWidth="1"/>
    <col min="1705" max="1705" width="30.36328125" bestFit="1" customWidth="1"/>
    <col min="1706" max="1706" width="22.90625" bestFit="1" customWidth="1"/>
    <col min="1707" max="1707" width="30.36328125" bestFit="1" customWidth="1"/>
    <col min="1708" max="1708" width="22.90625" bestFit="1" customWidth="1"/>
    <col min="1709" max="1709" width="30.36328125" bestFit="1" customWidth="1"/>
    <col min="1710" max="1710" width="22.90625" bestFit="1" customWidth="1"/>
    <col min="1711" max="1711" width="30.36328125" bestFit="1" customWidth="1"/>
    <col min="1712" max="1712" width="22.90625" bestFit="1" customWidth="1"/>
    <col min="1713" max="1713" width="30.36328125" bestFit="1" customWidth="1"/>
    <col min="1714" max="1714" width="22.90625" bestFit="1" customWidth="1"/>
    <col min="1715" max="1715" width="30.36328125" bestFit="1" customWidth="1"/>
    <col min="1716" max="1716" width="22.90625" bestFit="1" customWidth="1"/>
    <col min="1717" max="1717" width="30.36328125" bestFit="1" customWidth="1"/>
    <col min="1718" max="1718" width="22.90625" bestFit="1" customWidth="1"/>
    <col min="1719" max="1719" width="30.36328125" bestFit="1" customWidth="1"/>
    <col min="1720" max="1720" width="22.90625" bestFit="1" customWidth="1"/>
    <col min="1721" max="1721" width="30.36328125" bestFit="1" customWidth="1"/>
    <col min="1722" max="1722" width="22.90625" bestFit="1" customWidth="1"/>
    <col min="1723" max="1723" width="30.36328125" bestFit="1" customWidth="1"/>
    <col min="1724" max="1724" width="22.90625" bestFit="1" customWidth="1"/>
    <col min="1725" max="1725" width="28.81640625" bestFit="1" customWidth="1"/>
    <col min="1726" max="1726" width="21.453125" bestFit="1" customWidth="1"/>
    <col min="1727" max="1727" width="30.36328125" bestFit="1" customWidth="1"/>
    <col min="1728" max="1728" width="22.90625" bestFit="1" customWidth="1"/>
    <col min="1729" max="1729" width="30.36328125" bestFit="1" customWidth="1"/>
    <col min="1730" max="1730" width="22.90625" bestFit="1" customWidth="1"/>
    <col min="1731" max="1731" width="30.36328125" bestFit="1" customWidth="1"/>
    <col min="1732" max="1732" width="22.90625" bestFit="1" customWidth="1"/>
    <col min="1733" max="1733" width="30.36328125" bestFit="1" customWidth="1"/>
    <col min="1734" max="1734" width="22.90625" bestFit="1" customWidth="1"/>
    <col min="1735" max="1735" width="30.36328125" bestFit="1" customWidth="1"/>
    <col min="1736" max="1736" width="22.90625" bestFit="1" customWidth="1"/>
    <col min="1737" max="1737" width="30.36328125" bestFit="1" customWidth="1"/>
    <col min="1738" max="1738" width="22.90625" bestFit="1" customWidth="1"/>
    <col min="1739" max="1739" width="30.36328125" bestFit="1" customWidth="1"/>
    <col min="1740" max="1740" width="22.90625" bestFit="1" customWidth="1"/>
    <col min="1741" max="1741" width="30.36328125" bestFit="1" customWidth="1"/>
    <col min="1742" max="1742" width="22.90625" bestFit="1" customWidth="1"/>
    <col min="1743" max="1743" width="30.36328125" bestFit="1" customWidth="1"/>
    <col min="1744" max="1744" width="22.90625" bestFit="1" customWidth="1"/>
    <col min="1745" max="1745" width="30.36328125" bestFit="1" customWidth="1"/>
    <col min="1746" max="1746" width="22.90625" bestFit="1" customWidth="1"/>
    <col min="1747" max="1747" width="30.36328125" bestFit="1" customWidth="1"/>
    <col min="1748" max="1748" width="22.90625" bestFit="1" customWidth="1"/>
    <col min="1749" max="1749" width="30.36328125" bestFit="1" customWidth="1"/>
    <col min="1750" max="1750" width="22.90625" bestFit="1" customWidth="1"/>
    <col min="1751" max="1751" width="30.36328125" bestFit="1" customWidth="1"/>
    <col min="1752" max="1752" width="22.90625" bestFit="1" customWidth="1"/>
    <col min="1753" max="1753" width="30.36328125" bestFit="1" customWidth="1"/>
    <col min="1754" max="1754" width="22.90625" bestFit="1" customWidth="1"/>
    <col min="1755" max="1755" width="30.36328125" bestFit="1" customWidth="1"/>
    <col min="1756" max="1756" width="22.90625" bestFit="1" customWidth="1"/>
    <col min="1757" max="1757" width="30.36328125" bestFit="1" customWidth="1"/>
    <col min="1758" max="1758" width="22.90625" bestFit="1" customWidth="1"/>
    <col min="1759" max="1759" width="30.36328125" bestFit="1" customWidth="1"/>
    <col min="1760" max="1760" width="22.90625" bestFit="1" customWidth="1"/>
    <col min="1761" max="1761" width="30.36328125" bestFit="1" customWidth="1"/>
    <col min="1762" max="1762" width="22.90625" bestFit="1" customWidth="1"/>
    <col min="1763" max="1763" width="28.81640625" bestFit="1" customWidth="1"/>
    <col min="1764" max="1764" width="21.453125" bestFit="1" customWidth="1"/>
    <col min="1765" max="1765" width="35.81640625" bestFit="1" customWidth="1"/>
    <col min="1766" max="1766" width="28.36328125" bestFit="1" customWidth="1"/>
    <col min="1767" max="1767" width="35.81640625" bestFit="1" customWidth="1"/>
    <col min="1768" max="1768" width="28.36328125" bestFit="1" customWidth="1"/>
    <col min="1769" max="1769" width="35.81640625" bestFit="1" customWidth="1"/>
    <col min="1770" max="1770" width="28.36328125" bestFit="1" customWidth="1"/>
    <col min="1771" max="1771" width="35.81640625" bestFit="1" customWidth="1"/>
    <col min="1772" max="1772" width="28.36328125" bestFit="1" customWidth="1"/>
    <col min="1773" max="1773" width="35.81640625" bestFit="1" customWidth="1"/>
    <col min="1774" max="1774" width="28.36328125" bestFit="1" customWidth="1"/>
    <col min="1775" max="1775" width="35.81640625" bestFit="1" customWidth="1"/>
    <col min="1776" max="1776" width="28.36328125" bestFit="1" customWidth="1"/>
    <col min="1777" max="1777" width="35.81640625" bestFit="1" customWidth="1"/>
    <col min="1778" max="1778" width="28.36328125" bestFit="1" customWidth="1"/>
    <col min="1779" max="1779" width="35.81640625" bestFit="1" customWidth="1"/>
    <col min="1780" max="1780" width="28.36328125" bestFit="1" customWidth="1"/>
    <col min="1781" max="1781" width="35.81640625" bestFit="1" customWidth="1"/>
    <col min="1782" max="1782" width="28.36328125" bestFit="1" customWidth="1"/>
    <col min="1783" max="1783" width="35.81640625" bestFit="1" customWidth="1"/>
    <col min="1784" max="1784" width="28.36328125" bestFit="1" customWidth="1"/>
    <col min="1785" max="1785" width="35.81640625" bestFit="1" customWidth="1"/>
    <col min="1786" max="1786" width="28.36328125" bestFit="1" customWidth="1"/>
    <col min="1787" max="1787" width="35.81640625" bestFit="1" customWidth="1"/>
    <col min="1788" max="1788" width="28.36328125" bestFit="1" customWidth="1"/>
    <col min="1789" max="1789" width="35.81640625" bestFit="1" customWidth="1"/>
    <col min="1790" max="1790" width="28.36328125" bestFit="1" customWidth="1"/>
    <col min="1791" max="1791" width="35.81640625" bestFit="1" customWidth="1"/>
    <col min="1792" max="1792" width="28.36328125" bestFit="1" customWidth="1"/>
    <col min="1793" max="1793" width="35.81640625" bestFit="1" customWidth="1"/>
    <col min="1794" max="1794" width="28.36328125" bestFit="1" customWidth="1"/>
    <col min="1795" max="1795" width="35.81640625" bestFit="1" customWidth="1"/>
    <col min="1796" max="1796" width="28.36328125" bestFit="1" customWidth="1"/>
    <col min="1797" max="1797" width="35.81640625" bestFit="1" customWidth="1"/>
    <col min="1798" max="1798" width="28.36328125" bestFit="1" customWidth="1"/>
    <col min="1799" max="1799" width="35.81640625" bestFit="1" customWidth="1"/>
    <col min="1800" max="1800" width="28.36328125" bestFit="1" customWidth="1"/>
    <col min="1801" max="1801" width="34.36328125" bestFit="1" customWidth="1"/>
    <col min="1802" max="1802" width="26.90625" bestFit="1" customWidth="1"/>
    <col min="1803" max="1803" width="28.81640625" bestFit="1" customWidth="1"/>
    <col min="1804" max="1804" width="21.453125" bestFit="1" customWidth="1"/>
    <col min="1805" max="1805" width="30.36328125" bestFit="1" customWidth="1"/>
    <col min="1806" max="1806" width="22.90625" bestFit="1" customWidth="1"/>
    <col min="1807" max="1807" width="30.36328125" bestFit="1" customWidth="1"/>
    <col min="1808" max="1808" width="22.90625" bestFit="1" customWidth="1"/>
    <col min="1809" max="1809" width="30.36328125" bestFit="1" customWidth="1"/>
    <col min="1810" max="1810" width="22.90625" bestFit="1" customWidth="1"/>
    <col min="1811" max="1811" width="30.36328125" bestFit="1" customWidth="1"/>
    <col min="1812" max="1812" width="22.90625" bestFit="1" customWidth="1"/>
    <col min="1813" max="1813" width="30.36328125" bestFit="1" customWidth="1"/>
    <col min="1814" max="1814" width="22.90625" bestFit="1" customWidth="1"/>
    <col min="1815" max="1815" width="30.36328125" bestFit="1" customWidth="1"/>
    <col min="1816" max="1816" width="22.90625" bestFit="1" customWidth="1"/>
    <col min="1817" max="1817" width="30.36328125" bestFit="1" customWidth="1"/>
    <col min="1818" max="1818" width="22.90625" bestFit="1" customWidth="1"/>
    <col min="1819" max="1819" width="30.36328125" bestFit="1" customWidth="1"/>
    <col min="1820" max="1820" width="22.90625" bestFit="1" customWidth="1"/>
    <col min="1821" max="1821" width="30.36328125" bestFit="1" customWidth="1"/>
    <col min="1822" max="1822" width="22.90625" bestFit="1" customWidth="1"/>
    <col min="1823" max="1823" width="30.36328125" bestFit="1" customWidth="1"/>
    <col min="1824" max="1824" width="22.90625" bestFit="1" customWidth="1"/>
    <col min="1825" max="1825" width="30.36328125" bestFit="1" customWidth="1"/>
    <col min="1826" max="1826" width="22.90625" bestFit="1" customWidth="1"/>
    <col min="1827" max="1827" width="30.36328125" bestFit="1" customWidth="1"/>
    <col min="1828" max="1828" width="22.90625" bestFit="1" customWidth="1"/>
    <col min="1829" max="1829" width="30.36328125" bestFit="1" customWidth="1"/>
    <col min="1830" max="1830" width="22.90625" bestFit="1" customWidth="1"/>
    <col min="1831" max="1831" width="30.36328125" bestFit="1" customWidth="1"/>
    <col min="1832" max="1832" width="22.90625" bestFit="1" customWidth="1"/>
    <col min="1833" max="1833" width="30.36328125" bestFit="1" customWidth="1"/>
    <col min="1834" max="1834" width="22.90625" bestFit="1" customWidth="1"/>
    <col min="1835" max="1835" width="30.36328125" bestFit="1" customWidth="1"/>
    <col min="1836" max="1836" width="22.90625" bestFit="1" customWidth="1"/>
    <col min="1837" max="1837" width="28.81640625" bestFit="1" customWidth="1"/>
    <col min="1838" max="1838" width="21.453125" bestFit="1" customWidth="1"/>
    <col min="1839" max="1839" width="30.36328125" bestFit="1" customWidth="1"/>
    <col min="1840" max="1840" width="22.90625" bestFit="1" customWidth="1"/>
    <col min="1841" max="1841" width="30.36328125" bestFit="1" customWidth="1"/>
    <col min="1842" max="1842" width="22.90625" bestFit="1" customWidth="1"/>
    <col min="1843" max="1843" width="30.36328125" bestFit="1" customWidth="1"/>
    <col min="1844" max="1844" width="22.90625" bestFit="1" customWidth="1"/>
    <col min="1845" max="1845" width="30.36328125" bestFit="1" customWidth="1"/>
    <col min="1846" max="1846" width="22.90625" bestFit="1" customWidth="1"/>
    <col min="1847" max="1847" width="30.36328125" bestFit="1" customWidth="1"/>
    <col min="1848" max="1848" width="22.90625" bestFit="1" customWidth="1"/>
    <col min="1849" max="1849" width="30.36328125" bestFit="1" customWidth="1"/>
    <col min="1850" max="1850" width="22.90625" bestFit="1" customWidth="1"/>
    <col min="1851" max="1851" width="30.36328125" bestFit="1" customWidth="1"/>
    <col min="1852" max="1852" width="22.90625" bestFit="1" customWidth="1"/>
    <col min="1853" max="1853" width="30.36328125" bestFit="1" customWidth="1"/>
    <col min="1854" max="1854" width="22.90625" bestFit="1" customWidth="1"/>
    <col min="1855" max="1855" width="30.36328125" bestFit="1" customWidth="1"/>
    <col min="1856" max="1856" width="22.90625" bestFit="1" customWidth="1"/>
    <col min="1857" max="1857" width="30.36328125" bestFit="1" customWidth="1"/>
    <col min="1858" max="1858" width="22.90625" bestFit="1" customWidth="1"/>
    <col min="1859" max="1859" width="30.36328125" bestFit="1" customWidth="1"/>
    <col min="1860" max="1860" width="22.90625" bestFit="1" customWidth="1"/>
    <col min="1861" max="1861" width="30.36328125" bestFit="1" customWidth="1"/>
    <col min="1862" max="1862" width="22.90625" bestFit="1" customWidth="1"/>
    <col min="1863" max="1863" width="30.36328125" bestFit="1" customWidth="1"/>
    <col min="1864" max="1864" width="22.90625" bestFit="1" customWidth="1"/>
    <col min="1865" max="1865" width="30.36328125" bestFit="1" customWidth="1"/>
    <col min="1866" max="1866" width="22.90625" bestFit="1" customWidth="1"/>
    <col min="1867" max="1867" width="30.36328125" bestFit="1" customWidth="1"/>
    <col min="1868" max="1868" width="22.90625" bestFit="1" customWidth="1"/>
    <col min="1869" max="1869" width="30.36328125" bestFit="1" customWidth="1"/>
    <col min="1870" max="1870" width="22.90625" bestFit="1" customWidth="1"/>
    <col min="1871" max="1871" width="30.36328125" bestFit="1" customWidth="1"/>
    <col min="1872" max="1872" width="22.90625" bestFit="1" customWidth="1"/>
    <col min="1873" max="1873" width="30.36328125" bestFit="1" customWidth="1"/>
    <col min="1874" max="1874" width="22.90625" bestFit="1" customWidth="1"/>
    <col min="1875" max="1875" width="30.36328125" bestFit="1" customWidth="1"/>
    <col min="1876" max="1876" width="22.90625" bestFit="1" customWidth="1"/>
    <col min="1877" max="1877" width="28.81640625" bestFit="1" customWidth="1"/>
    <col min="1878" max="1878" width="21.453125" bestFit="1" customWidth="1"/>
    <col min="1879" max="1879" width="35.81640625" bestFit="1" customWidth="1"/>
    <col min="1880" max="1880" width="28.36328125" bestFit="1" customWidth="1"/>
    <col min="1881" max="1881" width="35.81640625" bestFit="1" customWidth="1"/>
    <col min="1882" max="1882" width="28.36328125" bestFit="1" customWidth="1"/>
    <col min="1883" max="1883" width="35.81640625" bestFit="1" customWidth="1"/>
    <col min="1884" max="1884" width="28.36328125" bestFit="1" customWidth="1"/>
    <col min="1885" max="1885" width="35.81640625" bestFit="1" customWidth="1"/>
    <col min="1886" max="1886" width="28.36328125" bestFit="1" customWidth="1"/>
    <col min="1887" max="1887" width="35.81640625" bestFit="1" customWidth="1"/>
    <col min="1888" max="1888" width="28.36328125" bestFit="1" customWidth="1"/>
    <col min="1889" max="1889" width="35.81640625" bestFit="1" customWidth="1"/>
    <col min="1890" max="1890" width="28.36328125" bestFit="1" customWidth="1"/>
    <col min="1891" max="1891" width="35.81640625" bestFit="1" customWidth="1"/>
    <col min="1892" max="1892" width="28.36328125" bestFit="1" customWidth="1"/>
    <col min="1893" max="1893" width="35.81640625" bestFit="1" customWidth="1"/>
    <col min="1894" max="1894" width="28.36328125" bestFit="1" customWidth="1"/>
    <col min="1895" max="1895" width="35.81640625" bestFit="1" customWidth="1"/>
    <col min="1896" max="1896" width="28.36328125" bestFit="1" customWidth="1"/>
    <col min="1897" max="1897" width="35.81640625" bestFit="1" customWidth="1"/>
    <col min="1898" max="1898" width="28.36328125" bestFit="1" customWidth="1"/>
    <col min="1899" max="1899" width="35.81640625" bestFit="1" customWidth="1"/>
    <col min="1900" max="1900" width="28.36328125" bestFit="1" customWidth="1"/>
    <col min="1901" max="1901" width="35.81640625" bestFit="1" customWidth="1"/>
    <col min="1902" max="1902" width="28.36328125" bestFit="1" customWidth="1"/>
    <col min="1903" max="1903" width="35.81640625" bestFit="1" customWidth="1"/>
    <col min="1904" max="1904" width="28.36328125" bestFit="1" customWidth="1"/>
    <col min="1905" max="1905" width="35.81640625" bestFit="1" customWidth="1"/>
    <col min="1906" max="1906" width="28.36328125" bestFit="1" customWidth="1"/>
    <col min="1907" max="1907" width="35.81640625" bestFit="1" customWidth="1"/>
    <col min="1908" max="1908" width="28.36328125" bestFit="1" customWidth="1"/>
    <col min="1909" max="1909" width="35.81640625" bestFit="1" customWidth="1"/>
    <col min="1910" max="1910" width="28.36328125" bestFit="1" customWidth="1"/>
    <col min="1911" max="1911" width="35.81640625" bestFit="1" customWidth="1"/>
    <col min="1912" max="1912" width="28.36328125" bestFit="1" customWidth="1"/>
    <col min="1913" max="1913" width="35.81640625" bestFit="1" customWidth="1"/>
    <col min="1914" max="1914" width="28.36328125" bestFit="1" customWidth="1"/>
    <col min="1915" max="1915" width="35.81640625" bestFit="1" customWidth="1"/>
    <col min="1916" max="1916" width="28.36328125" bestFit="1" customWidth="1"/>
    <col min="1917" max="1917" width="34.36328125" bestFit="1" customWidth="1"/>
    <col min="1918" max="1918" width="26.90625" bestFit="1" customWidth="1"/>
  </cols>
  <sheetData>
    <row r="1" spans="1:28" x14ac:dyDescent="0.35">
      <c r="D1" s="2" t="s">
        <v>196</v>
      </c>
      <c r="E1" t="s">
        <v>451</v>
      </c>
      <c r="G1" t="s">
        <v>482</v>
      </c>
      <c r="J1" t="s">
        <v>484</v>
      </c>
      <c r="AA1" t="s">
        <v>2</v>
      </c>
      <c r="AB1" t="s">
        <v>76</v>
      </c>
    </row>
    <row r="2" spans="1:28" x14ac:dyDescent="0.35">
      <c r="D2" s="2" t="s">
        <v>44</v>
      </c>
      <c r="E2" t="s">
        <v>451</v>
      </c>
      <c r="G2" t="s">
        <v>483</v>
      </c>
      <c r="AA2" t="s">
        <v>77</v>
      </c>
      <c r="AB2">
        <v>1</v>
      </c>
    </row>
    <row r="3" spans="1:28" x14ac:dyDescent="0.35">
      <c r="AA3" t="s">
        <v>77</v>
      </c>
      <c r="AB3">
        <v>2</v>
      </c>
    </row>
    <row r="4" spans="1:28" x14ac:dyDescent="0.35">
      <c r="D4" s="2" t="s">
        <v>404</v>
      </c>
      <c r="E4" t="s">
        <v>431</v>
      </c>
      <c r="F4" t="s">
        <v>432</v>
      </c>
      <c r="G4" t="s">
        <v>433</v>
      </c>
      <c r="H4" t="s">
        <v>434</v>
      </c>
      <c r="I4" t="s">
        <v>435</v>
      </c>
      <c r="J4" t="s">
        <v>436</v>
      </c>
      <c r="K4" t="s">
        <v>437</v>
      </c>
      <c r="L4" t="s">
        <v>438</v>
      </c>
      <c r="M4" t="s">
        <v>439</v>
      </c>
      <c r="N4" t="s">
        <v>440</v>
      </c>
      <c r="O4" t="s">
        <v>441</v>
      </c>
      <c r="P4" t="s">
        <v>442</v>
      </c>
      <c r="Q4" t="s">
        <v>443</v>
      </c>
      <c r="R4" t="s">
        <v>444</v>
      </c>
      <c r="S4" t="s">
        <v>445</v>
      </c>
      <c r="T4" t="s">
        <v>446</v>
      </c>
      <c r="U4" t="s">
        <v>447</v>
      </c>
      <c r="V4" t="s">
        <v>448</v>
      </c>
      <c r="W4" t="s">
        <v>449</v>
      </c>
      <c r="X4" t="s">
        <v>450</v>
      </c>
      <c r="AA4" t="s">
        <v>83</v>
      </c>
      <c r="AB4">
        <v>3</v>
      </c>
    </row>
    <row r="5" spans="1:28" x14ac:dyDescent="0.35">
      <c r="A5" t="s">
        <v>77</v>
      </c>
      <c r="B5">
        <v>1</v>
      </c>
      <c r="C5" s="18" t="s">
        <v>459</v>
      </c>
      <c r="D5" s="3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3</v>
      </c>
      <c r="V5">
        <v>2</v>
      </c>
      <c r="W5">
        <v>1</v>
      </c>
      <c r="X5">
        <v>1</v>
      </c>
      <c r="AA5" t="s">
        <v>77</v>
      </c>
      <c r="AB5">
        <v>4</v>
      </c>
    </row>
    <row r="6" spans="1:28" x14ac:dyDescent="0.35">
      <c r="D6" s="4" t="s">
        <v>212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AA6" t="s">
        <v>77</v>
      </c>
      <c r="AB6">
        <v>5</v>
      </c>
    </row>
    <row r="7" spans="1:28" x14ac:dyDescent="0.35">
      <c r="D7" s="12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AA7" t="s">
        <v>77</v>
      </c>
      <c r="AB7">
        <v>6</v>
      </c>
    </row>
    <row r="8" spans="1:28" x14ac:dyDescent="0.35">
      <c r="D8" s="4" t="s">
        <v>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AA8" t="s">
        <v>77</v>
      </c>
      <c r="AB8">
        <v>7</v>
      </c>
    </row>
    <row r="9" spans="1:28" x14ac:dyDescent="0.35">
      <c r="D9" s="12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AA9" t="s">
        <v>77</v>
      </c>
      <c r="AB9">
        <v>8</v>
      </c>
    </row>
    <row r="10" spans="1:28" x14ac:dyDescent="0.35">
      <c r="D10" s="4" t="s">
        <v>210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 t="s">
        <v>77</v>
      </c>
      <c r="AB10">
        <v>9</v>
      </c>
    </row>
    <row r="11" spans="1:28" x14ac:dyDescent="0.35">
      <c r="D11" s="12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 t="s">
        <v>77</v>
      </c>
      <c r="AB11">
        <v>10</v>
      </c>
    </row>
    <row r="12" spans="1:28" x14ac:dyDescent="0.35">
      <c r="A12" t="s">
        <v>77</v>
      </c>
      <c r="B12">
        <v>2</v>
      </c>
      <c r="C12" t="s">
        <v>460</v>
      </c>
      <c r="D12" s="3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3</v>
      </c>
      <c r="U12">
        <v>3</v>
      </c>
      <c r="V12">
        <v>2</v>
      </c>
      <c r="W12">
        <v>2</v>
      </c>
      <c r="X12">
        <v>1</v>
      </c>
      <c r="AA12" t="s">
        <v>77</v>
      </c>
      <c r="AB12">
        <v>11</v>
      </c>
    </row>
    <row r="13" spans="1:28" x14ac:dyDescent="0.35">
      <c r="D13" s="4" t="s">
        <v>212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AA13" t="s">
        <v>77</v>
      </c>
      <c r="AB13">
        <v>12</v>
      </c>
    </row>
    <row r="14" spans="1:28" x14ac:dyDescent="0.35">
      <c r="D14" s="12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AA14" t="s">
        <v>77</v>
      </c>
      <c r="AB14">
        <v>13</v>
      </c>
    </row>
    <row r="15" spans="1:28" x14ac:dyDescent="0.35">
      <c r="D15" s="4" t="s">
        <v>207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 t="s">
        <v>77</v>
      </c>
      <c r="AB15">
        <v>14</v>
      </c>
    </row>
    <row r="16" spans="1:28" x14ac:dyDescent="0.35">
      <c r="D16" s="12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AA16" t="s">
        <v>77</v>
      </c>
      <c r="AB16">
        <v>15</v>
      </c>
    </row>
    <row r="17" spans="1:28" x14ac:dyDescent="0.35">
      <c r="D17" s="4" t="s">
        <v>218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AA17" t="s">
        <v>77</v>
      </c>
      <c r="AB17">
        <v>16</v>
      </c>
    </row>
    <row r="18" spans="1:28" x14ac:dyDescent="0.35">
      <c r="D18" s="12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AA18" t="s">
        <v>77</v>
      </c>
      <c r="AB18">
        <v>17</v>
      </c>
    </row>
    <row r="19" spans="1:28" x14ac:dyDescent="0.35">
      <c r="D19" s="4" t="s">
        <v>216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AA19" t="s">
        <v>83</v>
      </c>
      <c r="AB19">
        <v>18</v>
      </c>
    </row>
    <row r="20" spans="1:28" x14ac:dyDescent="0.35">
      <c r="D20" s="12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AA20" t="s">
        <v>83</v>
      </c>
      <c r="AB20">
        <v>19</v>
      </c>
    </row>
    <row r="21" spans="1:28" x14ac:dyDescent="0.35">
      <c r="A21" t="s">
        <v>83</v>
      </c>
      <c r="B21">
        <v>3</v>
      </c>
      <c r="C21" s="18" t="s">
        <v>459</v>
      </c>
      <c r="D21" s="3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3</v>
      </c>
      <c r="T21">
        <v>3</v>
      </c>
      <c r="U21">
        <v>3</v>
      </c>
      <c r="V21">
        <v>0</v>
      </c>
      <c r="W21">
        <v>0</v>
      </c>
      <c r="X21">
        <v>0</v>
      </c>
      <c r="AA21" t="s">
        <v>77</v>
      </c>
      <c r="AB21">
        <v>20</v>
      </c>
    </row>
    <row r="22" spans="1:28" x14ac:dyDescent="0.35">
      <c r="D22" s="4" t="s">
        <v>207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AA22" t="s">
        <v>77</v>
      </c>
      <c r="AB22">
        <v>21</v>
      </c>
    </row>
    <row r="23" spans="1:28" x14ac:dyDescent="0.35">
      <c r="D23" s="12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AA23" t="s">
        <v>83</v>
      </c>
      <c r="AB23">
        <v>22</v>
      </c>
    </row>
    <row r="24" spans="1:28" x14ac:dyDescent="0.35">
      <c r="D24" s="4" t="s">
        <v>210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AA24" t="s">
        <v>83</v>
      </c>
      <c r="AB24">
        <v>23</v>
      </c>
    </row>
    <row r="25" spans="1:28" x14ac:dyDescent="0.35">
      <c r="D25" s="12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AA25" t="s">
        <v>83</v>
      </c>
      <c r="AB25">
        <v>24</v>
      </c>
    </row>
    <row r="26" spans="1:28" x14ac:dyDescent="0.35">
      <c r="D26" s="4" t="s">
        <v>218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AA26" t="s">
        <v>83</v>
      </c>
      <c r="AB26">
        <v>25</v>
      </c>
    </row>
    <row r="27" spans="1:28" x14ac:dyDescent="0.35">
      <c r="D27" s="12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AA27" t="s">
        <v>77</v>
      </c>
      <c r="AB27">
        <v>26</v>
      </c>
    </row>
    <row r="28" spans="1:28" x14ac:dyDescent="0.35">
      <c r="A28" t="s">
        <v>77</v>
      </c>
      <c r="B28">
        <v>4</v>
      </c>
      <c r="C28" t="s">
        <v>462</v>
      </c>
      <c r="D28" s="3">
        <v>4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4</v>
      </c>
      <c r="T28">
        <v>3</v>
      </c>
      <c r="U28">
        <v>4</v>
      </c>
      <c r="V28">
        <v>1</v>
      </c>
      <c r="W28">
        <v>1</v>
      </c>
      <c r="X28">
        <v>1</v>
      </c>
      <c r="AA28" t="s">
        <v>83</v>
      </c>
      <c r="AB28">
        <v>27</v>
      </c>
    </row>
    <row r="29" spans="1:28" x14ac:dyDescent="0.35">
      <c r="D29" s="4" t="s">
        <v>212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AA29" t="s">
        <v>83</v>
      </c>
      <c r="AB29">
        <v>28</v>
      </c>
    </row>
    <row r="30" spans="1:28" x14ac:dyDescent="0.35">
      <c r="D30" s="12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AA30" t="s">
        <v>83</v>
      </c>
      <c r="AB30">
        <v>29</v>
      </c>
    </row>
    <row r="31" spans="1:28" x14ac:dyDescent="0.35">
      <c r="D31" s="4" t="s">
        <v>222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AA31" t="s">
        <v>83</v>
      </c>
      <c r="AB31">
        <v>30</v>
      </c>
    </row>
    <row r="32" spans="1:28" x14ac:dyDescent="0.35">
      <c r="D32" s="1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AA32" t="s">
        <v>83</v>
      </c>
      <c r="AB32">
        <v>31</v>
      </c>
    </row>
    <row r="33" spans="1:28" x14ac:dyDescent="0.35">
      <c r="D33" s="4" t="s">
        <v>207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AA33" t="s">
        <v>83</v>
      </c>
      <c r="AB33">
        <v>32</v>
      </c>
    </row>
    <row r="34" spans="1:28" x14ac:dyDescent="0.35">
      <c r="D34" s="12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AA34" t="s">
        <v>83</v>
      </c>
      <c r="AB34">
        <v>33</v>
      </c>
    </row>
    <row r="35" spans="1:28" x14ac:dyDescent="0.35">
      <c r="D35" s="4" t="s">
        <v>210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AA35" t="s">
        <v>83</v>
      </c>
      <c r="AB35">
        <v>34</v>
      </c>
    </row>
    <row r="36" spans="1:28" x14ac:dyDescent="0.35">
      <c r="D36" s="12">
        <v>3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 t="s">
        <v>83</v>
      </c>
      <c r="AB36">
        <v>35</v>
      </c>
    </row>
    <row r="37" spans="1:28" x14ac:dyDescent="0.35">
      <c r="D37" s="4" t="s">
        <v>216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AA37" t="s">
        <v>83</v>
      </c>
      <c r="AB37">
        <v>36</v>
      </c>
    </row>
    <row r="38" spans="1:28" x14ac:dyDescent="0.35">
      <c r="D38" s="12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AA38" t="s">
        <v>83</v>
      </c>
      <c r="AB38">
        <v>37</v>
      </c>
    </row>
    <row r="39" spans="1:28" x14ac:dyDescent="0.35">
      <c r="D39" s="4" t="s">
        <v>225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AA39" t="s">
        <v>83</v>
      </c>
      <c r="AB39">
        <v>38</v>
      </c>
    </row>
    <row r="40" spans="1:28" x14ac:dyDescent="0.35">
      <c r="D40" s="12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AA40" t="s">
        <v>83</v>
      </c>
      <c r="AB40">
        <v>39</v>
      </c>
    </row>
    <row r="41" spans="1:28" x14ac:dyDescent="0.35">
      <c r="A41" t="s">
        <v>77</v>
      </c>
      <c r="B41">
        <v>5</v>
      </c>
      <c r="C41" t="s">
        <v>459</v>
      </c>
      <c r="D41" s="3">
        <v>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2</v>
      </c>
      <c r="U41">
        <v>2</v>
      </c>
      <c r="V41">
        <v>1</v>
      </c>
      <c r="W41">
        <v>1</v>
      </c>
      <c r="X41">
        <v>1</v>
      </c>
      <c r="AA41" t="s">
        <v>83</v>
      </c>
      <c r="AB41">
        <v>40</v>
      </c>
    </row>
    <row r="42" spans="1:28" x14ac:dyDescent="0.35">
      <c r="D42" s="4" t="s">
        <v>207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AA42" t="s">
        <v>83</v>
      </c>
      <c r="AB42">
        <v>41</v>
      </c>
    </row>
    <row r="43" spans="1:28" x14ac:dyDescent="0.35">
      <c r="D43" s="12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AA43" t="s">
        <v>83</v>
      </c>
      <c r="AB43">
        <v>42</v>
      </c>
    </row>
    <row r="44" spans="1:28" x14ac:dyDescent="0.35">
      <c r="D44" s="4" t="s">
        <v>210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AA44" t="s">
        <v>83</v>
      </c>
      <c r="AB44">
        <v>43</v>
      </c>
    </row>
    <row r="45" spans="1:28" x14ac:dyDescent="0.35">
      <c r="D45" s="12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 t="s">
        <v>83</v>
      </c>
      <c r="AB45">
        <v>44</v>
      </c>
    </row>
    <row r="46" spans="1:28" x14ac:dyDescent="0.35">
      <c r="A46" t="s">
        <v>77</v>
      </c>
      <c r="B46">
        <v>6</v>
      </c>
      <c r="C46" t="s">
        <v>460</v>
      </c>
      <c r="D46" s="3">
        <v>6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2</v>
      </c>
      <c r="S46">
        <v>4</v>
      </c>
      <c r="T46">
        <v>3</v>
      </c>
      <c r="U46">
        <v>3</v>
      </c>
      <c r="V46">
        <v>3</v>
      </c>
      <c r="W46">
        <v>2</v>
      </c>
      <c r="X46">
        <v>2</v>
      </c>
      <c r="AA46" t="s">
        <v>83</v>
      </c>
      <c r="AB46">
        <v>45</v>
      </c>
    </row>
    <row r="47" spans="1:28" x14ac:dyDescent="0.35">
      <c r="D47" s="4" t="s">
        <v>212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AA47" t="s">
        <v>83</v>
      </c>
      <c r="AB47">
        <v>46</v>
      </c>
    </row>
    <row r="48" spans="1:28" x14ac:dyDescent="0.35">
      <c r="D48" s="12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AA48" t="s">
        <v>77</v>
      </c>
      <c r="AB48">
        <v>47</v>
      </c>
    </row>
    <row r="49" spans="1:28" x14ac:dyDescent="0.35">
      <c r="D49" s="4" t="s">
        <v>207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 t="s">
        <v>77</v>
      </c>
      <c r="AB49">
        <v>48</v>
      </c>
    </row>
    <row r="50" spans="1:28" x14ac:dyDescent="0.35">
      <c r="D50" s="12">
        <v>4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A50" t="s">
        <v>77</v>
      </c>
      <c r="AB50">
        <v>49</v>
      </c>
    </row>
    <row r="51" spans="1:28" x14ac:dyDescent="0.35">
      <c r="D51" s="4" t="s">
        <v>210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 t="s">
        <v>83</v>
      </c>
      <c r="AB51">
        <v>50</v>
      </c>
    </row>
    <row r="52" spans="1:28" x14ac:dyDescent="0.35">
      <c r="D52" s="1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 t="s">
        <v>83</v>
      </c>
      <c r="AB52">
        <v>51</v>
      </c>
    </row>
    <row r="53" spans="1:28" x14ac:dyDescent="0.35">
      <c r="D53" s="4" t="s">
        <v>216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AA53" t="s">
        <v>77</v>
      </c>
      <c r="AB53">
        <v>52</v>
      </c>
    </row>
    <row r="54" spans="1:28" x14ac:dyDescent="0.35">
      <c r="D54" s="12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AA54" t="s">
        <v>83</v>
      </c>
      <c r="AB54">
        <v>53</v>
      </c>
    </row>
    <row r="55" spans="1:28" x14ac:dyDescent="0.35">
      <c r="A55" t="s">
        <v>77</v>
      </c>
      <c r="B55">
        <v>7</v>
      </c>
      <c r="C55" t="s">
        <v>460</v>
      </c>
      <c r="D55" s="3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3</v>
      </c>
      <c r="U55">
        <v>4</v>
      </c>
      <c r="V55">
        <v>2</v>
      </c>
      <c r="W55">
        <v>2</v>
      </c>
      <c r="X55">
        <v>2</v>
      </c>
      <c r="AA55" t="s">
        <v>77</v>
      </c>
      <c r="AB55">
        <v>54</v>
      </c>
    </row>
    <row r="56" spans="1:28" x14ac:dyDescent="0.35">
      <c r="D56" s="4" t="s">
        <v>212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AA56" t="s">
        <v>77</v>
      </c>
      <c r="AB56">
        <v>55</v>
      </c>
    </row>
    <row r="57" spans="1:28" x14ac:dyDescent="0.35">
      <c r="D57" s="12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AA57" t="s">
        <v>77</v>
      </c>
      <c r="AB57">
        <v>56</v>
      </c>
    </row>
    <row r="58" spans="1:28" x14ac:dyDescent="0.35">
      <c r="D58" s="4" t="s">
        <v>207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AA58" t="s">
        <v>83</v>
      </c>
      <c r="AB58">
        <v>57</v>
      </c>
    </row>
    <row r="59" spans="1:28" x14ac:dyDescent="0.35">
      <c r="D59" s="12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AA59" t="s">
        <v>77</v>
      </c>
      <c r="AB59">
        <v>58</v>
      </c>
    </row>
    <row r="60" spans="1:28" x14ac:dyDescent="0.35">
      <c r="D60" s="4" t="s">
        <v>218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AA60" t="s">
        <v>77</v>
      </c>
      <c r="AB60">
        <v>59</v>
      </c>
    </row>
    <row r="61" spans="1:28" x14ac:dyDescent="0.35">
      <c r="D61" s="12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AA61" t="s">
        <v>77</v>
      </c>
      <c r="AB61">
        <v>60</v>
      </c>
    </row>
    <row r="62" spans="1:28" x14ac:dyDescent="0.35">
      <c r="D62" s="4" t="s">
        <v>216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AA62" t="s">
        <v>77</v>
      </c>
      <c r="AB62">
        <v>61</v>
      </c>
    </row>
    <row r="63" spans="1:28" x14ac:dyDescent="0.35">
      <c r="D63" s="12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AA63" t="s">
        <v>77</v>
      </c>
      <c r="AB63">
        <v>62</v>
      </c>
    </row>
    <row r="64" spans="1:28" x14ac:dyDescent="0.35">
      <c r="A64" t="s">
        <v>77</v>
      </c>
      <c r="B64">
        <v>8</v>
      </c>
      <c r="C64" t="s">
        <v>460</v>
      </c>
      <c r="D64" s="3">
        <v>8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3</v>
      </c>
      <c r="U64">
        <v>2</v>
      </c>
      <c r="V64">
        <v>1</v>
      </c>
      <c r="W64">
        <v>1</v>
      </c>
      <c r="X64">
        <v>1</v>
      </c>
      <c r="AA64" t="s">
        <v>77</v>
      </c>
      <c r="AB64">
        <v>63</v>
      </c>
    </row>
    <row r="65" spans="1:28" x14ac:dyDescent="0.35">
      <c r="D65" s="4" t="s">
        <v>212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AA65" t="s">
        <v>77</v>
      </c>
      <c r="AB65">
        <v>64</v>
      </c>
    </row>
    <row r="66" spans="1:28" x14ac:dyDescent="0.35">
      <c r="D66" s="12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AA66" t="s">
        <v>77</v>
      </c>
      <c r="AB66">
        <v>65</v>
      </c>
    </row>
    <row r="67" spans="1:28" x14ac:dyDescent="0.35">
      <c r="D67" s="4" t="s">
        <v>207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AA67" t="s">
        <v>77</v>
      </c>
      <c r="AB67">
        <v>66</v>
      </c>
    </row>
    <row r="68" spans="1:28" x14ac:dyDescent="0.35">
      <c r="D68" s="12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AA68" t="s">
        <v>77</v>
      </c>
      <c r="AB68">
        <v>67</v>
      </c>
    </row>
    <row r="69" spans="1:28" x14ac:dyDescent="0.35">
      <c r="D69" s="4" t="s">
        <v>210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AA69" t="s">
        <v>77</v>
      </c>
      <c r="AB69">
        <v>68</v>
      </c>
    </row>
    <row r="70" spans="1:28" x14ac:dyDescent="0.35">
      <c r="D70" s="12">
        <v>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AA70" t="s">
        <v>77</v>
      </c>
      <c r="AB70">
        <v>69</v>
      </c>
    </row>
    <row r="71" spans="1:28" x14ac:dyDescent="0.35">
      <c r="D71" s="4" t="s">
        <v>216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AA71" t="s">
        <v>77</v>
      </c>
      <c r="AB71">
        <v>70</v>
      </c>
    </row>
    <row r="72" spans="1:28" x14ac:dyDescent="0.35">
      <c r="D72" s="1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AA72" t="s">
        <v>77</v>
      </c>
      <c r="AB72">
        <v>71</v>
      </c>
    </row>
    <row r="73" spans="1:28" x14ac:dyDescent="0.35">
      <c r="A73" t="s">
        <v>77</v>
      </c>
      <c r="B73">
        <v>9</v>
      </c>
      <c r="C73" t="s">
        <v>462</v>
      </c>
      <c r="D73" s="3">
        <v>9</v>
      </c>
      <c r="E73">
        <v>1</v>
      </c>
      <c r="F73">
        <v>1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3</v>
      </c>
      <c r="U73">
        <v>2</v>
      </c>
      <c r="V73">
        <v>2</v>
      </c>
      <c r="W73">
        <v>1</v>
      </c>
      <c r="X73">
        <v>1</v>
      </c>
      <c r="AA73" t="s">
        <v>77</v>
      </c>
      <c r="AB73">
        <v>72</v>
      </c>
    </row>
    <row r="74" spans="1:28" x14ac:dyDescent="0.35">
      <c r="D74" s="4" t="s">
        <v>212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AA74" t="s">
        <v>77</v>
      </c>
      <c r="AB74">
        <v>73</v>
      </c>
    </row>
    <row r="75" spans="1:28" x14ac:dyDescent="0.35">
      <c r="D75" s="12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AA75" t="s">
        <v>77</v>
      </c>
      <c r="AB75">
        <v>74</v>
      </c>
    </row>
    <row r="76" spans="1:28" x14ac:dyDescent="0.35">
      <c r="D76" s="4" t="s">
        <v>222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AA76" t="s">
        <v>77</v>
      </c>
      <c r="AB76">
        <v>75</v>
      </c>
    </row>
    <row r="77" spans="1:28" x14ac:dyDescent="0.35">
      <c r="D77" s="12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AA77" t="s">
        <v>77</v>
      </c>
      <c r="AB77">
        <v>76</v>
      </c>
    </row>
    <row r="78" spans="1:28" x14ac:dyDescent="0.35">
      <c r="D78" s="4" t="s">
        <v>207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AA78" t="s">
        <v>77</v>
      </c>
      <c r="AB78">
        <v>77</v>
      </c>
    </row>
    <row r="79" spans="1:28" x14ac:dyDescent="0.35">
      <c r="D79" s="12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AA79" t="s">
        <v>77</v>
      </c>
      <c r="AB79">
        <v>78</v>
      </c>
    </row>
    <row r="80" spans="1:28" x14ac:dyDescent="0.35">
      <c r="D80" s="4" t="s">
        <v>210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AA80" t="s">
        <v>77</v>
      </c>
      <c r="AB80">
        <v>79</v>
      </c>
    </row>
    <row r="81" spans="1:28" x14ac:dyDescent="0.35">
      <c r="D81" s="12">
        <v>3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AA81" t="s">
        <v>77</v>
      </c>
      <c r="AB81">
        <v>80</v>
      </c>
    </row>
    <row r="82" spans="1:28" x14ac:dyDescent="0.35">
      <c r="D82" s="4" t="s">
        <v>216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AA82" t="s">
        <v>77</v>
      </c>
      <c r="AB82">
        <v>81</v>
      </c>
    </row>
    <row r="83" spans="1:28" x14ac:dyDescent="0.35">
      <c r="D83" s="12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AA83" t="s">
        <v>83</v>
      </c>
      <c r="AB83">
        <v>82</v>
      </c>
    </row>
    <row r="84" spans="1:28" x14ac:dyDescent="0.35">
      <c r="D84" s="4" t="s">
        <v>225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AA84" t="s">
        <v>83</v>
      </c>
      <c r="AB84">
        <v>83</v>
      </c>
    </row>
    <row r="85" spans="1:28" x14ac:dyDescent="0.35">
      <c r="D85" s="12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AA85" t="s">
        <v>83</v>
      </c>
      <c r="AB85">
        <v>84</v>
      </c>
    </row>
    <row r="86" spans="1:28" x14ac:dyDescent="0.35">
      <c r="A86" t="s">
        <v>77</v>
      </c>
      <c r="B86">
        <v>10</v>
      </c>
      <c r="C86" t="s">
        <v>460</v>
      </c>
      <c r="D86" s="3">
        <v>10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3</v>
      </c>
      <c r="T86">
        <v>3</v>
      </c>
      <c r="U86">
        <v>2</v>
      </c>
      <c r="V86">
        <v>2</v>
      </c>
      <c r="W86">
        <v>1</v>
      </c>
      <c r="X86">
        <v>1</v>
      </c>
      <c r="AA86" t="s">
        <v>83</v>
      </c>
      <c r="AB86">
        <v>85</v>
      </c>
    </row>
    <row r="87" spans="1:28" x14ac:dyDescent="0.35">
      <c r="D87" s="4" t="s">
        <v>212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AA87" t="s">
        <v>83</v>
      </c>
      <c r="AB87">
        <v>86</v>
      </c>
    </row>
    <row r="88" spans="1:28" x14ac:dyDescent="0.35">
      <c r="D88" s="12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AA88" t="s">
        <v>83</v>
      </c>
      <c r="AB88">
        <v>87</v>
      </c>
    </row>
    <row r="89" spans="1:28" x14ac:dyDescent="0.35">
      <c r="D89" s="4" t="s">
        <v>207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AA89" t="s">
        <v>83</v>
      </c>
      <c r="AB89">
        <v>88</v>
      </c>
    </row>
    <row r="90" spans="1:28" x14ac:dyDescent="0.35">
      <c r="D90" s="12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AA90" t="s">
        <v>83</v>
      </c>
      <c r="AB90">
        <v>89</v>
      </c>
    </row>
    <row r="91" spans="1:28" x14ac:dyDescent="0.35">
      <c r="D91" s="4" t="s">
        <v>210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AA91" t="s">
        <v>83</v>
      </c>
      <c r="AB91">
        <v>90</v>
      </c>
    </row>
    <row r="92" spans="1:28" x14ac:dyDescent="0.35">
      <c r="D92" s="12">
        <v>2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AA92" t="s">
        <v>83</v>
      </c>
      <c r="AB92">
        <v>91</v>
      </c>
    </row>
    <row r="93" spans="1:28" x14ac:dyDescent="0.35">
      <c r="D93" s="4" t="s">
        <v>218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</row>
    <row r="94" spans="1:28" x14ac:dyDescent="0.35">
      <c r="D94" s="12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</row>
    <row r="95" spans="1:28" x14ac:dyDescent="0.35">
      <c r="A95" t="s">
        <v>77</v>
      </c>
      <c r="B95">
        <v>11</v>
      </c>
      <c r="C95" s="18" t="s">
        <v>459</v>
      </c>
      <c r="D95" s="3">
        <v>11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3</v>
      </c>
      <c r="U95">
        <v>3</v>
      </c>
      <c r="V95">
        <v>1</v>
      </c>
      <c r="W95">
        <v>1</v>
      </c>
      <c r="X95">
        <v>1</v>
      </c>
    </row>
    <row r="96" spans="1:28" x14ac:dyDescent="0.35">
      <c r="D96" s="4" t="s">
        <v>212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</row>
    <row r="97" spans="1:24" x14ac:dyDescent="0.35">
      <c r="D97" s="12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</row>
    <row r="98" spans="1:24" x14ac:dyDescent="0.35">
      <c r="D98" s="4" t="s">
        <v>207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</row>
    <row r="99" spans="1:24" x14ac:dyDescent="0.35">
      <c r="D99" s="12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</row>
    <row r="100" spans="1:24" x14ac:dyDescent="0.35">
      <c r="D100" s="4" t="s">
        <v>210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5">
      <c r="D101" s="12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4" x14ac:dyDescent="0.35">
      <c r="A102" t="s">
        <v>77</v>
      </c>
      <c r="B102">
        <v>12</v>
      </c>
      <c r="C102" t="s">
        <v>462</v>
      </c>
      <c r="D102" s="3">
        <v>12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</v>
      </c>
      <c r="T102">
        <v>3</v>
      </c>
      <c r="U102">
        <v>3</v>
      </c>
      <c r="V102">
        <v>3</v>
      </c>
      <c r="W102">
        <v>2</v>
      </c>
      <c r="X102">
        <v>2</v>
      </c>
    </row>
    <row r="103" spans="1:24" x14ac:dyDescent="0.35">
      <c r="D103" s="4" t="s">
        <v>212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</row>
    <row r="104" spans="1:24" x14ac:dyDescent="0.35">
      <c r="D104" s="12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</row>
    <row r="105" spans="1:24" x14ac:dyDescent="0.35">
      <c r="D105" s="4" t="s">
        <v>222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D106" s="12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D107" s="4" t="s">
        <v>207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5">
      <c r="D108" s="12">
        <v>3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5">
      <c r="D109" s="4" t="s">
        <v>237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D110" s="12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D111" s="4" t="s">
        <v>210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</row>
    <row r="112" spans="1:24" x14ac:dyDescent="0.35">
      <c r="D112" s="12">
        <v>2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</row>
    <row r="113" spans="1:24" x14ac:dyDescent="0.35">
      <c r="A113" t="s">
        <v>77</v>
      </c>
      <c r="B113">
        <v>13</v>
      </c>
      <c r="C113" s="18" t="s">
        <v>460</v>
      </c>
      <c r="D113" s="3">
        <v>13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3</v>
      </c>
      <c r="U113">
        <v>3</v>
      </c>
      <c r="V113">
        <v>1</v>
      </c>
      <c r="W113">
        <v>1</v>
      </c>
      <c r="X113">
        <v>1</v>
      </c>
    </row>
    <row r="114" spans="1:24" x14ac:dyDescent="0.35">
      <c r="D114" s="4" t="s">
        <v>212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</row>
    <row r="115" spans="1:24" x14ac:dyDescent="0.35">
      <c r="D115" s="12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</row>
    <row r="116" spans="1:24" x14ac:dyDescent="0.35">
      <c r="D116" s="4" t="s">
        <v>207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</row>
    <row r="117" spans="1:24" x14ac:dyDescent="0.35">
      <c r="D117" s="12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</row>
    <row r="118" spans="1:24" x14ac:dyDescent="0.35">
      <c r="D118" s="4" t="s">
        <v>210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</row>
    <row r="119" spans="1:24" x14ac:dyDescent="0.35">
      <c r="D119" s="12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</row>
    <row r="120" spans="1:24" x14ac:dyDescent="0.35">
      <c r="A120" t="s">
        <v>77</v>
      </c>
      <c r="B120">
        <v>14</v>
      </c>
      <c r="C120" s="18" t="s">
        <v>460</v>
      </c>
      <c r="D120" s="3">
        <v>14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3</v>
      </c>
      <c r="U120">
        <v>3</v>
      </c>
      <c r="V120">
        <v>2</v>
      </c>
      <c r="W120">
        <v>2</v>
      </c>
      <c r="X120">
        <v>2</v>
      </c>
    </row>
    <row r="121" spans="1:24" x14ac:dyDescent="0.35">
      <c r="D121" s="4" t="s">
        <v>212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</row>
    <row r="122" spans="1:24" x14ac:dyDescent="0.35">
      <c r="D122" s="1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</row>
    <row r="123" spans="1:24" x14ac:dyDescent="0.35">
      <c r="D123" s="4" t="s">
        <v>207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</row>
    <row r="124" spans="1:24" x14ac:dyDescent="0.35">
      <c r="D124" s="12">
        <v>3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</row>
    <row r="125" spans="1:24" x14ac:dyDescent="0.35">
      <c r="D125" s="4" t="s">
        <v>210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</row>
    <row r="126" spans="1:24" x14ac:dyDescent="0.35">
      <c r="D126" s="12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</row>
    <row r="127" spans="1:24" x14ac:dyDescent="0.35">
      <c r="A127" t="s">
        <v>77</v>
      </c>
      <c r="B127">
        <v>15</v>
      </c>
      <c r="C127" t="s">
        <v>460</v>
      </c>
      <c r="D127" s="3">
        <v>15</v>
      </c>
      <c r="E127">
        <v>3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</v>
      </c>
      <c r="T127">
        <v>5</v>
      </c>
      <c r="U127">
        <v>3</v>
      </c>
      <c r="V127">
        <v>3</v>
      </c>
      <c r="W127">
        <v>3</v>
      </c>
      <c r="X127">
        <v>3</v>
      </c>
    </row>
    <row r="128" spans="1:24" x14ac:dyDescent="0.35">
      <c r="D128" s="4" t="s">
        <v>212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</row>
    <row r="129" spans="1:24" x14ac:dyDescent="0.35">
      <c r="D129" s="12">
        <v>3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</row>
    <row r="130" spans="1:24" x14ac:dyDescent="0.35">
      <c r="D130" s="4" t="s">
        <v>207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</row>
    <row r="131" spans="1:24" x14ac:dyDescent="0.35">
      <c r="D131" s="12">
        <v>3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</row>
    <row r="132" spans="1:24" x14ac:dyDescent="0.35">
      <c r="D132" s="4" t="s">
        <v>210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</row>
    <row r="133" spans="1:24" x14ac:dyDescent="0.35">
      <c r="D133" s="12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</row>
    <row r="134" spans="1:24" x14ac:dyDescent="0.35">
      <c r="D134" s="4" t="s">
        <v>218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D135" s="12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D136" s="4" t="s">
        <v>216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D137" s="12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77</v>
      </c>
      <c r="B138">
        <v>16</v>
      </c>
      <c r="C138" t="s">
        <v>462</v>
      </c>
      <c r="D138" s="3">
        <v>16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4</v>
      </c>
      <c r="T138">
        <v>4</v>
      </c>
      <c r="U138">
        <v>1</v>
      </c>
      <c r="V138">
        <v>1</v>
      </c>
      <c r="W138">
        <v>1</v>
      </c>
      <c r="X138">
        <v>1</v>
      </c>
    </row>
    <row r="139" spans="1:24" x14ac:dyDescent="0.35">
      <c r="D139" s="4" t="s">
        <v>212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D140" s="12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D141" s="4" t="s">
        <v>222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D142" s="1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D143" s="4" t="s">
        <v>207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D144" s="12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D145" s="4" t="s">
        <v>210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</row>
    <row r="146" spans="1:24" x14ac:dyDescent="0.35">
      <c r="D146" s="12">
        <v>2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5">
      <c r="D147" s="4" t="s">
        <v>218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</row>
    <row r="148" spans="1:24" x14ac:dyDescent="0.35">
      <c r="D148" s="12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</row>
    <row r="149" spans="1:24" x14ac:dyDescent="0.35">
      <c r="A149" t="s">
        <v>77</v>
      </c>
      <c r="B149">
        <v>17</v>
      </c>
      <c r="C149" t="s">
        <v>460</v>
      </c>
      <c r="D149" s="3">
        <v>17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2</v>
      </c>
      <c r="U149">
        <v>1</v>
      </c>
      <c r="V149">
        <v>1</v>
      </c>
      <c r="W149">
        <v>1</v>
      </c>
      <c r="X149">
        <v>0</v>
      </c>
    </row>
    <row r="150" spans="1:24" x14ac:dyDescent="0.35">
      <c r="D150" s="4" t="s">
        <v>212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5">
      <c r="D151" s="12">
        <v>4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5">
      <c r="D152" s="4" t="s">
        <v>207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D153" s="12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D154" s="4" t="s">
        <v>210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</row>
    <row r="155" spans="1:24" x14ac:dyDescent="0.35">
      <c r="D155" s="12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</row>
    <row r="156" spans="1:24" x14ac:dyDescent="0.35">
      <c r="D156" s="4" t="s">
        <v>216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5">
      <c r="D157" s="12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5">
      <c r="A158" t="s">
        <v>83</v>
      </c>
      <c r="B158">
        <v>18</v>
      </c>
      <c r="C158" t="s">
        <v>459</v>
      </c>
      <c r="D158" s="3">
        <v>18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2</v>
      </c>
      <c r="T158">
        <v>2</v>
      </c>
      <c r="U158">
        <v>1</v>
      </c>
      <c r="V158">
        <v>1</v>
      </c>
      <c r="W158">
        <v>1</v>
      </c>
      <c r="X158">
        <v>1</v>
      </c>
    </row>
    <row r="159" spans="1:24" x14ac:dyDescent="0.35">
      <c r="D159" s="4" t="s">
        <v>207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</row>
    <row r="160" spans="1:24" x14ac:dyDescent="0.35">
      <c r="D160" s="12">
        <v>1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</row>
    <row r="161" spans="1:24" x14ac:dyDescent="0.35">
      <c r="D161" s="4" t="s">
        <v>210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</row>
    <row r="162" spans="1:24" x14ac:dyDescent="0.35">
      <c r="D162" s="1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</row>
    <row r="163" spans="1:24" x14ac:dyDescent="0.35">
      <c r="A163" t="s">
        <v>83</v>
      </c>
      <c r="B163">
        <v>19</v>
      </c>
      <c r="C163" t="s">
        <v>461</v>
      </c>
      <c r="D163" s="3">
        <v>19</v>
      </c>
      <c r="E163">
        <v>1</v>
      </c>
      <c r="F163">
        <v>1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5</v>
      </c>
      <c r="S163">
        <v>5</v>
      </c>
      <c r="T163">
        <v>5</v>
      </c>
      <c r="U163">
        <v>1</v>
      </c>
      <c r="V163">
        <v>1</v>
      </c>
      <c r="W163">
        <v>1</v>
      </c>
      <c r="X163">
        <v>1</v>
      </c>
    </row>
    <row r="164" spans="1:24" x14ac:dyDescent="0.35">
      <c r="D164" s="4" t="s">
        <v>207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</row>
    <row r="165" spans="1:24" x14ac:dyDescent="0.35">
      <c r="D165" s="12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D166" s="4" t="s">
        <v>210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</row>
    <row r="167" spans="1:24" x14ac:dyDescent="0.35">
      <c r="D167" s="12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</row>
    <row r="168" spans="1:24" x14ac:dyDescent="0.35">
      <c r="D168" s="4" t="s">
        <v>246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D169" s="12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D170" s="4" t="s">
        <v>249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D171" s="12">
        <v>1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D172" s="4" t="s">
        <v>248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D173" s="12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t="s">
        <v>77</v>
      </c>
      <c r="B174">
        <v>20</v>
      </c>
      <c r="C174" t="s">
        <v>460</v>
      </c>
      <c r="D174" s="3">
        <v>20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</v>
      </c>
      <c r="T174">
        <v>3</v>
      </c>
      <c r="U174">
        <v>2</v>
      </c>
      <c r="V174">
        <v>0</v>
      </c>
      <c r="W174">
        <v>0</v>
      </c>
      <c r="X174">
        <v>0</v>
      </c>
    </row>
    <row r="175" spans="1:24" x14ac:dyDescent="0.35">
      <c r="D175" s="4" t="s">
        <v>212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D176" s="12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D177" s="4" t="s">
        <v>207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</row>
    <row r="178" spans="1:24" x14ac:dyDescent="0.35">
      <c r="D178" s="12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0</v>
      </c>
    </row>
    <row r="179" spans="1:24" x14ac:dyDescent="0.35">
      <c r="D179" s="4" t="s">
        <v>216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</row>
    <row r="180" spans="1:24" x14ac:dyDescent="0.35">
      <c r="D180" s="12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</row>
    <row r="181" spans="1:24" x14ac:dyDescent="0.35">
      <c r="A181" t="s">
        <v>77</v>
      </c>
      <c r="B181">
        <v>21</v>
      </c>
      <c r="C181" t="s">
        <v>460</v>
      </c>
      <c r="D181" s="3">
        <v>21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</v>
      </c>
      <c r="T181">
        <v>5</v>
      </c>
      <c r="U181">
        <v>5</v>
      </c>
      <c r="V181">
        <v>2</v>
      </c>
      <c r="W181">
        <v>1</v>
      </c>
      <c r="X181">
        <v>1</v>
      </c>
    </row>
    <row r="182" spans="1:24" x14ac:dyDescent="0.35">
      <c r="D182" s="4" t="s">
        <v>212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</row>
    <row r="183" spans="1:24" x14ac:dyDescent="0.35">
      <c r="D183" s="12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</row>
    <row r="184" spans="1:24" x14ac:dyDescent="0.35">
      <c r="D184" s="4" t="s">
        <v>207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</row>
    <row r="185" spans="1:24" x14ac:dyDescent="0.35">
      <c r="D185" s="12">
        <v>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</row>
    <row r="186" spans="1:24" x14ac:dyDescent="0.35">
      <c r="D186" s="4" t="s">
        <v>210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</row>
    <row r="187" spans="1:24" x14ac:dyDescent="0.35">
      <c r="D187" s="12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</row>
    <row r="188" spans="1:24" x14ac:dyDescent="0.35">
      <c r="D188" s="4" t="s">
        <v>218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</row>
    <row r="189" spans="1:24" x14ac:dyDescent="0.35">
      <c r="D189" s="12">
        <v>4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</row>
    <row r="190" spans="1:24" x14ac:dyDescent="0.35">
      <c r="D190" s="4" t="s">
        <v>216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</row>
    <row r="191" spans="1:24" x14ac:dyDescent="0.35">
      <c r="D191" s="12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</row>
    <row r="192" spans="1:24" x14ac:dyDescent="0.35">
      <c r="A192" t="s">
        <v>83</v>
      </c>
      <c r="B192">
        <v>22</v>
      </c>
      <c r="C192" t="s">
        <v>460</v>
      </c>
      <c r="D192" s="3">
        <v>22</v>
      </c>
      <c r="E192">
        <v>2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3</v>
      </c>
      <c r="T192">
        <v>3</v>
      </c>
      <c r="U192">
        <v>3</v>
      </c>
      <c r="V192">
        <v>2</v>
      </c>
      <c r="W192">
        <v>2</v>
      </c>
      <c r="X192">
        <v>2</v>
      </c>
    </row>
    <row r="193" spans="1:24" x14ac:dyDescent="0.35">
      <c r="D193" s="4" t="s">
        <v>212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D194" s="12">
        <v>3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5">
      <c r="D195" s="4" t="s">
        <v>207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</row>
    <row r="196" spans="1:24" x14ac:dyDescent="0.35">
      <c r="D196" s="12">
        <v>2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</row>
    <row r="197" spans="1:24" x14ac:dyDescent="0.35">
      <c r="D197" s="4" t="s">
        <v>210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</row>
    <row r="198" spans="1:24" x14ac:dyDescent="0.35">
      <c r="D198" s="12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</row>
    <row r="199" spans="1:24" x14ac:dyDescent="0.35">
      <c r="D199" s="4" t="s">
        <v>216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</row>
    <row r="200" spans="1:24" x14ac:dyDescent="0.35">
      <c r="D200" s="12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</row>
    <row r="201" spans="1:24" x14ac:dyDescent="0.35">
      <c r="A201" t="s">
        <v>83</v>
      </c>
      <c r="B201">
        <v>23</v>
      </c>
      <c r="C201" t="s">
        <v>461</v>
      </c>
      <c r="D201" s="3">
        <v>23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2</v>
      </c>
      <c r="T201">
        <v>2</v>
      </c>
      <c r="U201">
        <v>1</v>
      </c>
      <c r="V201">
        <v>1</v>
      </c>
      <c r="W201">
        <v>1</v>
      </c>
      <c r="X201">
        <v>1</v>
      </c>
    </row>
    <row r="202" spans="1:24" x14ac:dyDescent="0.35">
      <c r="D202" s="4" t="s">
        <v>253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D203" s="12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D204" s="4" t="s">
        <v>207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D205" s="12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</row>
    <row r="206" spans="1:24" x14ac:dyDescent="0.35">
      <c r="D206" s="4" t="s">
        <v>210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</row>
    <row r="207" spans="1:24" x14ac:dyDescent="0.35">
      <c r="D207" s="12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</row>
    <row r="208" spans="1:24" x14ac:dyDescent="0.35">
      <c r="A208" t="s">
        <v>83</v>
      </c>
      <c r="B208">
        <v>24</v>
      </c>
      <c r="C208" s="18" t="s">
        <v>462</v>
      </c>
      <c r="D208" s="3">
        <v>24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3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5">
      <c r="D209" s="4" t="s">
        <v>257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D210" s="12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5">
      <c r="D211" s="4" t="s">
        <v>259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5">
      <c r="D212" s="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5">
      <c r="D213" s="4" t="s">
        <v>260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5">
      <c r="D214" s="12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D215" s="4" t="s">
        <v>210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 x14ac:dyDescent="0.35">
      <c r="D216" s="12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5">
      <c r="D217" s="4" t="s">
        <v>255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D218" s="12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83</v>
      </c>
      <c r="B219">
        <v>25</v>
      </c>
      <c r="C219" s="18" t="s">
        <v>462</v>
      </c>
      <c r="D219" s="3">
        <v>25</v>
      </c>
      <c r="E219">
        <v>1</v>
      </c>
      <c r="F219">
        <v>1</v>
      </c>
      <c r="G219">
        <v>0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1</v>
      </c>
      <c r="Q219">
        <v>2</v>
      </c>
      <c r="R219">
        <v>1</v>
      </c>
      <c r="S219">
        <v>2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 x14ac:dyDescent="0.35">
      <c r="D220" s="4" t="s">
        <v>261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5">
      <c r="D221" s="12">
        <v>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5">
      <c r="D222" s="4" t="s">
        <v>207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5">
      <c r="D223" s="12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5">
      <c r="D224" s="4" t="s">
        <v>210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 x14ac:dyDescent="0.35">
      <c r="D225" s="12">
        <v>2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</row>
    <row r="226" spans="1:24" x14ac:dyDescent="0.35">
      <c r="D226" s="4" t="s">
        <v>262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D227" s="12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5">
      <c r="A228" t="s">
        <v>77</v>
      </c>
      <c r="B228">
        <v>26</v>
      </c>
      <c r="C228" s="18" t="s">
        <v>460</v>
      </c>
      <c r="D228" s="3">
        <v>26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  <c r="T228">
        <v>4</v>
      </c>
      <c r="U228">
        <v>4</v>
      </c>
      <c r="V228">
        <v>1</v>
      </c>
      <c r="W228">
        <v>1</v>
      </c>
      <c r="X228">
        <v>1</v>
      </c>
    </row>
    <row r="229" spans="1:24" x14ac:dyDescent="0.35">
      <c r="D229" s="4" t="s">
        <v>212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</row>
    <row r="230" spans="1:24" x14ac:dyDescent="0.35">
      <c r="D230" s="12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0</v>
      </c>
    </row>
    <row r="231" spans="1:24" x14ac:dyDescent="0.35">
      <c r="D231" s="4" t="s">
        <v>207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0</v>
      </c>
    </row>
    <row r="232" spans="1:24" x14ac:dyDescent="0.35">
      <c r="D232" s="1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0</v>
      </c>
    </row>
    <row r="233" spans="1:24" x14ac:dyDescent="0.35">
      <c r="D233" s="4" t="s">
        <v>210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</row>
    <row r="234" spans="1:24" x14ac:dyDescent="0.35">
      <c r="D234" s="12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</row>
    <row r="235" spans="1:24" x14ac:dyDescent="0.35">
      <c r="D235" s="4" t="s">
        <v>218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0</v>
      </c>
      <c r="X235">
        <v>0</v>
      </c>
    </row>
    <row r="236" spans="1:24" x14ac:dyDescent="0.35">
      <c r="D236" s="12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0</v>
      </c>
    </row>
    <row r="237" spans="1:24" x14ac:dyDescent="0.35">
      <c r="A237" t="s">
        <v>83</v>
      </c>
      <c r="B237">
        <v>27</v>
      </c>
      <c r="C237" s="18" t="s">
        <v>462</v>
      </c>
      <c r="D237" s="3">
        <v>27</v>
      </c>
      <c r="E237">
        <v>2</v>
      </c>
      <c r="F237">
        <v>2</v>
      </c>
      <c r="G237">
        <v>2</v>
      </c>
      <c r="H237">
        <v>1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1</v>
      </c>
      <c r="O237">
        <v>1</v>
      </c>
      <c r="P237">
        <v>2</v>
      </c>
      <c r="Q237">
        <v>2</v>
      </c>
      <c r="R237">
        <v>3</v>
      </c>
      <c r="S237">
        <v>3</v>
      </c>
      <c r="T237">
        <v>3</v>
      </c>
      <c r="U237">
        <v>3</v>
      </c>
      <c r="V237">
        <v>2</v>
      </c>
      <c r="W237">
        <v>2</v>
      </c>
      <c r="X237">
        <v>2</v>
      </c>
    </row>
    <row r="238" spans="1:24" x14ac:dyDescent="0.35">
      <c r="D238" s="4" t="s">
        <v>253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</row>
    <row r="239" spans="1:24" x14ac:dyDescent="0.35">
      <c r="D239" s="12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</row>
    <row r="240" spans="1:24" x14ac:dyDescent="0.35">
      <c r="D240" s="4" t="s">
        <v>207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0</v>
      </c>
    </row>
    <row r="241" spans="1:24" x14ac:dyDescent="0.35">
      <c r="D241" s="12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0</v>
      </c>
    </row>
    <row r="242" spans="1:24" x14ac:dyDescent="0.35">
      <c r="D242" s="4" t="s">
        <v>237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D243" s="12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D244" s="4" t="s">
        <v>210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</row>
    <row r="245" spans="1:24" x14ac:dyDescent="0.35">
      <c r="D245" s="12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</row>
    <row r="246" spans="1:24" x14ac:dyDescent="0.35">
      <c r="D246" s="4" t="s">
        <v>266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D247" s="12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D248" s="4" t="s">
        <v>269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D249" s="12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 t="s">
        <v>83</v>
      </c>
      <c r="B250">
        <v>28</v>
      </c>
      <c r="C250" t="s">
        <v>459</v>
      </c>
      <c r="D250" s="3">
        <v>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2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D251" s="4" t="s">
        <v>207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D252" s="1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D253" s="4" t="s">
        <v>210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D254" s="12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5">
      <c r="A255" t="s">
        <v>83</v>
      </c>
      <c r="B255">
        <v>29</v>
      </c>
      <c r="C255" t="s">
        <v>461</v>
      </c>
      <c r="D255" s="3">
        <v>29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3</v>
      </c>
      <c r="O255">
        <v>3</v>
      </c>
      <c r="P255">
        <v>3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2</v>
      </c>
      <c r="X255">
        <v>2</v>
      </c>
    </row>
    <row r="256" spans="1:24" x14ac:dyDescent="0.35">
      <c r="D256" s="4" t="s">
        <v>253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</row>
    <row r="257" spans="1:24" x14ac:dyDescent="0.35">
      <c r="D257" s="12">
        <v>2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</row>
    <row r="258" spans="1:24" x14ac:dyDescent="0.35">
      <c r="D258" s="4" t="s">
        <v>207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0</v>
      </c>
    </row>
    <row r="259" spans="1:24" x14ac:dyDescent="0.35">
      <c r="D259" s="12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</v>
      </c>
      <c r="X259">
        <v>0</v>
      </c>
    </row>
    <row r="260" spans="1:24" x14ac:dyDescent="0.35">
      <c r="D260" s="4" t="s">
        <v>210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</row>
    <row r="261" spans="1:24" x14ac:dyDescent="0.35">
      <c r="D261" s="12">
        <v>1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</row>
    <row r="262" spans="1:24" x14ac:dyDescent="0.35">
      <c r="D262" s="4" t="s">
        <v>218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0</v>
      </c>
    </row>
    <row r="263" spans="1:24" x14ac:dyDescent="0.35">
      <c r="D263" s="12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0</v>
      </c>
    </row>
    <row r="264" spans="1:24" x14ac:dyDescent="0.35">
      <c r="D264" s="4" t="s">
        <v>216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0</v>
      </c>
    </row>
    <row r="265" spans="1:24" x14ac:dyDescent="0.35">
      <c r="D265" s="12">
        <v>1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0</v>
      </c>
    </row>
    <row r="266" spans="1:24" x14ac:dyDescent="0.35">
      <c r="A266" t="s">
        <v>83</v>
      </c>
      <c r="B266">
        <v>30</v>
      </c>
      <c r="C266" s="18" t="s">
        <v>463</v>
      </c>
      <c r="D266" s="3">
        <v>30</v>
      </c>
      <c r="E266">
        <v>1</v>
      </c>
      <c r="F266">
        <v>0</v>
      </c>
      <c r="G266">
        <v>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2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</row>
    <row r="267" spans="1:24" x14ac:dyDescent="0.35">
      <c r="D267" s="4" t="s">
        <v>277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D268" s="12">
        <v>1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D269" s="4" t="s">
        <v>210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</row>
    <row r="270" spans="1:24" x14ac:dyDescent="0.35">
      <c r="D270" s="12">
        <v>2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</row>
    <row r="271" spans="1:24" x14ac:dyDescent="0.35">
      <c r="D271" s="4" t="s">
        <v>225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5">
      <c r="D272" s="1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83</v>
      </c>
      <c r="B273">
        <v>31</v>
      </c>
      <c r="C273" s="18" t="s">
        <v>459</v>
      </c>
      <c r="D273" s="3">
        <v>31</v>
      </c>
      <c r="E273">
        <v>1</v>
      </c>
      <c r="F273">
        <v>1</v>
      </c>
      <c r="G273">
        <v>1</v>
      </c>
      <c r="H273">
        <v>2</v>
      </c>
      <c r="I273">
        <v>2</v>
      </c>
      <c r="J273">
        <v>2</v>
      </c>
      <c r="K273">
        <v>2</v>
      </c>
      <c r="L273">
        <v>1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 x14ac:dyDescent="0.35">
      <c r="D274" s="4" t="s">
        <v>212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D275" s="12">
        <v>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D276" s="4" t="s">
        <v>207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D277" s="12">
        <v>2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D278" s="4" t="s">
        <v>210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</row>
    <row r="279" spans="1:24" x14ac:dyDescent="0.35">
      <c r="D279" s="12">
        <v>1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</row>
    <row r="280" spans="1:24" x14ac:dyDescent="0.35">
      <c r="A280" t="s">
        <v>83</v>
      </c>
      <c r="B280">
        <v>32</v>
      </c>
      <c r="C280" t="s">
        <v>462</v>
      </c>
      <c r="D280" s="3">
        <v>32</v>
      </c>
      <c r="E280">
        <v>1</v>
      </c>
      <c r="F280">
        <v>1</v>
      </c>
      <c r="G280">
        <v>0</v>
      </c>
      <c r="H280">
        <v>1</v>
      </c>
      <c r="I280">
        <v>2</v>
      </c>
      <c r="J280">
        <v>2</v>
      </c>
      <c r="K280">
        <v>2</v>
      </c>
      <c r="L280">
        <v>2</v>
      </c>
      <c r="M280">
        <v>1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</row>
    <row r="281" spans="1:24" x14ac:dyDescent="0.35">
      <c r="D281" s="4" t="s">
        <v>222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5">
      <c r="D282" s="1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5">
      <c r="D283" s="4" t="s">
        <v>207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D284" s="12">
        <v>1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5">
      <c r="D285" s="4" t="s">
        <v>210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</row>
    <row r="286" spans="1:24" x14ac:dyDescent="0.35">
      <c r="D286" s="12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 x14ac:dyDescent="0.35">
      <c r="A287" t="s">
        <v>83</v>
      </c>
      <c r="B287">
        <v>33</v>
      </c>
      <c r="C287" t="s">
        <v>460</v>
      </c>
      <c r="D287" s="3">
        <v>33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D288" s="4" t="s">
        <v>246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D289" s="12">
        <v>1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83</v>
      </c>
      <c r="B290">
        <v>34</v>
      </c>
      <c r="C290" t="s">
        <v>459</v>
      </c>
      <c r="D290" s="3">
        <v>34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</row>
    <row r="291" spans="1:24" x14ac:dyDescent="0.35">
      <c r="D291" s="4" t="s">
        <v>212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D292" s="1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D293" s="4" t="s">
        <v>207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D294" s="12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D295" s="4" t="s">
        <v>210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</row>
    <row r="296" spans="1:24" x14ac:dyDescent="0.35">
      <c r="D296" s="12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</row>
    <row r="297" spans="1:24" x14ac:dyDescent="0.35">
      <c r="A297" t="s">
        <v>83</v>
      </c>
      <c r="B297">
        <v>35</v>
      </c>
      <c r="C297" s="18" t="s">
        <v>462</v>
      </c>
      <c r="D297" s="3">
        <v>35</v>
      </c>
      <c r="E297">
        <v>1</v>
      </c>
      <c r="F297">
        <v>1</v>
      </c>
      <c r="G297">
        <v>2</v>
      </c>
      <c r="H297">
        <v>2</v>
      </c>
      <c r="I297">
        <v>4</v>
      </c>
      <c r="J297">
        <v>4</v>
      </c>
      <c r="K297">
        <v>4</v>
      </c>
      <c r="L297">
        <v>2</v>
      </c>
      <c r="M297">
        <v>2</v>
      </c>
      <c r="N297">
        <v>2</v>
      </c>
      <c r="O297">
        <v>3</v>
      </c>
      <c r="P297">
        <v>4</v>
      </c>
      <c r="Q297">
        <v>4</v>
      </c>
      <c r="R297">
        <v>4</v>
      </c>
      <c r="S297">
        <v>3</v>
      </c>
      <c r="T297">
        <v>3</v>
      </c>
      <c r="U297">
        <v>3</v>
      </c>
      <c r="V297">
        <v>1</v>
      </c>
      <c r="W297">
        <v>1</v>
      </c>
      <c r="X297">
        <v>1</v>
      </c>
    </row>
    <row r="298" spans="1:24" x14ac:dyDescent="0.35">
      <c r="D298" s="4" t="s">
        <v>212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D299" s="12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D300" s="4" t="s">
        <v>222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</row>
    <row r="301" spans="1:24" x14ac:dyDescent="0.35">
      <c r="D301" s="12">
        <v>1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</row>
    <row r="302" spans="1:24" x14ac:dyDescent="0.35">
      <c r="D302" s="4" t="s">
        <v>207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0</v>
      </c>
    </row>
    <row r="303" spans="1:24" x14ac:dyDescent="0.35">
      <c r="D303" s="12">
        <v>3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0</v>
      </c>
    </row>
    <row r="304" spans="1:24" x14ac:dyDescent="0.35">
      <c r="D304" s="4" t="s">
        <v>210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</row>
    <row r="305" spans="1:24" x14ac:dyDescent="0.35">
      <c r="D305" s="12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</row>
    <row r="306" spans="1:24" x14ac:dyDescent="0.35">
      <c r="D306" s="4" t="s">
        <v>289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D307" s="12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83</v>
      </c>
      <c r="B308">
        <v>36</v>
      </c>
      <c r="C308" s="18" t="s">
        <v>460</v>
      </c>
      <c r="D308" s="3">
        <v>36</v>
      </c>
      <c r="E308">
        <v>1</v>
      </c>
      <c r="F308">
        <v>1</v>
      </c>
      <c r="G308">
        <v>1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4</v>
      </c>
      <c r="S308">
        <v>6</v>
      </c>
      <c r="T308">
        <v>6</v>
      </c>
      <c r="U308">
        <v>6</v>
      </c>
      <c r="V308">
        <v>1</v>
      </c>
      <c r="W308">
        <v>1</v>
      </c>
      <c r="X308">
        <v>1</v>
      </c>
    </row>
    <row r="309" spans="1:24" x14ac:dyDescent="0.35">
      <c r="D309" s="4" t="s">
        <v>212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</row>
    <row r="310" spans="1:24" x14ac:dyDescent="0.35">
      <c r="D310" s="12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</row>
    <row r="311" spans="1:24" x14ac:dyDescent="0.35">
      <c r="D311" s="4" t="s">
        <v>293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</row>
    <row r="312" spans="1:24" x14ac:dyDescent="0.35">
      <c r="D312" s="12">
        <v>2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</row>
    <row r="313" spans="1:24" x14ac:dyDescent="0.35">
      <c r="D313" s="4" t="s">
        <v>207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0</v>
      </c>
    </row>
    <row r="314" spans="1:24" x14ac:dyDescent="0.35">
      <c r="D314" s="12">
        <v>2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</row>
    <row r="315" spans="1:24" x14ac:dyDescent="0.35">
      <c r="D315" s="4" t="s">
        <v>210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</row>
    <row r="316" spans="1:24" x14ac:dyDescent="0.35">
      <c r="D316" s="12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</row>
    <row r="317" spans="1:24" x14ac:dyDescent="0.35">
      <c r="D317" s="4" t="s">
        <v>218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0</v>
      </c>
    </row>
    <row r="318" spans="1:24" x14ac:dyDescent="0.35">
      <c r="D318" s="12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</row>
    <row r="319" spans="1:24" x14ac:dyDescent="0.35">
      <c r="D319" s="4" t="s">
        <v>216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</row>
    <row r="320" spans="1:24" x14ac:dyDescent="0.35">
      <c r="D320" s="12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</row>
    <row r="321" spans="1:24" x14ac:dyDescent="0.35">
      <c r="A321" t="s">
        <v>83</v>
      </c>
      <c r="B321">
        <v>37</v>
      </c>
      <c r="C321" s="18" t="s">
        <v>460</v>
      </c>
      <c r="D321" s="3">
        <v>37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2</v>
      </c>
      <c r="S321">
        <v>3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 x14ac:dyDescent="0.35">
      <c r="D322" s="4" t="s">
        <v>207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D323" s="12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D324" s="4" t="s">
        <v>297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D325" s="12">
        <v>3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D326" s="4" t="s">
        <v>210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 x14ac:dyDescent="0.35">
      <c r="D327" s="12">
        <v>2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</row>
    <row r="328" spans="1:24" x14ac:dyDescent="0.35">
      <c r="A328" t="s">
        <v>83</v>
      </c>
      <c r="B328">
        <v>38</v>
      </c>
      <c r="C328" s="18" t="s">
        <v>463</v>
      </c>
      <c r="D328" s="3">
        <v>38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2</v>
      </c>
      <c r="T328">
        <v>1</v>
      </c>
      <c r="U328">
        <v>1</v>
      </c>
      <c r="V328">
        <v>1</v>
      </c>
      <c r="W328">
        <v>1</v>
      </c>
      <c r="X328">
        <v>1</v>
      </c>
    </row>
    <row r="329" spans="1:24" x14ac:dyDescent="0.35">
      <c r="D329" s="4" t="s">
        <v>207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D330" s="12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35">
      <c r="D331" s="4" t="s">
        <v>132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5">
      <c r="D332" s="12">
        <v>1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D333" s="4" t="s">
        <v>210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</row>
    <row r="334" spans="1:24" x14ac:dyDescent="0.35">
      <c r="D334" s="12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</row>
    <row r="335" spans="1:24" x14ac:dyDescent="0.35">
      <c r="A335" t="s">
        <v>83</v>
      </c>
      <c r="B335">
        <v>39</v>
      </c>
      <c r="C335" t="s">
        <v>461</v>
      </c>
      <c r="D335" s="3">
        <v>39</v>
      </c>
      <c r="E335">
        <v>2</v>
      </c>
      <c r="F335">
        <v>2</v>
      </c>
      <c r="G335">
        <v>2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4</v>
      </c>
      <c r="N335">
        <v>4</v>
      </c>
      <c r="O335">
        <v>2</v>
      </c>
      <c r="P335">
        <v>2</v>
      </c>
      <c r="Q335">
        <v>3</v>
      </c>
      <c r="R335">
        <v>3</v>
      </c>
      <c r="S335">
        <v>4</v>
      </c>
      <c r="T335">
        <v>4</v>
      </c>
      <c r="U335">
        <v>4</v>
      </c>
      <c r="V335">
        <v>2</v>
      </c>
      <c r="W335">
        <v>2</v>
      </c>
      <c r="X335">
        <v>2</v>
      </c>
    </row>
    <row r="336" spans="1:24" x14ac:dyDescent="0.35">
      <c r="D336" s="4" t="s">
        <v>212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D337" s="12">
        <v>3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D338" s="4" t="s">
        <v>253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2</v>
      </c>
      <c r="N338">
        <v>2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</row>
    <row r="339" spans="1:24" x14ac:dyDescent="0.35">
      <c r="D339" s="12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2</v>
      </c>
      <c r="N339">
        <v>2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</row>
    <row r="340" spans="1:24" x14ac:dyDescent="0.35">
      <c r="D340" s="4" t="s">
        <v>207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</v>
      </c>
    </row>
    <row r="341" spans="1:24" x14ac:dyDescent="0.35">
      <c r="D341" s="12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0</v>
      </c>
      <c r="X341">
        <v>0</v>
      </c>
    </row>
    <row r="342" spans="1:24" x14ac:dyDescent="0.35">
      <c r="D342" s="4" t="s">
        <v>210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</row>
    <row r="343" spans="1:24" x14ac:dyDescent="0.35">
      <c r="D343" s="12">
        <v>2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</row>
    <row r="344" spans="1:24" x14ac:dyDescent="0.35">
      <c r="D344" s="4" t="s">
        <v>216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0</v>
      </c>
    </row>
    <row r="345" spans="1:24" x14ac:dyDescent="0.35">
      <c r="D345" s="12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0</v>
      </c>
    </row>
    <row r="346" spans="1:24" x14ac:dyDescent="0.35">
      <c r="A346" t="s">
        <v>83</v>
      </c>
      <c r="B346">
        <v>40</v>
      </c>
      <c r="C346" s="18" t="s">
        <v>462</v>
      </c>
      <c r="D346" s="3">
        <v>40</v>
      </c>
      <c r="E346">
        <v>2</v>
      </c>
      <c r="F346">
        <v>2</v>
      </c>
      <c r="G346">
        <v>0</v>
      </c>
      <c r="H346">
        <v>4</v>
      </c>
      <c r="I346">
        <v>4</v>
      </c>
      <c r="J346">
        <v>4</v>
      </c>
      <c r="K346">
        <v>4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</row>
    <row r="347" spans="1:24" x14ac:dyDescent="0.35">
      <c r="D347" s="4" t="s">
        <v>257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D348" s="12">
        <v>1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D349" s="4" t="s">
        <v>259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D350" s="12">
        <v>1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D351" s="4" t="s">
        <v>260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D352" s="1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D353" s="4" t="s">
        <v>207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</row>
    <row r="354" spans="1:24" x14ac:dyDescent="0.35">
      <c r="D354" s="12">
        <v>2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</row>
    <row r="355" spans="1:24" x14ac:dyDescent="0.35">
      <c r="D355" s="4" t="s">
        <v>210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</row>
    <row r="356" spans="1:24" x14ac:dyDescent="0.35">
      <c r="D356" s="12">
        <v>3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 x14ac:dyDescent="0.35">
      <c r="D357" s="4" t="s">
        <v>255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D358" s="12">
        <v>1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83</v>
      </c>
      <c r="B359">
        <v>41</v>
      </c>
      <c r="C359" t="s">
        <v>459</v>
      </c>
      <c r="D359" s="3">
        <v>41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1</v>
      </c>
      <c r="U359">
        <v>1</v>
      </c>
      <c r="V359">
        <v>1</v>
      </c>
      <c r="W359">
        <v>1</v>
      </c>
      <c r="X359">
        <v>1</v>
      </c>
    </row>
    <row r="360" spans="1:24" x14ac:dyDescent="0.35">
      <c r="D360" s="4" t="s">
        <v>207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D361" s="12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5">
      <c r="D362" s="4" t="s">
        <v>210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</row>
    <row r="363" spans="1:24" x14ac:dyDescent="0.35">
      <c r="D363" s="12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</row>
    <row r="364" spans="1:24" x14ac:dyDescent="0.35">
      <c r="A364" t="s">
        <v>83</v>
      </c>
      <c r="B364">
        <v>42</v>
      </c>
      <c r="C364" t="s">
        <v>459</v>
      </c>
      <c r="D364" s="3">
        <v>42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>
        <v>2</v>
      </c>
      <c r="P364">
        <v>2</v>
      </c>
      <c r="Q364">
        <v>2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</row>
    <row r="365" spans="1:24" x14ac:dyDescent="0.35">
      <c r="D365" s="4" t="s">
        <v>212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D366" s="12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D367" s="4" t="s">
        <v>207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D368" s="12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D369" s="4" t="s">
        <v>210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</row>
    <row r="370" spans="1:24" x14ac:dyDescent="0.35">
      <c r="D370" s="12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</row>
    <row r="371" spans="1:24" x14ac:dyDescent="0.35">
      <c r="D371" s="3">
        <v>43</v>
      </c>
      <c r="E371">
        <v>3</v>
      </c>
      <c r="F371">
        <v>2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2</v>
      </c>
      <c r="S371">
        <v>4</v>
      </c>
      <c r="T371">
        <v>4</v>
      </c>
      <c r="U371">
        <v>5</v>
      </c>
      <c r="V371">
        <v>4</v>
      </c>
      <c r="W371">
        <v>3</v>
      </c>
      <c r="X371">
        <v>3</v>
      </c>
    </row>
    <row r="372" spans="1:24" x14ac:dyDescent="0.35">
      <c r="A372" t="s">
        <v>83</v>
      </c>
      <c r="B372">
        <v>43</v>
      </c>
      <c r="C372" t="s">
        <v>460</v>
      </c>
      <c r="D372" s="4" t="s">
        <v>212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1</v>
      </c>
      <c r="X372">
        <v>1</v>
      </c>
    </row>
    <row r="373" spans="1:24" x14ac:dyDescent="0.35">
      <c r="D373" s="12">
        <v>8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1</v>
      </c>
    </row>
    <row r="374" spans="1:24" x14ac:dyDescent="0.35">
      <c r="D374" s="4" t="s">
        <v>207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2</v>
      </c>
      <c r="T374">
        <v>2</v>
      </c>
      <c r="U374">
        <v>2</v>
      </c>
      <c r="V374">
        <v>1</v>
      </c>
      <c r="W374">
        <v>1</v>
      </c>
      <c r="X374">
        <v>1</v>
      </c>
    </row>
    <row r="375" spans="1:24" x14ac:dyDescent="0.35">
      <c r="D375" s="12">
        <v>4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</row>
    <row r="376" spans="1:24" x14ac:dyDescent="0.35">
      <c r="D376" s="12">
        <v>16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</row>
    <row r="377" spans="1:24" x14ac:dyDescent="0.35">
      <c r="D377" s="4" t="s">
        <v>210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</row>
    <row r="378" spans="1:24" x14ac:dyDescent="0.35">
      <c r="D378" s="12">
        <v>3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 x14ac:dyDescent="0.35">
      <c r="D379" s="4" t="s">
        <v>216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0</v>
      </c>
      <c r="X379">
        <v>0</v>
      </c>
    </row>
    <row r="380" spans="1:24" x14ac:dyDescent="0.35">
      <c r="D380" s="12">
        <v>1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0</v>
      </c>
    </row>
    <row r="381" spans="1:24" x14ac:dyDescent="0.35">
      <c r="A381" t="s">
        <v>83</v>
      </c>
      <c r="B381">
        <v>44</v>
      </c>
      <c r="C381" s="18" t="s">
        <v>462</v>
      </c>
      <c r="D381" s="3">
        <v>44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3</v>
      </c>
      <c r="T381">
        <v>3</v>
      </c>
      <c r="U381">
        <v>3</v>
      </c>
      <c r="V381">
        <v>0</v>
      </c>
      <c r="W381">
        <v>0</v>
      </c>
      <c r="X381">
        <v>0</v>
      </c>
    </row>
    <row r="382" spans="1:24" x14ac:dyDescent="0.35">
      <c r="D382" s="4" t="s">
        <v>207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</row>
    <row r="383" spans="1:24" x14ac:dyDescent="0.35">
      <c r="D383" s="12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0</v>
      </c>
    </row>
    <row r="384" spans="1:24" x14ac:dyDescent="0.35">
      <c r="D384" s="4" t="s">
        <v>266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0</v>
      </c>
    </row>
    <row r="385" spans="1:24" x14ac:dyDescent="0.35">
      <c r="D385" s="12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0</v>
      </c>
    </row>
    <row r="386" spans="1:24" x14ac:dyDescent="0.35">
      <c r="D386" s="4" t="s">
        <v>216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0</v>
      </c>
      <c r="W386">
        <v>0</v>
      </c>
      <c r="X386">
        <v>0</v>
      </c>
    </row>
    <row r="387" spans="1:24" x14ac:dyDescent="0.35">
      <c r="D387" s="12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0</v>
      </c>
    </row>
    <row r="388" spans="1:24" x14ac:dyDescent="0.35">
      <c r="A388" t="s">
        <v>83</v>
      </c>
      <c r="B388">
        <v>45</v>
      </c>
      <c r="C388" t="s">
        <v>462</v>
      </c>
      <c r="D388" s="3">
        <v>45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2</v>
      </c>
      <c r="P388">
        <v>2</v>
      </c>
      <c r="Q388">
        <v>3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D389" s="4" t="s">
        <v>212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D390" s="12">
        <v>2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5">
      <c r="D391" s="4" t="s">
        <v>316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2</v>
      </c>
      <c r="P391">
        <v>2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D392" s="1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2</v>
      </c>
      <c r="P392">
        <v>2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D393" s="4" t="s">
        <v>207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D394" s="12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83</v>
      </c>
      <c r="B395">
        <v>46</v>
      </c>
      <c r="C395" s="18" t="s">
        <v>462</v>
      </c>
      <c r="D395" s="3">
        <v>46</v>
      </c>
      <c r="E395">
        <v>1</v>
      </c>
      <c r="F395">
        <v>1</v>
      </c>
      <c r="G395">
        <v>0</v>
      </c>
      <c r="H395">
        <v>1</v>
      </c>
      <c r="I395">
        <v>3</v>
      </c>
      <c r="J395">
        <v>3</v>
      </c>
      <c r="K395">
        <v>1</v>
      </c>
      <c r="L395">
        <v>1</v>
      </c>
      <c r="M395">
        <v>1</v>
      </c>
      <c r="N395">
        <v>1</v>
      </c>
      <c r="O395">
        <v>2</v>
      </c>
      <c r="P395">
        <v>3</v>
      </c>
      <c r="Q395">
        <v>2</v>
      </c>
      <c r="R395">
        <v>1</v>
      </c>
      <c r="S395">
        <v>3</v>
      </c>
      <c r="T395">
        <v>1</v>
      </c>
      <c r="U395">
        <v>1</v>
      </c>
      <c r="V395">
        <v>1</v>
      </c>
      <c r="W395">
        <v>1</v>
      </c>
      <c r="X395">
        <v>1</v>
      </c>
    </row>
    <row r="396" spans="1:24" x14ac:dyDescent="0.35">
      <c r="D396" s="4" t="s">
        <v>261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D397" s="12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D398" s="4" t="s">
        <v>259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D399" s="12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D400" s="4" t="s">
        <v>207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5">
      <c r="D401" s="12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D402" s="4" t="s">
        <v>210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</row>
    <row r="403" spans="1:24" x14ac:dyDescent="0.35">
      <c r="D403" s="12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</row>
    <row r="404" spans="1:24" x14ac:dyDescent="0.35">
      <c r="D404" s="4" t="s">
        <v>262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5">
      <c r="D405" s="12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77</v>
      </c>
      <c r="B406">
        <v>47</v>
      </c>
      <c r="C406" t="s">
        <v>460</v>
      </c>
      <c r="D406" s="3">
        <v>47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</v>
      </c>
      <c r="T406">
        <v>5</v>
      </c>
      <c r="U406">
        <v>5</v>
      </c>
      <c r="V406">
        <v>5</v>
      </c>
      <c r="W406">
        <v>0</v>
      </c>
      <c r="X406">
        <v>0</v>
      </c>
    </row>
    <row r="407" spans="1:24" x14ac:dyDescent="0.35">
      <c r="D407" s="4" t="s">
        <v>212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0</v>
      </c>
      <c r="X407">
        <v>0</v>
      </c>
    </row>
    <row r="408" spans="1:24" x14ac:dyDescent="0.35">
      <c r="D408" s="12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0</v>
      </c>
    </row>
    <row r="409" spans="1:24" x14ac:dyDescent="0.35">
      <c r="D409" s="4" t="s">
        <v>207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0</v>
      </c>
    </row>
    <row r="410" spans="1:24" x14ac:dyDescent="0.35">
      <c r="D410" s="12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0</v>
      </c>
    </row>
    <row r="411" spans="1:24" x14ac:dyDescent="0.35">
      <c r="D411" s="4" t="s">
        <v>210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1</v>
      </c>
      <c r="V411">
        <v>1</v>
      </c>
      <c r="W411">
        <v>0</v>
      </c>
      <c r="X411">
        <v>0</v>
      </c>
    </row>
    <row r="412" spans="1:24" x14ac:dyDescent="0.35">
      <c r="D412" s="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0</v>
      </c>
    </row>
    <row r="413" spans="1:24" x14ac:dyDescent="0.35">
      <c r="D413" s="4" t="s">
        <v>218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0</v>
      </c>
    </row>
    <row r="414" spans="1:24" x14ac:dyDescent="0.35">
      <c r="D414" s="12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1</v>
      </c>
      <c r="V414">
        <v>1</v>
      </c>
      <c r="W414">
        <v>0</v>
      </c>
      <c r="X414">
        <v>0</v>
      </c>
    </row>
    <row r="415" spans="1:24" x14ac:dyDescent="0.35">
      <c r="D415" s="4" t="s">
        <v>216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1</v>
      </c>
      <c r="V415">
        <v>1</v>
      </c>
      <c r="W415">
        <v>0</v>
      </c>
      <c r="X415">
        <v>0</v>
      </c>
    </row>
    <row r="416" spans="1:24" x14ac:dyDescent="0.35">
      <c r="D416" s="12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0</v>
      </c>
    </row>
    <row r="417" spans="1:24" x14ac:dyDescent="0.35">
      <c r="A417" t="s">
        <v>77</v>
      </c>
      <c r="B417">
        <v>48</v>
      </c>
      <c r="C417" t="s">
        <v>460</v>
      </c>
      <c r="D417" s="3">
        <v>48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4</v>
      </c>
      <c r="T417">
        <v>4</v>
      </c>
      <c r="U417">
        <v>4</v>
      </c>
      <c r="V417">
        <v>4</v>
      </c>
      <c r="W417">
        <v>1</v>
      </c>
      <c r="X417">
        <v>1</v>
      </c>
    </row>
    <row r="418" spans="1:24" x14ac:dyDescent="0.35">
      <c r="D418" s="4" t="s">
        <v>212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0</v>
      </c>
    </row>
    <row r="419" spans="1:24" x14ac:dyDescent="0.35">
      <c r="D419" s="12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0</v>
      </c>
    </row>
    <row r="420" spans="1:24" x14ac:dyDescent="0.35">
      <c r="D420" s="4" t="s">
        <v>207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1</v>
      </c>
      <c r="V420">
        <v>1</v>
      </c>
      <c r="W420">
        <v>0</v>
      </c>
      <c r="X420">
        <v>0</v>
      </c>
    </row>
    <row r="421" spans="1:24" x14ac:dyDescent="0.35">
      <c r="D421" s="12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0</v>
      </c>
    </row>
    <row r="422" spans="1:24" x14ac:dyDescent="0.35">
      <c r="D422" s="4" t="s">
        <v>210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</row>
    <row r="423" spans="1:24" x14ac:dyDescent="0.35">
      <c r="D423" s="12">
        <v>2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</row>
    <row r="424" spans="1:24" x14ac:dyDescent="0.35">
      <c r="D424" s="4" t="s">
        <v>218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0</v>
      </c>
    </row>
    <row r="425" spans="1:24" x14ac:dyDescent="0.35">
      <c r="D425" s="12">
        <v>1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0</v>
      </c>
    </row>
    <row r="426" spans="1:24" x14ac:dyDescent="0.35">
      <c r="A426" t="s">
        <v>77</v>
      </c>
      <c r="B426">
        <v>49</v>
      </c>
      <c r="C426" s="18" t="s">
        <v>460</v>
      </c>
      <c r="D426" s="3">
        <v>49</v>
      </c>
      <c r="E426">
        <v>2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</v>
      </c>
      <c r="T426">
        <v>4</v>
      </c>
      <c r="U426">
        <v>4</v>
      </c>
      <c r="V426">
        <v>2</v>
      </c>
      <c r="W426">
        <v>2</v>
      </c>
      <c r="X426">
        <v>2</v>
      </c>
    </row>
    <row r="427" spans="1:24" x14ac:dyDescent="0.35">
      <c r="D427" s="4" t="s">
        <v>212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0</v>
      </c>
    </row>
    <row r="428" spans="1:24" x14ac:dyDescent="0.35">
      <c r="D428" s="12">
        <v>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</row>
    <row r="429" spans="1:24" x14ac:dyDescent="0.35">
      <c r="D429" s="4" t="s">
        <v>207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</row>
    <row r="430" spans="1:24" x14ac:dyDescent="0.35">
      <c r="D430" s="12">
        <v>4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</row>
    <row r="431" spans="1:24" x14ac:dyDescent="0.35">
      <c r="D431" s="4" t="s">
        <v>210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</row>
    <row r="432" spans="1:24" x14ac:dyDescent="0.35">
      <c r="D432" s="1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</row>
    <row r="433" spans="1:24" x14ac:dyDescent="0.35">
      <c r="D433" s="4" t="s">
        <v>218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0</v>
      </c>
      <c r="X433">
        <v>0</v>
      </c>
    </row>
    <row r="434" spans="1:24" x14ac:dyDescent="0.35">
      <c r="D434" s="12">
        <v>1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0</v>
      </c>
    </row>
    <row r="435" spans="1:24" x14ac:dyDescent="0.35">
      <c r="A435" t="s">
        <v>83</v>
      </c>
      <c r="B435">
        <v>50</v>
      </c>
      <c r="C435" t="s">
        <v>461</v>
      </c>
      <c r="D435" s="3">
        <v>50</v>
      </c>
      <c r="E435">
        <v>1</v>
      </c>
      <c r="F435">
        <v>1</v>
      </c>
      <c r="G435">
        <v>4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3</v>
      </c>
      <c r="S435">
        <v>6</v>
      </c>
      <c r="T435">
        <v>6</v>
      </c>
      <c r="U435">
        <v>6</v>
      </c>
      <c r="V435">
        <v>6</v>
      </c>
      <c r="W435">
        <v>6</v>
      </c>
      <c r="X435">
        <v>1</v>
      </c>
    </row>
    <row r="436" spans="1:24" x14ac:dyDescent="0.35">
      <c r="D436" s="4" t="s">
        <v>212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0</v>
      </c>
    </row>
    <row r="437" spans="1:24" x14ac:dyDescent="0.35">
      <c r="D437" s="12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0</v>
      </c>
    </row>
    <row r="438" spans="1:24" x14ac:dyDescent="0.35">
      <c r="D438" s="4" t="s">
        <v>253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</row>
    <row r="439" spans="1:24" x14ac:dyDescent="0.35">
      <c r="D439" s="12">
        <v>2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</row>
    <row r="440" spans="1:24" x14ac:dyDescent="0.35">
      <c r="D440" s="4" t="s">
        <v>207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0</v>
      </c>
    </row>
    <row r="441" spans="1:24" x14ac:dyDescent="0.35">
      <c r="D441" s="12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0</v>
      </c>
    </row>
    <row r="442" spans="1:24" x14ac:dyDescent="0.35">
      <c r="D442" s="4" t="s">
        <v>210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0</v>
      </c>
    </row>
    <row r="443" spans="1:24" x14ac:dyDescent="0.35">
      <c r="D443" s="12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0</v>
      </c>
    </row>
    <row r="444" spans="1:24" x14ac:dyDescent="0.35">
      <c r="D444" s="4" t="s">
        <v>218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0</v>
      </c>
    </row>
    <row r="445" spans="1:24" x14ac:dyDescent="0.35">
      <c r="D445" s="12">
        <v>1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0</v>
      </c>
    </row>
    <row r="446" spans="1:24" x14ac:dyDescent="0.35">
      <c r="D446" s="4" t="s">
        <v>216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0</v>
      </c>
    </row>
    <row r="447" spans="1:24" x14ac:dyDescent="0.35">
      <c r="D447" s="12">
        <v>1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</row>
    <row r="448" spans="1:24" x14ac:dyDescent="0.35">
      <c r="D448" s="4" t="s">
        <v>225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D449" s="12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83</v>
      </c>
      <c r="B450">
        <v>51</v>
      </c>
      <c r="C450" s="18" t="s">
        <v>460</v>
      </c>
      <c r="D450" s="3">
        <v>51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4</v>
      </c>
      <c r="T450">
        <v>4</v>
      </c>
      <c r="U450">
        <v>4</v>
      </c>
      <c r="V450">
        <v>1</v>
      </c>
      <c r="W450">
        <v>1</v>
      </c>
      <c r="X450">
        <v>1</v>
      </c>
    </row>
    <row r="451" spans="1:24" x14ac:dyDescent="0.35">
      <c r="D451" s="4" t="s">
        <v>212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0</v>
      </c>
    </row>
    <row r="452" spans="1:24" x14ac:dyDescent="0.35">
      <c r="D452" s="1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0</v>
      </c>
    </row>
    <row r="453" spans="1:24" x14ac:dyDescent="0.35">
      <c r="D453" s="4" t="s">
        <v>207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0</v>
      </c>
      <c r="X453">
        <v>0</v>
      </c>
    </row>
    <row r="454" spans="1:24" x14ac:dyDescent="0.35">
      <c r="D454" s="12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0</v>
      </c>
    </row>
    <row r="455" spans="1:24" x14ac:dyDescent="0.35">
      <c r="D455" s="4" t="s">
        <v>210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</row>
    <row r="456" spans="1:24" x14ac:dyDescent="0.35">
      <c r="D456" s="12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</row>
    <row r="457" spans="1:24" x14ac:dyDescent="0.35">
      <c r="D457" s="4" t="s">
        <v>218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0</v>
      </c>
    </row>
    <row r="458" spans="1:24" x14ac:dyDescent="0.35">
      <c r="D458" s="12">
        <v>1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1</v>
      </c>
      <c r="V458">
        <v>0</v>
      </c>
      <c r="W458">
        <v>0</v>
      </c>
      <c r="X458">
        <v>0</v>
      </c>
    </row>
    <row r="459" spans="1:24" x14ac:dyDescent="0.35">
      <c r="A459" t="s">
        <v>77</v>
      </c>
      <c r="B459">
        <v>52</v>
      </c>
      <c r="C459" t="s">
        <v>460</v>
      </c>
      <c r="D459" s="3">
        <v>52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  <c r="T459">
        <v>4</v>
      </c>
      <c r="U459">
        <v>2</v>
      </c>
      <c r="V459">
        <v>1</v>
      </c>
      <c r="W459">
        <v>1</v>
      </c>
      <c r="X459">
        <v>1</v>
      </c>
    </row>
    <row r="460" spans="1:24" x14ac:dyDescent="0.35">
      <c r="D460" s="4" t="s">
        <v>212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</row>
    <row r="461" spans="1:24" x14ac:dyDescent="0.35">
      <c r="D461" s="12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</row>
    <row r="462" spans="1:24" x14ac:dyDescent="0.35">
      <c r="D462" s="4" t="s">
        <v>207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0</v>
      </c>
    </row>
    <row r="463" spans="1:24" x14ac:dyDescent="0.35">
      <c r="D463" s="12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0</v>
      </c>
    </row>
    <row r="464" spans="1:24" x14ac:dyDescent="0.35">
      <c r="D464" s="4" t="s">
        <v>210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</row>
    <row r="465" spans="1:24" x14ac:dyDescent="0.35">
      <c r="D465" s="12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</row>
    <row r="466" spans="1:24" x14ac:dyDescent="0.35">
      <c r="D466" s="4" t="s">
        <v>216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D467" s="12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 t="s">
        <v>83</v>
      </c>
      <c r="B468">
        <v>53</v>
      </c>
      <c r="C468" t="s">
        <v>459</v>
      </c>
      <c r="D468" s="3">
        <v>53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  <c r="T468">
        <v>1</v>
      </c>
      <c r="U468">
        <v>1</v>
      </c>
      <c r="V468">
        <v>1</v>
      </c>
      <c r="W468">
        <v>1</v>
      </c>
      <c r="X468">
        <v>1</v>
      </c>
    </row>
    <row r="469" spans="1:24" x14ac:dyDescent="0.35">
      <c r="D469" s="4" t="s">
        <v>207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D470" s="12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5">
      <c r="D471" s="4" t="s">
        <v>210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</row>
    <row r="472" spans="1:24" x14ac:dyDescent="0.35">
      <c r="D472" s="1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</row>
    <row r="473" spans="1:24" x14ac:dyDescent="0.35">
      <c r="A473" t="s">
        <v>77</v>
      </c>
      <c r="B473">
        <v>54</v>
      </c>
      <c r="C473" s="18" t="s">
        <v>463</v>
      </c>
      <c r="D473" s="3">
        <v>54</v>
      </c>
      <c r="E473">
        <v>1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5</v>
      </c>
      <c r="T473">
        <v>4</v>
      </c>
      <c r="U473">
        <v>2</v>
      </c>
      <c r="V473">
        <v>1</v>
      </c>
      <c r="W473">
        <v>1</v>
      </c>
      <c r="X473">
        <v>1</v>
      </c>
    </row>
    <row r="474" spans="1:24" x14ac:dyDescent="0.35">
      <c r="D474" s="4" t="s">
        <v>212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D475" s="12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D476" s="4" t="s">
        <v>222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D477" s="12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35">
      <c r="D478" s="4" t="s">
        <v>207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0</v>
      </c>
    </row>
    <row r="479" spans="1:24" x14ac:dyDescent="0.35">
      <c r="D479" s="12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0</v>
      </c>
      <c r="W479">
        <v>0</v>
      </c>
      <c r="X479">
        <v>0</v>
      </c>
    </row>
    <row r="480" spans="1:24" x14ac:dyDescent="0.35">
      <c r="D480" s="4" t="s">
        <v>210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 x14ac:dyDescent="0.35">
      <c r="D481" s="12">
        <v>3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 x14ac:dyDescent="0.35">
      <c r="D482" s="4" t="s">
        <v>218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D483" s="12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D484" s="4" t="s">
        <v>335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D485" s="12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D486" s="4" t="s">
        <v>216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D487" s="12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</row>
    <row r="488" spans="1:24" x14ac:dyDescent="0.35">
      <c r="D488" s="4" t="s">
        <v>334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D489" s="12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5">
      <c r="A490" t="s">
        <v>77</v>
      </c>
      <c r="B490">
        <v>55</v>
      </c>
      <c r="C490" s="18" t="s">
        <v>460</v>
      </c>
      <c r="D490" s="3">
        <v>55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3</v>
      </c>
      <c r="T490">
        <v>3</v>
      </c>
      <c r="U490">
        <v>1</v>
      </c>
      <c r="V490">
        <v>1</v>
      </c>
      <c r="W490">
        <v>1</v>
      </c>
      <c r="X490">
        <v>1</v>
      </c>
    </row>
    <row r="491" spans="1:24" x14ac:dyDescent="0.35">
      <c r="D491" s="4" t="s">
        <v>212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35">
      <c r="D492" s="1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35">
      <c r="D493" s="4" t="s">
        <v>207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</row>
    <row r="494" spans="1:24" x14ac:dyDescent="0.35">
      <c r="D494" s="12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</row>
    <row r="495" spans="1:24" x14ac:dyDescent="0.35">
      <c r="D495" s="4" t="s">
        <v>210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</row>
    <row r="496" spans="1:24" x14ac:dyDescent="0.35">
      <c r="D496" s="12">
        <v>2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</row>
    <row r="497" spans="1:24" x14ac:dyDescent="0.35">
      <c r="D497" s="4" t="s">
        <v>218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D498" s="12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</row>
    <row r="499" spans="1:24" x14ac:dyDescent="0.35">
      <c r="A499" t="s">
        <v>77</v>
      </c>
      <c r="B499">
        <v>56</v>
      </c>
      <c r="C499" t="s">
        <v>460</v>
      </c>
      <c r="D499" s="3">
        <v>56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4</v>
      </c>
      <c r="U499">
        <v>2</v>
      </c>
      <c r="V499">
        <v>1</v>
      </c>
      <c r="W499">
        <v>1</v>
      </c>
      <c r="X499">
        <v>1</v>
      </c>
    </row>
    <row r="500" spans="1:24" x14ac:dyDescent="0.35">
      <c r="D500" s="4" t="s">
        <v>212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D501" s="12">
        <v>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D502" s="4" t="s">
        <v>207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1</v>
      </c>
      <c r="V502">
        <v>0</v>
      </c>
      <c r="W502">
        <v>0</v>
      </c>
      <c r="X502">
        <v>0</v>
      </c>
    </row>
    <row r="503" spans="1:24" x14ac:dyDescent="0.35">
      <c r="D503" s="12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1</v>
      </c>
      <c r="V503">
        <v>0</v>
      </c>
      <c r="W503">
        <v>0</v>
      </c>
      <c r="X503">
        <v>0</v>
      </c>
    </row>
    <row r="504" spans="1:24" x14ac:dyDescent="0.35">
      <c r="D504" s="4" t="s">
        <v>210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</row>
    <row r="505" spans="1:24" x14ac:dyDescent="0.35">
      <c r="D505" s="12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</row>
    <row r="506" spans="1:24" x14ac:dyDescent="0.35">
      <c r="D506" s="4" t="s">
        <v>218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D507" s="12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</row>
    <row r="508" spans="1:24" x14ac:dyDescent="0.35">
      <c r="D508" s="4" t="s">
        <v>216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D509" s="12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</row>
    <row r="510" spans="1:24" x14ac:dyDescent="0.35">
      <c r="A510" t="s">
        <v>83</v>
      </c>
      <c r="B510">
        <v>57</v>
      </c>
      <c r="C510" t="s">
        <v>463</v>
      </c>
      <c r="D510" s="3">
        <v>57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1</v>
      </c>
      <c r="S510">
        <v>2</v>
      </c>
      <c r="T510">
        <v>1</v>
      </c>
      <c r="U510">
        <v>1</v>
      </c>
      <c r="V510">
        <v>1</v>
      </c>
      <c r="W510">
        <v>1</v>
      </c>
      <c r="X510">
        <v>1</v>
      </c>
    </row>
    <row r="511" spans="1:24" x14ac:dyDescent="0.35">
      <c r="D511" s="4" t="s">
        <v>207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35">
      <c r="D512" s="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35">
      <c r="D513" s="4" t="s">
        <v>132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D514" s="12">
        <v>1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D515" s="4" t="s">
        <v>210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</row>
    <row r="516" spans="1:24" x14ac:dyDescent="0.35">
      <c r="D516" s="12">
        <v>3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</row>
    <row r="517" spans="1:24" x14ac:dyDescent="0.35">
      <c r="A517" t="s">
        <v>77</v>
      </c>
      <c r="B517">
        <v>58</v>
      </c>
      <c r="C517" t="s">
        <v>460</v>
      </c>
      <c r="D517" s="3">
        <v>58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5</v>
      </c>
      <c r="T517">
        <v>5</v>
      </c>
      <c r="U517">
        <v>5</v>
      </c>
      <c r="V517">
        <v>1</v>
      </c>
      <c r="W517">
        <v>1</v>
      </c>
      <c r="X517">
        <v>1</v>
      </c>
    </row>
    <row r="518" spans="1:24" x14ac:dyDescent="0.35">
      <c r="D518" s="4" t="s">
        <v>212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0</v>
      </c>
      <c r="W518">
        <v>0</v>
      </c>
      <c r="X518">
        <v>0</v>
      </c>
    </row>
    <row r="519" spans="1:24" x14ac:dyDescent="0.35">
      <c r="D519" s="12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1</v>
      </c>
      <c r="V519">
        <v>0</v>
      </c>
      <c r="W519">
        <v>0</v>
      </c>
      <c r="X519">
        <v>0</v>
      </c>
    </row>
    <row r="520" spans="1:24" x14ac:dyDescent="0.35">
      <c r="D520" s="4" t="s">
        <v>207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1</v>
      </c>
      <c r="V520">
        <v>0</v>
      </c>
      <c r="W520">
        <v>0</v>
      </c>
      <c r="X520">
        <v>0</v>
      </c>
    </row>
    <row r="521" spans="1:24" x14ac:dyDescent="0.35">
      <c r="D521" s="12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1</v>
      </c>
      <c r="V521">
        <v>0</v>
      </c>
      <c r="W521">
        <v>0</v>
      </c>
      <c r="X521">
        <v>0</v>
      </c>
    </row>
    <row r="522" spans="1:24" x14ac:dyDescent="0.35">
      <c r="D522" s="4" t="s">
        <v>210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</row>
    <row r="523" spans="1:24" x14ac:dyDescent="0.35">
      <c r="D523" s="12">
        <v>3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</row>
    <row r="524" spans="1:24" x14ac:dyDescent="0.35">
      <c r="D524" s="4" t="s">
        <v>218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1</v>
      </c>
      <c r="V524">
        <v>0</v>
      </c>
      <c r="W524">
        <v>0</v>
      </c>
      <c r="X524">
        <v>0</v>
      </c>
    </row>
    <row r="525" spans="1:24" x14ac:dyDescent="0.35">
      <c r="D525" s="12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0</v>
      </c>
      <c r="W525">
        <v>0</v>
      </c>
      <c r="X525">
        <v>0</v>
      </c>
    </row>
    <row r="526" spans="1:24" x14ac:dyDescent="0.35">
      <c r="D526" s="4" t="s">
        <v>216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1</v>
      </c>
      <c r="V526">
        <v>0</v>
      </c>
      <c r="W526">
        <v>0</v>
      </c>
      <c r="X526">
        <v>0</v>
      </c>
    </row>
    <row r="527" spans="1:24" x14ac:dyDescent="0.35">
      <c r="D527" s="12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0</v>
      </c>
      <c r="X527">
        <v>0</v>
      </c>
    </row>
    <row r="528" spans="1:24" x14ac:dyDescent="0.35">
      <c r="A528" t="s">
        <v>77</v>
      </c>
      <c r="B528">
        <v>59</v>
      </c>
      <c r="C528" t="s">
        <v>460</v>
      </c>
      <c r="D528" s="3">
        <v>59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</v>
      </c>
      <c r="T528">
        <v>4</v>
      </c>
      <c r="U528">
        <v>4</v>
      </c>
      <c r="V528">
        <v>1</v>
      </c>
      <c r="W528">
        <v>1</v>
      </c>
      <c r="X528">
        <v>1</v>
      </c>
    </row>
    <row r="529" spans="1:24" x14ac:dyDescent="0.35">
      <c r="D529" s="4" t="s">
        <v>212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1</v>
      </c>
      <c r="V529">
        <v>0</v>
      </c>
      <c r="W529">
        <v>0</v>
      </c>
      <c r="X529">
        <v>0</v>
      </c>
    </row>
    <row r="530" spans="1:24" x14ac:dyDescent="0.35">
      <c r="D530" s="12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1</v>
      </c>
      <c r="V530">
        <v>0</v>
      </c>
      <c r="W530">
        <v>0</v>
      </c>
      <c r="X530">
        <v>0</v>
      </c>
    </row>
    <row r="531" spans="1:24" x14ac:dyDescent="0.35">
      <c r="D531" s="4" t="s">
        <v>207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1</v>
      </c>
      <c r="V531">
        <v>0</v>
      </c>
      <c r="W531">
        <v>0</v>
      </c>
      <c r="X531">
        <v>0</v>
      </c>
    </row>
    <row r="532" spans="1:24" x14ac:dyDescent="0.35">
      <c r="D532" s="1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0</v>
      </c>
      <c r="W532">
        <v>0</v>
      </c>
      <c r="X532">
        <v>0</v>
      </c>
    </row>
    <row r="533" spans="1:24" x14ac:dyDescent="0.35">
      <c r="D533" s="4" t="s">
        <v>210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</row>
    <row r="534" spans="1:24" x14ac:dyDescent="0.35">
      <c r="D534" s="12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</row>
    <row r="535" spans="1:24" x14ac:dyDescent="0.35">
      <c r="D535" s="4" t="s">
        <v>216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0</v>
      </c>
    </row>
    <row r="536" spans="1:24" x14ac:dyDescent="0.35">
      <c r="D536" s="12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1</v>
      </c>
      <c r="V536">
        <v>0</v>
      </c>
      <c r="W536">
        <v>0</v>
      </c>
      <c r="X536">
        <v>0</v>
      </c>
    </row>
    <row r="537" spans="1:24" x14ac:dyDescent="0.35">
      <c r="A537" t="s">
        <v>77</v>
      </c>
      <c r="B537">
        <v>60</v>
      </c>
      <c r="C537" s="18" t="s">
        <v>459</v>
      </c>
      <c r="D537" s="3">
        <v>60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</v>
      </c>
      <c r="T537">
        <v>3</v>
      </c>
      <c r="U537">
        <v>3</v>
      </c>
      <c r="V537">
        <v>1</v>
      </c>
      <c r="W537">
        <v>1</v>
      </c>
      <c r="X537">
        <v>1</v>
      </c>
    </row>
    <row r="538" spans="1:24" x14ac:dyDescent="0.35">
      <c r="D538" s="4" t="s">
        <v>212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1</v>
      </c>
      <c r="V538">
        <v>0</v>
      </c>
      <c r="W538">
        <v>0</v>
      </c>
      <c r="X538">
        <v>0</v>
      </c>
    </row>
    <row r="539" spans="1:24" x14ac:dyDescent="0.35">
      <c r="D539" s="12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1</v>
      </c>
      <c r="V539">
        <v>0</v>
      </c>
      <c r="W539">
        <v>0</v>
      </c>
      <c r="X539">
        <v>0</v>
      </c>
    </row>
    <row r="540" spans="1:24" x14ac:dyDescent="0.35">
      <c r="D540" s="4" t="s">
        <v>207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0</v>
      </c>
      <c r="W540">
        <v>0</v>
      </c>
      <c r="X540">
        <v>0</v>
      </c>
    </row>
    <row r="541" spans="1:24" x14ac:dyDescent="0.35">
      <c r="D541" s="12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0</v>
      </c>
    </row>
    <row r="542" spans="1:24" x14ac:dyDescent="0.35">
      <c r="D542" s="4" t="s">
        <v>210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</row>
    <row r="543" spans="1:24" x14ac:dyDescent="0.35">
      <c r="D543" s="12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</row>
    <row r="544" spans="1:24" x14ac:dyDescent="0.35">
      <c r="A544" t="s">
        <v>77</v>
      </c>
      <c r="B544">
        <v>61</v>
      </c>
      <c r="C544" t="s">
        <v>460</v>
      </c>
      <c r="D544" s="3">
        <v>61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3</v>
      </c>
      <c r="U544">
        <v>3</v>
      </c>
      <c r="V544">
        <v>0</v>
      </c>
      <c r="W544">
        <v>0</v>
      </c>
      <c r="X544">
        <v>0</v>
      </c>
    </row>
    <row r="545" spans="1:24" x14ac:dyDescent="0.35">
      <c r="D545" s="4" t="s">
        <v>212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0</v>
      </c>
    </row>
    <row r="546" spans="1:24" x14ac:dyDescent="0.35">
      <c r="D546" s="12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1</v>
      </c>
      <c r="V546">
        <v>0</v>
      </c>
      <c r="W546">
        <v>0</v>
      </c>
      <c r="X546">
        <v>0</v>
      </c>
    </row>
    <row r="547" spans="1:24" x14ac:dyDescent="0.35">
      <c r="D547" s="4" t="s">
        <v>207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1</v>
      </c>
      <c r="V547">
        <v>0</v>
      </c>
      <c r="W547">
        <v>0</v>
      </c>
      <c r="X547">
        <v>0</v>
      </c>
    </row>
    <row r="548" spans="1:24" x14ac:dyDescent="0.35">
      <c r="D548" s="12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0</v>
      </c>
      <c r="X548">
        <v>0</v>
      </c>
    </row>
    <row r="549" spans="1:24" x14ac:dyDescent="0.35">
      <c r="D549" s="4" t="s">
        <v>216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0</v>
      </c>
      <c r="X549">
        <v>0</v>
      </c>
    </row>
    <row r="550" spans="1:24" x14ac:dyDescent="0.35">
      <c r="D550" s="12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1</v>
      </c>
      <c r="V550">
        <v>0</v>
      </c>
      <c r="W550">
        <v>0</v>
      </c>
      <c r="X550">
        <v>0</v>
      </c>
    </row>
    <row r="551" spans="1:24" x14ac:dyDescent="0.35">
      <c r="A551" t="s">
        <v>77</v>
      </c>
      <c r="B551">
        <v>62</v>
      </c>
      <c r="C551" t="s">
        <v>462</v>
      </c>
      <c r="D551" s="3">
        <v>62</v>
      </c>
      <c r="E551">
        <v>2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5</v>
      </c>
      <c r="T551">
        <v>4</v>
      </c>
      <c r="U551">
        <v>4</v>
      </c>
      <c r="V551">
        <v>2</v>
      </c>
      <c r="W551">
        <v>2</v>
      </c>
      <c r="X551">
        <v>2</v>
      </c>
    </row>
    <row r="552" spans="1:24" x14ac:dyDescent="0.35">
      <c r="D552" s="4" t="s">
        <v>212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1</v>
      </c>
    </row>
    <row r="553" spans="1:24" x14ac:dyDescent="0.35">
      <c r="D553" s="12">
        <v>2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1</v>
      </c>
    </row>
    <row r="554" spans="1:24" x14ac:dyDescent="0.35">
      <c r="D554" s="4" t="s">
        <v>222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35">
      <c r="D555" s="12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35">
      <c r="D556" s="4" t="s">
        <v>207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</row>
    <row r="557" spans="1:24" x14ac:dyDescent="0.35">
      <c r="D557" s="12">
        <v>12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0</v>
      </c>
      <c r="X557">
        <v>0</v>
      </c>
    </row>
    <row r="558" spans="1:24" x14ac:dyDescent="0.35">
      <c r="D558" s="4" t="s">
        <v>210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</row>
    <row r="559" spans="1:24" x14ac:dyDescent="0.35">
      <c r="D559" s="12">
        <v>2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</row>
    <row r="560" spans="1:24" x14ac:dyDescent="0.35">
      <c r="D560" s="4" t="s">
        <v>216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2</v>
      </c>
      <c r="T560">
        <v>2</v>
      </c>
      <c r="U560">
        <v>2</v>
      </c>
      <c r="V560">
        <v>0</v>
      </c>
      <c r="W560">
        <v>0</v>
      </c>
      <c r="X560">
        <v>0</v>
      </c>
    </row>
    <row r="561" spans="1:24" x14ac:dyDescent="0.35">
      <c r="D561" s="12">
        <v>1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2</v>
      </c>
      <c r="T561">
        <v>2</v>
      </c>
      <c r="U561">
        <v>2</v>
      </c>
      <c r="V561">
        <v>0</v>
      </c>
      <c r="W561">
        <v>0</v>
      </c>
      <c r="X561">
        <v>0</v>
      </c>
    </row>
    <row r="562" spans="1:24" x14ac:dyDescent="0.35">
      <c r="A562" t="s">
        <v>77</v>
      </c>
      <c r="B562">
        <v>63</v>
      </c>
      <c r="C562" s="18" t="s">
        <v>460</v>
      </c>
      <c r="D562" s="3">
        <v>63</v>
      </c>
      <c r="E562">
        <v>2</v>
      </c>
      <c r="F562">
        <v>2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3</v>
      </c>
      <c r="U562">
        <v>3</v>
      </c>
      <c r="V562">
        <v>2</v>
      </c>
      <c r="W562">
        <v>2</v>
      </c>
      <c r="X562">
        <v>2</v>
      </c>
    </row>
    <row r="563" spans="1:24" x14ac:dyDescent="0.35">
      <c r="D563" s="4" t="s">
        <v>212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0</v>
      </c>
    </row>
    <row r="564" spans="1:24" x14ac:dyDescent="0.35">
      <c r="D564" s="12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0</v>
      </c>
      <c r="W564">
        <v>0</v>
      </c>
      <c r="X564">
        <v>0</v>
      </c>
    </row>
    <row r="565" spans="1:24" x14ac:dyDescent="0.35">
      <c r="D565" s="4" t="s">
        <v>207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</row>
    <row r="566" spans="1:24" x14ac:dyDescent="0.35">
      <c r="D566" s="12">
        <v>6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</row>
    <row r="567" spans="1:24" x14ac:dyDescent="0.35">
      <c r="D567" s="4" t="s">
        <v>210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</row>
    <row r="568" spans="1:24" x14ac:dyDescent="0.35">
      <c r="D568" s="12">
        <v>2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</row>
    <row r="569" spans="1:24" x14ac:dyDescent="0.35">
      <c r="D569" s="4" t="s">
        <v>218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D570" s="12">
        <v>2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35">
      <c r="A571" t="s">
        <v>77</v>
      </c>
      <c r="B571">
        <v>64</v>
      </c>
      <c r="C571" t="s">
        <v>462</v>
      </c>
      <c r="D571" s="3">
        <v>64</v>
      </c>
      <c r="E571">
        <v>3</v>
      </c>
      <c r="F571">
        <v>3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2</v>
      </c>
      <c r="S571">
        <v>5</v>
      </c>
      <c r="T571">
        <v>6</v>
      </c>
      <c r="U571">
        <v>5</v>
      </c>
      <c r="V571">
        <v>2</v>
      </c>
      <c r="W571">
        <v>3</v>
      </c>
      <c r="X571">
        <v>3</v>
      </c>
    </row>
    <row r="572" spans="1:24" x14ac:dyDescent="0.35">
      <c r="D572" s="4" t="s">
        <v>212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</row>
    <row r="573" spans="1:24" x14ac:dyDescent="0.35">
      <c r="D573" s="12">
        <v>4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</row>
    <row r="574" spans="1:24" x14ac:dyDescent="0.35">
      <c r="D574" s="4" t="s">
        <v>222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35">
      <c r="D575" s="12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35">
      <c r="D576" s="4" t="s">
        <v>253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</row>
    <row r="577" spans="1:24" x14ac:dyDescent="0.35">
      <c r="D577" s="12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</row>
    <row r="578" spans="1:24" x14ac:dyDescent="0.35">
      <c r="D578" s="4" t="s">
        <v>207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  <c r="U578">
        <v>1</v>
      </c>
      <c r="V578">
        <v>0</v>
      </c>
      <c r="W578">
        <v>0</v>
      </c>
      <c r="X578">
        <v>0</v>
      </c>
    </row>
    <row r="579" spans="1:24" x14ac:dyDescent="0.35">
      <c r="D579" s="12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0</v>
      </c>
      <c r="X579">
        <v>0</v>
      </c>
    </row>
    <row r="580" spans="1:24" x14ac:dyDescent="0.35">
      <c r="D580" s="4" t="s">
        <v>237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</row>
    <row r="581" spans="1:24" x14ac:dyDescent="0.35">
      <c r="D581" s="12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</row>
    <row r="582" spans="1:24" x14ac:dyDescent="0.35">
      <c r="D582" s="4" t="s">
        <v>210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</row>
    <row r="583" spans="1:24" x14ac:dyDescent="0.35">
      <c r="D583" s="12">
        <v>2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</row>
    <row r="584" spans="1:24" x14ac:dyDescent="0.35">
      <c r="D584" s="4" t="s">
        <v>218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1</v>
      </c>
      <c r="V584">
        <v>0</v>
      </c>
      <c r="W584">
        <v>0</v>
      </c>
      <c r="X584">
        <v>0</v>
      </c>
    </row>
    <row r="585" spans="1:24" x14ac:dyDescent="0.35">
      <c r="D585" s="12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0</v>
      </c>
      <c r="X585">
        <v>0</v>
      </c>
    </row>
    <row r="586" spans="1:24" x14ac:dyDescent="0.35">
      <c r="D586" s="4" t="s">
        <v>216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0</v>
      </c>
      <c r="X586">
        <v>0</v>
      </c>
    </row>
    <row r="587" spans="1:24" x14ac:dyDescent="0.35">
      <c r="D587" s="12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0</v>
      </c>
    </row>
    <row r="588" spans="1:24" x14ac:dyDescent="0.35">
      <c r="D588" s="4" t="s">
        <v>225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D589" s="12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77</v>
      </c>
      <c r="B590">
        <v>65</v>
      </c>
      <c r="C590" t="s">
        <v>461</v>
      </c>
      <c r="D590" s="3">
        <v>65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3</v>
      </c>
      <c r="T590">
        <v>4</v>
      </c>
      <c r="U590">
        <v>4</v>
      </c>
      <c r="V590">
        <v>1</v>
      </c>
      <c r="W590">
        <v>1</v>
      </c>
      <c r="X590">
        <v>1</v>
      </c>
    </row>
    <row r="591" spans="1:24" x14ac:dyDescent="0.35">
      <c r="D591" s="4" t="s">
        <v>212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</row>
    <row r="592" spans="1:24" x14ac:dyDescent="0.35">
      <c r="D592" s="1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</row>
    <row r="593" spans="1:24" x14ac:dyDescent="0.35">
      <c r="D593" s="4" t="s">
        <v>207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0</v>
      </c>
      <c r="W593">
        <v>0</v>
      </c>
      <c r="X593">
        <v>0</v>
      </c>
    </row>
    <row r="594" spans="1:24" x14ac:dyDescent="0.35">
      <c r="D594" s="12">
        <v>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0</v>
      </c>
    </row>
    <row r="595" spans="1:24" x14ac:dyDescent="0.35">
      <c r="D595" s="4" t="s">
        <v>210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</row>
    <row r="596" spans="1:24" x14ac:dyDescent="0.35">
      <c r="D596" s="12">
        <v>2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</row>
    <row r="597" spans="1:24" x14ac:dyDescent="0.35">
      <c r="D597" s="4" t="s">
        <v>216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0</v>
      </c>
      <c r="W597">
        <v>0</v>
      </c>
      <c r="X597">
        <v>0</v>
      </c>
    </row>
    <row r="598" spans="1:24" x14ac:dyDescent="0.35">
      <c r="D598" s="12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0</v>
      </c>
      <c r="X598">
        <v>0</v>
      </c>
    </row>
    <row r="599" spans="1:24" x14ac:dyDescent="0.35">
      <c r="D599" s="4" t="s">
        <v>225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D600" s="12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5">
      <c r="A601" t="s">
        <v>77</v>
      </c>
      <c r="B601">
        <v>66</v>
      </c>
      <c r="C601" t="s">
        <v>462</v>
      </c>
      <c r="D601" s="3">
        <v>66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</v>
      </c>
      <c r="T601">
        <v>4</v>
      </c>
      <c r="U601">
        <v>3</v>
      </c>
      <c r="V601">
        <v>0</v>
      </c>
      <c r="W601">
        <v>0</v>
      </c>
      <c r="X601">
        <v>0</v>
      </c>
    </row>
    <row r="602" spans="1:24" x14ac:dyDescent="0.35">
      <c r="D602" s="4" t="s">
        <v>212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0</v>
      </c>
    </row>
    <row r="603" spans="1:24" x14ac:dyDescent="0.35">
      <c r="D603" s="12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0</v>
      </c>
      <c r="W603">
        <v>0</v>
      </c>
      <c r="X603">
        <v>0</v>
      </c>
    </row>
    <row r="604" spans="1:24" x14ac:dyDescent="0.35">
      <c r="D604" s="4" t="s">
        <v>222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35">
      <c r="D605" s="12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35">
      <c r="D606" s="4" t="s">
        <v>207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1</v>
      </c>
      <c r="V606">
        <v>0</v>
      </c>
      <c r="W606">
        <v>0</v>
      </c>
      <c r="X606">
        <v>0</v>
      </c>
    </row>
    <row r="607" spans="1:24" x14ac:dyDescent="0.35">
      <c r="D607" s="12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1</v>
      </c>
      <c r="V607">
        <v>0</v>
      </c>
      <c r="W607">
        <v>0</v>
      </c>
      <c r="X607">
        <v>0</v>
      </c>
    </row>
    <row r="608" spans="1:24" x14ac:dyDescent="0.35">
      <c r="D608" s="4" t="s">
        <v>210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0</v>
      </c>
      <c r="W608">
        <v>0</v>
      </c>
      <c r="X608">
        <v>0</v>
      </c>
    </row>
    <row r="609" spans="1:24" x14ac:dyDescent="0.35">
      <c r="D609" s="12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1</v>
      </c>
      <c r="V609">
        <v>0</v>
      </c>
      <c r="W609">
        <v>0</v>
      </c>
      <c r="X609">
        <v>0</v>
      </c>
    </row>
    <row r="610" spans="1:24" x14ac:dyDescent="0.35">
      <c r="D610" s="4" t="s">
        <v>216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</row>
    <row r="611" spans="1:24" x14ac:dyDescent="0.35">
      <c r="D611" s="12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</row>
    <row r="612" spans="1:24" x14ac:dyDescent="0.35">
      <c r="D612" s="4" t="s">
        <v>225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35">
      <c r="D613" s="12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35">
      <c r="A614" t="s">
        <v>77</v>
      </c>
      <c r="B614">
        <v>67</v>
      </c>
      <c r="C614" t="s">
        <v>460</v>
      </c>
      <c r="D614" s="3">
        <v>67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</v>
      </c>
      <c r="T614">
        <v>3</v>
      </c>
      <c r="U614">
        <v>3</v>
      </c>
      <c r="V614">
        <v>1</v>
      </c>
      <c r="W614">
        <v>1</v>
      </c>
      <c r="X614">
        <v>1</v>
      </c>
    </row>
    <row r="615" spans="1:24" x14ac:dyDescent="0.35">
      <c r="D615" s="4" t="s">
        <v>212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35">
      <c r="D616" s="12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35">
      <c r="D617" s="4" t="s">
        <v>207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1</v>
      </c>
      <c r="V617">
        <v>0</v>
      </c>
      <c r="W617">
        <v>0</v>
      </c>
      <c r="X617">
        <v>0</v>
      </c>
    </row>
    <row r="618" spans="1:24" x14ac:dyDescent="0.35">
      <c r="D618" s="12">
        <v>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0</v>
      </c>
    </row>
    <row r="619" spans="1:24" x14ac:dyDescent="0.35">
      <c r="D619" s="4" t="s">
        <v>210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</row>
    <row r="620" spans="1:24" x14ac:dyDescent="0.35">
      <c r="D620" s="12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</row>
    <row r="621" spans="1:24" x14ac:dyDescent="0.35">
      <c r="D621" s="4" t="s">
        <v>216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1</v>
      </c>
      <c r="V621">
        <v>0</v>
      </c>
      <c r="W621">
        <v>0</v>
      </c>
      <c r="X621">
        <v>0</v>
      </c>
    </row>
    <row r="622" spans="1:24" x14ac:dyDescent="0.35">
      <c r="D622" s="1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0</v>
      </c>
    </row>
    <row r="623" spans="1:24" x14ac:dyDescent="0.35">
      <c r="A623" t="s">
        <v>77</v>
      </c>
      <c r="B623">
        <v>68</v>
      </c>
      <c r="C623" t="s">
        <v>462</v>
      </c>
      <c r="D623" s="3">
        <v>68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4</v>
      </c>
      <c r="T623">
        <v>4</v>
      </c>
      <c r="U623">
        <v>2</v>
      </c>
      <c r="V623">
        <v>1</v>
      </c>
      <c r="W623">
        <v>1</v>
      </c>
      <c r="X623">
        <v>1</v>
      </c>
    </row>
    <row r="624" spans="1:24" x14ac:dyDescent="0.35">
      <c r="D624" s="4" t="s">
        <v>212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D625" s="12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35">
      <c r="D626" s="4" t="s">
        <v>222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D627" s="12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35">
      <c r="D628" s="4" t="s">
        <v>207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1</v>
      </c>
      <c r="V628">
        <v>0</v>
      </c>
      <c r="W628">
        <v>0</v>
      </c>
      <c r="X628">
        <v>0</v>
      </c>
    </row>
    <row r="629" spans="1:24" x14ac:dyDescent="0.35">
      <c r="D629" s="12">
        <v>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1</v>
      </c>
      <c r="V629">
        <v>0</v>
      </c>
      <c r="W629">
        <v>0</v>
      </c>
      <c r="X629">
        <v>0</v>
      </c>
    </row>
    <row r="630" spans="1:24" x14ac:dyDescent="0.35">
      <c r="D630" s="4" t="s">
        <v>210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</row>
    <row r="631" spans="1:24" x14ac:dyDescent="0.35">
      <c r="D631" s="12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</row>
    <row r="632" spans="1:24" x14ac:dyDescent="0.35">
      <c r="D632" s="4" t="s">
        <v>218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</row>
    <row r="633" spans="1:24" x14ac:dyDescent="0.35">
      <c r="D633" s="12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D634" s="4" t="s">
        <v>216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</row>
    <row r="635" spans="1:24" x14ac:dyDescent="0.35">
      <c r="D635" s="12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 t="s">
        <v>77</v>
      </c>
      <c r="B636">
        <v>69</v>
      </c>
      <c r="C636" t="s">
        <v>462</v>
      </c>
      <c r="D636" s="3">
        <v>69</v>
      </c>
      <c r="E636">
        <v>1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3</v>
      </c>
      <c r="T636">
        <v>4</v>
      </c>
      <c r="U636">
        <v>4</v>
      </c>
      <c r="V636">
        <v>1</v>
      </c>
      <c r="W636">
        <v>1</v>
      </c>
      <c r="X636">
        <v>1</v>
      </c>
    </row>
    <row r="637" spans="1:24" x14ac:dyDescent="0.35">
      <c r="D637" s="4" t="s">
        <v>212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0</v>
      </c>
    </row>
    <row r="638" spans="1:24" x14ac:dyDescent="0.35">
      <c r="D638" s="12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0</v>
      </c>
    </row>
    <row r="639" spans="1:24" x14ac:dyDescent="0.35">
      <c r="D639" s="4" t="s">
        <v>222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35">
      <c r="D640" s="12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35">
      <c r="D641" s="4" t="s">
        <v>207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  <c r="U641">
        <v>1</v>
      </c>
      <c r="V641">
        <v>0</v>
      </c>
      <c r="W641">
        <v>0</v>
      </c>
      <c r="X641">
        <v>0</v>
      </c>
    </row>
    <row r="642" spans="1:24" x14ac:dyDescent="0.35">
      <c r="D642" s="1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0</v>
      </c>
    </row>
    <row r="643" spans="1:24" x14ac:dyDescent="0.35">
      <c r="D643" s="4" t="s">
        <v>210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</row>
    <row r="644" spans="1:24" x14ac:dyDescent="0.35">
      <c r="D644" s="12">
        <v>2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</row>
    <row r="645" spans="1:24" x14ac:dyDescent="0.35">
      <c r="D645" s="4" t="s">
        <v>216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0</v>
      </c>
    </row>
    <row r="646" spans="1:24" x14ac:dyDescent="0.35">
      <c r="D646" s="12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0</v>
      </c>
    </row>
    <row r="647" spans="1:24" x14ac:dyDescent="0.35">
      <c r="A647" t="s">
        <v>77</v>
      </c>
      <c r="B647">
        <v>70</v>
      </c>
      <c r="C647" t="s">
        <v>462</v>
      </c>
      <c r="D647" s="3">
        <v>70</v>
      </c>
      <c r="E647">
        <v>2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2</v>
      </c>
      <c r="T647">
        <v>2</v>
      </c>
      <c r="U647">
        <v>2</v>
      </c>
      <c r="V647">
        <v>3</v>
      </c>
      <c r="W647">
        <v>2</v>
      </c>
      <c r="X647">
        <v>2</v>
      </c>
    </row>
    <row r="648" spans="1:24" x14ac:dyDescent="0.35">
      <c r="D648" s="4" t="s">
        <v>212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1</v>
      </c>
    </row>
    <row r="649" spans="1:24" x14ac:dyDescent="0.35">
      <c r="D649" s="12">
        <v>2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1</v>
      </c>
    </row>
    <row r="650" spans="1:24" x14ac:dyDescent="0.35">
      <c r="D650" s="4" t="s">
        <v>222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35">
      <c r="D651" s="12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35">
      <c r="D652" s="4" t="s">
        <v>207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0</v>
      </c>
    </row>
    <row r="653" spans="1:24" x14ac:dyDescent="0.35">
      <c r="D653" s="12">
        <v>11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1</v>
      </c>
      <c r="V653">
        <v>1</v>
      </c>
      <c r="W653">
        <v>0</v>
      </c>
      <c r="X653">
        <v>0</v>
      </c>
    </row>
    <row r="654" spans="1:24" x14ac:dyDescent="0.35">
      <c r="D654" s="4" t="s">
        <v>210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</row>
    <row r="655" spans="1:24" x14ac:dyDescent="0.35">
      <c r="D655" s="12">
        <v>2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</row>
    <row r="656" spans="1:24" x14ac:dyDescent="0.35">
      <c r="D656" s="4" t="s">
        <v>218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D657" s="12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35">
      <c r="D658" s="4" t="s">
        <v>216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D659" s="12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D660" s="4" t="s">
        <v>225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35">
      <c r="D661" s="12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35">
      <c r="A662" t="s">
        <v>77</v>
      </c>
      <c r="B662">
        <v>71</v>
      </c>
      <c r="C662" s="18" t="s">
        <v>460</v>
      </c>
      <c r="D662" s="3">
        <v>71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2</v>
      </c>
      <c r="U662">
        <v>1</v>
      </c>
      <c r="V662">
        <v>1</v>
      </c>
      <c r="W662">
        <v>1</v>
      </c>
      <c r="X662">
        <v>1</v>
      </c>
    </row>
    <row r="663" spans="1:24" x14ac:dyDescent="0.35">
      <c r="D663" s="4" t="s">
        <v>207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</row>
    <row r="664" spans="1:24" x14ac:dyDescent="0.35">
      <c r="D664" s="12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D665" s="4" t="s">
        <v>210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</row>
    <row r="666" spans="1:24" x14ac:dyDescent="0.35">
      <c r="D666" s="12">
        <v>1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</row>
    <row r="667" spans="1:24" x14ac:dyDescent="0.35">
      <c r="A667" t="s">
        <v>77</v>
      </c>
      <c r="B667">
        <v>72</v>
      </c>
      <c r="C667" s="18" t="s">
        <v>460</v>
      </c>
      <c r="D667" s="3">
        <v>72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3</v>
      </c>
      <c r="T667">
        <v>3</v>
      </c>
      <c r="U667">
        <v>1</v>
      </c>
      <c r="V667">
        <v>0</v>
      </c>
      <c r="W667">
        <v>0</v>
      </c>
      <c r="X667">
        <v>0</v>
      </c>
    </row>
    <row r="668" spans="1:24" x14ac:dyDescent="0.35">
      <c r="D668" s="4" t="s">
        <v>212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0</v>
      </c>
    </row>
    <row r="669" spans="1:24" x14ac:dyDescent="0.35">
      <c r="D669" s="12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1</v>
      </c>
      <c r="V669">
        <v>0</v>
      </c>
      <c r="W669">
        <v>0</v>
      </c>
      <c r="X669">
        <v>0</v>
      </c>
    </row>
    <row r="670" spans="1:24" x14ac:dyDescent="0.35">
      <c r="D670" s="4" t="s">
        <v>207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</row>
    <row r="671" spans="1:24" x14ac:dyDescent="0.35">
      <c r="D671" s="12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</row>
    <row r="672" spans="1:24" x14ac:dyDescent="0.35">
      <c r="D672" s="4" t="s">
        <v>218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</row>
    <row r="673" spans="1:24" x14ac:dyDescent="0.35">
      <c r="D673" s="12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</row>
    <row r="674" spans="1:24" x14ac:dyDescent="0.35">
      <c r="A674" t="s">
        <v>77</v>
      </c>
      <c r="B674">
        <v>73</v>
      </c>
      <c r="C674" t="s">
        <v>460</v>
      </c>
      <c r="D674" s="3">
        <v>73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4</v>
      </c>
      <c r="U674">
        <v>4</v>
      </c>
      <c r="V674">
        <v>1</v>
      </c>
      <c r="W674">
        <v>1</v>
      </c>
      <c r="X674">
        <v>1</v>
      </c>
    </row>
    <row r="675" spans="1:24" x14ac:dyDescent="0.35">
      <c r="D675" s="4" t="s">
        <v>212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0</v>
      </c>
    </row>
    <row r="676" spans="1:24" x14ac:dyDescent="0.35">
      <c r="D676" s="12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0</v>
      </c>
    </row>
    <row r="677" spans="1:24" x14ac:dyDescent="0.35">
      <c r="D677" s="4" t="s">
        <v>207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0</v>
      </c>
    </row>
    <row r="678" spans="1:24" x14ac:dyDescent="0.35">
      <c r="D678" s="12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0</v>
      </c>
    </row>
    <row r="679" spans="1:24" x14ac:dyDescent="0.35">
      <c r="D679" s="4" t="s">
        <v>210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</row>
    <row r="680" spans="1:24" x14ac:dyDescent="0.35">
      <c r="D680" s="12">
        <v>2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</row>
    <row r="681" spans="1:24" x14ac:dyDescent="0.35">
      <c r="D681" s="4" t="s">
        <v>216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</row>
    <row r="682" spans="1:24" x14ac:dyDescent="0.35">
      <c r="D682" s="1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</row>
    <row r="683" spans="1:24" x14ac:dyDescent="0.35">
      <c r="A683" t="s">
        <v>77</v>
      </c>
      <c r="B683">
        <v>74</v>
      </c>
      <c r="C683" s="18" t="s">
        <v>460</v>
      </c>
      <c r="D683" s="3">
        <v>74</v>
      </c>
      <c r="E683">
        <v>1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3</v>
      </c>
      <c r="T683">
        <v>4</v>
      </c>
      <c r="U683">
        <v>3</v>
      </c>
      <c r="V683">
        <v>1</v>
      </c>
      <c r="W683">
        <v>1</v>
      </c>
      <c r="X683">
        <v>1</v>
      </c>
    </row>
    <row r="684" spans="1:24" x14ac:dyDescent="0.35">
      <c r="D684" s="4" t="s">
        <v>212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D685" s="12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D686" s="4" t="s">
        <v>207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0</v>
      </c>
    </row>
    <row r="687" spans="1:24" x14ac:dyDescent="0.35">
      <c r="D687" s="12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0</v>
      </c>
    </row>
    <row r="688" spans="1:24" x14ac:dyDescent="0.35">
      <c r="D688" s="4" t="s">
        <v>210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</row>
    <row r="689" spans="1:24" x14ac:dyDescent="0.35">
      <c r="D689" s="12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</row>
    <row r="690" spans="1:24" x14ac:dyDescent="0.35">
      <c r="D690" s="4" t="s">
        <v>218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1</v>
      </c>
      <c r="V690">
        <v>0</v>
      </c>
      <c r="W690">
        <v>0</v>
      </c>
      <c r="X690">
        <v>0</v>
      </c>
    </row>
    <row r="691" spans="1:24" x14ac:dyDescent="0.35">
      <c r="D691" s="12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1</v>
      </c>
      <c r="V691">
        <v>0</v>
      </c>
      <c r="W691">
        <v>0</v>
      </c>
      <c r="X691">
        <v>0</v>
      </c>
    </row>
    <row r="692" spans="1:24" x14ac:dyDescent="0.35">
      <c r="A692" t="s">
        <v>77</v>
      </c>
      <c r="B692">
        <v>75</v>
      </c>
      <c r="C692" t="s">
        <v>462</v>
      </c>
      <c r="D692" s="3">
        <v>75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3</v>
      </c>
      <c r="T692">
        <v>3</v>
      </c>
      <c r="U692">
        <v>4</v>
      </c>
      <c r="V692">
        <v>2</v>
      </c>
      <c r="W692">
        <v>0</v>
      </c>
      <c r="X692">
        <v>0</v>
      </c>
    </row>
    <row r="693" spans="1:24" x14ac:dyDescent="0.35">
      <c r="D693" s="4" t="s">
        <v>212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1</v>
      </c>
      <c r="V693">
        <v>1</v>
      </c>
      <c r="W693">
        <v>0</v>
      </c>
      <c r="X693">
        <v>0</v>
      </c>
    </row>
    <row r="694" spans="1:24" x14ac:dyDescent="0.35">
      <c r="D694" s="12">
        <v>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1</v>
      </c>
      <c r="V694">
        <v>1</v>
      </c>
      <c r="W694">
        <v>0</v>
      </c>
      <c r="X694">
        <v>0</v>
      </c>
    </row>
    <row r="695" spans="1:24" x14ac:dyDescent="0.35">
      <c r="D695" s="4" t="s">
        <v>222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</row>
    <row r="696" spans="1:24" x14ac:dyDescent="0.35">
      <c r="D696" s="12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</row>
    <row r="697" spans="1:24" x14ac:dyDescent="0.35">
      <c r="D697" s="4" t="s">
        <v>207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0</v>
      </c>
    </row>
    <row r="698" spans="1:24" x14ac:dyDescent="0.35">
      <c r="D698" s="12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1</v>
      </c>
      <c r="V698">
        <v>0</v>
      </c>
      <c r="W698">
        <v>0</v>
      </c>
      <c r="X698">
        <v>0</v>
      </c>
    </row>
    <row r="699" spans="1:24" x14ac:dyDescent="0.35">
      <c r="D699" s="4" t="s">
        <v>210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0</v>
      </c>
    </row>
    <row r="700" spans="1:24" x14ac:dyDescent="0.35">
      <c r="D700" s="12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0</v>
      </c>
    </row>
    <row r="701" spans="1:24" x14ac:dyDescent="0.35">
      <c r="D701" s="4" t="s">
        <v>216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</row>
    <row r="702" spans="1:24" x14ac:dyDescent="0.35">
      <c r="D702" s="1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1</v>
      </c>
      <c r="V702">
        <v>0</v>
      </c>
      <c r="W702">
        <v>0</v>
      </c>
      <c r="X702">
        <v>0</v>
      </c>
    </row>
    <row r="703" spans="1:24" x14ac:dyDescent="0.35">
      <c r="A703" t="s">
        <v>77</v>
      </c>
      <c r="B703">
        <v>76</v>
      </c>
      <c r="C703" t="s">
        <v>462</v>
      </c>
      <c r="D703" s="3">
        <v>76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</v>
      </c>
      <c r="T703">
        <v>3</v>
      </c>
      <c r="U703">
        <v>2</v>
      </c>
      <c r="V703">
        <v>2</v>
      </c>
      <c r="W703">
        <v>1</v>
      </c>
      <c r="X703">
        <v>1</v>
      </c>
    </row>
    <row r="704" spans="1:24" x14ac:dyDescent="0.35">
      <c r="D704" s="4" t="s">
        <v>212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35">
      <c r="D705" s="12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D706" s="4" t="s">
        <v>222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</row>
    <row r="707" spans="1:24" x14ac:dyDescent="0.35">
      <c r="D707" s="12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</row>
    <row r="708" spans="1:24" x14ac:dyDescent="0.35">
      <c r="D708" s="4" t="s">
        <v>207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0</v>
      </c>
      <c r="W708">
        <v>0</v>
      </c>
      <c r="X708">
        <v>0</v>
      </c>
    </row>
    <row r="709" spans="1:24" x14ac:dyDescent="0.35">
      <c r="D709" s="12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0</v>
      </c>
    </row>
    <row r="710" spans="1:24" x14ac:dyDescent="0.35">
      <c r="D710" s="4" t="s">
        <v>210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</row>
    <row r="711" spans="1:24" x14ac:dyDescent="0.35">
      <c r="D711" s="12">
        <v>2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</row>
    <row r="712" spans="1:24" x14ac:dyDescent="0.35">
      <c r="D712" s="4" t="s">
        <v>216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</row>
    <row r="713" spans="1:24" x14ac:dyDescent="0.35">
      <c r="D713" s="12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77</v>
      </c>
      <c r="B714">
        <v>77</v>
      </c>
      <c r="C714" t="s">
        <v>462</v>
      </c>
      <c r="D714" s="3">
        <v>77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4</v>
      </c>
      <c r="T714">
        <v>4</v>
      </c>
      <c r="U714">
        <v>5</v>
      </c>
      <c r="V714">
        <v>1</v>
      </c>
      <c r="W714">
        <v>1</v>
      </c>
      <c r="X714">
        <v>1</v>
      </c>
    </row>
    <row r="715" spans="1:24" x14ac:dyDescent="0.35">
      <c r="D715" s="4" t="s">
        <v>212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</row>
    <row r="716" spans="1:24" x14ac:dyDescent="0.35">
      <c r="D716" s="12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</row>
    <row r="717" spans="1:24" x14ac:dyDescent="0.35">
      <c r="D717" s="4" t="s">
        <v>222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D718" s="12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D719" s="4" t="s">
        <v>207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0</v>
      </c>
    </row>
    <row r="720" spans="1:24" x14ac:dyDescent="0.35">
      <c r="D720" s="12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0</v>
      </c>
    </row>
    <row r="721" spans="1:24" x14ac:dyDescent="0.35">
      <c r="D721" s="4" t="s">
        <v>210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</row>
    <row r="722" spans="1:24" x14ac:dyDescent="0.35">
      <c r="D722" s="1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</row>
    <row r="723" spans="1:24" x14ac:dyDescent="0.35">
      <c r="D723" s="4" t="s">
        <v>218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0</v>
      </c>
    </row>
    <row r="724" spans="1:24" x14ac:dyDescent="0.35">
      <c r="D724" s="12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0</v>
      </c>
    </row>
    <row r="725" spans="1:24" x14ac:dyDescent="0.35">
      <c r="D725" s="4" t="s">
        <v>216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0</v>
      </c>
    </row>
    <row r="726" spans="1:24" x14ac:dyDescent="0.35">
      <c r="D726" s="12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0</v>
      </c>
    </row>
    <row r="727" spans="1:24" x14ac:dyDescent="0.35">
      <c r="A727" t="s">
        <v>77</v>
      </c>
      <c r="B727">
        <v>78</v>
      </c>
      <c r="C727" t="s">
        <v>462</v>
      </c>
      <c r="D727" s="3">
        <v>78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4</v>
      </c>
      <c r="T727">
        <v>5</v>
      </c>
      <c r="U727">
        <v>4</v>
      </c>
      <c r="V727">
        <v>1</v>
      </c>
      <c r="W727">
        <v>1</v>
      </c>
      <c r="X727">
        <v>1</v>
      </c>
    </row>
    <row r="728" spans="1:24" x14ac:dyDescent="0.35">
      <c r="D728" s="4" t="s">
        <v>212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0</v>
      </c>
    </row>
    <row r="729" spans="1:24" x14ac:dyDescent="0.35">
      <c r="D729" s="12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0</v>
      </c>
    </row>
    <row r="730" spans="1:24" x14ac:dyDescent="0.35">
      <c r="D730" s="4" t="s">
        <v>222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</row>
    <row r="731" spans="1:24" x14ac:dyDescent="0.35">
      <c r="D731" s="12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</row>
    <row r="732" spans="1:24" x14ac:dyDescent="0.35">
      <c r="D732" s="4" t="s">
        <v>207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0</v>
      </c>
    </row>
    <row r="733" spans="1:24" x14ac:dyDescent="0.35">
      <c r="D733" s="12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0</v>
      </c>
    </row>
    <row r="734" spans="1:24" x14ac:dyDescent="0.35">
      <c r="D734" s="4" t="s">
        <v>210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</row>
    <row r="735" spans="1:24" x14ac:dyDescent="0.35">
      <c r="D735" s="12">
        <v>3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</row>
    <row r="736" spans="1:24" x14ac:dyDescent="0.35">
      <c r="D736" s="4" t="s">
        <v>216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1</v>
      </c>
      <c r="V736">
        <v>0</v>
      </c>
      <c r="W736">
        <v>0</v>
      </c>
      <c r="X736">
        <v>0</v>
      </c>
    </row>
    <row r="737" spans="1:24" x14ac:dyDescent="0.35">
      <c r="D737" s="12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1</v>
      </c>
      <c r="V737">
        <v>0</v>
      </c>
      <c r="W737">
        <v>0</v>
      </c>
      <c r="X737">
        <v>0</v>
      </c>
    </row>
    <row r="738" spans="1:24" x14ac:dyDescent="0.35">
      <c r="D738" s="4" t="s">
        <v>225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D739" s="12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77</v>
      </c>
      <c r="B740">
        <v>79</v>
      </c>
      <c r="C740" t="s">
        <v>461</v>
      </c>
      <c r="D740" s="3">
        <v>79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3</v>
      </c>
      <c r="T740">
        <v>4</v>
      </c>
      <c r="U740">
        <v>4</v>
      </c>
      <c r="V740">
        <v>1</v>
      </c>
      <c r="W740">
        <v>1</v>
      </c>
      <c r="X740">
        <v>1</v>
      </c>
    </row>
    <row r="741" spans="1:24" x14ac:dyDescent="0.35">
      <c r="D741" s="4" t="s">
        <v>212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0</v>
      </c>
      <c r="X741">
        <v>0</v>
      </c>
    </row>
    <row r="742" spans="1:24" x14ac:dyDescent="0.35">
      <c r="D742" s="1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1</v>
      </c>
      <c r="V742">
        <v>0</v>
      </c>
      <c r="W742">
        <v>0</v>
      </c>
      <c r="X742">
        <v>0</v>
      </c>
    </row>
    <row r="743" spans="1:24" x14ac:dyDescent="0.35">
      <c r="D743" s="4" t="s">
        <v>207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1</v>
      </c>
      <c r="V743">
        <v>0</v>
      </c>
      <c r="W743">
        <v>0</v>
      </c>
      <c r="X743">
        <v>0</v>
      </c>
    </row>
    <row r="744" spans="1:24" x14ac:dyDescent="0.35">
      <c r="D744" s="12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1</v>
      </c>
      <c r="V744">
        <v>0</v>
      </c>
      <c r="W744">
        <v>0</v>
      </c>
      <c r="X744">
        <v>0</v>
      </c>
    </row>
    <row r="745" spans="1:24" x14ac:dyDescent="0.35">
      <c r="D745" s="4" t="s">
        <v>210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</row>
    <row r="746" spans="1:24" x14ac:dyDescent="0.35">
      <c r="D746" s="12">
        <v>2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</row>
    <row r="747" spans="1:24" x14ac:dyDescent="0.35">
      <c r="D747" s="4" t="s">
        <v>216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0</v>
      </c>
      <c r="X747">
        <v>0</v>
      </c>
    </row>
    <row r="748" spans="1:24" x14ac:dyDescent="0.35">
      <c r="D748" s="12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1</v>
      </c>
      <c r="V748">
        <v>0</v>
      </c>
      <c r="W748">
        <v>0</v>
      </c>
      <c r="X748">
        <v>0</v>
      </c>
    </row>
    <row r="749" spans="1:24" x14ac:dyDescent="0.35">
      <c r="D749" s="4" t="s">
        <v>225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D750" s="12">
        <v>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35">
      <c r="A751" t="s">
        <v>77</v>
      </c>
      <c r="B751">
        <v>80</v>
      </c>
      <c r="C751" t="s">
        <v>460</v>
      </c>
      <c r="D751" s="3">
        <v>80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5</v>
      </c>
      <c r="T751">
        <v>5</v>
      </c>
      <c r="U751">
        <v>3</v>
      </c>
      <c r="V751">
        <v>1</v>
      </c>
      <c r="W751">
        <v>1</v>
      </c>
      <c r="X751">
        <v>1</v>
      </c>
    </row>
    <row r="752" spans="1:24" x14ac:dyDescent="0.35">
      <c r="D752" s="4" t="s">
        <v>212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0</v>
      </c>
    </row>
    <row r="753" spans="1:24" x14ac:dyDescent="0.35">
      <c r="D753" s="12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0</v>
      </c>
    </row>
    <row r="754" spans="1:24" x14ac:dyDescent="0.35">
      <c r="D754" s="4" t="s">
        <v>207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1</v>
      </c>
      <c r="V754">
        <v>0</v>
      </c>
      <c r="W754">
        <v>0</v>
      </c>
      <c r="X754">
        <v>0</v>
      </c>
    </row>
    <row r="755" spans="1:24" x14ac:dyDescent="0.35">
      <c r="D755" s="12">
        <v>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0</v>
      </c>
    </row>
    <row r="756" spans="1:24" x14ac:dyDescent="0.35">
      <c r="D756" s="4" t="s">
        <v>210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</row>
    <row r="757" spans="1:24" x14ac:dyDescent="0.35">
      <c r="D757" s="12">
        <v>2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</row>
    <row r="758" spans="1:24" x14ac:dyDescent="0.35">
      <c r="D758" s="4" t="s">
        <v>218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D759" s="12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</row>
    <row r="760" spans="1:24" x14ac:dyDescent="0.35">
      <c r="D760" s="4" t="s">
        <v>216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</row>
    <row r="761" spans="1:24" x14ac:dyDescent="0.35">
      <c r="D761" s="12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</row>
    <row r="762" spans="1:24" x14ac:dyDescent="0.35">
      <c r="A762" t="s">
        <v>77</v>
      </c>
      <c r="B762">
        <v>81</v>
      </c>
      <c r="C762" t="s">
        <v>462</v>
      </c>
      <c r="D762" s="3">
        <v>81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</v>
      </c>
      <c r="T762">
        <v>1</v>
      </c>
      <c r="U762">
        <v>1</v>
      </c>
      <c r="V762">
        <v>1</v>
      </c>
      <c r="W762">
        <v>1</v>
      </c>
      <c r="X762">
        <v>1</v>
      </c>
    </row>
    <row r="763" spans="1:24" x14ac:dyDescent="0.35">
      <c r="D763" s="4" t="s">
        <v>212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35">
      <c r="D764" s="12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35">
      <c r="D765" s="4" t="s">
        <v>222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D766" s="12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D767" s="4" t="s">
        <v>207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35">
      <c r="D768" s="12">
        <v>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35">
      <c r="D769" s="4" t="s">
        <v>210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</row>
    <row r="770" spans="1:24" x14ac:dyDescent="0.35">
      <c r="D770" s="12">
        <v>2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</row>
    <row r="771" spans="1:24" x14ac:dyDescent="0.35">
      <c r="A771" t="s">
        <v>83</v>
      </c>
      <c r="B771">
        <v>82</v>
      </c>
      <c r="C771" s="18" t="s">
        <v>463</v>
      </c>
      <c r="D771" s="3">
        <v>82</v>
      </c>
      <c r="E771">
        <v>3</v>
      </c>
      <c r="F771">
        <v>2</v>
      </c>
      <c r="G771">
        <v>1</v>
      </c>
      <c r="H771">
        <v>2</v>
      </c>
      <c r="I771">
        <v>3</v>
      </c>
      <c r="J771">
        <v>6</v>
      </c>
      <c r="K771">
        <v>6</v>
      </c>
      <c r="L771">
        <v>3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2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</row>
    <row r="772" spans="1:24" x14ac:dyDescent="0.35">
      <c r="D772" s="4" t="s">
        <v>222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D773" s="12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D774" s="4" t="s">
        <v>364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D775" s="12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D776" s="4" t="s">
        <v>253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</row>
    <row r="777" spans="1:24" x14ac:dyDescent="0.35">
      <c r="D777" s="12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</row>
    <row r="778" spans="1:24" x14ac:dyDescent="0.35">
      <c r="D778" s="4" t="s">
        <v>207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</row>
    <row r="779" spans="1:24" x14ac:dyDescent="0.35">
      <c r="D779" s="12">
        <v>7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</row>
    <row r="780" spans="1:24" x14ac:dyDescent="0.35">
      <c r="D780" s="12">
        <v>10</v>
      </c>
    </row>
    <row r="781" spans="1:24" x14ac:dyDescent="0.35">
      <c r="D781" s="4" t="s">
        <v>367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35">
      <c r="D782" s="12">
        <v>1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D783" s="4" t="s">
        <v>210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</row>
    <row r="784" spans="1:24" x14ac:dyDescent="0.35">
      <c r="D784" s="12">
        <v>9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</row>
    <row r="785" spans="1:24" x14ac:dyDescent="0.35">
      <c r="D785" s="4" t="s">
        <v>362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D786" s="12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D787" s="4" t="s">
        <v>360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D788" s="12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t="s">
        <v>83</v>
      </c>
      <c r="B789">
        <v>83</v>
      </c>
      <c r="C789" s="18" t="s">
        <v>461</v>
      </c>
      <c r="D789" s="3">
        <v>83</v>
      </c>
      <c r="E789">
        <v>1</v>
      </c>
      <c r="F789">
        <v>2</v>
      </c>
      <c r="G789">
        <v>3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</row>
    <row r="790" spans="1:24" x14ac:dyDescent="0.35">
      <c r="D790" s="4" t="s">
        <v>207</v>
      </c>
      <c r="E790">
        <v>0</v>
      </c>
      <c r="F790">
        <v>2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35">
      <c r="D791" s="12">
        <v>6</v>
      </c>
      <c r="E791">
        <v>0</v>
      </c>
      <c r="F791">
        <v>2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D792" s="4" t="s">
        <v>210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</row>
    <row r="793" spans="1:24" x14ac:dyDescent="0.35">
      <c r="D793" s="12">
        <v>2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</row>
    <row r="794" spans="1:24" x14ac:dyDescent="0.35">
      <c r="D794" s="4" t="s">
        <v>373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35">
      <c r="D795" s="12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D796" s="4" t="s">
        <v>248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D797" s="12">
        <v>1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83</v>
      </c>
      <c r="B798">
        <v>84</v>
      </c>
      <c r="C798" s="18" t="s">
        <v>463</v>
      </c>
      <c r="D798" s="3">
        <v>84</v>
      </c>
      <c r="E798">
        <v>1</v>
      </c>
      <c r="F798">
        <v>2</v>
      </c>
      <c r="G798">
        <v>3</v>
      </c>
      <c r="H798">
        <v>3</v>
      </c>
      <c r="I798">
        <v>4</v>
      </c>
      <c r="J798">
        <v>4</v>
      </c>
      <c r="K798">
        <v>4</v>
      </c>
      <c r="L798">
        <v>3</v>
      </c>
      <c r="M798">
        <v>3</v>
      </c>
      <c r="N798">
        <v>2</v>
      </c>
      <c r="O798">
        <v>2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</row>
    <row r="799" spans="1:24" x14ac:dyDescent="0.35">
      <c r="D799" s="4" t="s">
        <v>212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D800" s="12">
        <v>6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D801" s="4" t="s">
        <v>207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D802" s="12">
        <v>9</v>
      </c>
      <c r="E802">
        <v>0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D803" s="4" t="s">
        <v>210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</row>
    <row r="804" spans="1:24" x14ac:dyDescent="0.35">
      <c r="D804" s="12">
        <v>2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</row>
    <row r="805" spans="1:24" x14ac:dyDescent="0.35">
      <c r="D805" s="4" t="s">
        <v>379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D806" s="12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D807" s="4" t="s">
        <v>225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D808" s="12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35">
      <c r="A809" t="s">
        <v>83</v>
      </c>
      <c r="B809">
        <v>85</v>
      </c>
      <c r="C809" s="18" t="s">
        <v>463</v>
      </c>
      <c r="D809" s="3">
        <v>85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</row>
    <row r="810" spans="1:24" x14ac:dyDescent="0.35">
      <c r="D810" s="4" t="s">
        <v>212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35">
      <c r="D811" s="12">
        <v>3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35">
      <c r="D812" s="4" t="s">
        <v>207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D813" s="12">
        <v>8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D814" s="4" t="s">
        <v>210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</row>
    <row r="815" spans="1:24" x14ac:dyDescent="0.35">
      <c r="D815" s="12">
        <v>4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</row>
    <row r="816" spans="1:24" x14ac:dyDescent="0.35">
      <c r="D816" s="4" t="s">
        <v>246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D817" s="12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D818" s="4" t="s">
        <v>379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D819" s="12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35">
      <c r="D820" s="4" t="s">
        <v>383</v>
      </c>
    </row>
    <row r="821" spans="1:24" x14ac:dyDescent="0.35">
      <c r="D821" s="12">
        <v>1</v>
      </c>
    </row>
    <row r="822" spans="1:24" x14ac:dyDescent="0.35">
      <c r="A822" t="s">
        <v>83</v>
      </c>
      <c r="B822">
        <v>86</v>
      </c>
      <c r="C822" s="18" t="s">
        <v>463</v>
      </c>
      <c r="D822" s="3">
        <v>86</v>
      </c>
      <c r="E822">
        <v>2</v>
      </c>
      <c r="F822">
        <v>0</v>
      </c>
      <c r="G822">
        <v>0</v>
      </c>
      <c r="H822">
        <v>7</v>
      </c>
      <c r="I822">
        <v>7</v>
      </c>
      <c r="J822">
        <v>6</v>
      </c>
      <c r="K822">
        <v>6</v>
      </c>
      <c r="L822">
        <v>6</v>
      </c>
      <c r="M822">
        <v>6</v>
      </c>
      <c r="N822">
        <v>6</v>
      </c>
      <c r="O822">
        <v>7</v>
      </c>
      <c r="P822">
        <v>1</v>
      </c>
      <c r="Q822">
        <v>1</v>
      </c>
      <c r="R822">
        <v>1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</row>
    <row r="823" spans="1:24" x14ac:dyDescent="0.35">
      <c r="D823" s="4" t="s">
        <v>387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35">
      <c r="D824" s="12">
        <v>1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35">
      <c r="D825" s="4" t="s">
        <v>386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35">
      <c r="D826" s="12">
        <v>1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D827" s="4" t="s">
        <v>207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</row>
    <row r="828" spans="1:24" x14ac:dyDescent="0.35">
      <c r="D828" s="12">
        <v>8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</row>
    <row r="829" spans="1:24" x14ac:dyDescent="0.35">
      <c r="D829" s="4" t="s">
        <v>367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D830" s="12">
        <v>1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35">
      <c r="D831" s="4" t="s">
        <v>210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</row>
    <row r="832" spans="1:24" x14ac:dyDescent="0.35">
      <c r="D832" s="12">
        <v>9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</row>
    <row r="833" spans="1:24" x14ac:dyDescent="0.35">
      <c r="D833" s="4" t="s">
        <v>246</v>
      </c>
      <c r="E833">
        <v>0</v>
      </c>
      <c r="F833">
        <v>0</v>
      </c>
      <c r="G833">
        <v>0</v>
      </c>
      <c r="H833">
        <v>2</v>
      </c>
      <c r="I833">
        <v>2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D834" s="12">
        <v>1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D835" s="12">
        <v>2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35">
      <c r="D836" s="4" t="s">
        <v>383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D837" s="12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D838" s="4" t="s">
        <v>362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D839" s="12">
        <v>1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D840" s="4" t="s">
        <v>360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35">
      <c r="D841" s="12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35">
      <c r="A842" t="s">
        <v>83</v>
      </c>
      <c r="B842">
        <v>87</v>
      </c>
      <c r="C842" s="18" t="s">
        <v>463</v>
      </c>
      <c r="D842" s="3">
        <v>87</v>
      </c>
      <c r="E842">
        <v>2</v>
      </c>
      <c r="F842">
        <v>1</v>
      </c>
      <c r="G842">
        <v>2</v>
      </c>
      <c r="H842">
        <v>5</v>
      </c>
      <c r="I842">
        <v>5</v>
      </c>
      <c r="J842">
        <v>4</v>
      </c>
      <c r="K842">
        <v>3</v>
      </c>
      <c r="L842">
        <v>1</v>
      </c>
      <c r="M842">
        <v>0</v>
      </c>
      <c r="N842">
        <v>1</v>
      </c>
      <c r="O842">
        <v>1</v>
      </c>
      <c r="P842">
        <v>2</v>
      </c>
      <c r="Q842">
        <v>0</v>
      </c>
      <c r="R842">
        <v>2</v>
      </c>
      <c r="S842">
        <v>5</v>
      </c>
      <c r="T842">
        <v>4</v>
      </c>
      <c r="U842">
        <v>4</v>
      </c>
      <c r="V842">
        <v>2</v>
      </c>
      <c r="W842">
        <v>2</v>
      </c>
      <c r="X842">
        <v>2</v>
      </c>
    </row>
    <row r="843" spans="1:24" x14ac:dyDescent="0.35">
      <c r="D843" s="4" t="s">
        <v>212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D844" s="12">
        <v>4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D845" s="4" t="s">
        <v>207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2</v>
      </c>
      <c r="T845">
        <v>2</v>
      </c>
      <c r="U845">
        <v>2</v>
      </c>
      <c r="V845">
        <v>1</v>
      </c>
      <c r="W845">
        <v>1</v>
      </c>
      <c r="X845">
        <v>1</v>
      </c>
    </row>
    <row r="846" spans="1:24" x14ac:dyDescent="0.35">
      <c r="D846" s="12">
        <v>63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0</v>
      </c>
    </row>
    <row r="847" spans="1:24" x14ac:dyDescent="0.35">
      <c r="D847" s="12">
        <v>70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</row>
    <row r="848" spans="1:24" x14ac:dyDescent="0.35">
      <c r="D848" s="4" t="s">
        <v>132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D849" s="12">
        <v>1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35">
      <c r="D850" s="4" t="s">
        <v>210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</row>
    <row r="851" spans="1:24" x14ac:dyDescent="0.35">
      <c r="D851" s="12">
        <v>23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</row>
    <row r="852" spans="1:24" x14ac:dyDescent="0.35">
      <c r="D852" s="4" t="s">
        <v>246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35">
      <c r="D853" s="12">
        <v>1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35">
      <c r="D854" s="4" t="s">
        <v>379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35">
      <c r="D855" s="12">
        <v>1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35">
      <c r="D856" s="4" t="s">
        <v>248</v>
      </c>
      <c r="E856">
        <v>0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  <c r="U856">
        <v>1</v>
      </c>
      <c r="V856">
        <v>0</v>
      </c>
      <c r="W856">
        <v>0</v>
      </c>
      <c r="X856">
        <v>0</v>
      </c>
    </row>
    <row r="857" spans="1:24" x14ac:dyDescent="0.35">
      <c r="D857" s="12">
        <v>1</v>
      </c>
      <c r="E857">
        <v>0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1</v>
      </c>
      <c r="V857">
        <v>0</v>
      </c>
      <c r="W857">
        <v>0</v>
      </c>
      <c r="X857">
        <v>0</v>
      </c>
    </row>
    <row r="858" spans="1:24" x14ac:dyDescent="0.35">
      <c r="D858" s="4" t="s">
        <v>225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35">
      <c r="D859" s="12">
        <v>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83</v>
      </c>
      <c r="B860">
        <v>88</v>
      </c>
      <c r="C860" t="s">
        <v>459</v>
      </c>
      <c r="D860" s="3">
        <v>88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D861" s="4" t="s">
        <v>212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D862" s="12">
        <v>1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D863" s="4" t="s">
        <v>207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</row>
    <row r="864" spans="1:24" x14ac:dyDescent="0.35">
      <c r="D864" s="12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</row>
    <row r="865" spans="1:24" x14ac:dyDescent="0.35">
      <c r="A865" t="s">
        <v>83</v>
      </c>
      <c r="B865">
        <v>89</v>
      </c>
      <c r="C865" t="s">
        <v>459</v>
      </c>
      <c r="D865" s="3">
        <v>89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D866" s="4" t="s">
        <v>212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D867" s="12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D868" s="4" t="s">
        <v>207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D869" s="12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83</v>
      </c>
      <c r="B870">
        <v>90</v>
      </c>
      <c r="C870" s="18" t="s">
        <v>460</v>
      </c>
      <c r="D870" s="3">
        <v>90</v>
      </c>
      <c r="E870">
        <v>1</v>
      </c>
      <c r="F870">
        <v>0</v>
      </c>
      <c r="G870">
        <v>0</v>
      </c>
      <c r="H870">
        <v>4</v>
      </c>
      <c r="I870">
        <v>6</v>
      </c>
      <c r="J870">
        <v>3</v>
      </c>
      <c r="K870">
        <v>2</v>
      </c>
      <c r="L870">
        <v>2</v>
      </c>
      <c r="M870">
        <v>2</v>
      </c>
      <c r="N870">
        <v>2</v>
      </c>
      <c r="O870">
        <v>2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</row>
    <row r="871" spans="1:24" x14ac:dyDescent="0.35">
      <c r="D871" s="4" t="s">
        <v>212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35">
      <c r="D872" s="1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D873" s="4" t="s">
        <v>400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35">
      <c r="D874" s="12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35">
      <c r="D875" s="4" t="s">
        <v>207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35">
      <c r="D876" s="12">
        <v>1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35">
      <c r="D877" s="4" t="s">
        <v>210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</row>
    <row r="878" spans="1:24" x14ac:dyDescent="0.35">
      <c r="D878" s="12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</row>
    <row r="879" spans="1:24" x14ac:dyDescent="0.35">
      <c r="D879" s="4" t="s">
        <v>246</v>
      </c>
      <c r="E879">
        <v>0</v>
      </c>
      <c r="F879">
        <v>0</v>
      </c>
      <c r="G879">
        <v>0</v>
      </c>
      <c r="H879">
        <v>2</v>
      </c>
      <c r="I879">
        <v>2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35">
      <c r="D880" s="12">
        <v>1</v>
      </c>
      <c r="E880">
        <v>0</v>
      </c>
      <c r="F880">
        <v>0</v>
      </c>
      <c r="G880">
        <v>0</v>
      </c>
      <c r="H880">
        <v>2</v>
      </c>
      <c r="I880">
        <v>2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35">
      <c r="D881" s="4" t="s">
        <v>383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35">
      <c r="D882" s="1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35">
      <c r="A883" t="s">
        <v>83</v>
      </c>
      <c r="B883">
        <v>91</v>
      </c>
      <c r="C883" s="18" t="s">
        <v>461</v>
      </c>
      <c r="D883" s="3">
        <v>91</v>
      </c>
      <c r="E883">
        <v>1</v>
      </c>
      <c r="F883">
        <v>0</v>
      </c>
      <c r="G883">
        <v>3</v>
      </c>
      <c r="H883">
        <v>3</v>
      </c>
      <c r="I883">
        <v>3</v>
      </c>
      <c r="J883">
        <v>3</v>
      </c>
      <c r="K883">
        <v>3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3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</row>
    <row r="884" spans="1:24" x14ac:dyDescent="0.35">
      <c r="D884" s="4" t="s">
        <v>207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35">
      <c r="D885" s="12">
        <v>8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35">
      <c r="D886" s="4" t="s">
        <v>210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</row>
    <row r="887" spans="1:24" x14ac:dyDescent="0.35">
      <c r="D887" s="12">
        <v>2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</row>
    <row r="888" spans="1:24" x14ac:dyDescent="0.35">
      <c r="D888" s="4" t="s">
        <v>373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D889" s="12">
        <v>1</v>
      </c>
      <c r="E889">
        <v>0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35">
      <c r="D890" s="4" t="s">
        <v>248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35">
      <c r="D891" s="12">
        <v>1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35">
      <c r="D892" s="4" t="s">
        <v>225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35">
      <c r="D893" s="12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35">
      <c r="D894" s="3" t="s">
        <v>405</v>
      </c>
      <c r="E894">
        <v>100</v>
      </c>
      <c r="F894">
        <v>82</v>
      </c>
      <c r="G894">
        <v>53</v>
      </c>
      <c r="H894">
        <v>77</v>
      </c>
      <c r="I894">
        <v>81</v>
      </c>
      <c r="J894">
        <v>85</v>
      </c>
      <c r="K894">
        <v>79</v>
      </c>
      <c r="L894">
        <v>68</v>
      </c>
      <c r="M894">
        <v>69</v>
      </c>
      <c r="N894">
        <v>64</v>
      </c>
      <c r="O894">
        <v>67</v>
      </c>
      <c r="P894">
        <v>62</v>
      </c>
      <c r="Q894">
        <v>64</v>
      </c>
      <c r="R894">
        <v>82</v>
      </c>
      <c r="S894">
        <v>271</v>
      </c>
      <c r="T894">
        <v>260</v>
      </c>
      <c r="U894">
        <v>227</v>
      </c>
      <c r="V894">
        <v>128</v>
      </c>
      <c r="W894">
        <v>107</v>
      </c>
      <c r="X894">
        <v>100</v>
      </c>
    </row>
  </sheetData>
  <conditionalFormatting pivot="1" sqref="E7:X7">
    <cfRule type="cellIs" dxfId="400" priority="403" operator="equal">
      <formula>1</formula>
    </cfRule>
  </conditionalFormatting>
  <conditionalFormatting pivot="1" sqref="E9:X9">
    <cfRule type="cellIs" dxfId="399" priority="402" operator="equal">
      <formula>1</formula>
    </cfRule>
  </conditionalFormatting>
  <conditionalFormatting pivot="1" sqref="E11:X11">
    <cfRule type="cellIs" dxfId="398" priority="401" operator="equal">
      <formula>1</formula>
    </cfRule>
  </conditionalFormatting>
  <conditionalFormatting pivot="1" sqref="E14:X14">
    <cfRule type="cellIs" dxfId="397" priority="400" operator="equal">
      <formula>1</formula>
    </cfRule>
  </conditionalFormatting>
  <conditionalFormatting pivot="1" sqref="E16:X16">
    <cfRule type="cellIs" dxfId="396" priority="399" operator="equal">
      <formula>1</formula>
    </cfRule>
  </conditionalFormatting>
  <conditionalFormatting pivot="1" sqref="E18:X18">
    <cfRule type="cellIs" dxfId="395" priority="398" operator="equal">
      <formula>1</formula>
    </cfRule>
  </conditionalFormatting>
  <conditionalFormatting pivot="1" sqref="E20:X20">
    <cfRule type="cellIs" dxfId="394" priority="397" operator="equal">
      <formula>1</formula>
    </cfRule>
  </conditionalFormatting>
  <conditionalFormatting pivot="1" sqref="E23:X23">
    <cfRule type="cellIs" dxfId="393" priority="396" operator="equal">
      <formula>1</formula>
    </cfRule>
  </conditionalFormatting>
  <conditionalFormatting pivot="1" sqref="E25:X25">
    <cfRule type="cellIs" dxfId="392" priority="395" operator="equal">
      <formula>1</formula>
    </cfRule>
  </conditionalFormatting>
  <conditionalFormatting pivot="1" sqref="E27:X27">
    <cfRule type="cellIs" dxfId="391" priority="394" operator="equal">
      <formula>1</formula>
    </cfRule>
  </conditionalFormatting>
  <conditionalFormatting pivot="1" sqref="E30:X30">
    <cfRule type="cellIs" dxfId="390" priority="393" operator="equal">
      <formula>1</formula>
    </cfRule>
  </conditionalFormatting>
  <conditionalFormatting pivot="1" sqref="E32:X32">
    <cfRule type="cellIs" dxfId="389" priority="392" operator="equal">
      <formula>1</formula>
    </cfRule>
  </conditionalFormatting>
  <conditionalFormatting pivot="1" sqref="E34:X34">
    <cfRule type="cellIs" dxfId="388" priority="391" operator="equal">
      <formula>1</formula>
    </cfRule>
  </conditionalFormatting>
  <conditionalFormatting pivot="1" sqref="E36:X36">
    <cfRule type="cellIs" dxfId="387" priority="390" operator="equal">
      <formula>1</formula>
    </cfRule>
  </conditionalFormatting>
  <conditionalFormatting pivot="1" sqref="E38:X38">
    <cfRule type="cellIs" dxfId="386" priority="389" operator="equal">
      <formula>1</formula>
    </cfRule>
  </conditionalFormatting>
  <conditionalFormatting pivot="1" sqref="E40:X40">
    <cfRule type="cellIs" dxfId="385" priority="388" operator="equal">
      <formula>1</formula>
    </cfRule>
  </conditionalFormatting>
  <conditionalFormatting pivot="1" sqref="E43:X43">
    <cfRule type="cellIs" dxfId="384" priority="387" operator="equal">
      <formula>1</formula>
    </cfRule>
  </conditionalFormatting>
  <conditionalFormatting pivot="1" sqref="E45:X45">
    <cfRule type="cellIs" dxfId="383" priority="386" operator="equal">
      <formula>1</formula>
    </cfRule>
  </conditionalFormatting>
  <conditionalFormatting pivot="1" sqref="E48:X48">
    <cfRule type="cellIs" dxfId="382" priority="385" operator="equal">
      <formula>1</formula>
    </cfRule>
  </conditionalFormatting>
  <conditionalFormatting pivot="1" sqref="E50:X50">
    <cfRule type="cellIs" dxfId="381" priority="384" operator="equal">
      <formula>1</formula>
    </cfRule>
  </conditionalFormatting>
  <conditionalFormatting pivot="1" sqref="E52:X52">
    <cfRule type="cellIs" dxfId="380" priority="383" operator="equal">
      <formula>1</formula>
    </cfRule>
  </conditionalFormatting>
  <conditionalFormatting pivot="1" sqref="E54:X54">
    <cfRule type="cellIs" dxfId="379" priority="382" operator="equal">
      <formula>1</formula>
    </cfRule>
  </conditionalFormatting>
  <conditionalFormatting pivot="1" sqref="E57:X57">
    <cfRule type="cellIs" dxfId="378" priority="381" operator="equal">
      <formula>1</formula>
    </cfRule>
  </conditionalFormatting>
  <conditionalFormatting pivot="1" sqref="E59:X59">
    <cfRule type="cellIs" dxfId="377" priority="380" operator="equal">
      <formula>1</formula>
    </cfRule>
  </conditionalFormatting>
  <conditionalFormatting pivot="1" sqref="E61:X61">
    <cfRule type="cellIs" dxfId="376" priority="379" operator="equal">
      <formula>1</formula>
    </cfRule>
  </conditionalFormatting>
  <conditionalFormatting pivot="1" sqref="E63:X63">
    <cfRule type="cellIs" dxfId="375" priority="378" operator="equal">
      <formula>1</formula>
    </cfRule>
  </conditionalFormatting>
  <conditionalFormatting pivot="1" sqref="E66:X66">
    <cfRule type="cellIs" dxfId="374" priority="377" operator="equal">
      <formula>1</formula>
    </cfRule>
  </conditionalFormatting>
  <conditionalFormatting pivot="1" sqref="E68:X68">
    <cfRule type="cellIs" dxfId="373" priority="376" operator="equal">
      <formula>1</formula>
    </cfRule>
  </conditionalFormatting>
  <conditionalFormatting pivot="1" sqref="E70:X70">
    <cfRule type="cellIs" dxfId="372" priority="375" operator="equal">
      <formula>1</formula>
    </cfRule>
  </conditionalFormatting>
  <conditionalFormatting pivot="1" sqref="E72:X72">
    <cfRule type="cellIs" dxfId="371" priority="374" operator="equal">
      <formula>1</formula>
    </cfRule>
  </conditionalFormatting>
  <conditionalFormatting pivot="1" sqref="E75:X75">
    <cfRule type="cellIs" dxfId="370" priority="373" operator="equal">
      <formula>1</formula>
    </cfRule>
  </conditionalFormatting>
  <conditionalFormatting pivot="1" sqref="E77:X77">
    <cfRule type="cellIs" dxfId="369" priority="372" operator="equal">
      <formula>1</formula>
    </cfRule>
  </conditionalFormatting>
  <conditionalFormatting pivot="1" sqref="E79:X79">
    <cfRule type="cellIs" dxfId="368" priority="371" operator="equal">
      <formula>1</formula>
    </cfRule>
  </conditionalFormatting>
  <conditionalFormatting pivot="1" sqref="E81:X81">
    <cfRule type="cellIs" dxfId="367" priority="370" operator="equal">
      <formula>1</formula>
    </cfRule>
  </conditionalFormatting>
  <conditionalFormatting pivot="1" sqref="E83:X83">
    <cfRule type="cellIs" dxfId="366" priority="369" operator="equal">
      <formula>1</formula>
    </cfRule>
  </conditionalFormatting>
  <conditionalFormatting pivot="1" sqref="E85:X85">
    <cfRule type="cellIs" dxfId="365" priority="368" operator="equal">
      <formula>1</formula>
    </cfRule>
  </conditionalFormatting>
  <conditionalFormatting pivot="1" sqref="E88:X88">
    <cfRule type="cellIs" dxfId="364" priority="367" operator="equal">
      <formula>1</formula>
    </cfRule>
  </conditionalFormatting>
  <conditionalFormatting pivot="1" sqref="E90:X90">
    <cfRule type="cellIs" dxfId="363" priority="366" operator="equal">
      <formula>1</formula>
    </cfRule>
  </conditionalFormatting>
  <conditionalFormatting pivot="1" sqref="E92:X92">
    <cfRule type="cellIs" dxfId="362" priority="365" operator="equal">
      <formula>1</formula>
    </cfRule>
  </conditionalFormatting>
  <conditionalFormatting pivot="1" sqref="E94:X94">
    <cfRule type="cellIs" dxfId="361" priority="364" operator="equal">
      <formula>1</formula>
    </cfRule>
  </conditionalFormatting>
  <conditionalFormatting pivot="1" sqref="E97:X97">
    <cfRule type="cellIs" dxfId="360" priority="363" operator="equal">
      <formula>1</formula>
    </cfRule>
  </conditionalFormatting>
  <conditionalFormatting pivot="1" sqref="E99:X99">
    <cfRule type="cellIs" dxfId="359" priority="362" operator="equal">
      <formula>1</formula>
    </cfRule>
  </conditionalFormatting>
  <conditionalFormatting pivot="1" sqref="E101:X101">
    <cfRule type="cellIs" dxfId="358" priority="361" operator="equal">
      <formula>1</formula>
    </cfRule>
  </conditionalFormatting>
  <conditionalFormatting pivot="1" sqref="E104:X104">
    <cfRule type="cellIs" dxfId="357" priority="360" operator="equal">
      <formula>1</formula>
    </cfRule>
  </conditionalFormatting>
  <conditionalFormatting pivot="1" sqref="E106:X106">
    <cfRule type="cellIs" dxfId="356" priority="359" operator="equal">
      <formula>1</formula>
    </cfRule>
  </conditionalFormatting>
  <conditionalFormatting pivot="1" sqref="E108:X108">
    <cfRule type="cellIs" dxfId="355" priority="358" operator="equal">
      <formula>1</formula>
    </cfRule>
  </conditionalFormatting>
  <conditionalFormatting pivot="1" sqref="E110:X110">
    <cfRule type="cellIs" dxfId="354" priority="357" operator="equal">
      <formula>1</formula>
    </cfRule>
  </conditionalFormatting>
  <conditionalFormatting pivot="1" sqref="E112:X112">
    <cfRule type="cellIs" dxfId="353" priority="356" operator="equal">
      <formula>1</formula>
    </cfRule>
  </conditionalFormatting>
  <conditionalFormatting pivot="1" sqref="E115:X115">
    <cfRule type="cellIs" dxfId="352" priority="355" operator="equal">
      <formula>1</formula>
    </cfRule>
  </conditionalFormatting>
  <conditionalFormatting pivot="1" sqref="E117:X117">
    <cfRule type="cellIs" dxfId="351" priority="354" operator="equal">
      <formula>1</formula>
    </cfRule>
  </conditionalFormatting>
  <conditionalFormatting pivot="1" sqref="E119:X119">
    <cfRule type="cellIs" dxfId="350" priority="353" operator="equal">
      <formula>1</formula>
    </cfRule>
  </conditionalFormatting>
  <conditionalFormatting pivot="1" sqref="E122:X122">
    <cfRule type="cellIs" dxfId="349" priority="352" operator="equal">
      <formula>1</formula>
    </cfRule>
  </conditionalFormatting>
  <conditionalFormatting pivot="1" sqref="E124:X124">
    <cfRule type="cellIs" dxfId="348" priority="351" operator="equal">
      <formula>1</formula>
    </cfRule>
  </conditionalFormatting>
  <conditionalFormatting pivot="1" sqref="E126:X126">
    <cfRule type="cellIs" dxfId="347" priority="350" operator="equal">
      <formula>1</formula>
    </cfRule>
  </conditionalFormatting>
  <conditionalFormatting pivot="1" sqref="E129:X129">
    <cfRule type="cellIs" dxfId="346" priority="349" operator="equal">
      <formula>1</formula>
    </cfRule>
  </conditionalFormatting>
  <conditionalFormatting pivot="1" sqref="E131:X131">
    <cfRule type="cellIs" dxfId="345" priority="348" operator="equal">
      <formula>1</formula>
    </cfRule>
  </conditionalFormatting>
  <conditionalFormatting pivot="1" sqref="E133:X133">
    <cfRule type="cellIs" dxfId="344" priority="347" operator="equal">
      <formula>1</formula>
    </cfRule>
  </conditionalFormatting>
  <conditionalFormatting pivot="1" sqref="E135:X135">
    <cfRule type="cellIs" dxfId="343" priority="346" operator="equal">
      <formula>1</formula>
    </cfRule>
  </conditionalFormatting>
  <conditionalFormatting pivot="1" sqref="E137:X137">
    <cfRule type="cellIs" dxfId="342" priority="345" operator="equal">
      <formula>1</formula>
    </cfRule>
  </conditionalFormatting>
  <conditionalFormatting pivot="1" sqref="E140:X140">
    <cfRule type="cellIs" dxfId="341" priority="344" operator="equal">
      <formula>1</formula>
    </cfRule>
  </conditionalFormatting>
  <conditionalFormatting pivot="1" sqref="E142:X142">
    <cfRule type="cellIs" dxfId="340" priority="343" operator="equal">
      <formula>1</formula>
    </cfRule>
  </conditionalFormatting>
  <conditionalFormatting pivot="1" sqref="E144:X144">
    <cfRule type="cellIs" dxfId="339" priority="342" operator="equal">
      <formula>1</formula>
    </cfRule>
  </conditionalFormatting>
  <conditionalFormatting pivot="1" sqref="E146:X146">
    <cfRule type="cellIs" dxfId="338" priority="341" operator="equal">
      <formula>1</formula>
    </cfRule>
  </conditionalFormatting>
  <conditionalFormatting pivot="1" sqref="E148:X148">
    <cfRule type="cellIs" dxfId="337" priority="340" operator="equal">
      <formula>1</formula>
    </cfRule>
  </conditionalFormatting>
  <conditionalFormatting pivot="1" sqref="E151:X151">
    <cfRule type="cellIs" dxfId="336" priority="339" operator="equal">
      <formula>1</formula>
    </cfRule>
  </conditionalFormatting>
  <conditionalFormatting pivot="1" sqref="E153:X153">
    <cfRule type="cellIs" dxfId="335" priority="338" operator="equal">
      <formula>1</formula>
    </cfRule>
  </conditionalFormatting>
  <conditionalFormatting pivot="1" sqref="E155:X155">
    <cfRule type="cellIs" dxfId="334" priority="337" operator="equal">
      <formula>1</formula>
    </cfRule>
  </conditionalFormatting>
  <conditionalFormatting pivot="1" sqref="E157:X157">
    <cfRule type="cellIs" dxfId="333" priority="336" operator="equal">
      <formula>1</formula>
    </cfRule>
  </conditionalFormatting>
  <conditionalFormatting pivot="1" sqref="E160:X160">
    <cfRule type="cellIs" dxfId="332" priority="335" operator="equal">
      <formula>1</formula>
    </cfRule>
  </conditionalFormatting>
  <conditionalFormatting pivot="1" sqref="E162:X162">
    <cfRule type="cellIs" dxfId="331" priority="334" operator="equal">
      <formula>1</formula>
    </cfRule>
  </conditionalFormatting>
  <conditionalFormatting pivot="1" sqref="E165:X165">
    <cfRule type="cellIs" dxfId="330" priority="333" operator="equal">
      <formula>1</formula>
    </cfRule>
  </conditionalFormatting>
  <conditionalFormatting pivot="1" sqref="E167:X167">
    <cfRule type="cellIs" dxfId="329" priority="332" operator="equal">
      <formula>1</formula>
    </cfRule>
  </conditionalFormatting>
  <conditionalFormatting pivot="1" sqref="E169:X169">
    <cfRule type="cellIs" dxfId="328" priority="331" operator="equal">
      <formula>1</formula>
    </cfRule>
  </conditionalFormatting>
  <conditionalFormatting pivot="1" sqref="E171:X171">
    <cfRule type="cellIs" dxfId="327" priority="330" operator="equal">
      <formula>1</formula>
    </cfRule>
  </conditionalFormatting>
  <conditionalFormatting pivot="1" sqref="E173:X173">
    <cfRule type="cellIs" dxfId="326" priority="329" operator="equal">
      <formula>1</formula>
    </cfRule>
  </conditionalFormatting>
  <conditionalFormatting pivot="1" sqref="E176:X176">
    <cfRule type="cellIs" dxfId="325" priority="328" operator="equal">
      <formula>1</formula>
    </cfRule>
  </conditionalFormatting>
  <conditionalFormatting pivot="1" sqref="E178:X178">
    <cfRule type="cellIs" dxfId="324" priority="327" operator="equal">
      <formula>1</formula>
    </cfRule>
  </conditionalFormatting>
  <conditionalFormatting pivot="1" sqref="E180:X180">
    <cfRule type="cellIs" dxfId="323" priority="326" operator="equal">
      <formula>1</formula>
    </cfRule>
  </conditionalFormatting>
  <conditionalFormatting pivot="1" sqref="E183:X183">
    <cfRule type="cellIs" dxfId="322" priority="325" operator="equal">
      <formula>1</formula>
    </cfRule>
  </conditionalFormatting>
  <conditionalFormatting pivot="1" sqref="E185:X185">
    <cfRule type="cellIs" dxfId="321" priority="324" operator="equal">
      <formula>1</formula>
    </cfRule>
  </conditionalFormatting>
  <conditionalFormatting pivot="1" sqref="E187:X187">
    <cfRule type="cellIs" dxfId="320" priority="323" operator="equal">
      <formula>1</formula>
    </cfRule>
  </conditionalFormatting>
  <conditionalFormatting pivot="1" sqref="E189:X189">
    <cfRule type="cellIs" dxfId="319" priority="322" operator="equal">
      <formula>1</formula>
    </cfRule>
  </conditionalFormatting>
  <conditionalFormatting pivot="1" sqref="E191:X191">
    <cfRule type="cellIs" dxfId="318" priority="321" operator="equal">
      <formula>1</formula>
    </cfRule>
  </conditionalFormatting>
  <conditionalFormatting pivot="1" sqref="E194:X194">
    <cfRule type="cellIs" dxfId="317" priority="320" operator="equal">
      <formula>1</formula>
    </cfRule>
  </conditionalFormatting>
  <conditionalFormatting pivot="1" sqref="E196:X196">
    <cfRule type="cellIs" dxfId="316" priority="319" operator="equal">
      <formula>1</formula>
    </cfRule>
  </conditionalFormatting>
  <conditionalFormatting pivot="1" sqref="E198:X198">
    <cfRule type="cellIs" dxfId="315" priority="318" operator="equal">
      <formula>1</formula>
    </cfRule>
  </conditionalFormatting>
  <conditionalFormatting pivot="1" sqref="E200:X200">
    <cfRule type="cellIs" dxfId="314" priority="317" operator="equal">
      <formula>1</formula>
    </cfRule>
  </conditionalFormatting>
  <conditionalFormatting pivot="1" sqref="E203:X203">
    <cfRule type="cellIs" dxfId="313" priority="316" operator="equal">
      <formula>1</formula>
    </cfRule>
  </conditionalFormatting>
  <conditionalFormatting pivot="1" sqref="E205:X205">
    <cfRule type="cellIs" dxfId="312" priority="315" operator="equal">
      <formula>1</formula>
    </cfRule>
  </conditionalFormatting>
  <conditionalFormatting pivot="1" sqref="E207:X207">
    <cfRule type="cellIs" dxfId="311" priority="314" operator="equal">
      <formula>1</formula>
    </cfRule>
  </conditionalFormatting>
  <conditionalFormatting pivot="1" sqref="E210:X210">
    <cfRule type="cellIs" dxfId="310" priority="313" operator="equal">
      <formula>1</formula>
    </cfRule>
  </conditionalFormatting>
  <conditionalFormatting pivot="1" sqref="E212:X212">
    <cfRule type="cellIs" dxfId="309" priority="312" operator="equal">
      <formula>1</formula>
    </cfRule>
  </conditionalFormatting>
  <conditionalFormatting pivot="1" sqref="E214:X214">
    <cfRule type="cellIs" dxfId="308" priority="311" operator="equal">
      <formula>1</formula>
    </cfRule>
  </conditionalFormatting>
  <conditionalFormatting pivot="1" sqref="E216:X216">
    <cfRule type="cellIs" dxfId="307" priority="310" operator="equal">
      <formula>1</formula>
    </cfRule>
  </conditionalFormatting>
  <conditionalFormatting pivot="1" sqref="E218:X218">
    <cfRule type="cellIs" dxfId="306" priority="309" operator="equal">
      <formula>1</formula>
    </cfRule>
  </conditionalFormatting>
  <conditionalFormatting pivot="1" sqref="E221:X221">
    <cfRule type="cellIs" dxfId="305" priority="308" operator="equal">
      <formula>1</formula>
    </cfRule>
  </conditionalFormatting>
  <conditionalFormatting pivot="1" sqref="E223:X223">
    <cfRule type="cellIs" dxfId="304" priority="307" operator="equal">
      <formula>1</formula>
    </cfRule>
  </conditionalFormatting>
  <conditionalFormatting pivot="1" sqref="E225:X225">
    <cfRule type="cellIs" dxfId="303" priority="306" operator="equal">
      <formula>1</formula>
    </cfRule>
  </conditionalFormatting>
  <conditionalFormatting pivot="1" sqref="E227:X227">
    <cfRule type="cellIs" dxfId="302" priority="305" operator="equal">
      <formula>1</formula>
    </cfRule>
  </conditionalFormatting>
  <conditionalFormatting pivot="1" sqref="E230:X230">
    <cfRule type="cellIs" dxfId="301" priority="304" operator="equal">
      <formula>1</formula>
    </cfRule>
  </conditionalFormatting>
  <conditionalFormatting pivot="1" sqref="E232:X232">
    <cfRule type="cellIs" dxfId="300" priority="303" operator="equal">
      <formula>1</formula>
    </cfRule>
  </conditionalFormatting>
  <conditionalFormatting pivot="1" sqref="E234:X234">
    <cfRule type="cellIs" dxfId="299" priority="302" operator="equal">
      <formula>1</formula>
    </cfRule>
  </conditionalFormatting>
  <conditionalFormatting pivot="1" sqref="E236:X236">
    <cfRule type="cellIs" dxfId="298" priority="301" operator="equal">
      <formula>1</formula>
    </cfRule>
  </conditionalFormatting>
  <conditionalFormatting pivot="1" sqref="E239:X239">
    <cfRule type="cellIs" dxfId="297" priority="300" operator="equal">
      <formula>1</formula>
    </cfRule>
  </conditionalFormatting>
  <conditionalFormatting pivot="1" sqref="E241:X241">
    <cfRule type="cellIs" dxfId="296" priority="299" operator="equal">
      <formula>1</formula>
    </cfRule>
  </conditionalFormatting>
  <conditionalFormatting pivot="1" sqref="E243:X243">
    <cfRule type="cellIs" dxfId="295" priority="298" operator="equal">
      <formula>1</formula>
    </cfRule>
  </conditionalFormatting>
  <conditionalFormatting pivot="1" sqref="E245:X245">
    <cfRule type="cellIs" dxfId="294" priority="297" operator="equal">
      <formula>1</formula>
    </cfRule>
  </conditionalFormatting>
  <conditionalFormatting pivot="1" sqref="E247:X247">
    <cfRule type="cellIs" dxfId="293" priority="296" operator="equal">
      <formula>1</formula>
    </cfRule>
  </conditionalFormatting>
  <conditionalFormatting pivot="1" sqref="E249:X249">
    <cfRule type="cellIs" dxfId="292" priority="295" operator="equal">
      <formula>1</formula>
    </cfRule>
  </conditionalFormatting>
  <conditionalFormatting pivot="1" sqref="E252:X252">
    <cfRule type="cellIs" dxfId="291" priority="294" operator="equal">
      <formula>1</formula>
    </cfRule>
  </conditionalFormatting>
  <conditionalFormatting pivot="1" sqref="E254:X254">
    <cfRule type="cellIs" dxfId="290" priority="293" operator="equal">
      <formula>1</formula>
    </cfRule>
  </conditionalFormatting>
  <conditionalFormatting pivot="1" sqref="E257:X257">
    <cfRule type="cellIs" dxfId="289" priority="292" operator="equal">
      <formula>1</formula>
    </cfRule>
  </conditionalFormatting>
  <conditionalFormatting pivot="1" sqref="E259:X259">
    <cfRule type="cellIs" dxfId="288" priority="291" operator="equal">
      <formula>1</formula>
    </cfRule>
  </conditionalFormatting>
  <conditionalFormatting pivot="1" sqref="E261:X261">
    <cfRule type="cellIs" dxfId="287" priority="290" operator="equal">
      <formula>1</formula>
    </cfRule>
  </conditionalFormatting>
  <conditionalFormatting pivot="1" sqref="E263:X263">
    <cfRule type="cellIs" dxfId="286" priority="289" operator="equal">
      <formula>1</formula>
    </cfRule>
  </conditionalFormatting>
  <conditionalFormatting pivot="1" sqref="E265:X265">
    <cfRule type="cellIs" dxfId="285" priority="288" operator="equal">
      <formula>1</formula>
    </cfRule>
  </conditionalFormatting>
  <conditionalFormatting pivot="1" sqref="E268:X268">
    <cfRule type="cellIs" dxfId="284" priority="287" operator="equal">
      <formula>1</formula>
    </cfRule>
  </conditionalFormatting>
  <conditionalFormatting pivot="1" sqref="E270:X270">
    <cfRule type="cellIs" dxfId="283" priority="286" operator="equal">
      <formula>1</formula>
    </cfRule>
  </conditionalFormatting>
  <conditionalFormatting pivot="1" sqref="E272:X272">
    <cfRule type="cellIs" dxfId="282" priority="285" operator="equal">
      <formula>1</formula>
    </cfRule>
  </conditionalFormatting>
  <conditionalFormatting pivot="1" sqref="E275:X275">
    <cfRule type="cellIs" dxfId="281" priority="284" operator="equal">
      <formula>1</formula>
    </cfRule>
  </conditionalFormatting>
  <conditionalFormatting pivot="1" sqref="E277:X277">
    <cfRule type="cellIs" dxfId="280" priority="283" operator="equal">
      <formula>1</formula>
    </cfRule>
  </conditionalFormatting>
  <conditionalFormatting pivot="1" sqref="E279:X279">
    <cfRule type="cellIs" dxfId="279" priority="282" operator="equal">
      <formula>1</formula>
    </cfRule>
  </conditionalFormatting>
  <conditionalFormatting pivot="1" sqref="E282:X282">
    <cfRule type="cellIs" dxfId="278" priority="281" operator="equal">
      <formula>1</formula>
    </cfRule>
  </conditionalFormatting>
  <conditionalFormatting pivot="1" sqref="E284:X284">
    <cfRule type="cellIs" dxfId="277" priority="280" operator="equal">
      <formula>1</formula>
    </cfRule>
  </conditionalFormatting>
  <conditionalFormatting pivot="1" sqref="E286:X286">
    <cfRule type="cellIs" dxfId="276" priority="279" operator="equal">
      <formula>1</formula>
    </cfRule>
  </conditionalFormatting>
  <conditionalFormatting pivot="1" sqref="E289:X289">
    <cfRule type="cellIs" dxfId="275" priority="278" operator="equal">
      <formula>1</formula>
    </cfRule>
  </conditionalFormatting>
  <conditionalFormatting pivot="1" sqref="E292:X292">
    <cfRule type="cellIs" dxfId="274" priority="277" operator="equal">
      <formula>1</formula>
    </cfRule>
  </conditionalFormatting>
  <conditionalFormatting pivot="1" sqref="E294:X294">
    <cfRule type="cellIs" dxfId="273" priority="276" operator="equal">
      <formula>1</formula>
    </cfRule>
  </conditionalFormatting>
  <conditionalFormatting pivot="1" sqref="E296:X296">
    <cfRule type="cellIs" dxfId="272" priority="275" operator="equal">
      <formula>1</formula>
    </cfRule>
  </conditionalFormatting>
  <conditionalFormatting pivot="1" sqref="E299:X299">
    <cfRule type="cellIs" dxfId="271" priority="274" operator="equal">
      <formula>1</formula>
    </cfRule>
  </conditionalFormatting>
  <conditionalFormatting pivot="1" sqref="E301:X301">
    <cfRule type="cellIs" dxfId="270" priority="273" operator="equal">
      <formula>1</formula>
    </cfRule>
  </conditionalFormatting>
  <conditionalFormatting pivot="1" sqref="E303:X303">
    <cfRule type="cellIs" dxfId="269" priority="272" operator="equal">
      <formula>1</formula>
    </cfRule>
  </conditionalFormatting>
  <conditionalFormatting pivot="1" sqref="E305:X305">
    <cfRule type="cellIs" dxfId="268" priority="271" operator="equal">
      <formula>1</formula>
    </cfRule>
  </conditionalFormatting>
  <conditionalFormatting pivot="1" sqref="E307:X307">
    <cfRule type="cellIs" dxfId="267" priority="270" operator="equal">
      <formula>1</formula>
    </cfRule>
  </conditionalFormatting>
  <conditionalFormatting pivot="1" sqref="E310:X310">
    <cfRule type="cellIs" dxfId="266" priority="269" operator="equal">
      <formula>1</formula>
    </cfRule>
  </conditionalFormatting>
  <conditionalFormatting pivot="1" sqref="E312:X312">
    <cfRule type="cellIs" dxfId="265" priority="268" operator="equal">
      <formula>1</formula>
    </cfRule>
  </conditionalFormatting>
  <conditionalFormatting pivot="1" sqref="E314:X314">
    <cfRule type="cellIs" dxfId="264" priority="267" operator="equal">
      <formula>1</formula>
    </cfRule>
  </conditionalFormatting>
  <conditionalFormatting pivot="1" sqref="E316:X316">
    <cfRule type="cellIs" dxfId="263" priority="266" operator="equal">
      <formula>1</formula>
    </cfRule>
  </conditionalFormatting>
  <conditionalFormatting pivot="1" sqref="E318:X318">
    <cfRule type="cellIs" dxfId="262" priority="265" operator="equal">
      <formula>1</formula>
    </cfRule>
  </conditionalFormatting>
  <conditionalFormatting pivot="1" sqref="E320:X320">
    <cfRule type="cellIs" dxfId="261" priority="264" operator="equal">
      <formula>1</formula>
    </cfRule>
  </conditionalFormatting>
  <conditionalFormatting pivot="1" sqref="E323:X323">
    <cfRule type="cellIs" dxfId="260" priority="263" operator="equal">
      <formula>1</formula>
    </cfRule>
  </conditionalFormatting>
  <conditionalFormatting pivot="1" sqref="E325:X325">
    <cfRule type="cellIs" dxfId="259" priority="262" operator="equal">
      <formula>1</formula>
    </cfRule>
  </conditionalFormatting>
  <conditionalFormatting pivot="1" sqref="E327:X327">
    <cfRule type="cellIs" dxfId="258" priority="261" operator="equal">
      <formula>1</formula>
    </cfRule>
  </conditionalFormatting>
  <conditionalFormatting pivot="1" sqref="E330:X330">
    <cfRule type="cellIs" dxfId="257" priority="260" operator="equal">
      <formula>1</formula>
    </cfRule>
  </conditionalFormatting>
  <conditionalFormatting pivot="1" sqref="E332:X332">
    <cfRule type="cellIs" dxfId="256" priority="259" operator="equal">
      <formula>1</formula>
    </cfRule>
  </conditionalFormatting>
  <conditionalFormatting pivot="1" sqref="E334:X334">
    <cfRule type="cellIs" dxfId="255" priority="258" operator="equal">
      <formula>1</formula>
    </cfRule>
  </conditionalFormatting>
  <conditionalFormatting pivot="1" sqref="E337:X337">
    <cfRule type="cellIs" dxfId="254" priority="257" operator="equal">
      <formula>1</formula>
    </cfRule>
  </conditionalFormatting>
  <conditionalFormatting pivot="1" sqref="E339:X339">
    <cfRule type="cellIs" dxfId="253" priority="256" operator="equal">
      <formula>1</formula>
    </cfRule>
  </conditionalFormatting>
  <conditionalFormatting pivot="1" sqref="E341:X341">
    <cfRule type="cellIs" dxfId="252" priority="255" operator="equal">
      <formula>1</formula>
    </cfRule>
  </conditionalFormatting>
  <conditionalFormatting pivot="1" sqref="E343:X343">
    <cfRule type="cellIs" dxfId="251" priority="254" operator="equal">
      <formula>1</formula>
    </cfRule>
  </conditionalFormatting>
  <conditionalFormatting pivot="1" sqref="E345:X345">
    <cfRule type="cellIs" dxfId="250" priority="253" operator="equal">
      <formula>1</formula>
    </cfRule>
  </conditionalFormatting>
  <conditionalFormatting pivot="1" sqref="E348:X348">
    <cfRule type="cellIs" dxfId="249" priority="252" operator="equal">
      <formula>1</formula>
    </cfRule>
  </conditionalFormatting>
  <conditionalFormatting pivot="1" sqref="E350:X350">
    <cfRule type="cellIs" dxfId="248" priority="251" operator="equal">
      <formula>1</formula>
    </cfRule>
  </conditionalFormatting>
  <conditionalFormatting pivot="1" sqref="E352:X352">
    <cfRule type="cellIs" dxfId="247" priority="250" operator="equal">
      <formula>1</formula>
    </cfRule>
  </conditionalFormatting>
  <conditionalFormatting pivot="1" sqref="E354:X354">
    <cfRule type="cellIs" dxfId="246" priority="249" operator="equal">
      <formula>1</formula>
    </cfRule>
  </conditionalFormatting>
  <conditionalFormatting pivot="1" sqref="E356:X356">
    <cfRule type="cellIs" dxfId="245" priority="248" operator="equal">
      <formula>1</formula>
    </cfRule>
  </conditionalFormatting>
  <conditionalFormatting pivot="1" sqref="E358:X358">
    <cfRule type="cellIs" dxfId="244" priority="247" operator="equal">
      <formula>1</formula>
    </cfRule>
  </conditionalFormatting>
  <conditionalFormatting pivot="1" sqref="E361:X361">
    <cfRule type="cellIs" dxfId="243" priority="246" operator="equal">
      <formula>1</formula>
    </cfRule>
  </conditionalFormatting>
  <conditionalFormatting pivot="1" sqref="E363:X363">
    <cfRule type="cellIs" dxfId="242" priority="245" operator="equal">
      <formula>1</formula>
    </cfRule>
  </conditionalFormatting>
  <conditionalFormatting pivot="1" sqref="E366:X366">
    <cfRule type="cellIs" dxfId="241" priority="244" operator="equal">
      <formula>1</formula>
    </cfRule>
  </conditionalFormatting>
  <conditionalFormatting pivot="1" sqref="E368:X368">
    <cfRule type="cellIs" dxfId="240" priority="243" operator="equal">
      <formula>1</formula>
    </cfRule>
  </conditionalFormatting>
  <conditionalFormatting pivot="1" sqref="E370:X370">
    <cfRule type="cellIs" dxfId="239" priority="242" operator="equal">
      <formula>1</formula>
    </cfRule>
  </conditionalFormatting>
  <conditionalFormatting pivot="1" sqref="E373:X373">
    <cfRule type="cellIs" dxfId="238" priority="241" operator="equal">
      <formula>1</formula>
    </cfRule>
  </conditionalFormatting>
  <conditionalFormatting pivot="1" sqref="E375:X375">
    <cfRule type="cellIs" dxfId="237" priority="240" operator="equal">
      <formula>1</formula>
    </cfRule>
  </conditionalFormatting>
  <conditionalFormatting pivot="1" sqref="E376:X376">
    <cfRule type="cellIs" dxfId="236" priority="239" operator="equal">
      <formula>1</formula>
    </cfRule>
  </conditionalFormatting>
  <conditionalFormatting pivot="1" sqref="E378:X378">
    <cfRule type="cellIs" dxfId="235" priority="238" operator="equal">
      <formula>1</formula>
    </cfRule>
  </conditionalFormatting>
  <conditionalFormatting pivot="1" sqref="E380:X380">
    <cfRule type="cellIs" dxfId="234" priority="237" operator="equal">
      <formula>1</formula>
    </cfRule>
  </conditionalFormatting>
  <conditionalFormatting pivot="1" sqref="E383:X383">
    <cfRule type="cellIs" dxfId="233" priority="236" operator="equal">
      <formula>1</formula>
    </cfRule>
  </conditionalFormatting>
  <conditionalFormatting pivot="1" sqref="E385:X385">
    <cfRule type="cellIs" dxfId="232" priority="235" operator="equal">
      <formula>1</formula>
    </cfRule>
  </conditionalFormatting>
  <conditionalFormatting pivot="1" sqref="E387:X387">
    <cfRule type="cellIs" dxfId="231" priority="234" operator="equal">
      <formula>1</formula>
    </cfRule>
  </conditionalFormatting>
  <conditionalFormatting pivot="1" sqref="E390:X390">
    <cfRule type="cellIs" dxfId="230" priority="233" operator="equal">
      <formula>1</formula>
    </cfRule>
  </conditionalFormatting>
  <conditionalFormatting pivot="1" sqref="E392:X392">
    <cfRule type="cellIs" dxfId="229" priority="232" operator="equal">
      <formula>1</formula>
    </cfRule>
  </conditionalFormatting>
  <conditionalFormatting pivot="1" sqref="E394:X394">
    <cfRule type="cellIs" dxfId="228" priority="231" operator="equal">
      <formula>1</formula>
    </cfRule>
  </conditionalFormatting>
  <conditionalFormatting pivot="1" sqref="E397:X397">
    <cfRule type="cellIs" dxfId="227" priority="230" operator="equal">
      <formula>1</formula>
    </cfRule>
  </conditionalFormatting>
  <conditionalFormatting pivot="1" sqref="E399:X399">
    <cfRule type="cellIs" dxfId="226" priority="229" operator="equal">
      <formula>1</formula>
    </cfRule>
  </conditionalFormatting>
  <conditionalFormatting pivot="1" sqref="E401:X401">
    <cfRule type="cellIs" dxfId="225" priority="228" operator="equal">
      <formula>1</formula>
    </cfRule>
  </conditionalFormatting>
  <conditionalFormatting pivot="1" sqref="E403:X403">
    <cfRule type="cellIs" dxfId="224" priority="227" operator="equal">
      <formula>1</formula>
    </cfRule>
  </conditionalFormatting>
  <conditionalFormatting pivot="1" sqref="E405:X405">
    <cfRule type="cellIs" dxfId="223" priority="226" operator="equal">
      <formula>1</formula>
    </cfRule>
  </conditionalFormatting>
  <conditionalFormatting pivot="1" sqref="E408:X408">
    <cfRule type="cellIs" dxfId="222" priority="225" operator="equal">
      <formula>1</formula>
    </cfRule>
  </conditionalFormatting>
  <conditionalFormatting pivot="1" sqref="E410:X410">
    <cfRule type="cellIs" dxfId="221" priority="224" operator="equal">
      <formula>1</formula>
    </cfRule>
  </conditionalFormatting>
  <conditionalFormatting pivot="1" sqref="E412:X412">
    <cfRule type="cellIs" dxfId="220" priority="223" operator="equal">
      <formula>1</formula>
    </cfRule>
  </conditionalFormatting>
  <conditionalFormatting pivot="1" sqref="E414:X414">
    <cfRule type="cellIs" dxfId="219" priority="222" operator="equal">
      <formula>1</formula>
    </cfRule>
  </conditionalFormatting>
  <conditionalFormatting pivot="1" sqref="E416:X416">
    <cfRule type="cellIs" dxfId="218" priority="221" operator="equal">
      <formula>1</formula>
    </cfRule>
  </conditionalFormatting>
  <conditionalFormatting pivot="1" sqref="E419:X419">
    <cfRule type="cellIs" dxfId="217" priority="220" operator="equal">
      <formula>1</formula>
    </cfRule>
  </conditionalFormatting>
  <conditionalFormatting pivot="1" sqref="E421:X421">
    <cfRule type="cellIs" dxfId="216" priority="219" operator="equal">
      <formula>1</formula>
    </cfRule>
  </conditionalFormatting>
  <conditionalFormatting pivot="1" sqref="E423:X423">
    <cfRule type="cellIs" dxfId="215" priority="218" operator="equal">
      <formula>1</formula>
    </cfRule>
  </conditionalFormatting>
  <conditionalFormatting pivot="1" sqref="E425:X425">
    <cfRule type="cellIs" dxfId="214" priority="217" operator="equal">
      <formula>1</formula>
    </cfRule>
  </conditionalFormatting>
  <conditionalFormatting pivot="1" sqref="E428:X428">
    <cfRule type="cellIs" dxfId="213" priority="216" operator="equal">
      <formula>1</formula>
    </cfRule>
  </conditionalFormatting>
  <conditionalFormatting pivot="1" sqref="E430:X430">
    <cfRule type="cellIs" dxfId="212" priority="215" operator="equal">
      <formula>1</formula>
    </cfRule>
  </conditionalFormatting>
  <conditionalFormatting pivot="1" sqref="E432:X432">
    <cfRule type="cellIs" dxfId="211" priority="214" operator="equal">
      <formula>1</formula>
    </cfRule>
  </conditionalFormatting>
  <conditionalFormatting pivot="1" sqref="E434:X434">
    <cfRule type="cellIs" dxfId="210" priority="213" operator="equal">
      <formula>1</formula>
    </cfRule>
  </conditionalFormatting>
  <conditionalFormatting pivot="1" sqref="E437:X437">
    <cfRule type="cellIs" dxfId="209" priority="212" operator="equal">
      <formula>1</formula>
    </cfRule>
  </conditionalFormatting>
  <conditionalFormatting pivot="1" sqref="E439:X439">
    <cfRule type="cellIs" dxfId="208" priority="211" operator="equal">
      <formula>1</formula>
    </cfRule>
  </conditionalFormatting>
  <conditionalFormatting pivot="1" sqref="E441:X441">
    <cfRule type="cellIs" dxfId="207" priority="210" operator="equal">
      <formula>1</formula>
    </cfRule>
  </conditionalFormatting>
  <conditionalFormatting pivot="1" sqref="E443:X443">
    <cfRule type="cellIs" dxfId="206" priority="209" operator="equal">
      <formula>1</formula>
    </cfRule>
  </conditionalFormatting>
  <conditionalFormatting pivot="1" sqref="E445:X445">
    <cfRule type="cellIs" dxfId="205" priority="208" operator="equal">
      <formula>1</formula>
    </cfRule>
  </conditionalFormatting>
  <conditionalFormatting pivot="1" sqref="E447:X447">
    <cfRule type="cellIs" dxfId="204" priority="207" operator="equal">
      <formula>1</formula>
    </cfRule>
  </conditionalFormatting>
  <conditionalFormatting pivot="1" sqref="E449:X449">
    <cfRule type="cellIs" dxfId="203" priority="206" operator="equal">
      <formula>1</formula>
    </cfRule>
  </conditionalFormatting>
  <conditionalFormatting pivot="1" sqref="E452:X452">
    <cfRule type="cellIs" dxfId="202" priority="205" operator="equal">
      <formula>1</formula>
    </cfRule>
  </conditionalFormatting>
  <conditionalFormatting pivot="1" sqref="E454:X454">
    <cfRule type="cellIs" dxfId="201" priority="204" operator="equal">
      <formula>1</formula>
    </cfRule>
  </conditionalFormatting>
  <conditionalFormatting pivot="1" sqref="E456:X456">
    <cfRule type="cellIs" dxfId="200" priority="203" operator="equal">
      <formula>1</formula>
    </cfRule>
  </conditionalFormatting>
  <conditionalFormatting pivot="1" sqref="E458:X458">
    <cfRule type="cellIs" dxfId="199" priority="202" operator="equal">
      <formula>1</formula>
    </cfRule>
  </conditionalFormatting>
  <conditionalFormatting pivot="1" sqref="E461:X461">
    <cfRule type="cellIs" dxfId="198" priority="201" operator="equal">
      <formula>1</formula>
    </cfRule>
  </conditionalFormatting>
  <conditionalFormatting pivot="1" sqref="E463:X463">
    <cfRule type="cellIs" dxfId="197" priority="200" operator="equal">
      <formula>1</formula>
    </cfRule>
  </conditionalFormatting>
  <conditionalFormatting pivot="1" sqref="E465:X465">
    <cfRule type="cellIs" dxfId="196" priority="199" operator="equal">
      <formula>1</formula>
    </cfRule>
  </conditionalFormatting>
  <conditionalFormatting pivot="1" sqref="E467:X467">
    <cfRule type="cellIs" dxfId="195" priority="198" operator="equal">
      <formula>1</formula>
    </cfRule>
  </conditionalFormatting>
  <conditionalFormatting pivot="1" sqref="E470:X470">
    <cfRule type="cellIs" dxfId="194" priority="197" operator="equal">
      <formula>1</formula>
    </cfRule>
  </conditionalFormatting>
  <conditionalFormatting pivot="1" sqref="E472:X472">
    <cfRule type="cellIs" dxfId="193" priority="196" operator="equal">
      <formula>1</formula>
    </cfRule>
  </conditionalFormatting>
  <conditionalFormatting pivot="1" sqref="E475:X475">
    <cfRule type="cellIs" dxfId="192" priority="195" operator="equal">
      <formula>1</formula>
    </cfRule>
  </conditionalFormatting>
  <conditionalFormatting pivot="1" sqref="E477:X477">
    <cfRule type="cellIs" dxfId="191" priority="194" operator="equal">
      <formula>1</formula>
    </cfRule>
  </conditionalFormatting>
  <conditionalFormatting pivot="1" sqref="E479:X479">
    <cfRule type="cellIs" dxfId="190" priority="193" operator="equal">
      <formula>1</formula>
    </cfRule>
  </conditionalFormatting>
  <conditionalFormatting pivot="1" sqref="E481:X481">
    <cfRule type="cellIs" dxfId="189" priority="192" operator="equal">
      <formula>1</formula>
    </cfRule>
  </conditionalFormatting>
  <conditionalFormatting pivot="1" sqref="E483:X483">
    <cfRule type="cellIs" dxfId="188" priority="191" operator="equal">
      <formula>1</formula>
    </cfRule>
  </conditionalFormatting>
  <conditionalFormatting pivot="1" sqref="E485:X485">
    <cfRule type="cellIs" dxfId="187" priority="190" operator="equal">
      <formula>1</formula>
    </cfRule>
  </conditionalFormatting>
  <conditionalFormatting pivot="1" sqref="E487:X487">
    <cfRule type="cellIs" dxfId="186" priority="189" operator="equal">
      <formula>1</formula>
    </cfRule>
  </conditionalFormatting>
  <conditionalFormatting pivot="1" sqref="E489:X489">
    <cfRule type="cellIs" dxfId="185" priority="188" operator="equal">
      <formula>1</formula>
    </cfRule>
  </conditionalFormatting>
  <conditionalFormatting pivot="1" sqref="E492:X492">
    <cfRule type="cellIs" dxfId="184" priority="187" operator="equal">
      <formula>1</formula>
    </cfRule>
  </conditionalFormatting>
  <conditionalFormatting pivot="1" sqref="E494:X494">
    <cfRule type="cellIs" dxfId="183" priority="186" operator="equal">
      <formula>1</formula>
    </cfRule>
  </conditionalFormatting>
  <conditionalFormatting pivot="1" sqref="E496:X496">
    <cfRule type="cellIs" dxfId="182" priority="185" operator="equal">
      <formula>1</formula>
    </cfRule>
  </conditionalFormatting>
  <conditionalFormatting pivot="1" sqref="E498:X498">
    <cfRule type="cellIs" dxfId="181" priority="184" operator="equal">
      <formula>1</formula>
    </cfRule>
  </conditionalFormatting>
  <conditionalFormatting pivot="1" sqref="E501:X501">
    <cfRule type="cellIs" dxfId="180" priority="183" operator="equal">
      <formula>1</formula>
    </cfRule>
  </conditionalFormatting>
  <conditionalFormatting pivot="1" sqref="E503:X503">
    <cfRule type="cellIs" dxfId="179" priority="182" operator="equal">
      <formula>1</formula>
    </cfRule>
  </conditionalFormatting>
  <conditionalFormatting pivot="1" sqref="E505:X505">
    <cfRule type="cellIs" dxfId="178" priority="181" operator="equal">
      <formula>1</formula>
    </cfRule>
  </conditionalFormatting>
  <conditionalFormatting pivot="1" sqref="E507:X507">
    <cfRule type="cellIs" dxfId="177" priority="180" operator="equal">
      <formula>1</formula>
    </cfRule>
  </conditionalFormatting>
  <conditionalFormatting pivot="1" sqref="E509:X509">
    <cfRule type="cellIs" dxfId="176" priority="179" operator="equal">
      <formula>1</formula>
    </cfRule>
  </conditionalFormatting>
  <conditionalFormatting pivot="1" sqref="E512:X512">
    <cfRule type="cellIs" dxfId="175" priority="178" operator="equal">
      <formula>1</formula>
    </cfRule>
  </conditionalFormatting>
  <conditionalFormatting pivot="1" sqref="E514:X514">
    <cfRule type="cellIs" dxfId="174" priority="177" operator="equal">
      <formula>1</formula>
    </cfRule>
  </conditionalFormatting>
  <conditionalFormatting pivot="1" sqref="E516:X516">
    <cfRule type="cellIs" dxfId="173" priority="176" operator="equal">
      <formula>1</formula>
    </cfRule>
  </conditionalFormatting>
  <conditionalFormatting pivot="1" sqref="E519:X519">
    <cfRule type="cellIs" dxfId="172" priority="175" operator="equal">
      <formula>1</formula>
    </cfRule>
  </conditionalFormatting>
  <conditionalFormatting pivot="1" sqref="E521:X521">
    <cfRule type="cellIs" dxfId="171" priority="174" operator="equal">
      <formula>1</formula>
    </cfRule>
  </conditionalFormatting>
  <conditionalFormatting pivot="1" sqref="E523:X523">
    <cfRule type="cellIs" dxfId="170" priority="173" operator="equal">
      <formula>1</formula>
    </cfRule>
  </conditionalFormatting>
  <conditionalFormatting pivot="1" sqref="E525:X525">
    <cfRule type="cellIs" dxfId="169" priority="172" operator="equal">
      <formula>1</formula>
    </cfRule>
  </conditionalFormatting>
  <conditionalFormatting pivot="1" sqref="E527:X527">
    <cfRule type="cellIs" dxfId="168" priority="171" operator="equal">
      <formula>1</formula>
    </cfRule>
  </conditionalFormatting>
  <conditionalFormatting pivot="1" sqref="E530:X530">
    <cfRule type="cellIs" dxfId="167" priority="170" operator="equal">
      <formula>1</formula>
    </cfRule>
  </conditionalFormatting>
  <conditionalFormatting pivot="1" sqref="E532:X532">
    <cfRule type="cellIs" dxfId="166" priority="169" operator="equal">
      <formula>1</formula>
    </cfRule>
  </conditionalFormatting>
  <conditionalFormatting pivot="1" sqref="E534:X534">
    <cfRule type="cellIs" dxfId="165" priority="168" operator="equal">
      <formula>1</formula>
    </cfRule>
  </conditionalFormatting>
  <conditionalFormatting pivot="1" sqref="E536:X536">
    <cfRule type="cellIs" dxfId="164" priority="167" operator="equal">
      <formula>1</formula>
    </cfRule>
  </conditionalFormatting>
  <conditionalFormatting pivot="1" sqref="E539:X539">
    <cfRule type="cellIs" dxfId="163" priority="166" operator="equal">
      <formula>1</formula>
    </cfRule>
  </conditionalFormatting>
  <conditionalFormatting pivot="1" sqref="E541:X541">
    <cfRule type="cellIs" dxfId="162" priority="165" operator="equal">
      <formula>1</formula>
    </cfRule>
  </conditionalFormatting>
  <conditionalFormatting pivot="1" sqref="E543:X543">
    <cfRule type="cellIs" dxfId="161" priority="164" operator="equal">
      <formula>1</formula>
    </cfRule>
  </conditionalFormatting>
  <conditionalFormatting pivot="1" sqref="E546:X546">
    <cfRule type="cellIs" dxfId="160" priority="163" operator="equal">
      <formula>1</formula>
    </cfRule>
  </conditionalFormatting>
  <conditionalFormatting pivot="1" sqref="E548:X548">
    <cfRule type="cellIs" dxfId="159" priority="162" operator="equal">
      <formula>1</formula>
    </cfRule>
  </conditionalFormatting>
  <conditionalFormatting pivot="1" sqref="E550:X550">
    <cfRule type="cellIs" dxfId="158" priority="161" operator="equal">
      <formula>1</formula>
    </cfRule>
  </conditionalFormatting>
  <conditionalFormatting pivot="1" sqref="E553:X553">
    <cfRule type="cellIs" dxfId="157" priority="160" operator="equal">
      <formula>1</formula>
    </cfRule>
  </conditionalFormatting>
  <conditionalFormatting pivot="1" sqref="E555:X555">
    <cfRule type="cellIs" dxfId="156" priority="159" operator="equal">
      <formula>1</formula>
    </cfRule>
  </conditionalFormatting>
  <conditionalFormatting pivot="1" sqref="E557:X557">
    <cfRule type="cellIs" dxfId="155" priority="158" operator="equal">
      <formula>1</formula>
    </cfRule>
  </conditionalFormatting>
  <conditionalFormatting pivot="1" sqref="E559:X559">
    <cfRule type="cellIs" dxfId="154" priority="157" operator="equal">
      <formula>1</formula>
    </cfRule>
  </conditionalFormatting>
  <conditionalFormatting pivot="1" sqref="E561:X561">
    <cfRule type="cellIs" dxfId="153" priority="156" operator="equal">
      <formula>1</formula>
    </cfRule>
  </conditionalFormatting>
  <conditionalFormatting pivot="1" sqref="E564:X564">
    <cfRule type="cellIs" dxfId="152" priority="155" operator="equal">
      <formula>1</formula>
    </cfRule>
  </conditionalFormatting>
  <conditionalFormatting pivot="1" sqref="E566:X566">
    <cfRule type="cellIs" dxfId="151" priority="154" operator="equal">
      <formula>1</formula>
    </cfRule>
  </conditionalFormatting>
  <conditionalFormatting pivot="1" sqref="E568:X568">
    <cfRule type="cellIs" dxfId="150" priority="153" operator="equal">
      <formula>1</formula>
    </cfRule>
  </conditionalFormatting>
  <conditionalFormatting pivot="1" sqref="E570:X570">
    <cfRule type="cellIs" dxfId="149" priority="152" operator="equal">
      <formula>1</formula>
    </cfRule>
  </conditionalFormatting>
  <conditionalFormatting pivot="1" sqref="E573:X573">
    <cfRule type="cellIs" dxfId="148" priority="151" operator="equal">
      <formula>1</formula>
    </cfRule>
  </conditionalFormatting>
  <conditionalFormatting pivot="1" sqref="E575:X575">
    <cfRule type="cellIs" dxfId="147" priority="150" operator="equal">
      <formula>1</formula>
    </cfRule>
  </conditionalFormatting>
  <conditionalFormatting pivot="1" sqref="E577:X577">
    <cfRule type="cellIs" dxfId="146" priority="149" operator="equal">
      <formula>1</formula>
    </cfRule>
  </conditionalFormatting>
  <conditionalFormatting pivot="1" sqref="E579:X579">
    <cfRule type="cellIs" dxfId="145" priority="148" operator="equal">
      <formula>1</formula>
    </cfRule>
  </conditionalFormatting>
  <conditionalFormatting pivot="1" sqref="E581:X581">
    <cfRule type="cellIs" dxfId="144" priority="147" operator="equal">
      <formula>1</formula>
    </cfRule>
  </conditionalFormatting>
  <conditionalFormatting pivot="1" sqref="E583:X583">
    <cfRule type="cellIs" dxfId="143" priority="146" operator="equal">
      <formula>1</formula>
    </cfRule>
  </conditionalFormatting>
  <conditionalFormatting pivot="1" sqref="E585:X585">
    <cfRule type="cellIs" dxfId="142" priority="145" operator="equal">
      <formula>1</formula>
    </cfRule>
  </conditionalFormatting>
  <conditionalFormatting pivot="1" sqref="E587:X587">
    <cfRule type="cellIs" dxfId="141" priority="144" operator="equal">
      <formula>1</formula>
    </cfRule>
  </conditionalFormatting>
  <conditionalFormatting pivot="1" sqref="E589:X589">
    <cfRule type="cellIs" dxfId="140" priority="143" operator="equal">
      <formula>1</formula>
    </cfRule>
  </conditionalFormatting>
  <conditionalFormatting pivot="1" sqref="E592:X592">
    <cfRule type="cellIs" dxfId="139" priority="142" operator="equal">
      <formula>1</formula>
    </cfRule>
  </conditionalFormatting>
  <conditionalFormatting pivot="1" sqref="E594:X594">
    <cfRule type="cellIs" dxfId="138" priority="141" operator="equal">
      <formula>1</formula>
    </cfRule>
  </conditionalFormatting>
  <conditionalFormatting pivot="1" sqref="E596:X596">
    <cfRule type="cellIs" dxfId="137" priority="140" operator="equal">
      <formula>1</formula>
    </cfRule>
  </conditionalFormatting>
  <conditionalFormatting pivot="1" sqref="E598:X598">
    <cfRule type="cellIs" dxfId="136" priority="139" operator="equal">
      <formula>1</formula>
    </cfRule>
  </conditionalFormatting>
  <conditionalFormatting pivot="1" sqref="E600:X600">
    <cfRule type="cellIs" dxfId="135" priority="138" operator="equal">
      <formula>1</formula>
    </cfRule>
  </conditionalFormatting>
  <conditionalFormatting pivot="1" sqref="E603:X603">
    <cfRule type="cellIs" dxfId="134" priority="137" operator="equal">
      <formula>1</formula>
    </cfRule>
  </conditionalFormatting>
  <conditionalFormatting pivot="1" sqref="E605:X605">
    <cfRule type="cellIs" dxfId="133" priority="136" operator="equal">
      <formula>1</formula>
    </cfRule>
  </conditionalFormatting>
  <conditionalFormatting pivot="1" sqref="E607:X607">
    <cfRule type="cellIs" dxfId="132" priority="135" operator="equal">
      <formula>1</formula>
    </cfRule>
  </conditionalFormatting>
  <conditionalFormatting pivot="1" sqref="E609:X609">
    <cfRule type="cellIs" dxfId="131" priority="134" operator="equal">
      <formula>1</formula>
    </cfRule>
  </conditionalFormatting>
  <conditionalFormatting pivot="1" sqref="E611:X611">
    <cfRule type="cellIs" dxfId="130" priority="133" operator="equal">
      <formula>1</formula>
    </cfRule>
  </conditionalFormatting>
  <conditionalFormatting pivot="1" sqref="E613:X613">
    <cfRule type="cellIs" dxfId="129" priority="132" operator="equal">
      <formula>1</formula>
    </cfRule>
  </conditionalFormatting>
  <conditionalFormatting pivot="1" sqref="E616:X616">
    <cfRule type="cellIs" dxfId="128" priority="131" operator="equal">
      <formula>1</formula>
    </cfRule>
  </conditionalFormatting>
  <conditionalFormatting pivot="1" sqref="E618:X618">
    <cfRule type="cellIs" dxfId="127" priority="130" operator="equal">
      <formula>1</formula>
    </cfRule>
  </conditionalFormatting>
  <conditionalFormatting pivot="1" sqref="E620:X620">
    <cfRule type="cellIs" dxfId="126" priority="129" operator="equal">
      <formula>1</formula>
    </cfRule>
  </conditionalFormatting>
  <conditionalFormatting pivot="1" sqref="E622:X622">
    <cfRule type="cellIs" dxfId="125" priority="128" operator="equal">
      <formula>1</formula>
    </cfRule>
  </conditionalFormatting>
  <conditionalFormatting pivot="1" sqref="E625:X625">
    <cfRule type="cellIs" dxfId="124" priority="127" operator="equal">
      <formula>1</formula>
    </cfRule>
  </conditionalFormatting>
  <conditionalFormatting pivot="1" sqref="E627:X627">
    <cfRule type="cellIs" dxfId="123" priority="126" operator="equal">
      <formula>1</formula>
    </cfRule>
  </conditionalFormatting>
  <conditionalFormatting pivot="1" sqref="E629:X629">
    <cfRule type="cellIs" dxfId="122" priority="125" operator="equal">
      <formula>1</formula>
    </cfRule>
  </conditionalFormatting>
  <conditionalFormatting pivot="1" sqref="E631:X631">
    <cfRule type="cellIs" dxfId="121" priority="124" operator="equal">
      <formula>1</formula>
    </cfRule>
  </conditionalFormatting>
  <conditionalFormatting pivot="1" sqref="E633:X633">
    <cfRule type="cellIs" dxfId="120" priority="123" operator="equal">
      <formula>1</formula>
    </cfRule>
  </conditionalFormatting>
  <conditionalFormatting pivot="1" sqref="E635:X635">
    <cfRule type="cellIs" dxfId="119" priority="122" operator="equal">
      <formula>1</formula>
    </cfRule>
  </conditionalFormatting>
  <conditionalFormatting pivot="1" sqref="E638:X638">
    <cfRule type="cellIs" dxfId="118" priority="121" operator="equal">
      <formula>1</formula>
    </cfRule>
  </conditionalFormatting>
  <conditionalFormatting pivot="1" sqref="E640:X640">
    <cfRule type="cellIs" dxfId="117" priority="120" operator="equal">
      <formula>1</formula>
    </cfRule>
  </conditionalFormatting>
  <conditionalFormatting pivot="1" sqref="E642:X642">
    <cfRule type="cellIs" dxfId="116" priority="119" operator="equal">
      <formula>1</formula>
    </cfRule>
  </conditionalFormatting>
  <conditionalFormatting pivot="1" sqref="E644:X644">
    <cfRule type="cellIs" dxfId="115" priority="118" operator="equal">
      <formula>1</formula>
    </cfRule>
  </conditionalFormatting>
  <conditionalFormatting pivot="1" sqref="E646:X646">
    <cfRule type="cellIs" dxfId="114" priority="117" operator="equal">
      <formula>1</formula>
    </cfRule>
  </conditionalFormatting>
  <conditionalFormatting pivot="1" sqref="E649:X649">
    <cfRule type="cellIs" dxfId="113" priority="116" operator="equal">
      <formula>1</formula>
    </cfRule>
  </conditionalFormatting>
  <conditionalFormatting pivot="1" sqref="E651:X651">
    <cfRule type="cellIs" dxfId="112" priority="115" operator="equal">
      <formula>1</formula>
    </cfRule>
  </conditionalFormatting>
  <conditionalFormatting pivot="1" sqref="E653:X653">
    <cfRule type="cellIs" dxfId="111" priority="114" operator="equal">
      <formula>1</formula>
    </cfRule>
  </conditionalFormatting>
  <conditionalFormatting pivot="1" sqref="E655:X655">
    <cfRule type="cellIs" dxfId="110" priority="113" operator="equal">
      <formula>1</formula>
    </cfRule>
  </conditionalFormatting>
  <conditionalFormatting pivot="1" sqref="E657:X657">
    <cfRule type="cellIs" dxfId="109" priority="112" operator="equal">
      <formula>1</formula>
    </cfRule>
  </conditionalFormatting>
  <conditionalFormatting pivot="1" sqref="E659:X659">
    <cfRule type="cellIs" dxfId="108" priority="111" operator="equal">
      <formula>1</formula>
    </cfRule>
  </conditionalFormatting>
  <conditionalFormatting pivot="1" sqref="E661:X661">
    <cfRule type="cellIs" dxfId="107" priority="110" operator="equal">
      <formula>1</formula>
    </cfRule>
  </conditionalFormatting>
  <conditionalFormatting pivot="1" sqref="E664:X664">
    <cfRule type="cellIs" dxfId="106" priority="109" operator="equal">
      <formula>1</formula>
    </cfRule>
  </conditionalFormatting>
  <conditionalFormatting pivot="1" sqref="E666:X666">
    <cfRule type="cellIs" dxfId="105" priority="108" operator="equal">
      <formula>1</formula>
    </cfRule>
  </conditionalFormatting>
  <conditionalFormatting pivot="1" sqref="E669:X669">
    <cfRule type="cellIs" dxfId="104" priority="107" operator="equal">
      <formula>1</formula>
    </cfRule>
  </conditionalFormatting>
  <conditionalFormatting pivot="1" sqref="E671:X671">
    <cfRule type="cellIs" dxfId="103" priority="106" operator="equal">
      <formula>1</formula>
    </cfRule>
  </conditionalFormatting>
  <conditionalFormatting pivot="1" sqref="E673:X673">
    <cfRule type="cellIs" dxfId="102" priority="105" operator="equal">
      <formula>1</formula>
    </cfRule>
  </conditionalFormatting>
  <conditionalFormatting pivot="1" sqref="E676:X676">
    <cfRule type="cellIs" dxfId="101" priority="104" operator="equal">
      <formula>1</formula>
    </cfRule>
  </conditionalFormatting>
  <conditionalFormatting pivot="1" sqref="E678:X678">
    <cfRule type="cellIs" dxfId="100" priority="103" operator="equal">
      <formula>1</formula>
    </cfRule>
  </conditionalFormatting>
  <conditionalFormatting pivot="1" sqref="E680:X680">
    <cfRule type="cellIs" dxfId="99" priority="102" operator="equal">
      <formula>1</formula>
    </cfRule>
  </conditionalFormatting>
  <conditionalFormatting pivot="1" sqref="E682:X682">
    <cfRule type="cellIs" dxfId="98" priority="101" operator="equal">
      <formula>1</formula>
    </cfRule>
  </conditionalFormatting>
  <conditionalFormatting pivot="1" sqref="E685:X685">
    <cfRule type="cellIs" dxfId="97" priority="100" operator="equal">
      <formula>1</formula>
    </cfRule>
  </conditionalFormatting>
  <conditionalFormatting pivot="1" sqref="E687:X687">
    <cfRule type="cellIs" dxfId="96" priority="99" operator="equal">
      <formula>1</formula>
    </cfRule>
  </conditionalFormatting>
  <conditionalFormatting pivot="1" sqref="E689:X689">
    <cfRule type="cellIs" dxfId="95" priority="98" operator="equal">
      <formula>1</formula>
    </cfRule>
  </conditionalFormatting>
  <conditionalFormatting pivot="1" sqref="E691:X691">
    <cfRule type="cellIs" dxfId="94" priority="97" operator="equal">
      <formula>1</formula>
    </cfRule>
  </conditionalFormatting>
  <conditionalFormatting pivot="1" sqref="E694:X694">
    <cfRule type="cellIs" dxfId="93" priority="96" operator="equal">
      <formula>1</formula>
    </cfRule>
  </conditionalFormatting>
  <conditionalFormatting pivot="1" sqref="E696:X696">
    <cfRule type="cellIs" dxfId="92" priority="95" operator="equal">
      <formula>1</formula>
    </cfRule>
  </conditionalFormatting>
  <conditionalFormatting pivot="1" sqref="E698:X698">
    <cfRule type="cellIs" dxfId="91" priority="94" operator="equal">
      <formula>1</formula>
    </cfRule>
  </conditionalFormatting>
  <conditionalFormatting pivot="1" sqref="E700:X700">
    <cfRule type="cellIs" dxfId="90" priority="93" operator="equal">
      <formula>1</formula>
    </cfRule>
  </conditionalFormatting>
  <conditionalFormatting pivot="1" sqref="E702:X702">
    <cfRule type="cellIs" dxfId="89" priority="92" operator="equal">
      <formula>1</formula>
    </cfRule>
  </conditionalFormatting>
  <conditionalFormatting pivot="1" sqref="E705:X705">
    <cfRule type="cellIs" dxfId="88" priority="91" operator="equal">
      <formula>1</formula>
    </cfRule>
  </conditionalFormatting>
  <conditionalFormatting pivot="1" sqref="E707:X707">
    <cfRule type="cellIs" dxfId="87" priority="90" operator="equal">
      <formula>1</formula>
    </cfRule>
  </conditionalFormatting>
  <conditionalFormatting pivot="1" sqref="E709:X709">
    <cfRule type="cellIs" dxfId="86" priority="89" operator="equal">
      <formula>1</formula>
    </cfRule>
  </conditionalFormatting>
  <conditionalFormatting pivot="1" sqref="E711:X711">
    <cfRule type="cellIs" dxfId="85" priority="88" operator="equal">
      <formula>1</formula>
    </cfRule>
  </conditionalFormatting>
  <conditionalFormatting pivot="1" sqref="E713:X713">
    <cfRule type="cellIs" dxfId="84" priority="87" operator="equal">
      <formula>1</formula>
    </cfRule>
  </conditionalFormatting>
  <conditionalFormatting pivot="1" sqref="E716:X716">
    <cfRule type="cellIs" dxfId="83" priority="86" operator="equal">
      <formula>1</formula>
    </cfRule>
  </conditionalFormatting>
  <conditionalFormatting pivot="1" sqref="E718:X718">
    <cfRule type="cellIs" dxfId="82" priority="85" operator="equal">
      <formula>1</formula>
    </cfRule>
  </conditionalFormatting>
  <conditionalFormatting pivot="1" sqref="E720:X720">
    <cfRule type="cellIs" dxfId="81" priority="84" operator="equal">
      <formula>1</formula>
    </cfRule>
  </conditionalFormatting>
  <conditionalFormatting pivot="1" sqref="E722:X722">
    <cfRule type="cellIs" dxfId="80" priority="83" operator="equal">
      <formula>1</formula>
    </cfRule>
  </conditionalFormatting>
  <conditionalFormatting pivot="1" sqref="E724:X724">
    <cfRule type="cellIs" dxfId="79" priority="82" operator="equal">
      <formula>1</formula>
    </cfRule>
  </conditionalFormatting>
  <conditionalFormatting pivot="1" sqref="E726:X726">
    <cfRule type="cellIs" dxfId="78" priority="81" operator="equal">
      <formula>1</formula>
    </cfRule>
  </conditionalFormatting>
  <conditionalFormatting pivot="1" sqref="E729:X729">
    <cfRule type="cellIs" dxfId="77" priority="80" operator="equal">
      <formula>1</formula>
    </cfRule>
  </conditionalFormatting>
  <conditionalFormatting pivot="1" sqref="E731:X731">
    <cfRule type="cellIs" dxfId="76" priority="79" operator="equal">
      <formula>1</formula>
    </cfRule>
  </conditionalFormatting>
  <conditionalFormatting pivot="1" sqref="E733:X733">
    <cfRule type="cellIs" dxfId="75" priority="78" operator="equal">
      <formula>1</formula>
    </cfRule>
  </conditionalFormatting>
  <conditionalFormatting pivot="1" sqref="E735:X735">
    <cfRule type="cellIs" dxfId="74" priority="77" operator="equal">
      <formula>1</formula>
    </cfRule>
  </conditionalFormatting>
  <conditionalFormatting pivot="1" sqref="E737:X737">
    <cfRule type="cellIs" dxfId="73" priority="76" operator="equal">
      <formula>1</formula>
    </cfRule>
  </conditionalFormatting>
  <conditionalFormatting pivot="1" sqref="E739:X739">
    <cfRule type="cellIs" dxfId="72" priority="75" operator="equal">
      <formula>1</formula>
    </cfRule>
  </conditionalFormatting>
  <conditionalFormatting pivot="1" sqref="E742:X742">
    <cfRule type="cellIs" dxfId="71" priority="74" operator="equal">
      <formula>1</formula>
    </cfRule>
  </conditionalFormatting>
  <conditionalFormatting pivot="1" sqref="E744:X744">
    <cfRule type="cellIs" dxfId="70" priority="73" operator="equal">
      <formula>1</formula>
    </cfRule>
  </conditionalFormatting>
  <conditionalFormatting pivot="1" sqref="E746:X746">
    <cfRule type="cellIs" dxfId="69" priority="72" operator="equal">
      <formula>1</formula>
    </cfRule>
  </conditionalFormatting>
  <conditionalFormatting pivot="1" sqref="E748:X748">
    <cfRule type="cellIs" dxfId="68" priority="71" operator="equal">
      <formula>1</formula>
    </cfRule>
  </conditionalFormatting>
  <conditionalFormatting pivot="1" sqref="E750:X750">
    <cfRule type="cellIs" dxfId="67" priority="70" operator="equal">
      <formula>1</formula>
    </cfRule>
  </conditionalFormatting>
  <conditionalFormatting pivot="1" sqref="E753:X753">
    <cfRule type="cellIs" dxfId="66" priority="69" operator="equal">
      <formula>1</formula>
    </cfRule>
  </conditionalFormatting>
  <conditionalFormatting pivot="1" sqref="E755:X755">
    <cfRule type="cellIs" dxfId="65" priority="68" operator="equal">
      <formula>1</formula>
    </cfRule>
  </conditionalFormatting>
  <conditionalFormatting pivot="1" sqref="E757:X757">
    <cfRule type="cellIs" dxfId="64" priority="67" operator="equal">
      <formula>1</formula>
    </cfRule>
  </conditionalFormatting>
  <conditionalFormatting pivot="1" sqref="E759:X759">
    <cfRule type="cellIs" dxfId="63" priority="66" operator="equal">
      <formula>1</formula>
    </cfRule>
  </conditionalFormatting>
  <conditionalFormatting pivot="1" sqref="E761:X761">
    <cfRule type="cellIs" dxfId="62" priority="65" operator="equal">
      <formula>1</formula>
    </cfRule>
  </conditionalFormatting>
  <conditionalFormatting pivot="1" sqref="E764:X764">
    <cfRule type="cellIs" dxfId="61" priority="64" operator="equal">
      <formula>1</formula>
    </cfRule>
  </conditionalFormatting>
  <conditionalFormatting pivot="1" sqref="E766:X766">
    <cfRule type="cellIs" dxfId="60" priority="63" operator="equal">
      <formula>1</formula>
    </cfRule>
  </conditionalFormatting>
  <conditionalFormatting pivot="1" sqref="E768:X768">
    <cfRule type="cellIs" dxfId="59" priority="62" operator="equal">
      <formula>1</formula>
    </cfRule>
  </conditionalFormatting>
  <conditionalFormatting pivot="1" sqref="E770:X770">
    <cfRule type="cellIs" dxfId="58" priority="61" operator="equal">
      <formula>1</formula>
    </cfRule>
  </conditionalFormatting>
  <conditionalFormatting pivot="1" sqref="E773:X773">
    <cfRule type="cellIs" dxfId="57" priority="60" operator="equal">
      <formula>1</formula>
    </cfRule>
  </conditionalFormatting>
  <conditionalFormatting pivot="1" sqref="E775:X775">
    <cfRule type="cellIs" dxfId="56" priority="59" operator="equal">
      <formula>1</formula>
    </cfRule>
  </conditionalFormatting>
  <conditionalFormatting pivot="1" sqref="E777:X777">
    <cfRule type="cellIs" dxfId="55" priority="58" operator="equal">
      <formula>1</formula>
    </cfRule>
  </conditionalFormatting>
  <conditionalFormatting pivot="1" sqref="E779:X779">
    <cfRule type="cellIs" dxfId="54" priority="57" operator="equal">
      <formula>1</formula>
    </cfRule>
  </conditionalFormatting>
  <conditionalFormatting pivot="1" sqref="E780:X780">
    <cfRule type="cellIs" dxfId="53" priority="56" operator="equal">
      <formula>1</formula>
    </cfRule>
  </conditionalFormatting>
  <conditionalFormatting pivot="1" sqref="E782:X782">
    <cfRule type="cellIs" dxfId="52" priority="55" operator="equal">
      <formula>1</formula>
    </cfRule>
  </conditionalFormatting>
  <conditionalFormatting pivot="1" sqref="E784:X784">
    <cfRule type="cellIs" dxfId="51" priority="54" operator="equal">
      <formula>1</formula>
    </cfRule>
  </conditionalFormatting>
  <conditionalFormatting pivot="1" sqref="E786:X786">
    <cfRule type="cellIs" dxfId="50" priority="53" operator="equal">
      <formula>1</formula>
    </cfRule>
  </conditionalFormatting>
  <conditionalFormatting pivot="1" sqref="E788:X788">
    <cfRule type="cellIs" dxfId="49" priority="52" operator="equal">
      <formula>1</formula>
    </cfRule>
  </conditionalFormatting>
  <conditionalFormatting pivot="1" sqref="E791:X791">
    <cfRule type="cellIs" dxfId="48" priority="51" operator="equal">
      <formula>1</formula>
    </cfRule>
  </conditionalFormatting>
  <conditionalFormatting pivot="1" sqref="E793:X793">
    <cfRule type="cellIs" dxfId="47" priority="50" operator="equal">
      <formula>1</formula>
    </cfRule>
  </conditionalFormatting>
  <conditionalFormatting pivot="1" sqref="E795:X795">
    <cfRule type="cellIs" dxfId="46" priority="49" operator="equal">
      <formula>1</formula>
    </cfRule>
  </conditionalFormatting>
  <conditionalFormatting pivot="1" sqref="E797:X797">
    <cfRule type="cellIs" dxfId="45" priority="48" operator="equal">
      <formula>1</formula>
    </cfRule>
  </conditionalFormatting>
  <conditionalFormatting pivot="1" sqref="E800:X800">
    <cfRule type="cellIs" dxfId="44" priority="47" operator="equal">
      <formula>1</formula>
    </cfRule>
  </conditionalFormatting>
  <conditionalFormatting pivot="1" sqref="E802:X802">
    <cfRule type="cellIs" dxfId="43" priority="46" operator="equal">
      <formula>1</formula>
    </cfRule>
  </conditionalFormatting>
  <conditionalFormatting pivot="1" sqref="E804:X804">
    <cfRule type="cellIs" dxfId="42" priority="45" operator="equal">
      <formula>1</formula>
    </cfRule>
  </conditionalFormatting>
  <conditionalFormatting pivot="1" sqref="E806:X806">
    <cfRule type="cellIs" dxfId="41" priority="44" operator="equal">
      <formula>1</formula>
    </cfRule>
  </conditionalFormatting>
  <conditionalFormatting pivot="1" sqref="E808:X808">
    <cfRule type="cellIs" dxfId="40" priority="43" operator="equal">
      <formula>1</formula>
    </cfRule>
  </conditionalFormatting>
  <conditionalFormatting pivot="1" sqref="E811:X811">
    <cfRule type="cellIs" dxfId="39" priority="42" operator="equal">
      <formula>1</formula>
    </cfRule>
  </conditionalFormatting>
  <conditionalFormatting pivot="1" sqref="E813:X813">
    <cfRule type="cellIs" dxfId="38" priority="41" operator="equal">
      <formula>1</formula>
    </cfRule>
  </conditionalFormatting>
  <conditionalFormatting pivot="1" sqref="E815:X815">
    <cfRule type="cellIs" dxfId="37" priority="40" operator="equal">
      <formula>1</formula>
    </cfRule>
  </conditionalFormatting>
  <conditionalFormatting pivot="1" sqref="E817:X817">
    <cfRule type="cellIs" dxfId="36" priority="39" operator="equal">
      <formula>1</formula>
    </cfRule>
  </conditionalFormatting>
  <conditionalFormatting pivot="1" sqref="E819:X819">
    <cfRule type="cellIs" dxfId="35" priority="38" operator="equal">
      <formula>1</formula>
    </cfRule>
  </conditionalFormatting>
  <conditionalFormatting pivot="1" sqref="E821:X821">
    <cfRule type="cellIs" dxfId="34" priority="37" operator="equal">
      <formula>1</formula>
    </cfRule>
  </conditionalFormatting>
  <conditionalFormatting pivot="1" sqref="E824:X824">
    <cfRule type="cellIs" dxfId="33" priority="36" operator="equal">
      <formula>1</formula>
    </cfRule>
  </conditionalFormatting>
  <conditionalFormatting pivot="1" sqref="E826:X826">
    <cfRule type="cellIs" dxfId="32" priority="35" operator="equal">
      <formula>1</formula>
    </cfRule>
  </conditionalFormatting>
  <conditionalFormatting pivot="1" sqref="E828:X828">
    <cfRule type="cellIs" dxfId="31" priority="34" operator="equal">
      <formula>1</formula>
    </cfRule>
  </conditionalFormatting>
  <conditionalFormatting pivot="1" sqref="E830:X830">
    <cfRule type="cellIs" dxfId="30" priority="33" operator="equal">
      <formula>1</formula>
    </cfRule>
  </conditionalFormatting>
  <conditionalFormatting pivot="1" sqref="E832:X832">
    <cfRule type="cellIs" dxfId="29" priority="32" operator="equal">
      <formula>1</formula>
    </cfRule>
  </conditionalFormatting>
  <conditionalFormatting pivot="1" sqref="E834:X834">
    <cfRule type="cellIs" dxfId="28" priority="31" operator="equal">
      <formula>1</formula>
    </cfRule>
  </conditionalFormatting>
  <conditionalFormatting pivot="1" sqref="E835:X835">
    <cfRule type="cellIs" dxfId="27" priority="30" operator="equal">
      <formula>1</formula>
    </cfRule>
  </conditionalFormatting>
  <conditionalFormatting pivot="1" sqref="E837:X837">
    <cfRule type="cellIs" dxfId="26" priority="29" operator="equal">
      <formula>1</formula>
    </cfRule>
  </conditionalFormatting>
  <conditionalFormatting pivot="1" sqref="E839:X839">
    <cfRule type="cellIs" dxfId="25" priority="28" operator="equal">
      <formula>1</formula>
    </cfRule>
  </conditionalFormatting>
  <conditionalFormatting pivot="1" sqref="E841:X841">
    <cfRule type="cellIs" dxfId="24" priority="27" operator="equal">
      <formula>1</formula>
    </cfRule>
  </conditionalFormatting>
  <conditionalFormatting pivot="1" sqref="E844:X844">
    <cfRule type="cellIs" dxfId="23" priority="26" operator="equal">
      <formula>1</formula>
    </cfRule>
  </conditionalFormatting>
  <conditionalFormatting pivot="1" sqref="E846:X846">
    <cfRule type="cellIs" dxfId="22" priority="25" operator="equal">
      <formula>1</formula>
    </cfRule>
  </conditionalFormatting>
  <conditionalFormatting pivot="1" sqref="E847:X847">
    <cfRule type="cellIs" dxfId="21" priority="24" operator="equal">
      <formula>1</formula>
    </cfRule>
  </conditionalFormatting>
  <conditionalFormatting pivot="1" sqref="E849:X849">
    <cfRule type="cellIs" dxfId="20" priority="23" operator="equal">
      <formula>1</formula>
    </cfRule>
  </conditionalFormatting>
  <conditionalFormatting pivot="1" sqref="E851:X851">
    <cfRule type="cellIs" dxfId="19" priority="22" operator="equal">
      <formula>1</formula>
    </cfRule>
  </conditionalFormatting>
  <conditionalFormatting pivot="1" sqref="E853:X853">
    <cfRule type="cellIs" dxfId="18" priority="21" operator="equal">
      <formula>1</formula>
    </cfRule>
  </conditionalFormatting>
  <conditionalFormatting pivot="1" sqref="E855:X855">
    <cfRule type="cellIs" dxfId="17" priority="20" operator="equal">
      <formula>1</formula>
    </cfRule>
  </conditionalFormatting>
  <conditionalFormatting pivot="1" sqref="E857:X857">
    <cfRule type="cellIs" dxfId="16" priority="19" operator="equal">
      <formula>1</formula>
    </cfRule>
  </conditionalFormatting>
  <conditionalFormatting pivot="1" sqref="E859:X859">
    <cfRule type="cellIs" dxfId="15" priority="18" operator="equal">
      <formula>1</formula>
    </cfRule>
  </conditionalFormatting>
  <conditionalFormatting pivot="1" sqref="E862:X862">
    <cfRule type="cellIs" dxfId="14" priority="17" operator="equal">
      <formula>1</formula>
    </cfRule>
  </conditionalFormatting>
  <conditionalFormatting pivot="1" sqref="E864:X864">
    <cfRule type="cellIs" dxfId="13" priority="16" operator="equal">
      <formula>1</formula>
    </cfRule>
  </conditionalFormatting>
  <conditionalFormatting pivot="1" sqref="E867:X867">
    <cfRule type="cellIs" dxfId="12" priority="15" operator="equal">
      <formula>1</formula>
    </cfRule>
  </conditionalFormatting>
  <conditionalFormatting pivot="1" sqref="E869:X869">
    <cfRule type="cellIs" dxfId="11" priority="14" operator="equal">
      <formula>1</formula>
    </cfRule>
  </conditionalFormatting>
  <conditionalFormatting pivot="1" sqref="E872:X872">
    <cfRule type="cellIs" dxfId="10" priority="13" operator="equal">
      <formula>1</formula>
    </cfRule>
  </conditionalFormatting>
  <conditionalFormatting pivot="1" sqref="E874:X874">
    <cfRule type="cellIs" dxfId="9" priority="12" operator="equal">
      <formula>1</formula>
    </cfRule>
  </conditionalFormatting>
  <conditionalFormatting pivot="1" sqref="E876:X876">
    <cfRule type="cellIs" dxfId="8" priority="11" operator="equal">
      <formula>1</formula>
    </cfRule>
  </conditionalFormatting>
  <conditionalFormatting pivot="1" sqref="E878:X878">
    <cfRule type="cellIs" dxfId="7" priority="10" operator="equal">
      <formula>1</formula>
    </cfRule>
  </conditionalFormatting>
  <conditionalFormatting pivot="1" sqref="E880:X880">
    <cfRule type="cellIs" dxfId="6" priority="9" operator="equal">
      <formula>1</formula>
    </cfRule>
  </conditionalFormatting>
  <conditionalFormatting pivot="1" sqref="E882:X882">
    <cfRule type="cellIs" dxfId="5" priority="8" operator="equal">
      <formula>1</formula>
    </cfRule>
  </conditionalFormatting>
  <conditionalFormatting pivot="1" sqref="E885:X885">
    <cfRule type="cellIs" dxfId="4" priority="7" operator="equal">
      <formula>1</formula>
    </cfRule>
  </conditionalFormatting>
  <conditionalFormatting pivot="1" sqref="E887:X887">
    <cfRule type="cellIs" dxfId="3" priority="6" operator="equal">
      <formula>1</formula>
    </cfRule>
  </conditionalFormatting>
  <conditionalFormatting pivot="1" sqref="E889:X889">
    <cfRule type="cellIs" dxfId="2" priority="5" operator="equal">
      <formula>1</formula>
    </cfRule>
  </conditionalFormatting>
  <conditionalFormatting pivot="1" sqref="E891:X891">
    <cfRule type="cellIs" dxfId="1" priority="4" operator="equal">
      <formula>1</formula>
    </cfRule>
  </conditionalFormatting>
  <conditionalFormatting pivot="1" sqref="E893:X893">
    <cfRule type="cellIs" dxfId="0" priority="3" operator="equal">
      <formula>1</formula>
    </cfRule>
  </conditionalFormatting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D178-34B8-4EB4-B12A-8DCFEED7B24B}">
  <dimension ref="A2:U18"/>
  <sheetViews>
    <sheetView zoomScale="77" zoomScaleNormal="50" workbookViewId="0">
      <selection activeCell="J8" sqref="J8"/>
    </sheetView>
  </sheetViews>
  <sheetFormatPr defaultRowHeight="14.5" x14ac:dyDescent="0.35"/>
  <cols>
    <col min="1" max="1" width="17.54296875" bestFit="1" customWidth="1"/>
    <col min="2" max="5" width="12.54296875" bestFit="1" customWidth="1"/>
    <col min="6" max="6" width="13.6328125" bestFit="1" customWidth="1"/>
    <col min="7" max="20" width="14.6328125" bestFit="1" customWidth="1"/>
    <col min="21" max="21" width="13.6328125" bestFit="1" customWidth="1"/>
    <col min="22" max="22" width="30.6328125" bestFit="1" customWidth="1"/>
    <col min="23" max="23" width="3.1796875" bestFit="1" customWidth="1"/>
    <col min="24" max="24" width="11.08984375" bestFit="1" customWidth="1"/>
    <col min="25" max="25" width="6.453125" bestFit="1" customWidth="1"/>
    <col min="26" max="26" width="16.54296875" bestFit="1" customWidth="1"/>
    <col min="27" max="27" width="11.453125" bestFit="1" customWidth="1"/>
    <col min="28" max="28" width="6.6328125" bestFit="1" customWidth="1"/>
    <col min="29" max="29" width="5.81640625" bestFit="1" customWidth="1"/>
    <col min="30" max="30" width="10.6328125" bestFit="1" customWidth="1"/>
    <col min="31" max="31" width="14.08984375" bestFit="1" customWidth="1"/>
    <col min="32" max="32" width="14.81640625" bestFit="1" customWidth="1"/>
    <col min="33" max="33" width="6.453125" bestFit="1" customWidth="1"/>
    <col min="34" max="34" width="8.08984375" bestFit="1" customWidth="1"/>
    <col min="35" max="35" width="3.1796875" bestFit="1" customWidth="1"/>
    <col min="36" max="36" width="16" bestFit="1" customWidth="1"/>
    <col min="37" max="37" width="12" bestFit="1" customWidth="1"/>
    <col min="38" max="38" width="11.54296875" bestFit="1" customWidth="1"/>
    <col min="39" max="39" width="15.6328125" bestFit="1" customWidth="1"/>
    <col min="40" max="40" width="17.1796875" bestFit="1" customWidth="1"/>
    <col min="41" max="45" width="13.08984375" bestFit="1" customWidth="1"/>
    <col min="46" max="46" width="7.6328125" bestFit="1" customWidth="1"/>
    <col min="47" max="52" width="26.1796875" bestFit="1" customWidth="1"/>
    <col min="53" max="53" width="7.6328125" bestFit="1" customWidth="1"/>
    <col min="54" max="57" width="13.08984375" bestFit="1" customWidth="1"/>
    <col min="58" max="58" width="7.6328125" bestFit="1" customWidth="1"/>
    <col min="59" max="60" width="11.54296875" bestFit="1" customWidth="1"/>
    <col min="61" max="61" width="7.6328125" bestFit="1" customWidth="1"/>
    <col min="62" max="63" width="11.54296875" bestFit="1" customWidth="1"/>
    <col min="64" max="64" width="7.6328125" bestFit="1" customWidth="1"/>
    <col min="65" max="65" width="11.54296875" bestFit="1" customWidth="1"/>
    <col min="66" max="66" width="7.6328125" bestFit="1" customWidth="1"/>
    <col min="67" max="69" width="13.08984375" bestFit="1" customWidth="1"/>
    <col min="70" max="70" width="7.6328125" bestFit="1" customWidth="1"/>
    <col min="71" max="72" width="13.08984375" bestFit="1" customWidth="1"/>
    <col min="73" max="73" width="7.6328125" bestFit="1" customWidth="1"/>
    <col min="74" max="74" width="11.54296875" bestFit="1" customWidth="1"/>
    <col min="75" max="75" width="8.6328125" bestFit="1" customWidth="1"/>
    <col min="76" max="76" width="11.54296875" bestFit="1" customWidth="1"/>
    <col min="77" max="77" width="8.6328125" bestFit="1" customWidth="1"/>
    <col min="78" max="78" width="11.54296875" bestFit="1" customWidth="1"/>
    <col min="79" max="79" width="8.6328125" bestFit="1" customWidth="1"/>
    <col min="80" max="80" width="11.54296875" bestFit="1" customWidth="1"/>
    <col min="81" max="81" width="8.6328125" bestFit="1" customWidth="1"/>
    <col min="82" max="82" width="11.54296875" bestFit="1" customWidth="1"/>
    <col min="83" max="83" width="8.6328125" bestFit="1" customWidth="1"/>
    <col min="84" max="84" width="13.08984375" bestFit="1" customWidth="1"/>
    <col min="85" max="85" width="8.6328125" bestFit="1" customWidth="1"/>
    <col min="86" max="86" width="11.54296875" bestFit="1" customWidth="1"/>
    <col min="87" max="87" width="8.6328125" bestFit="1" customWidth="1"/>
    <col min="88" max="88" width="11.54296875" bestFit="1" customWidth="1"/>
    <col min="89" max="89" width="8.6328125" bestFit="1" customWidth="1"/>
    <col min="90" max="90" width="17.1796875" bestFit="1" customWidth="1"/>
    <col min="91" max="92" width="14.08984375" bestFit="1" customWidth="1"/>
    <col min="93" max="104" width="26.1796875" bestFit="1" customWidth="1"/>
    <col min="105" max="106" width="14.08984375" bestFit="1" customWidth="1"/>
    <col min="107" max="114" width="13.08984375" bestFit="1" customWidth="1"/>
    <col min="115" max="116" width="14.08984375" bestFit="1" customWidth="1"/>
    <col min="117" max="120" width="12.54296875" bestFit="1" customWidth="1"/>
    <col min="121" max="122" width="14.08984375" bestFit="1" customWidth="1"/>
    <col min="123" max="126" width="12.54296875" bestFit="1" customWidth="1"/>
    <col min="127" max="128" width="14.08984375" bestFit="1" customWidth="1"/>
    <col min="129" max="130" width="12.54296875" bestFit="1" customWidth="1"/>
    <col min="131" max="132" width="14.08984375" bestFit="1" customWidth="1"/>
    <col min="133" max="138" width="13.08984375" bestFit="1" customWidth="1"/>
    <col min="139" max="140" width="14.08984375" bestFit="1" customWidth="1"/>
    <col min="141" max="144" width="13.08984375" bestFit="1" customWidth="1"/>
    <col min="145" max="146" width="14.08984375" bestFit="1" customWidth="1"/>
    <col min="147" max="148" width="12.54296875" bestFit="1" customWidth="1"/>
    <col min="149" max="150" width="15.08984375" bestFit="1" customWidth="1"/>
    <col min="151" max="152" width="12.54296875" bestFit="1" customWidth="1"/>
    <col min="153" max="154" width="15.08984375" bestFit="1" customWidth="1"/>
    <col min="155" max="156" width="12.54296875" bestFit="1" customWidth="1"/>
    <col min="157" max="158" width="15.08984375" bestFit="1" customWidth="1"/>
    <col min="159" max="160" width="12.54296875" bestFit="1" customWidth="1"/>
    <col min="161" max="162" width="15.08984375" bestFit="1" customWidth="1"/>
    <col min="163" max="164" width="12.54296875" bestFit="1" customWidth="1"/>
    <col min="165" max="166" width="15.08984375" bestFit="1" customWidth="1"/>
    <col min="167" max="168" width="13.08984375" bestFit="1" customWidth="1"/>
    <col min="169" max="170" width="15.08984375" bestFit="1" customWidth="1"/>
    <col min="171" max="172" width="12.54296875" bestFit="1" customWidth="1"/>
    <col min="173" max="174" width="15.08984375" bestFit="1" customWidth="1"/>
    <col min="175" max="176" width="12.54296875" bestFit="1" customWidth="1"/>
    <col min="177" max="178" width="15.08984375" bestFit="1" customWidth="1"/>
    <col min="179" max="180" width="18.08984375" bestFit="1" customWidth="1"/>
    <col min="181" max="201" width="7.6328125" bestFit="1" customWidth="1"/>
    <col min="202" max="211" width="13.08984375" bestFit="1" customWidth="1"/>
    <col min="212" max="212" width="17.1796875" bestFit="1" customWidth="1"/>
    <col min="213" max="259" width="7.6328125" bestFit="1" customWidth="1"/>
    <col min="260" max="270" width="13.08984375" bestFit="1" customWidth="1"/>
    <col min="271" max="271" width="17.1796875" bestFit="1" customWidth="1"/>
    <col min="272" max="321" width="7.6328125" bestFit="1" customWidth="1"/>
    <col min="322" max="333" width="13.08984375" bestFit="1" customWidth="1"/>
    <col min="334" max="334" width="17.1796875" bestFit="1" customWidth="1"/>
    <col min="335" max="379" width="7.6328125" bestFit="1" customWidth="1"/>
    <col min="380" max="392" width="13.08984375" bestFit="1" customWidth="1"/>
    <col min="393" max="393" width="17.1796875" bestFit="1" customWidth="1"/>
    <col min="394" max="436" width="7.6328125" bestFit="1" customWidth="1"/>
    <col min="437" max="450" width="13.08984375" bestFit="1" customWidth="1"/>
    <col min="451" max="452" width="17.1796875" bestFit="1" customWidth="1"/>
    <col min="453" max="453" width="22.90625" bestFit="1" customWidth="1"/>
    <col min="454" max="454" width="30.36328125" bestFit="1" customWidth="1"/>
    <col min="455" max="455" width="22.90625" bestFit="1" customWidth="1"/>
    <col min="456" max="456" width="30.36328125" bestFit="1" customWidth="1"/>
    <col min="457" max="457" width="22.90625" bestFit="1" customWidth="1"/>
    <col min="458" max="458" width="30.36328125" bestFit="1" customWidth="1"/>
    <col min="459" max="459" width="22.90625" bestFit="1" customWidth="1"/>
    <col min="460" max="460" width="30.36328125" bestFit="1" customWidth="1"/>
    <col min="461" max="461" width="22.90625" bestFit="1" customWidth="1"/>
    <col min="462" max="462" width="30.36328125" bestFit="1" customWidth="1"/>
    <col min="463" max="463" width="22.90625" bestFit="1" customWidth="1"/>
    <col min="464" max="464" width="30.36328125" bestFit="1" customWidth="1"/>
    <col min="465" max="465" width="22.90625" bestFit="1" customWidth="1"/>
    <col min="466" max="466" width="30.36328125" bestFit="1" customWidth="1"/>
    <col min="467" max="467" width="22.90625" bestFit="1" customWidth="1"/>
    <col min="468" max="468" width="30.36328125" bestFit="1" customWidth="1"/>
    <col min="469" max="469" width="22.90625" bestFit="1" customWidth="1"/>
    <col min="470" max="470" width="30.36328125" bestFit="1" customWidth="1"/>
    <col min="471" max="471" width="22.90625" bestFit="1" customWidth="1"/>
    <col min="472" max="472" width="30.36328125" bestFit="1" customWidth="1"/>
    <col min="473" max="473" width="22.90625" bestFit="1" customWidth="1"/>
    <col min="474" max="474" width="28.81640625" bestFit="1" customWidth="1"/>
    <col min="475" max="475" width="21.453125" bestFit="1" customWidth="1"/>
    <col min="476" max="476" width="30.36328125" bestFit="1" customWidth="1"/>
    <col min="477" max="477" width="22.90625" bestFit="1" customWidth="1"/>
    <col min="478" max="478" width="30.36328125" bestFit="1" customWidth="1"/>
    <col min="479" max="479" width="22.90625" bestFit="1" customWidth="1"/>
    <col min="480" max="480" width="30.36328125" bestFit="1" customWidth="1"/>
    <col min="481" max="481" width="22.90625" bestFit="1" customWidth="1"/>
    <col min="482" max="482" width="30.36328125" bestFit="1" customWidth="1"/>
    <col min="483" max="483" width="22.90625" bestFit="1" customWidth="1"/>
    <col min="484" max="484" width="30.36328125" bestFit="1" customWidth="1"/>
    <col min="485" max="485" width="22.90625" bestFit="1" customWidth="1"/>
    <col min="486" max="486" width="30.36328125" bestFit="1" customWidth="1"/>
    <col min="487" max="487" width="22.90625" bestFit="1" customWidth="1"/>
    <col min="488" max="488" width="30.36328125" bestFit="1" customWidth="1"/>
    <col min="489" max="489" width="22.90625" bestFit="1" customWidth="1"/>
    <col min="490" max="490" width="30.36328125" bestFit="1" customWidth="1"/>
    <col min="491" max="491" width="22.90625" bestFit="1" customWidth="1"/>
    <col min="492" max="492" width="30.36328125" bestFit="1" customWidth="1"/>
    <col min="493" max="493" width="22.90625" bestFit="1" customWidth="1"/>
    <col min="494" max="494" width="30.36328125" bestFit="1" customWidth="1"/>
    <col min="495" max="495" width="22.90625" bestFit="1" customWidth="1"/>
    <col min="496" max="496" width="30.36328125" bestFit="1" customWidth="1"/>
    <col min="497" max="497" width="22.90625" bestFit="1" customWidth="1"/>
    <col min="498" max="498" width="28.81640625" bestFit="1" customWidth="1"/>
    <col min="499" max="499" width="21.453125" bestFit="1" customWidth="1"/>
    <col min="500" max="500" width="30.36328125" bestFit="1" customWidth="1"/>
    <col min="501" max="501" width="22.90625" bestFit="1" customWidth="1"/>
    <col min="502" max="502" width="30.36328125" bestFit="1" customWidth="1"/>
    <col min="503" max="503" width="22.90625" bestFit="1" customWidth="1"/>
    <col min="504" max="504" width="30.36328125" bestFit="1" customWidth="1"/>
    <col min="505" max="505" width="22.90625" bestFit="1" customWidth="1"/>
    <col min="506" max="506" width="30.36328125" bestFit="1" customWidth="1"/>
    <col min="507" max="507" width="22.90625" bestFit="1" customWidth="1"/>
    <col min="508" max="508" width="30.36328125" bestFit="1" customWidth="1"/>
    <col min="509" max="509" width="22.90625" bestFit="1" customWidth="1"/>
    <col min="510" max="510" width="30.36328125" bestFit="1" customWidth="1"/>
    <col min="511" max="511" width="22.90625" bestFit="1" customWidth="1"/>
    <col min="512" max="512" width="30.36328125" bestFit="1" customWidth="1"/>
    <col min="513" max="513" width="22.90625" bestFit="1" customWidth="1"/>
    <col min="514" max="514" width="30.36328125" bestFit="1" customWidth="1"/>
    <col min="515" max="515" width="22.90625" bestFit="1" customWidth="1"/>
    <col min="516" max="516" width="30.36328125" bestFit="1" customWidth="1"/>
    <col min="517" max="517" width="22.90625" bestFit="1" customWidth="1"/>
    <col min="518" max="518" width="30.36328125" bestFit="1" customWidth="1"/>
    <col min="519" max="519" width="22.90625" bestFit="1" customWidth="1"/>
    <col min="520" max="520" width="28.81640625" bestFit="1" customWidth="1"/>
    <col min="521" max="521" width="21.453125" bestFit="1" customWidth="1"/>
    <col min="522" max="522" width="30.36328125" bestFit="1" customWidth="1"/>
    <col min="523" max="523" width="22.90625" bestFit="1" customWidth="1"/>
    <col min="524" max="524" width="30.36328125" bestFit="1" customWidth="1"/>
    <col min="525" max="525" width="22.90625" bestFit="1" customWidth="1"/>
    <col min="526" max="526" width="30.36328125" bestFit="1" customWidth="1"/>
    <col min="527" max="527" width="22.90625" bestFit="1" customWidth="1"/>
    <col min="528" max="528" width="30.36328125" bestFit="1" customWidth="1"/>
    <col min="529" max="529" width="22.90625" bestFit="1" customWidth="1"/>
    <col min="530" max="530" width="30.36328125" bestFit="1" customWidth="1"/>
    <col min="531" max="531" width="22.90625" bestFit="1" customWidth="1"/>
    <col min="532" max="532" width="30.36328125" bestFit="1" customWidth="1"/>
    <col min="533" max="533" width="22.90625" bestFit="1" customWidth="1"/>
    <col min="534" max="534" width="30.36328125" bestFit="1" customWidth="1"/>
    <col min="535" max="535" width="22.90625" bestFit="1" customWidth="1"/>
    <col min="536" max="536" width="30.36328125" bestFit="1" customWidth="1"/>
    <col min="537" max="537" width="22.90625" bestFit="1" customWidth="1"/>
    <col min="538" max="538" width="30.36328125" bestFit="1" customWidth="1"/>
    <col min="539" max="539" width="22.90625" bestFit="1" customWidth="1"/>
    <col min="540" max="540" width="30.36328125" bestFit="1" customWidth="1"/>
    <col min="541" max="541" width="22.90625" bestFit="1" customWidth="1"/>
    <col min="542" max="542" width="30.36328125" bestFit="1" customWidth="1"/>
    <col min="543" max="543" width="22.90625" bestFit="1" customWidth="1"/>
    <col min="544" max="544" width="30.36328125" bestFit="1" customWidth="1"/>
    <col min="545" max="545" width="22.90625" bestFit="1" customWidth="1"/>
    <col min="546" max="546" width="30.36328125" bestFit="1" customWidth="1"/>
    <col min="547" max="547" width="22.90625" bestFit="1" customWidth="1"/>
    <col min="548" max="548" width="28.81640625" bestFit="1" customWidth="1"/>
    <col min="549" max="549" width="21.453125" bestFit="1" customWidth="1"/>
    <col min="550" max="550" width="30.36328125" bestFit="1" customWidth="1"/>
    <col min="551" max="551" width="22.90625" bestFit="1" customWidth="1"/>
    <col min="552" max="552" width="30.36328125" bestFit="1" customWidth="1"/>
    <col min="553" max="553" width="22.90625" bestFit="1" customWidth="1"/>
    <col min="554" max="554" width="30.36328125" bestFit="1" customWidth="1"/>
    <col min="555" max="555" width="22.90625" bestFit="1" customWidth="1"/>
    <col min="556" max="556" width="30.36328125" bestFit="1" customWidth="1"/>
    <col min="557" max="557" width="22.90625" bestFit="1" customWidth="1"/>
    <col min="558" max="558" width="30.36328125" bestFit="1" customWidth="1"/>
    <col min="559" max="559" width="22.90625" bestFit="1" customWidth="1"/>
    <col min="560" max="560" width="28.81640625" bestFit="1" customWidth="1"/>
    <col min="561" max="561" width="21.453125" bestFit="1" customWidth="1"/>
    <col min="562" max="562" width="30.36328125" bestFit="1" customWidth="1"/>
    <col min="563" max="563" width="22.90625" bestFit="1" customWidth="1"/>
    <col min="564" max="564" width="30.36328125" bestFit="1" customWidth="1"/>
    <col min="565" max="565" width="22.90625" bestFit="1" customWidth="1"/>
    <col min="566" max="566" width="30.36328125" bestFit="1" customWidth="1"/>
    <col min="567" max="567" width="22.90625" bestFit="1" customWidth="1"/>
    <col min="568" max="568" width="30.36328125" bestFit="1" customWidth="1"/>
    <col min="569" max="569" width="22.90625" bestFit="1" customWidth="1"/>
    <col min="570" max="570" width="30.36328125" bestFit="1" customWidth="1"/>
    <col min="571" max="571" width="22.90625" bestFit="1" customWidth="1"/>
    <col min="572" max="572" width="30.36328125" bestFit="1" customWidth="1"/>
    <col min="573" max="573" width="22.90625" bestFit="1" customWidth="1"/>
    <col min="574" max="574" width="30.36328125" bestFit="1" customWidth="1"/>
    <col min="575" max="575" width="22.90625" bestFit="1" customWidth="1"/>
    <col min="576" max="576" width="30.36328125" bestFit="1" customWidth="1"/>
    <col min="577" max="577" width="22.90625" bestFit="1" customWidth="1"/>
    <col min="578" max="578" width="28.81640625" bestFit="1" customWidth="1"/>
    <col min="579" max="579" width="21.453125" bestFit="1" customWidth="1"/>
    <col min="580" max="580" width="30.36328125" bestFit="1" customWidth="1"/>
    <col min="581" max="581" width="22.90625" bestFit="1" customWidth="1"/>
    <col min="582" max="582" width="30.36328125" bestFit="1" customWidth="1"/>
    <col min="583" max="583" width="22.90625" bestFit="1" customWidth="1"/>
    <col min="584" max="584" width="30.36328125" bestFit="1" customWidth="1"/>
    <col min="585" max="585" width="22.90625" bestFit="1" customWidth="1"/>
    <col min="586" max="586" width="30.36328125" bestFit="1" customWidth="1"/>
    <col min="587" max="587" width="22.90625" bestFit="1" customWidth="1"/>
    <col min="588" max="588" width="30.36328125" bestFit="1" customWidth="1"/>
    <col min="589" max="589" width="22.90625" bestFit="1" customWidth="1"/>
    <col min="590" max="590" width="30.36328125" bestFit="1" customWidth="1"/>
    <col min="591" max="591" width="22.90625" bestFit="1" customWidth="1"/>
    <col min="592" max="592" width="30.36328125" bestFit="1" customWidth="1"/>
    <col min="593" max="593" width="22.90625" bestFit="1" customWidth="1"/>
    <col min="594" max="594" width="30.36328125" bestFit="1" customWidth="1"/>
    <col min="595" max="595" width="22.90625" bestFit="1" customWidth="1"/>
    <col min="596" max="596" width="30.36328125" bestFit="1" customWidth="1"/>
    <col min="597" max="597" width="22.90625" bestFit="1" customWidth="1"/>
    <col min="598" max="598" width="28.81640625" bestFit="1" customWidth="1"/>
    <col min="599" max="599" width="21.453125" bestFit="1" customWidth="1"/>
    <col min="600" max="600" width="30.36328125" bestFit="1" customWidth="1"/>
    <col min="601" max="601" width="22.90625" bestFit="1" customWidth="1"/>
    <col min="602" max="602" width="30.36328125" bestFit="1" customWidth="1"/>
    <col min="603" max="603" width="22.90625" bestFit="1" customWidth="1"/>
    <col min="604" max="604" width="30.36328125" bestFit="1" customWidth="1"/>
    <col min="605" max="605" width="22.90625" bestFit="1" customWidth="1"/>
    <col min="606" max="606" width="30.36328125" bestFit="1" customWidth="1"/>
    <col min="607" max="607" width="22.90625" bestFit="1" customWidth="1"/>
    <col min="608" max="608" width="30.36328125" bestFit="1" customWidth="1"/>
    <col min="609" max="609" width="22.90625" bestFit="1" customWidth="1"/>
    <col min="610" max="610" width="28.81640625" bestFit="1" customWidth="1"/>
    <col min="611" max="611" width="21.453125" bestFit="1" customWidth="1"/>
    <col min="612" max="612" width="30.36328125" bestFit="1" customWidth="1"/>
    <col min="613" max="613" width="22.90625" bestFit="1" customWidth="1"/>
    <col min="614" max="614" width="30.36328125" bestFit="1" customWidth="1"/>
    <col min="615" max="615" width="22.90625" bestFit="1" customWidth="1"/>
    <col min="616" max="616" width="30.36328125" bestFit="1" customWidth="1"/>
    <col min="617" max="617" width="22.90625" bestFit="1" customWidth="1"/>
    <col min="618" max="618" width="30.36328125" bestFit="1" customWidth="1"/>
    <col min="619" max="619" width="22.90625" bestFit="1" customWidth="1"/>
    <col min="620" max="620" width="30.36328125" bestFit="1" customWidth="1"/>
    <col min="621" max="621" width="22.90625" bestFit="1" customWidth="1"/>
    <col min="622" max="622" width="30.36328125" bestFit="1" customWidth="1"/>
    <col min="623" max="623" width="22.90625" bestFit="1" customWidth="1"/>
    <col min="624" max="624" width="30.36328125" bestFit="1" customWidth="1"/>
    <col min="625" max="625" width="22.90625" bestFit="1" customWidth="1"/>
    <col min="626" max="626" width="30.36328125" bestFit="1" customWidth="1"/>
    <col min="627" max="627" width="22.90625" bestFit="1" customWidth="1"/>
    <col min="628" max="628" width="30.36328125" bestFit="1" customWidth="1"/>
    <col min="629" max="629" width="22.90625" bestFit="1" customWidth="1"/>
    <col min="630" max="630" width="30.36328125" bestFit="1" customWidth="1"/>
    <col min="631" max="631" width="22.90625" bestFit="1" customWidth="1"/>
    <col min="632" max="632" width="30.36328125" bestFit="1" customWidth="1"/>
    <col min="633" max="633" width="22.90625" bestFit="1" customWidth="1"/>
    <col min="634" max="634" width="30.36328125" bestFit="1" customWidth="1"/>
    <col min="635" max="635" width="22.90625" bestFit="1" customWidth="1"/>
    <col min="636" max="636" width="28.81640625" bestFit="1" customWidth="1"/>
    <col min="637" max="637" width="21.453125" bestFit="1" customWidth="1"/>
    <col min="638" max="638" width="30.36328125" bestFit="1" customWidth="1"/>
    <col min="639" max="639" width="22.90625" bestFit="1" customWidth="1"/>
    <col min="640" max="640" width="30.36328125" bestFit="1" customWidth="1"/>
    <col min="641" max="641" width="22.90625" bestFit="1" customWidth="1"/>
    <col min="642" max="642" width="30.36328125" bestFit="1" customWidth="1"/>
    <col min="643" max="643" width="22.90625" bestFit="1" customWidth="1"/>
    <col min="644" max="644" width="30.36328125" bestFit="1" customWidth="1"/>
    <col min="645" max="645" width="22.90625" bestFit="1" customWidth="1"/>
    <col min="646" max="646" width="30.36328125" bestFit="1" customWidth="1"/>
    <col min="647" max="647" width="22.90625" bestFit="1" customWidth="1"/>
    <col min="648" max="648" width="30.36328125" bestFit="1" customWidth="1"/>
    <col min="649" max="649" width="22.90625" bestFit="1" customWidth="1"/>
    <col min="650" max="650" width="30.36328125" bestFit="1" customWidth="1"/>
    <col min="651" max="651" width="22.90625" bestFit="1" customWidth="1"/>
    <col min="652" max="652" width="30.36328125" bestFit="1" customWidth="1"/>
    <col min="653" max="653" width="22.90625" bestFit="1" customWidth="1"/>
    <col min="654" max="654" width="30.36328125" bestFit="1" customWidth="1"/>
    <col min="655" max="655" width="22.90625" bestFit="1" customWidth="1"/>
    <col min="656" max="656" width="28.81640625" bestFit="1" customWidth="1"/>
    <col min="657" max="657" width="21.453125" bestFit="1" customWidth="1"/>
    <col min="658" max="658" width="30.36328125" bestFit="1" customWidth="1"/>
    <col min="659" max="659" width="22.90625" bestFit="1" customWidth="1"/>
    <col min="660" max="660" width="30.36328125" bestFit="1" customWidth="1"/>
    <col min="661" max="661" width="22.90625" bestFit="1" customWidth="1"/>
    <col min="662" max="662" width="30.36328125" bestFit="1" customWidth="1"/>
    <col min="663" max="663" width="22.90625" bestFit="1" customWidth="1"/>
    <col min="664" max="664" width="30.36328125" bestFit="1" customWidth="1"/>
    <col min="665" max="665" width="22.90625" bestFit="1" customWidth="1"/>
    <col min="666" max="666" width="30.36328125" bestFit="1" customWidth="1"/>
    <col min="667" max="667" width="22.90625" bestFit="1" customWidth="1"/>
    <col min="668" max="668" width="30.36328125" bestFit="1" customWidth="1"/>
    <col min="669" max="669" width="22.90625" bestFit="1" customWidth="1"/>
    <col min="670" max="670" width="30.36328125" bestFit="1" customWidth="1"/>
    <col min="671" max="671" width="22.90625" bestFit="1" customWidth="1"/>
    <col min="672" max="672" width="30.36328125" bestFit="1" customWidth="1"/>
    <col min="673" max="673" width="22.90625" bestFit="1" customWidth="1"/>
    <col min="674" max="674" width="30.36328125" bestFit="1" customWidth="1"/>
    <col min="675" max="675" width="22.90625" bestFit="1" customWidth="1"/>
    <col min="676" max="676" width="30.36328125" bestFit="1" customWidth="1"/>
    <col min="677" max="677" width="22.90625" bestFit="1" customWidth="1"/>
    <col min="678" max="678" width="28.81640625" bestFit="1" customWidth="1"/>
    <col min="679" max="679" width="21.453125" bestFit="1" customWidth="1"/>
    <col min="680" max="680" width="30.36328125" bestFit="1" customWidth="1"/>
    <col min="681" max="681" width="22.90625" bestFit="1" customWidth="1"/>
    <col min="682" max="682" width="30.36328125" bestFit="1" customWidth="1"/>
    <col min="683" max="683" width="22.90625" bestFit="1" customWidth="1"/>
    <col min="684" max="684" width="30.36328125" bestFit="1" customWidth="1"/>
    <col min="685" max="685" width="22.90625" bestFit="1" customWidth="1"/>
    <col min="686" max="686" width="30.36328125" bestFit="1" customWidth="1"/>
    <col min="687" max="687" width="22.90625" bestFit="1" customWidth="1"/>
    <col min="688" max="688" width="30.36328125" bestFit="1" customWidth="1"/>
    <col min="689" max="689" width="22.90625" bestFit="1" customWidth="1"/>
    <col min="690" max="690" width="30.36328125" bestFit="1" customWidth="1"/>
    <col min="691" max="691" width="22.90625" bestFit="1" customWidth="1"/>
    <col min="692" max="692" width="30.36328125" bestFit="1" customWidth="1"/>
    <col min="693" max="693" width="22.90625" bestFit="1" customWidth="1"/>
    <col min="694" max="694" width="30.36328125" bestFit="1" customWidth="1"/>
    <col min="695" max="695" width="22.90625" bestFit="1" customWidth="1"/>
    <col min="696" max="696" width="30.36328125" bestFit="1" customWidth="1"/>
    <col min="697" max="697" width="22.90625" bestFit="1" customWidth="1"/>
    <col min="698" max="698" width="30.36328125" bestFit="1" customWidth="1"/>
    <col min="699" max="699" width="22.90625" bestFit="1" customWidth="1"/>
    <col min="700" max="700" width="30.36328125" bestFit="1" customWidth="1"/>
    <col min="701" max="701" width="22.90625" bestFit="1" customWidth="1"/>
    <col min="702" max="702" width="28.81640625" bestFit="1" customWidth="1"/>
    <col min="703" max="703" width="21.453125" bestFit="1" customWidth="1"/>
    <col min="704" max="704" width="30.36328125" bestFit="1" customWidth="1"/>
    <col min="705" max="705" width="22.90625" bestFit="1" customWidth="1"/>
    <col min="706" max="706" width="30.36328125" bestFit="1" customWidth="1"/>
    <col min="707" max="707" width="22.90625" bestFit="1" customWidth="1"/>
    <col min="708" max="708" width="30.36328125" bestFit="1" customWidth="1"/>
    <col min="709" max="709" width="22.90625" bestFit="1" customWidth="1"/>
    <col min="710" max="710" width="30.36328125" bestFit="1" customWidth="1"/>
    <col min="711" max="711" width="22.90625" bestFit="1" customWidth="1"/>
    <col min="712" max="712" width="30.36328125" bestFit="1" customWidth="1"/>
    <col min="713" max="713" width="22.90625" bestFit="1" customWidth="1"/>
    <col min="714" max="714" width="28.81640625" bestFit="1" customWidth="1"/>
    <col min="715" max="715" width="21.453125" bestFit="1" customWidth="1"/>
    <col min="716" max="716" width="30.36328125" bestFit="1" customWidth="1"/>
    <col min="717" max="717" width="22.90625" bestFit="1" customWidth="1"/>
    <col min="718" max="718" width="30.36328125" bestFit="1" customWidth="1"/>
    <col min="719" max="719" width="22.90625" bestFit="1" customWidth="1"/>
    <col min="720" max="720" width="30.36328125" bestFit="1" customWidth="1"/>
    <col min="721" max="721" width="22.90625" bestFit="1" customWidth="1"/>
    <col min="722" max="722" width="30.36328125" bestFit="1" customWidth="1"/>
    <col min="723" max="723" width="22.90625" bestFit="1" customWidth="1"/>
    <col min="724" max="724" width="30.36328125" bestFit="1" customWidth="1"/>
    <col min="725" max="725" width="22.90625" bestFit="1" customWidth="1"/>
    <col min="726" max="726" width="30.36328125" bestFit="1" customWidth="1"/>
    <col min="727" max="727" width="22.90625" bestFit="1" customWidth="1"/>
    <col min="728" max="728" width="30.36328125" bestFit="1" customWidth="1"/>
    <col min="729" max="729" width="22.90625" bestFit="1" customWidth="1"/>
    <col min="730" max="730" width="30.36328125" bestFit="1" customWidth="1"/>
    <col min="731" max="731" width="22.90625" bestFit="1" customWidth="1"/>
    <col min="732" max="732" width="30.36328125" bestFit="1" customWidth="1"/>
    <col min="733" max="733" width="22.90625" bestFit="1" customWidth="1"/>
    <col min="734" max="734" width="30.36328125" bestFit="1" customWidth="1"/>
    <col min="735" max="735" width="22.90625" bestFit="1" customWidth="1"/>
    <col min="736" max="736" width="28.81640625" bestFit="1" customWidth="1"/>
    <col min="737" max="737" width="21.453125" bestFit="1" customWidth="1"/>
    <col min="738" max="738" width="30.36328125" bestFit="1" customWidth="1"/>
    <col min="739" max="739" width="22.90625" bestFit="1" customWidth="1"/>
    <col min="740" max="740" width="30.36328125" bestFit="1" customWidth="1"/>
    <col min="741" max="741" width="22.90625" bestFit="1" customWidth="1"/>
    <col min="742" max="742" width="30.36328125" bestFit="1" customWidth="1"/>
    <col min="743" max="743" width="22.90625" bestFit="1" customWidth="1"/>
    <col min="744" max="744" width="30.36328125" bestFit="1" customWidth="1"/>
    <col min="745" max="745" width="22.90625" bestFit="1" customWidth="1"/>
    <col min="746" max="746" width="30.36328125" bestFit="1" customWidth="1"/>
    <col min="747" max="747" width="22.90625" bestFit="1" customWidth="1"/>
    <col min="748" max="748" width="30.36328125" bestFit="1" customWidth="1"/>
    <col min="749" max="749" width="22.90625" bestFit="1" customWidth="1"/>
    <col min="750" max="750" width="30.36328125" bestFit="1" customWidth="1"/>
    <col min="751" max="751" width="22.90625" bestFit="1" customWidth="1"/>
    <col min="752" max="752" width="30.36328125" bestFit="1" customWidth="1"/>
    <col min="753" max="753" width="22.90625" bestFit="1" customWidth="1"/>
    <col min="754" max="754" width="30.36328125" bestFit="1" customWidth="1"/>
    <col min="755" max="755" width="22.90625" bestFit="1" customWidth="1"/>
    <col min="756" max="756" width="28.81640625" bestFit="1" customWidth="1"/>
    <col min="757" max="757" width="21.453125" bestFit="1" customWidth="1"/>
    <col min="758" max="758" width="30.36328125" bestFit="1" customWidth="1"/>
    <col min="759" max="759" width="22.90625" bestFit="1" customWidth="1"/>
    <col min="760" max="760" width="30.36328125" bestFit="1" customWidth="1"/>
    <col min="761" max="761" width="22.90625" bestFit="1" customWidth="1"/>
    <col min="762" max="762" width="30.36328125" bestFit="1" customWidth="1"/>
    <col min="763" max="763" width="22.90625" bestFit="1" customWidth="1"/>
    <col min="764" max="764" width="30.36328125" bestFit="1" customWidth="1"/>
    <col min="765" max="765" width="22.90625" bestFit="1" customWidth="1"/>
    <col min="766" max="766" width="30.36328125" bestFit="1" customWidth="1"/>
    <col min="767" max="767" width="22.90625" bestFit="1" customWidth="1"/>
    <col min="768" max="768" width="30.36328125" bestFit="1" customWidth="1"/>
    <col min="769" max="769" width="22.90625" bestFit="1" customWidth="1"/>
    <col min="770" max="770" width="30.36328125" bestFit="1" customWidth="1"/>
    <col min="771" max="771" width="22.90625" bestFit="1" customWidth="1"/>
    <col min="772" max="772" width="30.36328125" bestFit="1" customWidth="1"/>
    <col min="773" max="773" width="22.90625" bestFit="1" customWidth="1"/>
    <col min="774" max="774" width="28.81640625" bestFit="1" customWidth="1"/>
    <col min="775" max="775" width="21.453125" bestFit="1" customWidth="1"/>
    <col min="776" max="776" width="30.36328125" bestFit="1" customWidth="1"/>
    <col min="777" max="777" width="22.90625" bestFit="1" customWidth="1"/>
    <col min="778" max="778" width="30.36328125" bestFit="1" customWidth="1"/>
    <col min="779" max="779" width="22.90625" bestFit="1" customWidth="1"/>
    <col min="780" max="780" width="30.36328125" bestFit="1" customWidth="1"/>
    <col min="781" max="781" width="22.90625" bestFit="1" customWidth="1"/>
    <col min="782" max="782" width="30.36328125" bestFit="1" customWidth="1"/>
    <col min="783" max="783" width="22.90625" bestFit="1" customWidth="1"/>
    <col min="784" max="784" width="30.36328125" bestFit="1" customWidth="1"/>
    <col min="785" max="785" width="22.90625" bestFit="1" customWidth="1"/>
    <col min="786" max="786" width="30.36328125" bestFit="1" customWidth="1"/>
    <col min="787" max="787" width="22.90625" bestFit="1" customWidth="1"/>
    <col min="788" max="788" width="30.36328125" bestFit="1" customWidth="1"/>
    <col min="789" max="789" width="22.90625" bestFit="1" customWidth="1"/>
    <col min="790" max="790" width="28.81640625" bestFit="1" customWidth="1"/>
    <col min="791" max="791" width="21.453125" bestFit="1" customWidth="1"/>
    <col min="792" max="792" width="30.36328125" bestFit="1" customWidth="1"/>
    <col min="793" max="793" width="22.90625" bestFit="1" customWidth="1"/>
    <col min="794" max="794" width="30.36328125" bestFit="1" customWidth="1"/>
    <col min="795" max="795" width="22.90625" bestFit="1" customWidth="1"/>
    <col min="796" max="796" width="30.36328125" bestFit="1" customWidth="1"/>
    <col min="797" max="797" width="22.90625" bestFit="1" customWidth="1"/>
    <col min="798" max="798" width="30.36328125" bestFit="1" customWidth="1"/>
    <col min="799" max="799" width="22.90625" bestFit="1" customWidth="1"/>
    <col min="800" max="800" width="30.36328125" bestFit="1" customWidth="1"/>
    <col min="801" max="801" width="22.90625" bestFit="1" customWidth="1"/>
    <col min="802" max="802" width="30.36328125" bestFit="1" customWidth="1"/>
    <col min="803" max="803" width="22.90625" bestFit="1" customWidth="1"/>
    <col min="804" max="804" width="28.81640625" bestFit="1" customWidth="1"/>
    <col min="805" max="805" width="21.453125" bestFit="1" customWidth="1"/>
    <col min="806" max="806" width="30.36328125" bestFit="1" customWidth="1"/>
    <col min="807" max="807" width="22.90625" bestFit="1" customWidth="1"/>
    <col min="808" max="808" width="30.36328125" bestFit="1" customWidth="1"/>
    <col min="809" max="809" width="22.90625" bestFit="1" customWidth="1"/>
    <col min="810" max="810" width="30.36328125" bestFit="1" customWidth="1"/>
    <col min="811" max="811" width="22.90625" bestFit="1" customWidth="1"/>
    <col min="812" max="812" width="30.36328125" bestFit="1" customWidth="1"/>
    <col min="813" max="813" width="22.90625" bestFit="1" customWidth="1"/>
    <col min="814" max="814" width="30.36328125" bestFit="1" customWidth="1"/>
    <col min="815" max="815" width="22.90625" bestFit="1" customWidth="1"/>
    <col min="816" max="816" width="28.81640625" bestFit="1" customWidth="1"/>
    <col min="817" max="817" width="21.453125" bestFit="1" customWidth="1"/>
    <col min="818" max="818" width="30.36328125" bestFit="1" customWidth="1"/>
    <col min="819" max="819" width="22.90625" bestFit="1" customWidth="1"/>
    <col min="820" max="820" width="30.36328125" bestFit="1" customWidth="1"/>
    <col min="821" max="821" width="22.90625" bestFit="1" customWidth="1"/>
    <col min="822" max="822" width="30.36328125" bestFit="1" customWidth="1"/>
    <col min="823" max="823" width="22.90625" bestFit="1" customWidth="1"/>
    <col min="824" max="824" width="30.36328125" bestFit="1" customWidth="1"/>
    <col min="825" max="825" width="22.90625" bestFit="1" customWidth="1"/>
    <col min="826" max="826" width="28.81640625" bestFit="1" customWidth="1"/>
    <col min="827" max="827" width="21.453125" bestFit="1" customWidth="1"/>
    <col min="828" max="828" width="30.36328125" bestFit="1" customWidth="1"/>
    <col min="829" max="829" width="22.90625" bestFit="1" customWidth="1"/>
    <col min="830" max="830" width="30.36328125" bestFit="1" customWidth="1"/>
    <col min="831" max="831" width="22.90625" bestFit="1" customWidth="1"/>
    <col min="832" max="832" width="30.36328125" bestFit="1" customWidth="1"/>
    <col min="833" max="833" width="22.90625" bestFit="1" customWidth="1"/>
    <col min="834" max="834" width="28.81640625" bestFit="1" customWidth="1"/>
    <col min="835" max="835" width="21.453125" bestFit="1" customWidth="1"/>
    <col min="836" max="836" width="30.36328125" bestFit="1" customWidth="1"/>
    <col min="837" max="837" width="22.90625" bestFit="1" customWidth="1"/>
    <col min="838" max="838" width="30.36328125" bestFit="1" customWidth="1"/>
    <col min="839" max="839" width="22.90625" bestFit="1" customWidth="1"/>
    <col min="840" max="840" width="28.81640625" bestFit="1" customWidth="1"/>
    <col min="841" max="841" width="21.453125" bestFit="1" customWidth="1"/>
    <col min="842" max="842" width="30.36328125" bestFit="1" customWidth="1"/>
    <col min="843" max="843" width="22.90625" bestFit="1" customWidth="1"/>
    <col min="844" max="844" width="28.81640625" bestFit="1" customWidth="1"/>
    <col min="845" max="845" width="21.453125" bestFit="1" customWidth="1"/>
    <col min="846" max="846" width="28.81640625" bestFit="1" customWidth="1"/>
    <col min="847" max="847" width="21.453125" bestFit="1" customWidth="1"/>
    <col min="848" max="848" width="30.36328125" bestFit="1" customWidth="1"/>
    <col min="849" max="849" width="22.90625" bestFit="1" customWidth="1"/>
    <col min="850" max="850" width="30.36328125" bestFit="1" customWidth="1"/>
    <col min="851" max="851" width="22.90625" bestFit="1" customWidth="1"/>
    <col min="852" max="852" width="30.36328125" bestFit="1" customWidth="1"/>
    <col min="853" max="853" width="22.90625" bestFit="1" customWidth="1"/>
    <col min="854" max="854" width="30.36328125" bestFit="1" customWidth="1"/>
    <col min="855" max="855" width="22.90625" bestFit="1" customWidth="1"/>
    <col min="856" max="856" width="30.36328125" bestFit="1" customWidth="1"/>
    <col min="857" max="857" width="22.90625" bestFit="1" customWidth="1"/>
    <col min="858" max="858" width="30.36328125" bestFit="1" customWidth="1"/>
    <col min="859" max="859" width="22.90625" bestFit="1" customWidth="1"/>
    <col min="860" max="860" width="30.36328125" bestFit="1" customWidth="1"/>
    <col min="861" max="861" width="22.90625" bestFit="1" customWidth="1"/>
    <col min="862" max="862" width="30.36328125" bestFit="1" customWidth="1"/>
    <col min="863" max="863" width="22.90625" bestFit="1" customWidth="1"/>
    <col min="864" max="864" width="30.36328125" bestFit="1" customWidth="1"/>
    <col min="865" max="865" width="22.90625" bestFit="1" customWidth="1"/>
    <col min="866" max="866" width="30.36328125" bestFit="1" customWidth="1"/>
    <col min="867" max="867" width="22.90625" bestFit="1" customWidth="1"/>
    <col min="868" max="868" width="30.36328125" bestFit="1" customWidth="1"/>
    <col min="869" max="869" width="22.90625" bestFit="1" customWidth="1"/>
    <col min="870" max="870" width="30.36328125" bestFit="1" customWidth="1"/>
    <col min="871" max="871" width="22.90625" bestFit="1" customWidth="1"/>
    <col min="872" max="872" width="30.36328125" bestFit="1" customWidth="1"/>
    <col min="873" max="873" width="22.90625" bestFit="1" customWidth="1"/>
    <col min="874" max="874" width="28.81640625" bestFit="1" customWidth="1"/>
    <col min="875" max="875" width="21.453125" bestFit="1" customWidth="1"/>
    <col min="876" max="876" width="35.81640625" bestFit="1" customWidth="1"/>
    <col min="877" max="877" width="28.36328125" bestFit="1" customWidth="1"/>
    <col min="878" max="878" width="35.81640625" bestFit="1" customWidth="1"/>
    <col min="879" max="879" width="28.36328125" bestFit="1" customWidth="1"/>
    <col min="880" max="880" width="35.81640625" bestFit="1" customWidth="1"/>
    <col min="881" max="881" width="28.36328125" bestFit="1" customWidth="1"/>
    <col min="882" max="882" width="35.81640625" bestFit="1" customWidth="1"/>
    <col min="883" max="883" width="28.36328125" bestFit="1" customWidth="1"/>
    <col min="884" max="884" width="35.81640625" bestFit="1" customWidth="1"/>
    <col min="885" max="885" width="28.36328125" bestFit="1" customWidth="1"/>
    <col min="886" max="886" width="35.81640625" bestFit="1" customWidth="1"/>
    <col min="887" max="887" width="28.36328125" bestFit="1" customWidth="1"/>
    <col min="888" max="888" width="35.81640625" bestFit="1" customWidth="1"/>
    <col min="889" max="889" width="28.36328125" bestFit="1" customWidth="1"/>
    <col min="890" max="890" width="35.81640625" bestFit="1" customWidth="1"/>
    <col min="891" max="891" width="28.36328125" bestFit="1" customWidth="1"/>
    <col min="892" max="892" width="35.81640625" bestFit="1" customWidth="1"/>
    <col min="893" max="893" width="28.36328125" bestFit="1" customWidth="1"/>
    <col min="894" max="894" width="35.81640625" bestFit="1" customWidth="1"/>
    <col min="895" max="895" width="28.36328125" bestFit="1" customWidth="1"/>
    <col min="896" max="896" width="35.81640625" bestFit="1" customWidth="1"/>
    <col min="897" max="897" width="28.36328125" bestFit="1" customWidth="1"/>
    <col min="898" max="898" width="35.81640625" bestFit="1" customWidth="1"/>
    <col min="899" max="899" width="28.36328125" bestFit="1" customWidth="1"/>
    <col min="900" max="900" width="35.81640625" bestFit="1" customWidth="1"/>
    <col min="901" max="901" width="28.36328125" bestFit="1" customWidth="1"/>
    <col min="902" max="902" width="34.36328125" bestFit="1" customWidth="1"/>
    <col min="903" max="903" width="26.90625" bestFit="1" customWidth="1"/>
    <col min="904" max="904" width="30.36328125" bestFit="1" customWidth="1"/>
    <col min="905" max="905" width="22.90625" bestFit="1" customWidth="1"/>
    <col min="906" max="906" width="30.36328125" bestFit="1" customWidth="1"/>
    <col min="907" max="907" width="22.90625" bestFit="1" customWidth="1"/>
    <col min="908" max="908" width="30.36328125" bestFit="1" customWidth="1"/>
    <col min="909" max="909" width="22.90625" bestFit="1" customWidth="1"/>
    <col min="910" max="910" width="30.36328125" bestFit="1" customWidth="1"/>
    <col min="911" max="911" width="22.90625" bestFit="1" customWidth="1"/>
    <col min="912" max="912" width="28.81640625" bestFit="1" customWidth="1"/>
    <col min="913" max="913" width="21.453125" bestFit="1" customWidth="1"/>
    <col min="914" max="914" width="30.36328125" bestFit="1" customWidth="1"/>
    <col min="915" max="915" width="22.90625" bestFit="1" customWidth="1"/>
    <col min="916" max="916" width="30.36328125" bestFit="1" customWidth="1"/>
    <col min="917" max="917" width="22.90625" bestFit="1" customWidth="1"/>
    <col min="918" max="918" width="30.36328125" bestFit="1" customWidth="1"/>
    <col min="919" max="919" width="22.90625" bestFit="1" customWidth="1"/>
    <col min="920" max="920" width="30.36328125" bestFit="1" customWidth="1"/>
    <col min="921" max="921" width="22.90625" bestFit="1" customWidth="1"/>
    <col min="922" max="922" width="30.36328125" bestFit="1" customWidth="1"/>
    <col min="923" max="923" width="22.90625" bestFit="1" customWidth="1"/>
    <col min="924" max="924" width="30.36328125" bestFit="1" customWidth="1"/>
    <col min="925" max="925" width="22.90625" bestFit="1" customWidth="1"/>
    <col min="926" max="926" width="30.36328125" bestFit="1" customWidth="1"/>
    <col min="927" max="927" width="22.90625" bestFit="1" customWidth="1"/>
    <col min="928" max="928" width="30.36328125" bestFit="1" customWidth="1"/>
    <col min="929" max="929" width="22.90625" bestFit="1" customWidth="1"/>
    <col min="930" max="930" width="30.36328125" bestFit="1" customWidth="1"/>
    <col min="931" max="931" width="22.90625" bestFit="1" customWidth="1"/>
    <col min="932" max="932" width="30.36328125" bestFit="1" customWidth="1"/>
    <col min="933" max="933" width="22.90625" bestFit="1" customWidth="1"/>
    <col min="934" max="934" width="30.36328125" bestFit="1" customWidth="1"/>
    <col min="935" max="935" width="22.90625" bestFit="1" customWidth="1"/>
    <col min="936" max="936" width="30.36328125" bestFit="1" customWidth="1"/>
    <col min="937" max="937" width="22.90625" bestFit="1" customWidth="1"/>
    <col min="938" max="938" width="30.36328125" bestFit="1" customWidth="1"/>
    <col min="939" max="939" width="22.90625" bestFit="1" customWidth="1"/>
    <col min="940" max="940" width="28.81640625" bestFit="1" customWidth="1"/>
    <col min="941" max="941" width="21.453125" bestFit="1" customWidth="1"/>
    <col min="942" max="942" width="30.36328125" bestFit="1" customWidth="1"/>
    <col min="943" max="943" width="22.90625" bestFit="1" customWidth="1"/>
    <col min="944" max="944" width="30.36328125" bestFit="1" customWidth="1"/>
    <col min="945" max="945" width="22.90625" bestFit="1" customWidth="1"/>
    <col min="946" max="946" width="30.36328125" bestFit="1" customWidth="1"/>
    <col min="947" max="947" width="22.90625" bestFit="1" customWidth="1"/>
    <col min="948" max="948" width="30.36328125" bestFit="1" customWidth="1"/>
    <col min="949" max="949" width="22.90625" bestFit="1" customWidth="1"/>
    <col min="950" max="950" width="30.36328125" bestFit="1" customWidth="1"/>
    <col min="951" max="951" width="22.90625" bestFit="1" customWidth="1"/>
    <col min="952" max="952" width="30.36328125" bestFit="1" customWidth="1"/>
    <col min="953" max="953" width="22.90625" bestFit="1" customWidth="1"/>
    <col min="954" max="954" width="30.36328125" bestFit="1" customWidth="1"/>
    <col min="955" max="955" width="22.90625" bestFit="1" customWidth="1"/>
    <col min="956" max="956" width="30.36328125" bestFit="1" customWidth="1"/>
    <col min="957" max="957" width="22.90625" bestFit="1" customWidth="1"/>
    <col min="958" max="958" width="30.36328125" bestFit="1" customWidth="1"/>
    <col min="959" max="959" width="22.90625" bestFit="1" customWidth="1"/>
    <col min="960" max="960" width="30.36328125" bestFit="1" customWidth="1"/>
    <col min="961" max="961" width="22.90625" bestFit="1" customWidth="1"/>
    <col min="962" max="962" width="30.36328125" bestFit="1" customWidth="1"/>
    <col min="963" max="963" width="22.90625" bestFit="1" customWidth="1"/>
    <col min="964" max="964" width="30.36328125" bestFit="1" customWidth="1"/>
    <col min="965" max="965" width="22.90625" bestFit="1" customWidth="1"/>
    <col min="966" max="966" width="30.36328125" bestFit="1" customWidth="1"/>
    <col min="967" max="967" width="22.90625" bestFit="1" customWidth="1"/>
    <col min="968" max="968" width="30.36328125" bestFit="1" customWidth="1"/>
    <col min="969" max="969" width="22.90625" bestFit="1" customWidth="1"/>
    <col min="970" max="970" width="28.81640625" bestFit="1" customWidth="1"/>
    <col min="971" max="971" width="21.453125" bestFit="1" customWidth="1"/>
    <col min="972" max="972" width="35.81640625" bestFit="1" customWidth="1"/>
    <col min="973" max="973" width="28.36328125" bestFit="1" customWidth="1"/>
    <col min="974" max="974" width="35.81640625" bestFit="1" customWidth="1"/>
    <col min="975" max="975" width="28.36328125" bestFit="1" customWidth="1"/>
    <col min="976" max="976" width="35.81640625" bestFit="1" customWidth="1"/>
    <col min="977" max="977" width="28.36328125" bestFit="1" customWidth="1"/>
    <col min="978" max="978" width="35.81640625" bestFit="1" customWidth="1"/>
    <col min="979" max="979" width="28.36328125" bestFit="1" customWidth="1"/>
    <col min="980" max="980" width="35.81640625" bestFit="1" customWidth="1"/>
    <col min="981" max="981" width="28.36328125" bestFit="1" customWidth="1"/>
    <col min="982" max="982" width="35.81640625" bestFit="1" customWidth="1"/>
    <col min="983" max="983" width="28.36328125" bestFit="1" customWidth="1"/>
    <col min="984" max="984" width="35.81640625" bestFit="1" customWidth="1"/>
    <col min="985" max="985" width="28.36328125" bestFit="1" customWidth="1"/>
    <col min="986" max="986" width="35.81640625" bestFit="1" customWidth="1"/>
    <col min="987" max="987" width="28.36328125" bestFit="1" customWidth="1"/>
    <col min="988" max="988" width="35.81640625" bestFit="1" customWidth="1"/>
    <col min="989" max="989" width="28.36328125" bestFit="1" customWidth="1"/>
    <col min="990" max="990" width="35.81640625" bestFit="1" customWidth="1"/>
    <col min="991" max="991" width="28.36328125" bestFit="1" customWidth="1"/>
    <col min="992" max="992" width="35.81640625" bestFit="1" customWidth="1"/>
    <col min="993" max="993" width="28.36328125" bestFit="1" customWidth="1"/>
    <col min="994" max="994" width="35.81640625" bestFit="1" customWidth="1"/>
    <col min="995" max="995" width="28.36328125" bestFit="1" customWidth="1"/>
    <col min="996" max="996" width="35.81640625" bestFit="1" customWidth="1"/>
    <col min="997" max="997" width="28.36328125" bestFit="1" customWidth="1"/>
    <col min="998" max="998" width="35.81640625" bestFit="1" customWidth="1"/>
    <col min="999" max="999" width="28.36328125" bestFit="1" customWidth="1"/>
    <col min="1000" max="1000" width="34.36328125" bestFit="1" customWidth="1"/>
    <col min="1001" max="1001" width="26.90625" bestFit="1" customWidth="1"/>
    <col min="1002" max="1002" width="28.81640625" bestFit="1" customWidth="1"/>
    <col min="1003" max="1003" width="21.453125" bestFit="1" customWidth="1"/>
    <col min="1004" max="1004" width="30.36328125" bestFit="1" customWidth="1"/>
    <col min="1005" max="1005" width="22.90625" bestFit="1" customWidth="1"/>
    <col min="1006" max="1006" width="30.36328125" bestFit="1" customWidth="1"/>
    <col min="1007" max="1007" width="22.90625" bestFit="1" customWidth="1"/>
    <col min="1008" max="1008" width="30.36328125" bestFit="1" customWidth="1"/>
    <col min="1009" max="1009" width="22.90625" bestFit="1" customWidth="1"/>
    <col min="1010" max="1010" width="30.36328125" bestFit="1" customWidth="1"/>
    <col min="1011" max="1011" width="22.90625" bestFit="1" customWidth="1"/>
    <col min="1012" max="1012" width="30.36328125" bestFit="1" customWidth="1"/>
    <col min="1013" max="1013" width="22.90625" bestFit="1" customWidth="1"/>
    <col min="1014" max="1014" width="30.36328125" bestFit="1" customWidth="1"/>
    <col min="1015" max="1015" width="22.90625" bestFit="1" customWidth="1"/>
    <col min="1016" max="1016" width="28.81640625" bestFit="1" customWidth="1"/>
    <col min="1017" max="1017" width="21.453125" bestFit="1" customWidth="1"/>
    <col min="1018" max="1018" width="30.36328125" bestFit="1" customWidth="1"/>
    <col min="1019" max="1019" width="22.90625" bestFit="1" customWidth="1"/>
    <col min="1020" max="1020" width="30.36328125" bestFit="1" customWidth="1"/>
    <col min="1021" max="1021" width="22.90625" bestFit="1" customWidth="1"/>
    <col min="1022" max="1022" width="30.36328125" bestFit="1" customWidth="1"/>
    <col min="1023" max="1023" width="22.90625" bestFit="1" customWidth="1"/>
    <col min="1024" max="1024" width="30.36328125" bestFit="1" customWidth="1"/>
    <col min="1025" max="1025" width="22.90625" bestFit="1" customWidth="1"/>
    <col min="1026" max="1026" width="30.36328125" bestFit="1" customWidth="1"/>
    <col min="1027" max="1027" width="22.90625" bestFit="1" customWidth="1"/>
    <col min="1028" max="1028" width="30.36328125" bestFit="1" customWidth="1"/>
    <col min="1029" max="1029" width="22.90625" bestFit="1" customWidth="1"/>
    <col min="1030" max="1030" width="30.36328125" bestFit="1" customWidth="1"/>
    <col min="1031" max="1031" width="22.90625" bestFit="1" customWidth="1"/>
    <col min="1032" max="1032" width="28.81640625" bestFit="1" customWidth="1"/>
    <col min="1033" max="1033" width="21.453125" bestFit="1" customWidth="1"/>
    <col min="1034" max="1034" width="30.36328125" bestFit="1" customWidth="1"/>
    <col min="1035" max="1035" width="22.90625" bestFit="1" customWidth="1"/>
    <col min="1036" max="1036" width="30.36328125" bestFit="1" customWidth="1"/>
    <col min="1037" max="1037" width="22.90625" bestFit="1" customWidth="1"/>
    <col min="1038" max="1038" width="30.36328125" bestFit="1" customWidth="1"/>
    <col min="1039" max="1039" width="22.90625" bestFit="1" customWidth="1"/>
    <col min="1040" max="1040" width="30.36328125" bestFit="1" customWidth="1"/>
    <col min="1041" max="1041" width="22.90625" bestFit="1" customWidth="1"/>
    <col min="1042" max="1042" width="30.36328125" bestFit="1" customWidth="1"/>
    <col min="1043" max="1043" width="22.90625" bestFit="1" customWidth="1"/>
    <col min="1044" max="1044" width="30.36328125" bestFit="1" customWidth="1"/>
    <col min="1045" max="1045" width="22.90625" bestFit="1" customWidth="1"/>
    <col min="1046" max="1046" width="30.36328125" bestFit="1" customWidth="1"/>
    <col min="1047" max="1047" width="22.90625" bestFit="1" customWidth="1"/>
    <col min="1048" max="1048" width="30.36328125" bestFit="1" customWidth="1"/>
    <col min="1049" max="1049" width="22.90625" bestFit="1" customWidth="1"/>
    <col min="1050" max="1050" width="30.36328125" bestFit="1" customWidth="1"/>
    <col min="1051" max="1051" width="22.90625" bestFit="1" customWidth="1"/>
    <col min="1052" max="1052" width="30.36328125" bestFit="1" customWidth="1"/>
    <col min="1053" max="1053" width="22.90625" bestFit="1" customWidth="1"/>
    <col min="1054" max="1054" width="30.36328125" bestFit="1" customWidth="1"/>
    <col min="1055" max="1055" width="22.90625" bestFit="1" customWidth="1"/>
    <col min="1056" max="1056" width="30.36328125" bestFit="1" customWidth="1"/>
    <col min="1057" max="1057" width="22.90625" bestFit="1" customWidth="1"/>
    <col min="1058" max="1058" width="30.36328125" bestFit="1" customWidth="1"/>
    <col min="1059" max="1059" width="22.90625" bestFit="1" customWidth="1"/>
    <col min="1060" max="1060" width="28.81640625" bestFit="1" customWidth="1"/>
    <col min="1061" max="1061" width="21.453125" bestFit="1" customWidth="1"/>
    <col min="1062" max="1062" width="30.36328125" bestFit="1" customWidth="1"/>
    <col min="1063" max="1063" width="22.90625" bestFit="1" customWidth="1"/>
    <col min="1064" max="1064" width="30.36328125" bestFit="1" customWidth="1"/>
    <col min="1065" max="1065" width="22.90625" bestFit="1" customWidth="1"/>
    <col min="1066" max="1066" width="30.36328125" bestFit="1" customWidth="1"/>
    <col min="1067" max="1067" width="22.90625" bestFit="1" customWidth="1"/>
    <col min="1068" max="1068" width="30.36328125" bestFit="1" customWidth="1"/>
    <col min="1069" max="1069" width="22.90625" bestFit="1" customWidth="1"/>
    <col min="1070" max="1070" width="30.36328125" bestFit="1" customWidth="1"/>
    <col min="1071" max="1071" width="22.90625" bestFit="1" customWidth="1"/>
    <col min="1072" max="1072" width="30.36328125" bestFit="1" customWidth="1"/>
    <col min="1073" max="1073" width="22.90625" bestFit="1" customWidth="1"/>
    <col min="1074" max="1074" width="30.36328125" bestFit="1" customWidth="1"/>
    <col min="1075" max="1075" width="22.90625" bestFit="1" customWidth="1"/>
    <col min="1076" max="1076" width="30.36328125" bestFit="1" customWidth="1"/>
    <col min="1077" max="1077" width="22.90625" bestFit="1" customWidth="1"/>
    <col min="1078" max="1078" width="30.36328125" bestFit="1" customWidth="1"/>
    <col min="1079" max="1079" width="22.90625" bestFit="1" customWidth="1"/>
    <col min="1080" max="1080" width="30.36328125" bestFit="1" customWidth="1"/>
    <col min="1081" max="1081" width="22.90625" bestFit="1" customWidth="1"/>
    <col min="1082" max="1082" width="30.36328125" bestFit="1" customWidth="1"/>
    <col min="1083" max="1083" width="22.90625" bestFit="1" customWidth="1"/>
    <col min="1084" max="1084" width="30.36328125" bestFit="1" customWidth="1"/>
    <col min="1085" max="1085" width="22.90625" bestFit="1" customWidth="1"/>
    <col min="1086" max="1086" width="30.36328125" bestFit="1" customWidth="1"/>
    <col min="1087" max="1087" width="22.90625" bestFit="1" customWidth="1"/>
    <col min="1088" max="1088" width="30.36328125" bestFit="1" customWidth="1"/>
    <col min="1089" max="1089" width="22.90625" bestFit="1" customWidth="1"/>
    <col min="1090" max="1090" width="30.36328125" bestFit="1" customWidth="1"/>
    <col min="1091" max="1091" width="22.90625" bestFit="1" customWidth="1"/>
    <col min="1092" max="1092" width="28.81640625" bestFit="1" customWidth="1"/>
    <col min="1093" max="1093" width="21.453125" bestFit="1" customWidth="1"/>
    <col min="1094" max="1094" width="35.81640625" bestFit="1" customWidth="1"/>
    <col min="1095" max="1095" width="28.36328125" bestFit="1" customWidth="1"/>
    <col min="1096" max="1096" width="35.81640625" bestFit="1" customWidth="1"/>
    <col min="1097" max="1097" width="28.36328125" bestFit="1" customWidth="1"/>
    <col min="1098" max="1098" width="35.81640625" bestFit="1" customWidth="1"/>
    <col min="1099" max="1099" width="28.36328125" bestFit="1" customWidth="1"/>
    <col min="1100" max="1100" width="35.81640625" bestFit="1" customWidth="1"/>
    <col min="1101" max="1101" width="28.36328125" bestFit="1" customWidth="1"/>
    <col min="1102" max="1102" width="35.81640625" bestFit="1" customWidth="1"/>
    <col min="1103" max="1103" width="28.36328125" bestFit="1" customWidth="1"/>
    <col min="1104" max="1104" width="35.81640625" bestFit="1" customWidth="1"/>
    <col min="1105" max="1105" width="28.36328125" bestFit="1" customWidth="1"/>
    <col min="1106" max="1106" width="35.81640625" bestFit="1" customWidth="1"/>
    <col min="1107" max="1107" width="28.36328125" bestFit="1" customWidth="1"/>
    <col min="1108" max="1108" width="35.81640625" bestFit="1" customWidth="1"/>
    <col min="1109" max="1109" width="28.36328125" bestFit="1" customWidth="1"/>
    <col min="1110" max="1110" width="35.81640625" bestFit="1" customWidth="1"/>
    <col min="1111" max="1111" width="28.36328125" bestFit="1" customWidth="1"/>
    <col min="1112" max="1112" width="35.81640625" bestFit="1" customWidth="1"/>
    <col min="1113" max="1113" width="28.36328125" bestFit="1" customWidth="1"/>
    <col min="1114" max="1114" width="35.81640625" bestFit="1" customWidth="1"/>
    <col min="1115" max="1115" width="28.36328125" bestFit="1" customWidth="1"/>
    <col min="1116" max="1116" width="35.81640625" bestFit="1" customWidth="1"/>
    <col min="1117" max="1117" width="28.36328125" bestFit="1" customWidth="1"/>
    <col min="1118" max="1118" width="35.81640625" bestFit="1" customWidth="1"/>
    <col min="1119" max="1119" width="28.36328125" bestFit="1" customWidth="1"/>
    <col min="1120" max="1120" width="35.81640625" bestFit="1" customWidth="1"/>
    <col min="1121" max="1121" width="28.36328125" bestFit="1" customWidth="1"/>
    <col min="1122" max="1122" width="35.81640625" bestFit="1" customWidth="1"/>
    <col min="1123" max="1123" width="28.36328125" bestFit="1" customWidth="1"/>
    <col min="1124" max="1124" width="34.36328125" bestFit="1" customWidth="1"/>
    <col min="1125" max="1125" width="26.90625" bestFit="1" customWidth="1"/>
    <col min="1126" max="1126" width="30.36328125" bestFit="1" customWidth="1"/>
    <col min="1127" max="1127" width="22.90625" bestFit="1" customWidth="1"/>
    <col min="1128" max="1128" width="30.36328125" bestFit="1" customWidth="1"/>
    <col min="1129" max="1129" width="22.90625" bestFit="1" customWidth="1"/>
    <col min="1130" max="1130" width="30.36328125" bestFit="1" customWidth="1"/>
    <col min="1131" max="1131" width="22.90625" bestFit="1" customWidth="1"/>
    <col min="1132" max="1132" width="30.36328125" bestFit="1" customWidth="1"/>
    <col min="1133" max="1133" width="22.90625" bestFit="1" customWidth="1"/>
    <col min="1134" max="1134" width="30.36328125" bestFit="1" customWidth="1"/>
    <col min="1135" max="1135" width="22.90625" bestFit="1" customWidth="1"/>
    <col min="1136" max="1136" width="30.36328125" bestFit="1" customWidth="1"/>
    <col min="1137" max="1137" width="22.90625" bestFit="1" customWidth="1"/>
    <col min="1138" max="1138" width="30.36328125" bestFit="1" customWidth="1"/>
    <col min="1139" max="1139" width="22.90625" bestFit="1" customWidth="1"/>
    <col min="1140" max="1140" width="30.36328125" bestFit="1" customWidth="1"/>
    <col min="1141" max="1141" width="22.90625" bestFit="1" customWidth="1"/>
    <col min="1142" max="1142" width="30.36328125" bestFit="1" customWidth="1"/>
    <col min="1143" max="1143" width="22.90625" bestFit="1" customWidth="1"/>
    <col min="1144" max="1144" width="30.36328125" bestFit="1" customWidth="1"/>
    <col min="1145" max="1145" width="22.90625" bestFit="1" customWidth="1"/>
    <col min="1146" max="1146" width="30.36328125" bestFit="1" customWidth="1"/>
    <col min="1147" max="1147" width="22.90625" bestFit="1" customWidth="1"/>
    <col min="1148" max="1148" width="30.36328125" bestFit="1" customWidth="1"/>
    <col min="1149" max="1149" width="22.90625" bestFit="1" customWidth="1"/>
    <col min="1150" max="1150" width="28.81640625" bestFit="1" customWidth="1"/>
    <col min="1151" max="1151" width="21.453125" bestFit="1" customWidth="1"/>
    <col min="1152" max="1152" width="30.36328125" bestFit="1" customWidth="1"/>
    <col min="1153" max="1153" width="22.90625" bestFit="1" customWidth="1"/>
    <col min="1154" max="1154" width="30.36328125" bestFit="1" customWidth="1"/>
    <col min="1155" max="1155" width="22.90625" bestFit="1" customWidth="1"/>
    <col min="1156" max="1156" width="30.36328125" bestFit="1" customWidth="1"/>
    <col min="1157" max="1157" width="22.90625" bestFit="1" customWidth="1"/>
    <col min="1158" max="1158" width="30.36328125" bestFit="1" customWidth="1"/>
    <col min="1159" max="1159" width="22.90625" bestFit="1" customWidth="1"/>
    <col min="1160" max="1160" width="30.36328125" bestFit="1" customWidth="1"/>
    <col min="1161" max="1161" width="22.90625" bestFit="1" customWidth="1"/>
    <col min="1162" max="1162" width="28.81640625" bestFit="1" customWidth="1"/>
    <col min="1163" max="1163" width="21.453125" bestFit="1" customWidth="1"/>
    <col min="1164" max="1164" width="30.36328125" bestFit="1" customWidth="1"/>
    <col min="1165" max="1165" width="22.90625" bestFit="1" customWidth="1"/>
    <col min="1166" max="1166" width="30.36328125" bestFit="1" customWidth="1"/>
    <col min="1167" max="1167" width="22.90625" bestFit="1" customWidth="1"/>
    <col min="1168" max="1168" width="30.36328125" bestFit="1" customWidth="1"/>
    <col min="1169" max="1169" width="22.90625" bestFit="1" customWidth="1"/>
    <col min="1170" max="1170" width="30.36328125" bestFit="1" customWidth="1"/>
    <col min="1171" max="1171" width="22.90625" bestFit="1" customWidth="1"/>
    <col min="1172" max="1172" width="30.36328125" bestFit="1" customWidth="1"/>
    <col min="1173" max="1173" width="22.90625" bestFit="1" customWidth="1"/>
    <col min="1174" max="1174" width="30.36328125" bestFit="1" customWidth="1"/>
    <col min="1175" max="1175" width="22.90625" bestFit="1" customWidth="1"/>
    <col min="1176" max="1176" width="28.81640625" bestFit="1" customWidth="1"/>
    <col min="1177" max="1177" width="21.453125" bestFit="1" customWidth="1"/>
    <col min="1178" max="1178" width="30.36328125" bestFit="1" customWidth="1"/>
    <col min="1179" max="1179" width="22.90625" bestFit="1" customWidth="1"/>
    <col min="1180" max="1180" width="30.36328125" bestFit="1" customWidth="1"/>
    <col min="1181" max="1181" width="22.90625" bestFit="1" customWidth="1"/>
    <col min="1182" max="1182" width="30.36328125" bestFit="1" customWidth="1"/>
    <col min="1183" max="1183" width="22.90625" bestFit="1" customWidth="1"/>
    <col min="1184" max="1184" width="30.36328125" bestFit="1" customWidth="1"/>
    <col min="1185" max="1185" width="22.90625" bestFit="1" customWidth="1"/>
    <col min="1186" max="1186" width="30.36328125" bestFit="1" customWidth="1"/>
    <col min="1187" max="1187" width="22.90625" bestFit="1" customWidth="1"/>
    <col min="1188" max="1188" width="30.36328125" bestFit="1" customWidth="1"/>
    <col min="1189" max="1189" width="22.90625" bestFit="1" customWidth="1"/>
    <col min="1190" max="1190" width="30.36328125" bestFit="1" customWidth="1"/>
    <col min="1191" max="1191" width="22.90625" bestFit="1" customWidth="1"/>
    <col min="1192" max="1192" width="28.81640625" bestFit="1" customWidth="1"/>
    <col min="1193" max="1193" width="21.453125" bestFit="1" customWidth="1"/>
    <col min="1194" max="1194" width="30.36328125" bestFit="1" customWidth="1"/>
    <col min="1195" max="1195" width="22.90625" bestFit="1" customWidth="1"/>
    <col min="1196" max="1196" width="30.36328125" bestFit="1" customWidth="1"/>
    <col min="1197" max="1197" width="22.90625" bestFit="1" customWidth="1"/>
    <col min="1198" max="1198" width="30.36328125" bestFit="1" customWidth="1"/>
    <col min="1199" max="1199" width="22.90625" bestFit="1" customWidth="1"/>
    <col min="1200" max="1200" width="30.36328125" bestFit="1" customWidth="1"/>
    <col min="1201" max="1201" width="22.90625" bestFit="1" customWidth="1"/>
    <col min="1202" max="1202" width="30.36328125" bestFit="1" customWidth="1"/>
    <col min="1203" max="1203" width="22.90625" bestFit="1" customWidth="1"/>
    <col min="1204" max="1204" width="30.36328125" bestFit="1" customWidth="1"/>
    <col min="1205" max="1205" width="22.90625" bestFit="1" customWidth="1"/>
    <col min="1206" max="1206" width="30.36328125" bestFit="1" customWidth="1"/>
    <col min="1207" max="1207" width="22.90625" bestFit="1" customWidth="1"/>
    <col min="1208" max="1208" width="30.36328125" bestFit="1" customWidth="1"/>
    <col min="1209" max="1209" width="22.90625" bestFit="1" customWidth="1"/>
    <col min="1210" max="1210" width="30.36328125" bestFit="1" customWidth="1"/>
    <col min="1211" max="1211" width="22.90625" bestFit="1" customWidth="1"/>
    <col min="1212" max="1212" width="30.36328125" bestFit="1" customWidth="1"/>
    <col min="1213" max="1213" width="22.90625" bestFit="1" customWidth="1"/>
    <col min="1214" max="1214" width="30.36328125" bestFit="1" customWidth="1"/>
    <col min="1215" max="1215" width="22.90625" bestFit="1" customWidth="1"/>
    <col min="1216" max="1216" width="30.36328125" bestFit="1" customWidth="1"/>
    <col min="1217" max="1217" width="22.90625" bestFit="1" customWidth="1"/>
    <col min="1218" max="1218" width="30.36328125" bestFit="1" customWidth="1"/>
    <col min="1219" max="1219" width="22.90625" bestFit="1" customWidth="1"/>
    <col min="1220" max="1220" width="30.36328125" bestFit="1" customWidth="1"/>
    <col min="1221" max="1221" width="22.90625" bestFit="1" customWidth="1"/>
    <col min="1222" max="1222" width="28.81640625" bestFit="1" customWidth="1"/>
    <col min="1223" max="1223" width="21.453125" bestFit="1" customWidth="1"/>
    <col min="1224" max="1224" width="30.36328125" bestFit="1" customWidth="1"/>
    <col min="1225" max="1225" width="22.90625" bestFit="1" customWidth="1"/>
    <col min="1226" max="1226" width="30.36328125" bestFit="1" customWidth="1"/>
    <col min="1227" max="1227" width="22.90625" bestFit="1" customWidth="1"/>
    <col min="1228" max="1228" width="30.36328125" bestFit="1" customWidth="1"/>
    <col min="1229" max="1229" width="22.90625" bestFit="1" customWidth="1"/>
    <col min="1230" max="1230" width="30.36328125" bestFit="1" customWidth="1"/>
    <col min="1231" max="1231" width="22.90625" bestFit="1" customWidth="1"/>
    <col min="1232" max="1232" width="30.36328125" bestFit="1" customWidth="1"/>
    <col min="1233" max="1233" width="22.90625" bestFit="1" customWidth="1"/>
    <col min="1234" max="1234" width="30.36328125" bestFit="1" customWidth="1"/>
    <col min="1235" max="1235" width="22.90625" bestFit="1" customWidth="1"/>
    <col min="1236" max="1236" width="28.81640625" bestFit="1" customWidth="1"/>
    <col min="1237" max="1237" width="21.453125" bestFit="1" customWidth="1"/>
    <col min="1238" max="1238" width="30.36328125" bestFit="1" customWidth="1"/>
    <col min="1239" max="1239" width="22.90625" bestFit="1" customWidth="1"/>
    <col min="1240" max="1240" width="30.36328125" bestFit="1" customWidth="1"/>
    <col min="1241" max="1241" width="22.90625" bestFit="1" customWidth="1"/>
    <col min="1242" max="1242" width="30.36328125" bestFit="1" customWidth="1"/>
    <col min="1243" max="1243" width="22.90625" bestFit="1" customWidth="1"/>
    <col min="1244" max="1244" width="30.36328125" bestFit="1" customWidth="1"/>
    <col min="1245" max="1245" width="22.90625" bestFit="1" customWidth="1"/>
    <col min="1246" max="1246" width="30.36328125" bestFit="1" customWidth="1"/>
    <col min="1247" max="1247" width="22.90625" bestFit="1" customWidth="1"/>
    <col min="1248" max="1248" width="30.36328125" bestFit="1" customWidth="1"/>
    <col min="1249" max="1249" width="22.90625" bestFit="1" customWidth="1"/>
    <col min="1250" max="1250" width="30.36328125" bestFit="1" customWidth="1"/>
    <col min="1251" max="1251" width="22.90625" bestFit="1" customWidth="1"/>
    <col min="1252" max="1252" width="28.81640625" bestFit="1" customWidth="1"/>
    <col min="1253" max="1253" width="21.453125" bestFit="1" customWidth="1"/>
    <col min="1254" max="1254" width="30.36328125" bestFit="1" customWidth="1"/>
    <col min="1255" max="1255" width="22.90625" bestFit="1" customWidth="1"/>
    <col min="1256" max="1256" width="30.36328125" bestFit="1" customWidth="1"/>
    <col min="1257" max="1257" width="22.90625" bestFit="1" customWidth="1"/>
    <col min="1258" max="1258" width="30.36328125" bestFit="1" customWidth="1"/>
    <col min="1259" max="1259" width="22.90625" bestFit="1" customWidth="1"/>
    <col min="1260" max="1260" width="30.36328125" bestFit="1" customWidth="1"/>
    <col min="1261" max="1261" width="22.90625" bestFit="1" customWidth="1"/>
    <col min="1262" max="1262" width="30.36328125" bestFit="1" customWidth="1"/>
    <col min="1263" max="1263" width="22.90625" bestFit="1" customWidth="1"/>
    <col min="1264" max="1264" width="30.36328125" bestFit="1" customWidth="1"/>
    <col min="1265" max="1265" width="22.90625" bestFit="1" customWidth="1"/>
    <col min="1266" max="1266" width="30.36328125" bestFit="1" customWidth="1"/>
    <col min="1267" max="1267" width="22.90625" bestFit="1" customWidth="1"/>
    <col min="1268" max="1268" width="30.36328125" bestFit="1" customWidth="1"/>
    <col min="1269" max="1269" width="22.90625" bestFit="1" customWidth="1"/>
    <col min="1270" max="1270" width="30.36328125" bestFit="1" customWidth="1"/>
    <col min="1271" max="1271" width="22.90625" bestFit="1" customWidth="1"/>
    <col min="1272" max="1272" width="30.36328125" bestFit="1" customWidth="1"/>
    <col min="1273" max="1273" width="22.90625" bestFit="1" customWidth="1"/>
    <col min="1274" max="1274" width="30.36328125" bestFit="1" customWidth="1"/>
    <col min="1275" max="1275" width="22.90625" bestFit="1" customWidth="1"/>
    <col min="1276" max="1276" width="30.36328125" bestFit="1" customWidth="1"/>
    <col min="1277" max="1277" width="22.90625" bestFit="1" customWidth="1"/>
    <col min="1278" max="1278" width="30.36328125" bestFit="1" customWidth="1"/>
    <col min="1279" max="1279" width="22.90625" bestFit="1" customWidth="1"/>
    <col min="1280" max="1280" width="28.81640625" bestFit="1" customWidth="1"/>
    <col min="1281" max="1281" width="21.453125" bestFit="1" customWidth="1"/>
    <col min="1282" max="1282" width="30.36328125" bestFit="1" customWidth="1"/>
    <col min="1283" max="1283" width="22.90625" bestFit="1" customWidth="1"/>
    <col min="1284" max="1284" width="30.36328125" bestFit="1" customWidth="1"/>
    <col min="1285" max="1285" width="22.90625" bestFit="1" customWidth="1"/>
    <col min="1286" max="1286" width="30.36328125" bestFit="1" customWidth="1"/>
    <col min="1287" max="1287" width="22.90625" bestFit="1" customWidth="1"/>
    <col min="1288" max="1288" width="30.36328125" bestFit="1" customWidth="1"/>
    <col min="1289" max="1289" width="22.90625" bestFit="1" customWidth="1"/>
    <col min="1290" max="1290" width="30.36328125" bestFit="1" customWidth="1"/>
    <col min="1291" max="1291" width="22.90625" bestFit="1" customWidth="1"/>
    <col min="1292" max="1292" width="30.36328125" bestFit="1" customWidth="1"/>
    <col min="1293" max="1293" width="22.90625" bestFit="1" customWidth="1"/>
    <col min="1294" max="1294" width="30.36328125" bestFit="1" customWidth="1"/>
    <col min="1295" max="1295" width="22.90625" bestFit="1" customWidth="1"/>
    <col min="1296" max="1296" width="30.36328125" bestFit="1" customWidth="1"/>
    <col min="1297" max="1297" width="22.90625" bestFit="1" customWidth="1"/>
    <col min="1298" max="1298" width="30.36328125" bestFit="1" customWidth="1"/>
    <col min="1299" max="1299" width="22.90625" bestFit="1" customWidth="1"/>
    <col min="1300" max="1300" width="30.36328125" bestFit="1" customWidth="1"/>
    <col min="1301" max="1301" width="22.90625" bestFit="1" customWidth="1"/>
    <col min="1302" max="1302" width="30.36328125" bestFit="1" customWidth="1"/>
    <col min="1303" max="1303" width="22.90625" bestFit="1" customWidth="1"/>
    <col min="1304" max="1304" width="30.36328125" bestFit="1" customWidth="1"/>
    <col min="1305" max="1305" width="22.90625" bestFit="1" customWidth="1"/>
    <col min="1306" max="1306" width="30.36328125" bestFit="1" customWidth="1"/>
    <col min="1307" max="1307" width="22.90625" bestFit="1" customWidth="1"/>
    <col min="1308" max="1308" width="30.36328125" bestFit="1" customWidth="1"/>
    <col min="1309" max="1309" width="22.90625" bestFit="1" customWidth="1"/>
    <col min="1310" max="1310" width="30.36328125" bestFit="1" customWidth="1"/>
    <col min="1311" max="1311" width="22.90625" bestFit="1" customWidth="1"/>
    <col min="1312" max="1312" width="30.36328125" bestFit="1" customWidth="1"/>
    <col min="1313" max="1313" width="22.90625" bestFit="1" customWidth="1"/>
    <col min="1314" max="1314" width="28.81640625" bestFit="1" customWidth="1"/>
    <col min="1315" max="1315" width="21.453125" bestFit="1" customWidth="1"/>
    <col min="1316" max="1316" width="35.81640625" bestFit="1" customWidth="1"/>
    <col min="1317" max="1317" width="28.36328125" bestFit="1" customWidth="1"/>
    <col min="1318" max="1318" width="35.81640625" bestFit="1" customWidth="1"/>
    <col min="1319" max="1319" width="28.36328125" bestFit="1" customWidth="1"/>
    <col min="1320" max="1320" width="35.81640625" bestFit="1" customWidth="1"/>
    <col min="1321" max="1321" width="28.36328125" bestFit="1" customWidth="1"/>
    <col min="1322" max="1322" width="35.81640625" bestFit="1" customWidth="1"/>
    <col min="1323" max="1323" width="28.36328125" bestFit="1" customWidth="1"/>
    <col min="1324" max="1324" width="35.81640625" bestFit="1" customWidth="1"/>
    <col min="1325" max="1325" width="28.36328125" bestFit="1" customWidth="1"/>
    <col min="1326" max="1326" width="35.81640625" bestFit="1" customWidth="1"/>
    <col min="1327" max="1327" width="28.36328125" bestFit="1" customWidth="1"/>
    <col min="1328" max="1328" width="35.81640625" bestFit="1" customWidth="1"/>
    <col min="1329" max="1329" width="28.36328125" bestFit="1" customWidth="1"/>
    <col min="1330" max="1330" width="35.81640625" bestFit="1" customWidth="1"/>
    <col min="1331" max="1331" width="28.36328125" bestFit="1" customWidth="1"/>
    <col min="1332" max="1332" width="35.81640625" bestFit="1" customWidth="1"/>
    <col min="1333" max="1333" width="28.36328125" bestFit="1" customWidth="1"/>
    <col min="1334" max="1334" width="35.81640625" bestFit="1" customWidth="1"/>
    <col min="1335" max="1335" width="28.36328125" bestFit="1" customWidth="1"/>
    <col min="1336" max="1336" width="35.81640625" bestFit="1" customWidth="1"/>
    <col min="1337" max="1337" width="28.36328125" bestFit="1" customWidth="1"/>
    <col min="1338" max="1338" width="35.81640625" bestFit="1" customWidth="1"/>
    <col min="1339" max="1339" width="28.36328125" bestFit="1" customWidth="1"/>
    <col min="1340" max="1340" width="35.81640625" bestFit="1" customWidth="1"/>
    <col min="1341" max="1341" width="28.36328125" bestFit="1" customWidth="1"/>
    <col min="1342" max="1342" width="35.81640625" bestFit="1" customWidth="1"/>
    <col min="1343" max="1343" width="28.36328125" bestFit="1" customWidth="1"/>
    <col min="1344" max="1344" width="35.81640625" bestFit="1" customWidth="1"/>
    <col min="1345" max="1345" width="28.36328125" bestFit="1" customWidth="1"/>
    <col min="1346" max="1346" width="35.81640625" bestFit="1" customWidth="1"/>
    <col min="1347" max="1347" width="28.36328125" bestFit="1" customWidth="1"/>
    <col min="1348" max="1348" width="34.36328125" bestFit="1" customWidth="1"/>
    <col min="1349" max="1349" width="26.90625" bestFit="1" customWidth="1"/>
    <col min="1350" max="1350" width="30.36328125" bestFit="1" customWidth="1"/>
    <col min="1351" max="1351" width="22.90625" bestFit="1" customWidth="1"/>
    <col min="1352" max="1352" width="30.36328125" bestFit="1" customWidth="1"/>
    <col min="1353" max="1353" width="22.90625" bestFit="1" customWidth="1"/>
    <col min="1354" max="1354" width="30.36328125" bestFit="1" customWidth="1"/>
    <col min="1355" max="1355" width="22.90625" bestFit="1" customWidth="1"/>
    <col min="1356" max="1356" width="30.36328125" bestFit="1" customWidth="1"/>
    <col min="1357" max="1357" width="22.90625" bestFit="1" customWidth="1"/>
    <col min="1358" max="1358" width="30.36328125" bestFit="1" customWidth="1"/>
    <col min="1359" max="1359" width="22.90625" bestFit="1" customWidth="1"/>
    <col min="1360" max="1360" width="30.36328125" bestFit="1" customWidth="1"/>
    <col min="1361" max="1361" width="22.90625" bestFit="1" customWidth="1"/>
    <col min="1362" max="1362" width="28.81640625" bestFit="1" customWidth="1"/>
    <col min="1363" max="1363" width="21.453125" bestFit="1" customWidth="1"/>
    <col min="1364" max="1364" width="30.36328125" bestFit="1" customWidth="1"/>
    <col min="1365" max="1365" width="22.90625" bestFit="1" customWidth="1"/>
    <col min="1366" max="1366" width="30.36328125" bestFit="1" customWidth="1"/>
    <col min="1367" max="1367" width="22.90625" bestFit="1" customWidth="1"/>
    <col min="1368" max="1368" width="30.36328125" bestFit="1" customWidth="1"/>
    <col min="1369" max="1369" width="22.90625" bestFit="1" customWidth="1"/>
    <col min="1370" max="1370" width="30.36328125" bestFit="1" customWidth="1"/>
    <col min="1371" max="1371" width="22.90625" bestFit="1" customWidth="1"/>
    <col min="1372" max="1372" width="30.36328125" bestFit="1" customWidth="1"/>
    <col min="1373" max="1373" width="22.90625" bestFit="1" customWidth="1"/>
    <col min="1374" max="1374" width="30.36328125" bestFit="1" customWidth="1"/>
    <col min="1375" max="1375" width="22.90625" bestFit="1" customWidth="1"/>
    <col min="1376" max="1376" width="30.36328125" bestFit="1" customWidth="1"/>
    <col min="1377" max="1377" width="22.90625" bestFit="1" customWidth="1"/>
    <col min="1378" max="1378" width="30.36328125" bestFit="1" customWidth="1"/>
    <col min="1379" max="1379" width="22.90625" bestFit="1" customWidth="1"/>
    <col min="1380" max="1380" width="30.36328125" bestFit="1" customWidth="1"/>
    <col min="1381" max="1381" width="22.90625" bestFit="1" customWidth="1"/>
    <col min="1382" max="1382" width="30.36328125" bestFit="1" customWidth="1"/>
    <col min="1383" max="1383" width="22.90625" bestFit="1" customWidth="1"/>
    <col min="1384" max="1384" width="30.36328125" bestFit="1" customWidth="1"/>
    <col min="1385" max="1385" width="22.90625" bestFit="1" customWidth="1"/>
    <col min="1386" max="1386" width="30.36328125" bestFit="1" customWidth="1"/>
    <col min="1387" max="1387" width="22.90625" bestFit="1" customWidth="1"/>
    <col min="1388" max="1388" width="30.36328125" bestFit="1" customWidth="1"/>
    <col min="1389" max="1389" width="22.90625" bestFit="1" customWidth="1"/>
    <col min="1390" max="1390" width="30.36328125" bestFit="1" customWidth="1"/>
    <col min="1391" max="1391" width="22.90625" bestFit="1" customWidth="1"/>
    <col min="1392" max="1392" width="30.36328125" bestFit="1" customWidth="1"/>
    <col min="1393" max="1393" width="22.90625" bestFit="1" customWidth="1"/>
    <col min="1394" max="1394" width="30.36328125" bestFit="1" customWidth="1"/>
    <col min="1395" max="1395" width="22.90625" bestFit="1" customWidth="1"/>
    <col min="1396" max="1396" width="28.81640625" bestFit="1" customWidth="1"/>
    <col min="1397" max="1397" width="21.453125" bestFit="1" customWidth="1"/>
    <col min="1398" max="1398" width="30.36328125" bestFit="1" customWidth="1"/>
    <col min="1399" max="1399" width="22.90625" bestFit="1" customWidth="1"/>
    <col min="1400" max="1400" width="30.36328125" bestFit="1" customWidth="1"/>
    <col min="1401" max="1401" width="22.90625" bestFit="1" customWidth="1"/>
    <col min="1402" max="1402" width="30.36328125" bestFit="1" customWidth="1"/>
    <col min="1403" max="1403" width="22.90625" bestFit="1" customWidth="1"/>
    <col min="1404" max="1404" width="30.36328125" bestFit="1" customWidth="1"/>
    <col min="1405" max="1405" width="22.90625" bestFit="1" customWidth="1"/>
    <col min="1406" max="1406" width="30.36328125" bestFit="1" customWidth="1"/>
    <col min="1407" max="1407" width="22.90625" bestFit="1" customWidth="1"/>
    <col min="1408" max="1408" width="28.81640625" bestFit="1" customWidth="1"/>
    <col min="1409" max="1409" width="21.453125" bestFit="1" customWidth="1"/>
    <col min="1410" max="1410" width="30.36328125" bestFit="1" customWidth="1"/>
    <col min="1411" max="1411" width="22.90625" bestFit="1" customWidth="1"/>
    <col min="1412" max="1412" width="30.36328125" bestFit="1" customWidth="1"/>
    <col min="1413" max="1413" width="22.90625" bestFit="1" customWidth="1"/>
    <col min="1414" max="1414" width="30.36328125" bestFit="1" customWidth="1"/>
    <col min="1415" max="1415" width="22.90625" bestFit="1" customWidth="1"/>
    <col min="1416" max="1416" width="30.36328125" bestFit="1" customWidth="1"/>
    <col min="1417" max="1417" width="22.90625" bestFit="1" customWidth="1"/>
    <col min="1418" max="1418" width="30.36328125" bestFit="1" customWidth="1"/>
    <col min="1419" max="1419" width="22.90625" bestFit="1" customWidth="1"/>
    <col min="1420" max="1420" width="30.36328125" bestFit="1" customWidth="1"/>
    <col min="1421" max="1421" width="22.90625" bestFit="1" customWidth="1"/>
    <col min="1422" max="1422" width="28.81640625" bestFit="1" customWidth="1"/>
    <col min="1423" max="1423" width="21.453125" bestFit="1" customWidth="1"/>
    <col min="1424" max="1424" width="30.36328125" bestFit="1" customWidth="1"/>
    <col min="1425" max="1425" width="22.90625" bestFit="1" customWidth="1"/>
    <col min="1426" max="1426" width="30.36328125" bestFit="1" customWidth="1"/>
    <col min="1427" max="1427" width="22.90625" bestFit="1" customWidth="1"/>
    <col min="1428" max="1428" width="30.36328125" bestFit="1" customWidth="1"/>
    <col min="1429" max="1429" width="22.90625" bestFit="1" customWidth="1"/>
    <col min="1430" max="1430" width="30.36328125" bestFit="1" customWidth="1"/>
    <col min="1431" max="1431" width="22.90625" bestFit="1" customWidth="1"/>
    <col min="1432" max="1432" width="30.36328125" bestFit="1" customWidth="1"/>
    <col min="1433" max="1433" width="22.90625" bestFit="1" customWidth="1"/>
    <col min="1434" max="1434" width="30.36328125" bestFit="1" customWidth="1"/>
    <col min="1435" max="1435" width="22.90625" bestFit="1" customWidth="1"/>
    <col min="1436" max="1436" width="30.36328125" bestFit="1" customWidth="1"/>
    <col min="1437" max="1437" width="22.90625" bestFit="1" customWidth="1"/>
    <col min="1438" max="1438" width="28.81640625" bestFit="1" customWidth="1"/>
    <col min="1439" max="1439" width="21.453125" bestFit="1" customWidth="1"/>
    <col min="1440" max="1440" width="30.36328125" bestFit="1" customWidth="1"/>
    <col min="1441" max="1441" width="22.90625" bestFit="1" customWidth="1"/>
    <col min="1442" max="1442" width="30.36328125" bestFit="1" customWidth="1"/>
    <col min="1443" max="1443" width="22.90625" bestFit="1" customWidth="1"/>
    <col min="1444" max="1444" width="30.36328125" bestFit="1" customWidth="1"/>
    <col min="1445" max="1445" width="22.90625" bestFit="1" customWidth="1"/>
    <col min="1446" max="1446" width="30.36328125" bestFit="1" customWidth="1"/>
    <col min="1447" max="1447" width="22.90625" bestFit="1" customWidth="1"/>
    <col min="1448" max="1448" width="30.36328125" bestFit="1" customWidth="1"/>
    <col min="1449" max="1449" width="22.90625" bestFit="1" customWidth="1"/>
    <col min="1450" max="1450" width="30.36328125" bestFit="1" customWidth="1"/>
    <col min="1451" max="1451" width="22.90625" bestFit="1" customWidth="1"/>
    <col min="1452" max="1452" width="30.36328125" bestFit="1" customWidth="1"/>
    <col min="1453" max="1453" width="22.90625" bestFit="1" customWidth="1"/>
    <col min="1454" max="1454" width="30.36328125" bestFit="1" customWidth="1"/>
    <col min="1455" max="1455" width="22.90625" bestFit="1" customWidth="1"/>
    <col min="1456" max="1456" width="30.36328125" bestFit="1" customWidth="1"/>
    <col min="1457" max="1457" width="22.90625" bestFit="1" customWidth="1"/>
    <col min="1458" max="1458" width="30.36328125" bestFit="1" customWidth="1"/>
    <col min="1459" max="1459" width="22.90625" bestFit="1" customWidth="1"/>
    <col min="1460" max="1460" width="30.36328125" bestFit="1" customWidth="1"/>
    <col min="1461" max="1461" width="22.90625" bestFit="1" customWidth="1"/>
    <col min="1462" max="1462" width="30.36328125" bestFit="1" customWidth="1"/>
    <col min="1463" max="1463" width="22.90625" bestFit="1" customWidth="1"/>
    <col min="1464" max="1464" width="30.36328125" bestFit="1" customWidth="1"/>
    <col min="1465" max="1465" width="22.90625" bestFit="1" customWidth="1"/>
    <col min="1466" max="1466" width="30.36328125" bestFit="1" customWidth="1"/>
    <col min="1467" max="1467" width="22.90625" bestFit="1" customWidth="1"/>
    <col min="1468" max="1468" width="30.36328125" bestFit="1" customWidth="1"/>
    <col min="1469" max="1469" width="22.90625" bestFit="1" customWidth="1"/>
    <col min="1470" max="1470" width="28.81640625" bestFit="1" customWidth="1"/>
    <col min="1471" max="1471" width="21.453125" bestFit="1" customWidth="1"/>
    <col min="1472" max="1472" width="30.36328125" bestFit="1" customWidth="1"/>
    <col min="1473" max="1473" width="22.90625" bestFit="1" customWidth="1"/>
    <col min="1474" max="1474" width="30.36328125" bestFit="1" customWidth="1"/>
    <col min="1475" max="1475" width="22.90625" bestFit="1" customWidth="1"/>
    <col min="1476" max="1476" width="30.36328125" bestFit="1" customWidth="1"/>
    <col min="1477" max="1477" width="22.90625" bestFit="1" customWidth="1"/>
    <col min="1478" max="1478" width="30.36328125" bestFit="1" customWidth="1"/>
    <col min="1479" max="1479" width="22.90625" bestFit="1" customWidth="1"/>
    <col min="1480" max="1480" width="30.36328125" bestFit="1" customWidth="1"/>
    <col min="1481" max="1481" width="22.90625" bestFit="1" customWidth="1"/>
    <col min="1482" max="1482" width="30.36328125" bestFit="1" customWidth="1"/>
    <col min="1483" max="1483" width="22.90625" bestFit="1" customWidth="1"/>
    <col min="1484" max="1484" width="28.81640625" bestFit="1" customWidth="1"/>
    <col min="1485" max="1485" width="21.453125" bestFit="1" customWidth="1"/>
    <col min="1486" max="1486" width="30.36328125" bestFit="1" customWidth="1"/>
    <col min="1487" max="1487" width="22.90625" bestFit="1" customWidth="1"/>
    <col min="1488" max="1488" width="30.36328125" bestFit="1" customWidth="1"/>
    <col min="1489" max="1489" width="22.90625" bestFit="1" customWidth="1"/>
    <col min="1490" max="1490" width="30.36328125" bestFit="1" customWidth="1"/>
    <col min="1491" max="1491" width="22.90625" bestFit="1" customWidth="1"/>
    <col min="1492" max="1492" width="30.36328125" bestFit="1" customWidth="1"/>
    <col min="1493" max="1493" width="22.90625" bestFit="1" customWidth="1"/>
    <col min="1494" max="1494" width="30.36328125" bestFit="1" customWidth="1"/>
    <col min="1495" max="1495" width="22.90625" bestFit="1" customWidth="1"/>
    <col min="1496" max="1496" width="30.36328125" bestFit="1" customWidth="1"/>
    <col min="1497" max="1497" width="22.90625" bestFit="1" customWidth="1"/>
    <col min="1498" max="1498" width="30.36328125" bestFit="1" customWidth="1"/>
    <col min="1499" max="1499" width="22.90625" bestFit="1" customWidth="1"/>
    <col min="1500" max="1500" width="28.81640625" bestFit="1" customWidth="1"/>
    <col min="1501" max="1501" width="21.453125" bestFit="1" customWidth="1"/>
    <col min="1502" max="1502" width="30.36328125" bestFit="1" customWidth="1"/>
    <col min="1503" max="1503" width="22.90625" bestFit="1" customWidth="1"/>
    <col min="1504" max="1504" width="30.36328125" bestFit="1" customWidth="1"/>
    <col min="1505" max="1505" width="22.90625" bestFit="1" customWidth="1"/>
    <col min="1506" max="1506" width="30.36328125" bestFit="1" customWidth="1"/>
    <col min="1507" max="1507" width="22.90625" bestFit="1" customWidth="1"/>
    <col min="1508" max="1508" width="30.36328125" bestFit="1" customWidth="1"/>
    <col min="1509" max="1509" width="22.90625" bestFit="1" customWidth="1"/>
    <col min="1510" max="1510" width="30.36328125" bestFit="1" customWidth="1"/>
    <col min="1511" max="1511" width="22.90625" bestFit="1" customWidth="1"/>
    <col min="1512" max="1512" width="30.36328125" bestFit="1" customWidth="1"/>
    <col min="1513" max="1513" width="22.90625" bestFit="1" customWidth="1"/>
    <col min="1514" max="1514" width="30.36328125" bestFit="1" customWidth="1"/>
    <col min="1515" max="1515" width="22.90625" bestFit="1" customWidth="1"/>
    <col min="1516" max="1516" width="30.36328125" bestFit="1" customWidth="1"/>
    <col min="1517" max="1517" width="22.90625" bestFit="1" customWidth="1"/>
    <col min="1518" max="1518" width="30.36328125" bestFit="1" customWidth="1"/>
    <col min="1519" max="1519" width="22.90625" bestFit="1" customWidth="1"/>
    <col min="1520" max="1520" width="30.36328125" bestFit="1" customWidth="1"/>
    <col min="1521" max="1521" width="22.90625" bestFit="1" customWidth="1"/>
    <col min="1522" max="1522" width="30.36328125" bestFit="1" customWidth="1"/>
    <col min="1523" max="1523" width="22.90625" bestFit="1" customWidth="1"/>
    <col min="1524" max="1524" width="30.36328125" bestFit="1" customWidth="1"/>
    <col min="1525" max="1525" width="22.90625" bestFit="1" customWidth="1"/>
    <col min="1526" max="1526" width="30.36328125" bestFit="1" customWidth="1"/>
    <col min="1527" max="1527" width="22.90625" bestFit="1" customWidth="1"/>
    <col min="1528" max="1528" width="30.36328125" bestFit="1" customWidth="1"/>
    <col min="1529" max="1529" width="22.90625" bestFit="1" customWidth="1"/>
    <col min="1530" max="1530" width="28.81640625" bestFit="1" customWidth="1"/>
    <col min="1531" max="1531" width="21.453125" bestFit="1" customWidth="1"/>
    <col min="1532" max="1532" width="30.36328125" bestFit="1" customWidth="1"/>
    <col min="1533" max="1533" width="22.90625" bestFit="1" customWidth="1"/>
    <col min="1534" max="1534" width="30.36328125" bestFit="1" customWidth="1"/>
    <col min="1535" max="1535" width="22.90625" bestFit="1" customWidth="1"/>
    <col min="1536" max="1536" width="30.36328125" bestFit="1" customWidth="1"/>
    <col min="1537" max="1537" width="22.90625" bestFit="1" customWidth="1"/>
    <col min="1538" max="1538" width="30.36328125" bestFit="1" customWidth="1"/>
    <col min="1539" max="1539" width="22.90625" bestFit="1" customWidth="1"/>
    <col min="1540" max="1540" width="30.36328125" bestFit="1" customWidth="1"/>
    <col min="1541" max="1541" width="22.90625" bestFit="1" customWidth="1"/>
    <col min="1542" max="1542" width="30.36328125" bestFit="1" customWidth="1"/>
    <col min="1543" max="1543" width="22.90625" bestFit="1" customWidth="1"/>
    <col min="1544" max="1544" width="30.36328125" bestFit="1" customWidth="1"/>
    <col min="1545" max="1545" width="22.90625" bestFit="1" customWidth="1"/>
    <col min="1546" max="1546" width="30.36328125" bestFit="1" customWidth="1"/>
    <col min="1547" max="1547" width="22.90625" bestFit="1" customWidth="1"/>
    <col min="1548" max="1548" width="30.36328125" bestFit="1" customWidth="1"/>
    <col min="1549" max="1549" width="22.90625" bestFit="1" customWidth="1"/>
    <col min="1550" max="1550" width="30.36328125" bestFit="1" customWidth="1"/>
    <col min="1551" max="1551" width="22.90625" bestFit="1" customWidth="1"/>
    <col min="1552" max="1552" width="30.36328125" bestFit="1" customWidth="1"/>
    <col min="1553" max="1553" width="22.90625" bestFit="1" customWidth="1"/>
    <col min="1554" max="1554" width="30.36328125" bestFit="1" customWidth="1"/>
    <col min="1555" max="1555" width="22.90625" bestFit="1" customWidth="1"/>
    <col min="1556" max="1556" width="30.36328125" bestFit="1" customWidth="1"/>
    <col min="1557" max="1557" width="22.90625" bestFit="1" customWidth="1"/>
    <col min="1558" max="1558" width="30.36328125" bestFit="1" customWidth="1"/>
    <col min="1559" max="1559" width="22.90625" bestFit="1" customWidth="1"/>
    <col min="1560" max="1560" width="30.36328125" bestFit="1" customWidth="1"/>
    <col min="1561" max="1561" width="22.90625" bestFit="1" customWidth="1"/>
    <col min="1562" max="1562" width="30.36328125" bestFit="1" customWidth="1"/>
    <col min="1563" max="1563" width="22.90625" bestFit="1" customWidth="1"/>
    <col min="1564" max="1564" width="30.36328125" bestFit="1" customWidth="1"/>
    <col min="1565" max="1565" width="22.90625" bestFit="1" customWidth="1"/>
    <col min="1566" max="1566" width="28.81640625" bestFit="1" customWidth="1"/>
    <col min="1567" max="1567" width="21.453125" bestFit="1" customWidth="1"/>
    <col min="1568" max="1568" width="35.81640625" bestFit="1" customWidth="1"/>
    <col min="1569" max="1569" width="28.36328125" bestFit="1" customWidth="1"/>
    <col min="1570" max="1570" width="35.81640625" bestFit="1" customWidth="1"/>
    <col min="1571" max="1571" width="28.36328125" bestFit="1" customWidth="1"/>
    <col min="1572" max="1572" width="35.81640625" bestFit="1" customWidth="1"/>
    <col min="1573" max="1573" width="28.36328125" bestFit="1" customWidth="1"/>
    <col min="1574" max="1574" width="35.81640625" bestFit="1" customWidth="1"/>
    <col min="1575" max="1575" width="28.36328125" bestFit="1" customWidth="1"/>
    <col min="1576" max="1576" width="35.81640625" bestFit="1" customWidth="1"/>
    <col min="1577" max="1577" width="28.36328125" bestFit="1" customWidth="1"/>
    <col min="1578" max="1578" width="35.81640625" bestFit="1" customWidth="1"/>
    <col min="1579" max="1579" width="28.36328125" bestFit="1" customWidth="1"/>
    <col min="1580" max="1580" width="35.81640625" bestFit="1" customWidth="1"/>
    <col min="1581" max="1581" width="28.36328125" bestFit="1" customWidth="1"/>
    <col min="1582" max="1582" width="35.81640625" bestFit="1" customWidth="1"/>
    <col min="1583" max="1583" width="28.36328125" bestFit="1" customWidth="1"/>
    <col min="1584" max="1584" width="35.81640625" bestFit="1" customWidth="1"/>
    <col min="1585" max="1585" width="28.36328125" bestFit="1" customWidth="1"/>
    <col min="1586" max="1586" width="35.81640625" bestFit="1" customWidth="1"/>
    <col min="1587" max="1587" width="28.36328125" bestFit="1" customWidth="1"/>
    <col min="1588" max="1588" width="35.81640625" bestFit="1" customWidth="1"/>
    <col min="1589" max="1589" width="28.36328125" bestFit="1" customWidth="1"/>
    <col min="1590" max="1590" width="35.81640625" bestFit="1" customWidth="1"/>
    <col min="1591" max="1591" width="28.36328125" bestFit="1" customWidth="1"/>
    <col min="1592" max="1592" width="35.81640625" bestFit="1" customWidth="1"/>
    <col min="1593" max="1593" width="28.36328125" bestFit="1" customWidth="1"/>
    <col min="1594" max="1594" width="35.81640625" bestFit="1" customWidth="1"/>
    <col min="1595" max="1595" width="28.36328125" bestFit="1" customWidth="1"/>
    <col min="1596" max="1596" width="35.81640625" bestFit="1" customWidth="1"/>
    <col min="1597" max="1597" width="28.36328125" bestFit="1" customWidth="1"/>
    <col min="1598" max="1598" width="35.81640625" bestFit="1" customWidth="1"/>
    <col min="1599" max="1599" width="28.36328125" bestFit="1" customWidth="1"/>
    <col min="1600" max="1600" width="35.81640625" bestFit="1" customWidth="1"/>
    <col min="1601" max="1601" width="28.36328125" bestFit="1" customWidth="1"/>
    <col min="1602" max="1602" width="34.36328125" bestFit="1" customWidth="1"/>
    <col min="1603" max="1603" width="26.90625" bestFit="1" customWidth="1"/>
    <col min="1604" max="1604" width="30.36328125" bestFit="1" customWidth="1"/>
    <col min="1605" max="1605" width="22.90625" bestFit="1" customWidth="1"/>
    <col min="1606" max="1606" width="30.36328125" bestFit="1" customWidth="1"/>
    <col min="1607" max="1607" width="22.90625" bestFit="1" customWidth="1"/>
    <col min="1608" max="1608" width="30.36328125" bestFit="1" customWidth="1"/>
    <col min="1609" max="1609" width="22.90625" bestFit="1" customWidth="1"/>
    <col min="1610" max="1610" width="28.81640625" bestFit="1" customWidth="1"/>
    <col min="1611" max="1611" width="21.453125" bestFit="1" customWidth="1"/>
    <col min="1612" max="1612" width="30.36328125" bestFit="1" customWidth="1"/>
    <col min="1613" max="1613" width="22.90625" bestFit="1" customWidth="1"/>
    <col min="1614" max="1614" width="30.36328125" bestFit="1" customWidth="1"/>
    <col min="1615" max="1615" width="22.90625" bestFit="1" customWidth="1"/>
    <col min="1616" max="1616" width="30.36328125" bestFit="1" customWidth="1"/>
    <col min="1617" max="1617" width="22.90625" bestFit="1" customWidth="1"/>
    <col min="1618" max="1618" width="30.36328125" bestFit="1" customWidth="1"/>
    <col min="1619" max="1619" width="22.90625" bestFit="1" customWidth="1"/>
    <col min="1620" max="1620" width="30.36328125" bestFit="1" customWidth="1"/>
    <col min="1621" max="1621" width="22.90625" bestFit="1" customWidth="1"/>
    <col min="1622" max="1622" width="30.36328125" bestFit="1" customWidth="1"/>
    <col min="1623" max="1623" width="22.90625" bestFit="1" customWidth="1"/>
    <col min="1624" max="1624" width="30.36328125" bestFit="1" customWidth="1"/>
    <col min="1625" max="1625" width="22.90625" bestFit="1" customWidth="1"/>
    <col min="1626" max="1626" width="28.81640625" bestFit="1" customWidth="1"/>
    <col min="1627" max="1627" width="21.453125" bestFit="1" customWidth="1"/>
    <col min="1628" max="1628" width="30.36328125" bestFit="1" customWidth="1"/>
    <col min="1629" max="1629" width="22.90625" bestFit="1" customWidth="1"/>
    <col min="1630" max="1630" width="30.36328125" bestFit="1" customWidth="1"/>
    <col min="1631" max="1631" width="22.90625" bestFit="1" customWidth="1"/>
    <col min="1632" max="1632" width="30.36328125" bestFit="1" customWidth="1"/>
    <col min="1633" max="1633" width="22.90625" bestFit="1" customWidth="1"/>
    <col min="1634" max="1634" width="30.36328125" bestFit="1" customWidth="1"/>
    <col min="1635" max="1635" width="22.90625" bestFit="1" customWidth="1"/>
    <col min="1636" max="1636" width="30.36328125" bestFit="1" customWidth="1"/>
    <col min="1637" max="1637" width="22.90625" bestFit="1" customWidth="1"/>
    <col min="1638" max="1638" width="30.36328125" bestFit="1" customWidth="1"/>
    <col min="1639" max="1639" width="22.90625" bestFit="1" customWidth="1"/>
    <col min="1640" max="1640" width="30.36328125" bestFit="1" customWidth="1"/>
    <col min="1641" max="1641" width="22.90625" bestFit="1" customWidth="1"/>
    <col min="1642" max="1642" width="30.36328125" bestFit="1" customWidth="1"/>
    <col min="1643" max="1643" width="22.90625" bestFit="1" customWidth="1"/>
    <col min="1644" max="1644" width="30.36328125" bestFit="1" customWidth="1"/>
    <col min="1645" max="1645" width="22.90625" bestFit="1" customWidth="1"/>
    <col min="1646" max="1646" width="30.36328125" bestFit="1" customWidth="1"/>
    <col min="1647" max="1647" width="22.90625" bestFit="1" customWidth="1"/>
    <col min="1648" max="1648" width="30.36328125" bestFit="1" customWidth="1"/>
    <col min="1649" max="1649" width="22.90625" bestFit="1" customWidth="1"/>
    <col min="1650" max="1650" width="30.36328125" bestFit="1" customWidth="1"/>
    <col min="1651" max="1651" width="22.90625" bestFit="1" customWidth="1"/>
    <col min="1652" max="1652" width="30.36328125" bestFit="1" customWidth="1"/>
    <col min="1653" max="1653" width="22.90625" bestFit="1" customWidth="1"/>
    <col min="1654" max="1654" width="30.36328125" bestFit="1" customWidth="1"/>
    <col min="1655" max="1655" width="22.90625" bestFit="1" customWidth="1"/>
    <col min="1656" max="1656" width="30.36328125" bestFit="1" customWidth="1"/>
    <col min="1657" max="1657" width="22.90625" bestFit="1" customWidth="1"/>
    <col min="1658" max="1658" width="30.36328125" bestFit="1" customWidth="1"/>
    <col min="1659" max="1659" width="22.90625" bestFit="1" customWidth="1"/>
    <col min="1660" max="1660" width="28.81640625" bestFit="1" customWidth="1"/>
    <col min="1661" max="1661" width="21.453125" bestFit="1" customWidth="1"/>
    <col min="1662" max="1662" width="30.36328125" bestFit="1" customWidth="1"/>
    <col min="1663" max="1663" width="22.90625" bestFit="1" customWidth="1"/>
    <col min="1664" max="1664" width="30.36328125" bestFit="1" customWidth="1"/>
    <col min="1665" max="1665" width="22.90625" bestFit="1" customWidth="1"/>
    <col min="1666" max="1666" width="30.36328125" bestFit="1" customWidth="1"/>
    <col min="1667" max="1667" width="22.90625" bestFit="1" customWidth="1"/>
    <col min="1668" max="1668" width="30.36328125" bestFit="1" customWidth="1"/>
    <col min="1669" max="1669" width="22.90625" bestFit="1" customWidth="1"/>
    <col min="1670" max="1670" width="30.36328125" bestFit="1" customWidth="1"/>
    <col min="1671" max="1671" width="22.90625" bestFit="1" customWidth="1"/>
    <col min="1672" max="1672" width="30.36328125" bestFit="1" customWidth="1"/>
    <col min="1673" max="1673" width="22.90625" bestFit="1" customWidth="1"/>
    <col min="1674" max="1674" width="28.81640625" bestFit="1" customWidth="1"/>
    <col min="1675" max="1675" width="21.453125" bestFit="1" customWidth="1"/>
    <col min="1676" max="1676" width="30.36328125" bestFit="1" customWidth="1"/>
    <col min="1677" max="1677" width="22.90625" bestFit="1" customWidth="1"/>
    <col min="1678" max="1678" width="30.36328125" bestFit="1" customWidth="1"/>
    <col min="1679" max="1679" width="22.90625" bestFit="1" customWidth="1"/>
    <col min="1680" max="1680" width="30.36328125" bestFit="1" customWidth="1"/>
    <col min="1681" max="1681" width="22.90625" bestFit="1" customWidth="1"/>
    <col min="1682" max="1682" width="30.36328125" bestFit="1" customWidth="1"/>
    <col min="1683" max="1683" width="22.90625" bestFit="1" customWidth="1"/>
    <col min="1684" max="1684" width="30.36328125" bestFit="1" customWidth="1"/>
    <col min="1685" max="1685" width="22.90625" bestFit="1" customWidth="1"/>
    <col min="1686" max="1686" width="30.36328125" bestFit="1" customWidth="1"/>
    <col min="1687" max="1687" width="22.90625" bestFit="1" customWidth="1"/>
    <col min="1688" max="1688" width="30.36328125" bestFit="1" customWidth="1"/>
    <col min="1689" max="1689" width="22.90625" bestFit="1" customWidth="1"/>
    <col min="1690" max="1690" width="28.81640625" bestFit="1" customWidth="1"/>
    <col min="1691" max="1691" width="21.453125" bestFit="1" customWidth="1"/>
    <col min="1692" max="1692" width="30.36328125" bestFit="1" customWidth="1"/>
    <col min="1693" max="1693" width="22.90625" bestFit="1" customWidth="1"/>
    <col min="1694" max="1694" width="30.36328125" bestFit="1" customWidth="1"/>
    <col min="1695" max="1695" width="22.90625" bestFit="1" customWidth="1"/>
    <col min="1696" max="1696" width="30.36328125" bestFit="1" customWidth="1"/>
    <col min="1697" max="1697" width="22.90625" bestFit="1" customWidth="1"/>
    <col min="1698" max="1698" width="30.36328125" bestFit="1" customWidth="1"/>
    <col min="1699" max="1699" width="22.90625" bestFit="1" customWidth="1"/>
    <col min="1700" max="1700" width="30.36328125" bestFit="1" customWidth="1"/>
    <col min="1701" max="1701" width="22.90625" bestFit="1" customWidth="1"/>
    <col min="1702" max="1702" width="30.36328125" bestFit="1" customWidth="1"/>
    <col min="1703" max="1703" width="22.90625" bestFit="1" customWidth="1"/>
    <col min="1704" max="1704" width="30.36328125" bestFit="1" customWidth="1"/>
    <col min="1705" max="1705" width="22.90625" bestFit="1" customWidth="1"/>
    <col min="1706" max="1706" width="30.36328125" bestFit="1" customWidth="1"/>
    <col min="1707" max="1707" width="22.90625" bestFit="1" customWidth="1"/>
    <col min="1708" max="1708" width="30.36328125" bestFit="1" customWidth="1"/>
    <col min="1709" max="1709" width="22.90625" bestFit="1" customWidth="1"/>
    <col min="1710" max="1710" width="30.36328125" bestFit="1" customWidth="1"/>
    <col min="1711" max="1711" width="22.90625" bestFit="1" customWidth="1"/>
    <col min="1712" max="1712" width="30.36328125" bestFit="1" customWidth="1"/>
    <col min="1713" max="1713" width="22.90625" bestFit="1" customWidth="1"/>
    <col min="1714" max="1714" width="30.36328125" bestFit="1" customWidth="1"/>
    <col min="1715" max="1715" width="22.90625" bestFit="1" customWidth="1"/>
    <col min="1716" max="1716" width="30.36328125" bestFit="1" customWidth="1"/>
    <col min="1717" max="1717" width="22.90625" bestFit="1" customWidth="1"/>
    <col min="1718" max="1718" width="30.36328125" bestFit="1" customWidth="1"/>
    <col min="1719" max="1719" width="22.90625" bestFit="1" customWidth="1"/>
    <col min="1720" max="1720" width="30.36328125" bestFit="1" customWidth="1"/>
    <col min="1721" max="1721" width="22.90625" bestFit="1" customWidth="1"/>
    <col min="1722" max="1722" width="28.81640625" bestFit="1" customWidth="1"/>
    <col min="1723" max="1723" width="21.453125" bestFit="1" customWidth="1"/>
    <col min="1724" max="1724" width="30.36328125" bestFit="1" customWidth="1"/>
    <col min="1725" max="1725" width="22.90625" bestFit="1" customWidth="1"/>
    <col min="1726" max="1726" width="30.36328125" bestFit="1" customWidth="1"/>
    <col min="1727" max="1727" width="22.90625" bestFit="1" customWidth="1"/>
    <col min="1728" max="1728" width="30.36328125" bestFit="1" customWidth="1"/>
    <col min="1729" max="1729" width="22.90625" bestFit="1" customWidth="1"/>
    <col min="1730" max="1730" width="30.36328125" bestFit="1" customWidth="1"/>
    <col min="1731" max="1731" width="22.90625" bestFit="1" customWidth="1"/>
    <col min="1732" max="1732" width="30.36328125" bestFit="1" customWidth="1"/>
    <col min="1733" max="1733" width="22.90625" bestFit="1" customWidth="1"/>
    <col min="1734" max="1734" width="30.36328125" bestFit="1" customWidth="1"/>
    <col min="1735" max="1735" width="22.90625" bestFit="1" customWidth="1"/>
    <col min="1736" max="1736" width="30.36328125" bestFit="1" customWidth="1"/>
    <col min="1737" max="1737" width="22.90625" bestFit="1" customWidth="1"/>
    <col min="1738" max="1738" width="30.36328125" bestFit="1" customWidth="1"/>
    <col min="1739" max="1739" width="22.90625" bestFit="1" customWidth="1"/>
    <col min="1740" max="1740" width="30.36328125" bestFit="1" customWidth="1"/>
    <col min="1741" max="1741" width="22.90625" bestFit="1" customWidth="1"/>
    <col min="1742" max="1742" width="30.36328125" bestFit="1" customWidth="1"/>
    <col min="1743" max="1743" width="22.90625" bestFit="1" customWidth="1"/>
    <col min="1744" max="1744" width="30.36328125" bestFit="1" customWidth="1"/>
    <col min="1745" max="1745" width="22.90625" bestFit="1" customWidth="1"/>
    <col min="1746" max="1746" width="30.36328125" bestFit="1" customWidth="1"/>
    <col min="1747" max="1747" width="22.90625" bestFit="1" customWidth="1"/>
    <col min="1748" max="1748" width="30.36328125" bestFit="1" customWidth="1"/>
    <col min="1749" max="1749" width="22.90625" bestFit="1" customWidth="1"/>
    <col min="1750" max="1750" width="30.36328125" bestFit="1" customWidth="1"/>
    <col min="1751" max="1751" width="22.90625" bestFit="1" customWidth="1"/>
    <col min="1752" max="1752" width="30.36328125" bestFit="1" customWidth="1"/>
    <col min="1753" max="1753" width="22.90625" bestFit="1" customWidth="1"/>
    <col min="1754" max="1754" width="30.36328125" bestFit="1" customWidth="1"/>
    <col min="1755" max="1755" width="22.90625" bestFit="1" customWidth="1"/>
    <col min="1756" max="1756" width="30.36328125" bestFit="1" customWidth="1"/>
    <col min="1757" max="1757" width="22.90625" bestFit="1" customWidth="1"/>
    <col min="1758" max="1758" width="30.36328125" bestFit="1" customWidth="1"/>
    <col min="1759" max="1759" width="22.90625" bestFit="1" customWidth="1"/>
    <col min="1760" max="1760" width="28.81640625" bestFit="1" customWidth="1"/>
    <col min="1761" max="1761" width="21.453125" bestFit="1" customWidth="1"/>
    <col min="1762" max="1762" width="35.81640625" bestFit="1" customWidth="1"/>
    <col min="1763" max="1763" width="28.36328125" bestFit="1" customWidth="1"/>
    <col min="1764" max="1764" width="35.81640625" bestFit="1" customWidth="1"/>
    <col min="1765" max="1765" width="28.36328125" bestFit="1" customWidth="1"/>
    <col min="1766" max="1766" width="35.81640625" bestFit="1" customWidth="1"/>
    <col min="1767" max="1767" width="28.36328125" bestFit="1" customWidth="1"/>
    <col min="1768" max="1768" width="35.81640625" bestFit="1" customWidth="1"/>
    <col min="1769" max="1769" width="28.36328125" bestFit="1" customWidth="1"/>
    <col min="1770" max="1770" width="35.81640625" bestFit="1" customWidth="1"/>
    <col min="1771" max="1771" width="28.36328125" bestFit="1" customWidth="1"/>
    <col min="1772" max="1772" width="35.81640625" bestFit="1" customWidth="1"/>
    <col min="1773" max="1773" width="28.36328125" bestFit="1" customWidth="1"/>
    <col min="1774" max="1774" width="35.81640625" bestFit="1" customWidth="1"/>
    <col min="1775" max="1775" width="28.36328125" bestFit="1" customWidth="1"/>
    <col min="1776" max="1776" width="35.81640625" bestFit="1" customWidth="1"/>
    <col min="1777" max="1777" width="28.36328125" bestFit="1" customWidth="1"/>
    <col min="1778" max="1778" width="35.81640625" bestFit="1" customWidth="1"/>
    <col min="1779" max="1779" width="28.36328125" bestFit="1" customWidth="1"/>
    <col min="1780" max="1780" width="35.81640625" bestFit="1" customWidth="1"/>
    <col min="1781" max="1781" width="28.36328125" bestFit="1" customWidth="1"/>
    <col min="1782" max="1782" width="35.81640625" bestFit="1" customWidth="1"/>
    <col min="1783" max="1783" width="28.36328125" bestFit="1" customWidth="1"/>
    <col min="1784" max="1784" width="35.81640625" bestFit="1" customWidth="1"/>
    <col min="1785" max="1785" width="28.36328125" bestFit="1" customWidth="1"/>
    <col min="1786" max="1786" width="35.81640625" bestFit="1" customWidth="1"/>
    <col min="1787" max="1787" width="28.36328125" bestFit="1" customWidth="1"/>
    <col min="1788" max="1788" width="35.81640625" bestFit="1" customWidth="1"/>
    <col min="1789" max="1789" width="28.36328125" bestFit="1" customWidth="1"/>
    <col min="1790" max="1790" width="35.81640625" bestFit="1" customWidth="1"/>
    <col min="1791" max="1791" width="28.36328125" bestFit="1" customWidth="1"/>
    <col min="1792" max="1792" width="35.81640625" bestFit="1" customWidth="1"/>
    <col min="1793" max="1793" width="28.36328125" bestFit="1" customWidth="1"/>
    <col min="1794" max="1794" width="35.81640625" bestFit="1" customWidth="1"/>
    <col min="1795" max="1795" width="28.36328125" bestFit="1" customWidth="1"/>
    <col min="1796" max="1796" width="35.81640625" bestFit="1" customWidth="1"/>
    <col min="1797" max="1797" width="28.36328125" bestFit="1" customWidth="1"/>
    <col min="1798" max="1798" width="34.36328125" bestFit="1" customWidth="1"/>
    <col min="1799" max="1799" width="26.90625" bestFit="1" customWidth="1"/>
    <col min="1800" max="1800" width="28.81640625" bestFit="1" customWidth="1"/>
    <col min="1801" max="1801" width="21.453125" bestFit="1" customWidth="1"/>
    <col min="1802" max="1802" width="30.36328125" bestFit="1" customWidth="1"/>
    <col min="1803" max="1803" width="22.90625" bestFit="1" customWidth="1"/>
    <col min="1804" max="1804" width="30.36328125" bestFit="1" customWidth="1"/>
    <col min="1805" max="1805" width="22.90625" bestFit="1" customWidth="1"/>
    <col min="1806" max="1806" width="30.36328125" bestFit="1" customWidth="1"/>
    <col min="1807" max="1807" width="22.90625" bestFit="1" customWidth="1"/>
    <col min="1808" max="1808" width="30.36328125" bestFit="1" customWidth="1"/>
    <col min="1809" max="1809" width="22.90625" bestFit="1" customWidth="1"/>
    <col min="1810" max="1810" width="30.36328125" bestFit="1" customWidth="1"/>
    <col min="1811" max="1811" width="22.90625" bestFit="1" customWidth="1"/>
    <col min="1812" max="1812" width="30.36328125" bestFit="1" customWidth="1"/>
    <col min="1813" max="1813" width="22.90625" bestFit="1" customWidth="1"/>
    <col min="1814" max="1814" width="30.36328125" bestFit="1" customWidth="1"/>
    <col min="1815" max="1815" width="22.90625" bestFit="1" customWidth="1"/>
    <col min="1816" max="1816" width="30.36328125" bestFit="1" customWidth="1"/>
    <col min="1817" max="1817" width="22.90625" bestFit="1" customWidth="1"/>
    <col min="1818" max="1818" width="30.36328125" bestFit="1" customWidth="1"/>
    <col min="1819" max="1819" width="22.90625" bestFit="1" customWidth="1"/>
    <col min="1820" max="1820" width="30.36328125" bestFit="1" customWidth="1"/>
    <col min="1821" max="1821" width="22.90625" bestFit="1" customWidth="1"/>
    <col min="1822" max="1822" width="30.36328125" bestFit="1" customWidth="1"/>
    <col min="1823" max="1823" width="22.90625" bestFit="1" customWidth="1"/>
    <col min="1824" max="1824" width="30.36328125" bestFit="1" customWidth="1"/>
    <col min="1825" max="1825" width="22.90625" bestFit="1" customWidth="1"/>
    <col min="1826" max="1826" width="30.36328125" bestFit="1" customWidth="1"/>
    <col min="1827" max="1827" width="22.90625" bestFit="1" customWidth="1"/>
    <col min="1828" max="1828" width="30.36328125" bestFit="1" customWidth="1"/>
    <col min="1829" max="1829" width="22.90625" bestFit="1" customWidth="1"/>
    <col min="1830" max="1830" width="30.36328125" bestFit="1" customWidth="1"/>
    <col min="1831" max="1831" width="22.90625" bestFit="1" customWidth="1"/>
    <col min="1832" max="1832" width="30.36328125" bestFit="1" customWidth="1"/>
    <col min="1833" max="1833" width="22.90625" bestFit="1" customWidth="1"/>
    <col min="1834" max="1834" width="28.81640625" bestFit="1" customWidth="1"/>
    <col min="1835" max="1835" width="21.453125" bestFit="1" customWidth="1"/>
    <col min="1836" max="1836" width="30.36328125" bestFit="1" customWidth="1"/>
    <col min="1837" max="1837" width="22.90625" bestFit="1" customWidth="1"/>
    <col min="1838" max="1838" width="30.36328125" bestFit="1" customWidth="1"/>
    <col min="1839" max="1839" width="22.90625" bestFit="1" customWidth="1"/>
    <col min="1840" max="1840" width="30.36328125" bestFit="1" customWidth="1"/>
    <col min="1841" max="1841" width="22.90625" bestFit="1" customWidth="1"/>
    <col min="1842" max="1842" width="30.36328125" bestFit="1" customWidth="1"/>
    <col min="1843" max="1843" width="22.90625" bestFit="1" customWidth="1"/>
    <col min="1844" max="1844" width="30.36328125" bestFit="1" customWidth="1"/>
    <col min="1845" max="1845" width="22.90625" bestFit="1" customWidth="1"/>
    <col min="1846" max="1846" width="30.36328125" bestFit="1" customWidth="1"/>
    <col min="1847" max="1847" width="22.90625" bestFit="1" customWidth="1"/>
    <col min="1848" max="1848" width="30.36328125" bestFit="1" customWidth="1"/>
    <col min="1849" max="1849" width="22.90625" bestFit="1" customWidth="1"/>
    <col min="1850" max="1850" width="30.36328125" bestFit="1" customWidth="1"/>
    <col min="1851" max="1851" width="22.90625" bestFit="1" customWidth="1"/>
    <col min="1852" max="1852" width="30.36328125" bestFit="1" customWidth="1"/>
    <col min="1853" max="1853" width="22.90625" bestFit="1" customWidth="1"/>
    <col min="1854" max="1854" width="30.36328125" bestFit="1" customWidth="1"/>
    <col min="1855" max="1855" width="22.90625" bestFit="1" customWidth="1"/>
    <col min="1856" max="1856" width="30.36328125" bestFit="1" customWidth="1"/>
    <col min="1857" max="1857" width="22.90625" bestFit="1" customWidth="1"/>
    <col min="1858" max="1858" width="30.36328125" bestFit="1" customWidth="1"/>
    <col min="1859" max="1859" width="22.90625" bestFit="1" customWidth="1"/>
    <col min="1860" max="1860" width="30.36328125" bestFit="1" customWidth="1"/>
    <col min="1861" max="1861" width="22.90625" bestFit="1" customWidth="1"/>
    <col min="1862" max="1862" width="30.36328125" bestFit="1" customWidth="1"/>
    <col min="1863" max="1863" width="22.90625" bestFit="1" customWidth="1"/>
    <col min="1864" max="1864" width="30.36328125" bestFit="1" customWidth="1"/>
    <col min="1865" max="1865" width="22.90625" bestFit="1" customWidth="1"/>
    <col min="1866" max="1866" width="30.36328125" bestFit="1" customWidth="1"/>
    <col min="1867" max="1867" width="22.90625" bestFit="1" customWidth="1"/>
    <col min="1868" max="1868" width="30.36328125" bestFit="1" customWidth="1"/>
    <col min="1869" max="1869" width="22.90625" bestFit="1" customWidth="1"/>
    <col min="1870" max="1870" width="30.36328125" bestFit="1" customWidth="1"/>
    <col min="1871" max="1871" width="22.90625" bestFit="1" customWidth="1"/>
    <col min="1872" max="1872" width="30.36328125" bestFit="1" customWidth="1"/>
    <col min="1873" max="1873" width="22.90625" bestFit="1" customWidth="1"/>
    <col min="1874" max="1874" width="28.81640625" bestFit="1" customWidth="1"/>
    <col min="1875" max="1875" width="21.453125" bestFit="1" customWidth="1"/>
    <col min="1876" max="1876" width="35.81640625" bestFit="1" customWidth="1"/>
    <col min="1877" max="1877" width="28.36328125" bestFit="1" customWidth="1"/>
    <col min="1878" max="1878" width="35.81640625" bestFit="1" customWidth="1"/>
    <col min="1879" max="1879" width="28.36328125" bestFit="1" customWidth="1"/>
    <col min="1880" max="1880" width="35.81640625" bestFit="1" customWidth="1"/>
    <col min="1881" max="1881" width="28.36328125" bestFit="1" customWidth="1"/>
    <col min="1882" max="1882" width="35.81640625" bestFit="1" customWidth="1"/>
    <col min="1883" max="1883" width="28.36328125" bestFit="1" customWidth="1"/>
    <col min="1884" max="1884" width="35.81640625" bestFit="1" customWidth="1"/>
    <col min="1885" max="1885" width="28.36328125" bestFit="1" customWidth="1"/>
    <col min="1886" max="1886" width="35.81640625" bestFit="1" customWidth="1"/>
    <col min="1887" max="1887" width="28.36328125" bestFit="1" customWidth="1"/>
    <col min="1888" max="1888" width="35.81640625" bestFit="1" customWidth="1"/>
    <col min="1889" max="1889" width="28.36328125" bestFit="1" customWidth="1"/>
    <col min="1890" max="1890" width="35.81640625" bestFit="1" customWidth="1"/>
    <col min="1891" max="1891" width="28.36328125" bestFit="1" customWidth="1"/>
    <col min="1892" max="1892" width="35.81640625" bestFit="1" customWidth="1"/>
    <col min="1893" max="1893" width="28.36328125" bestFit="1" customWidth="1"/>
    <col min="1894" max="1894" width="35.81640625" bestFit="1" customWidth="1"/>
    <col min="1895" max="1895" width="28.36328125" bestFit="1" customWidth="1"/>
    <col min="1896" max="1896" width="35.81640625" bestFit="1" customWidth="1"/>
    <col min="1897" max="1897" width="28.36328125" bestFit="1" customWidth="1"/>
    <col min="1898" max="1898" width="35.81640625" bestFit="1" customWidth="1"/>
    <col min="1899" max="1899" width="28.36328125" bestFit="1" customWidth="1"/>
    <col min="1900" max="1900" width="35.81640625" bestFit="1" customWidth="1"/>
    <col min="1901" max="1901" width="28.36328125" bestFit="1" customWidth="1"/>
    <col min="1902" max="1902" width="35.81640625" bestFit="1" customWidth="1"/>
    <col min="1903" max="1903" width="28.36328125" bestFit="1" customWidth="1"/>
    <col min="1904" max="1904" width="35.81640625" bestFit="1" customWidth="1"/>
    <col min="1905" max="1905" width="28.36328125" bestFit="1" customWidth="1"/>
    <col min="1906" max="1906" width="35.81640625" bestFit="1" customWidth="1"/>
    <col min="1907" max="1907" width="28.36328125" bestFit="1" customWidth="1"/>
    <col min="1908" max="1908" width="35.81640625" bestFit="1" customWidth="1"/>
    <col min="1909" max="1909" width="28.36328125" bestFit="1" customWidth="1"/>
    <col min="1910" max="1910" width="35.81640625" bestFit="1" customWidth="1"/>
    <col min="1911" max="1911" width="28.36328125" bestFit="1" customWidth="1"/>
    <col min="1912" max="1912" width="35.81640625" bestFit="1" customWidth="1"/>
    <col min="1913" max="1913" width="28.36328125" bestFit="1" customWidth="1"/>
    <col min="1914" max="1914" width="34.36328125" bestFit="1" customWidth="1"/>
    <col min="1915" max="1915" width="26.90625" bestFit="1" customWidth="1"/>
  </cols>
  <sheetData>
    <row r="2" spans="1:21" x14ac:dyDescent="0.35">
      <c r="A2" s="2" t="s">
        <v>2</v>
      </c>
      <c r="B2" t="s">
        <v>77</v>
      </c>
    </row>
    <row r="3" spans="1:21" x14ac:dyDescent="0.35">
      <c r="A3" s="2" t="s">
        <v>3</v>
      </c>
      <c r="B3" t="s">
        <v>451</v>
      </c>
    </row>
    <row r="4" spans="1:21" x14ac:dyDescent="0.35">
      <c r="A4" s="2" t="s">
        <v>485</v>
      </c>
      <c r="B4" t="s">
        <v>462</v>
      </c>
    </row>
    <row r="5" spans="1:21" x14ac:dyDescent="0.35">
      <c r="A5" s="2" t="s">
        <v>44</v>
      </c>
      <c r="B5" t="s">
        <v>451</v>
      </c>
    </row>
    <row r="6" spans="1:21" x14ac:dyDescent="0.35">
      <c r="A6" s="2" t="s">
        <v>196</v>
      </c>
      <c r="B6" t="s">
        <v>451</v>
      </c>
    </row>
    <row r="8" spans="1:21" x14ac:dyDescent="0.35">
      <c r="A8" s="2" t="s">
        <v>404</v>
      </c>
      <c r="B8" t="s">
        <v>431</v>
      </c>
      <c r="C8" t="s">
        <v>432</v>
      </c>
      <c r="D8" t="s">
        <v>433</v>
      </c>
      <c r="E8" t="s">
        <v>434</v>
      </c>
      <c r="F8" t="s">
        <v>435</v>
      </c>
      <c r="G8" t="s">
        <v>436</v>
      </c>
      <c r="H8" t="s">
        <v>437</v>
      </c>
      <c r="I8" t="s">
        <v>438</v>
      </c>
      <c r="J8" t="s">
        <v>439</v>
      </c>
      <c r="K8" t="s">
        <v>440</v>
      </c>
      <c r="L8" t="s">
        <v>441</v>
      </c>
      <c r="M8" t="s">
        <v>442</v>
      </c>
      <c r="N8" t="s">
        <v>443</v>
      </c>
      <c r="O8" t="s">
        <v>444</v>
      </c>
      <c r="P8" t="s">
        <v>445</v>
      </c>
      <c r="Q8" t="s">
        <v>446</v>
      </c>
      <c r="R8" t="s">
        <v>447</v>
      </c>
      <c r="S8" t="s">
        <v>448</v>
      </c>
      <c r="T8" t="s">
        <v>449</v>
      </c>
      <c r="U8" t="s">
        <v>450</v>
      </c>
    </row>
    <row r="9" spans="1:21" x14ac:dyDescent="0.35">
      <c r="A9" s="3" t="s">
        <v>212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1</v>
      </c>
      <c r="O9">
        <v>1</v>
      </c>
      <c r="P9">
        <v>6</v>
      </c>
      <c r="Q9">
        <v>5</v>
      </c>
      <c r="R9">
        <v>7</v>
      </c>
      <c r="S9">
        <v>5</v>
      </c>
      <c r="T9">
        <v>3</v>
      </c>
      <c r="U9">
        <v>3</v>
      </c>
    </row>
    <row r="10" spans="1:21" x14ac:dyDescent="0.35">
      <c r="A10" s="3" t="s">
        <v>222</v>
      </c>
      <c r="B10">
        <v>0</v>
      </c>
      <c r="C10">
        <v>3</v>
      </c>
      <c r="D10">
        <v>3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2</v>
      </c>
      <c r="Q10">
        <v>1</v>
      </c>
      <c r="R10">
        <v>1</v>
      </c>
      <c r="S10">
        <v>2</v>
      </c>
      <c r="T10">
        <v>0</v>
      </c>
      <c r="U10">
        <v>0</v>
      </c>
    </row>
    <row r="11" spans="1:21" x14ac:dyDescent="0.35">
      <c r="A11" s="3" t="s">
        <v>253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35">
      <c r="A12" s="3" t="s">
        <v>207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15</v>
      </c>
      <c r="Q12">
        <v>14</v>
      </c>
      <c r="R12">
        <v>12</v>
      </c>
      <c r="S12">
        <v>2</v>
      </c>
      <c r="T12">
        <v>1</v>
      </c>
      <c r="U12">
        <v>1</v>
      </c>
    </row>
    <row r="13" spans="1:21" x14ac:dyDescent="0.35">
      <c r="A13" s="3" t="s">
        <v>237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s="3" t="s">
        <v>210</v>
      </c>
      <c r="B14">
        <v>13</v>
      </c>
      <c r="C14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15</v>
      </c>
      <c r="Q14">
        <v>15</v>
      </c>
      <c r="R14">
        <v>15</v>
      </c>
      <c r="S14">
        <v>13</v>
      </c>
      <c r="T14">
        <v>13</v>
      </c>
      <c r="U14">
        <v>13</v>
      </c>
    </row>
    <row r="15" spans="1:21" x14ac:dyDescent="0.35">
      <c r="A15" s="3" t="s">
        <v>218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4</v>
      </c>
      <c r="Q15">
        <v>4</v>
      </c>
      <c r="R15">
        <v>2</v>
      </c>
      <c r="S15">
        <v>0</v>
      </c>
      <c r="T15">
        <v>0</v>
      </c>
      <c r="U15">
        <v>0</v>
      </c>
    </row>
    <row r="16" spans="1:21" x14ac:dyDescent="0.35">
      <c r="A16" s="3" t="s">
        <v>216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1</v>
      </c>
      <c r="O16">
        <v>2</v>
      </c>
      <c r="P16">
        <v>10</v>
      </c>
      <c r="Q16">
        <v>12</v>
      </c>
      <c r="R16">
        <v>8</v>
      </c>
      <c r="S16">
        <v>0</v>
      </c>
      <c r="T16">
        <v>0</v>
      </c>
      <c r="U16">
        <v>0</v>
      </c>
    </row>
    <row r="17" spans="1:21" x14ac:dyDescent="0.35">
      <c r="A17" s="3" t="s">
        <v>225</v>
      </c>
      <c r="B17">
        <v>0</v>
      </c>
      <c r="C17">
        <v>1</v>
      </c>
      <c r="D17">
        <v>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s="3" t="s">
        <v>405</v>
      </c>
      <c r="B18">
        <v>18</v>
      </c>
      <c r="C18">
        <v>18</v>
      </c>
      <c r="D18">
        <v>7</v>
      </c>
      <c r="E18">
        <v>5</v>
      </c>
      <c r="F18">
        <v>3</v>
      </c>
      <c r="G18">
        <v>3</v>
      </c>
      <c r="H18">
        <v>4</v>
      </c>
      <c r="I18">
        <v>4</v>
      </c>
      <c r="J18">
        <v>7</v>
      </c>
      <c r="K18">
        <v>4</v>
      </c>
      <c r="L18">
        <v>3</v>
      </c>
      <c r="M18">
        <v>2</v>
      </c>
      <c r="N18">
        <v>3</v>
      </c>
      <c r="O18">
        <v>8</v>
      </c>
      <c r="P18">
        <v>54</v>
      </c>
      <c r="Q18">
        <v>53</v>
      </c>
      <c r="R18">
        <v>46</v>
      </c>
      <c r="S18">
        <v>23</v>
      </c>
      <c r="T18">
        <v>18</v>
      </c>
      <c r="U18">
        <v>18</v>
      </c>
    </row>
  </sheetData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7047-87D2-44AF-BADC-142849BA52F1}">
  <dimension ref="A1:J10"/>
  <sheetViews>
    <sheetView workbookViewId="0">
      <selection activeCell="A7" sqref="A7:J10"/>
    </sheetView>
  </sheetViews>
  <sheetFormatPr defaultRowHeight="14.5" x14ac:dyDescent="0.35"/>
  <cols>
    <col min="1" max="1" width="28.81640625" bestFit="1" customWidth="1"/>
    <col min="2" max="2" width="20.08984375" bestFit="1" customWidth="1"/>
    <col min="3" max="3" width="10.81640625" bestFit="1" customWidth="1"/>
    <col min="4" max="4" width="11.54296875" bestFit="1" customWidth="1"/>
    <col min="5" max="5" width="13.08984375" bestFit="1" customWidth="1"/>
    <col min="6" max="6" width="5.81640625" bestFit="1" customWidth="1"/>
    <col min="7" max="7" width="10.6328125" bestFit="1" customWidth="1"/>
    <col min="8" max="8" width="3.1796875" bestFit="1" customWidth="1"/>
    <col min="9" max="9" width="12" bestFit="1" customWidth="1"/>
    <col min="10" max="11" width="17.1796875" bestFit="1" customWidth="1"/>
    <col min="12" max="12" width="11.54296875" bestFit="1" customWidth="1"/>
    <col min="13" max="13" width="17.1796875" bestFit="1" customWidth="1"/>
    <col min="14" max="14" width="11" bestFit="1" customWidth="1"/>
    <col min="15" max="15" width="18.36328125" bestFit="1" customWidth="1"/>
    <col min="16" max="16" width="11.54296875" bestFit="1" customWidth="1"/>
    <col min="17" max="17" width="26.1796875" bestFit="1" customWidth="1"/>
    <col min="18" max="18" width="11.36328125" bestFit="1" customWidth="1"/>
    <col min="19" max="19" width="14.453125" bestFit="1" customWidth="1"/>
    <col min="20" max="20" width="5.81640625" bestFit="1" customWidth="1"/>
    <col min="21" max="21" width="13.08984375" bestFit="1" customWidth="1"/>
    <col min="22" max="22" width="5.453125" bestFit="1" customWidth="1"/>
    <col min="23" max="23" width="3.1796875" bestFit="1" customWidth="1"/>
    <col min="24" max="24" width="18.08984375" bestFit="1" customWidth="1"/>
    <col min="25" max="25" width="5.81640625" bestFit="1" customWidth="1"/>
    <col min="26" max="26" width="16.54296875" bestFit="1" customWidth="1"/>
    <col min="27" max="27" width="11.453125" bestFit="1" customWidth="1"/>
    <col min="28" max="28" width="6.6328125" bestFit="1" customWidth="1"/>
    <col min="29" max="29" width="5.81640625" bestFit="1" customWidth="1"/>
    <col min="30" max="30" width="14.08984375" bestFit="1" customWidth="1"/>
    <col min="31" max="31" width="14.81640625" bestFit="1" customWidth="1"/>
    <col min="32" max="32" width="6.453125" bestFit="1" customWidth="1"/>
    <col min="33" max="33" width="8.08984375" bestFit="1" customWidth="1"/>
    <col min="34" max="34" width="3.1796875" bestFit="1" customWidth="1"/>
    <col min="35" max="35" width="16" bestFit="1" customWidth="1"/>
    <col min="36" max="36" width="11.54296875" bestFit="1" customWidth="1"/>
    <col min="37" max="37" width="15.6328125" bestFit="1" customWidth="1"/>
    <col min="38" max="38" width="17.1796875" bestFit="1" customWidth="1"/>
    <col min="39" max="39" width="15.6328125" bestFit="1" customWidth="1"/>
    <col min="40" max="40" width="17.1796875" bestFit="1" customWidth="1"/>
    <col min="41" max="45" width="13.08984375" bestFit="1" customWidth="1"/>
    <col min="46" max="46" width="7.6328125" bestFit="1" customWidth="1"/>
    <col min="47" max="52" width="26.1796875" bestFit="1" customWidth="1"/>
    <col min="53" max="53" width="7.6328125" bestFit="1" customWidth="1"/>
    <col min="54" max="57" width="13.08984375" bestFit="1" customWidth="1"/>
    <col min="58" max="58" width="7.6328125" bestFit="1" customWidth="1"/>
    <col min="59" max="60" width="11.54296875" bestFit="1" customWidth="1"/>
    <col min="61" max="61" width="7.6328125" bestFit="1" customWidth="1"/>
    <col min="62" max="63" width="11.54296875" bestFit="1" customWidth="1"/>
    <col min="64" max="64" width="7.6328125" bestFit="1" customWidth="1"/>
    <col min="65" max="65" width="11.54296875" bestFit="1" customWidth="1"/>
    <col min="66" max="66" width="7.6328125" bestFit="1" customWidth="1"/>
    <col min="67" max="69" width="13.08984375" bestFit="1" customWidth="1"/>
    <col min="70" max="70" width="7.6328125" bestFit="1" customWidth="1"/>
    <col min="71" max="72" width="13.08984375" bestFit="1" customWidth="1"/>
    <col min="73" max="73" width="7.6328125" bestFit="1" customWidth="1"/>
    <col min="74" max="74" width="11.54296875" bestFit="1" customWidth="1"/>
    <col min="75" max="75" width="8.6328125" bestFit="1" customWidth="1"/>
    <col min="76" max="76" width="11.54296875" bestFit="1" customWidth="1"/>
    <col min="77" max="77" width="8.6328125" bestFit="1" customWidth="1"/>
    <col min="78" max="78" width="11.54296875" bestFit="1" customWidth="1"/>
    <col min="79" max="79" width="8.6328125" bestFit="1" customWidth="1"/>
    <col min="80" max="80" width="11.54296875" bestFit="1" customWidth="1"/>
    <col min="81" max="81" width="8.6328125" bestFit="1" customWidth="1"/>
    <col min="82" max="82" width="11.54296875" bestFit="1" customWidth="1"/>
    <col min="83" max="83" width="8.6328125" bestFit="1" customWidth="1"/>
    <col min="84" max="84" width="13.08984375" bestFit="1" customWidth="1"/>
    <col min="85" max="85" width="8.6328125" bestFit="1" customWidth="1"/>
    <col min="86" max="86" width="11.54296875" bestFit="1" customWidth="1"/>
    <col min="87" max="87" width="8.6328125" bestFit="1" customWidth="1"/>
    <col min="88" max="88" width="11.54296875" bestFit="1" customWidth="1"/>
    <col min="89" max="89" width="8.6328125" bestFit="1" customWidth="1"/>
    <col min="90" max="90" width="17.1796875" bestFit="1" customWidth="1"/>
    <col min="91" max="92" width="14.08984375" bestFit="1" customWidth="1"/>
    <col min="93" max="104" width="26.1796875" bestFit="1" customWidth="1"/>
    <col min="105" max="106" width="14.08984375" bestFit="1" customWidth="1"/>
    <col min="107" max="114" width="13.08984375" bestFit="1" customWidth="1"/>
    <col min="115" max="116" width="14.08984375" bestFit="1" customWidth="1"/>
    <col min="117" max="120" width="12.54296875" bestFit="1" customWidth="1"/>
    <col min="121" max="122" width="14.08984375" bestFit="1" customWidth="1"/>
    <col min="123" max="126" width="12.54296875" bestFit="1" customWidth="1"/>
    <col min="127" max="128" width="14.08984375" bestFit="1" customWidth="1"/>
    <col min="129" max="130" width="12.54296875" bestFit="1" customWidth="1"/>
    <col min="131" max="132" width="14.08984375" bestFit="1" customWidth="1"/>
    <col min="133" max="138" width="13.08984375" bestFit="1" customWidth="1"/>
    <col min="139" max="140" width="14.08984375" bestFit="1" customWidth="1"/>
    <col min="141" max="144" width="13.08984375" bestFit="1" customWidth="1"/>
    <col min="145" max="146" width="14.08984375" bestFit="1" customWidth="1"/>
    <col min="147" max="148" width="12.54296875" bestFit="1" customWidth="1"/>
    <col min="149" max="150" width="15.08984375" bestFit="1" customWidth="1"/>
    <col min="151" max="152" width="12.54296875" bestFit="1" customWidth="1"/>
    <col min="153" max="154" width="15.08984375" bestFit="1" customWidth="1"/>
    <col min="155" max="156" width="12.54296875" bestFit="1" customWidth="1"/>
    <col min="157" max="158" width="15.08984375" bestFit="1" customWidth="1"/>
    <col min="159" max="160" width="12.54296875" bestFit="1" customWidth="1"/>
    <col min="161" max="162" width="15.08984375" bestFit="1" customWidth="1"/>
    <col min="163" max="164" width="12.54296875" bestFit="1" customWidth="1"/>
    <col min="165" max="166" width="15.08984375" bestFit="1" customWidth="1"/>
    <col min="167" max="168" width="13.08984375" bestFit="1" customWidth="1"/>
    <col min="169" max="170" width="15.08984375" bestFit="1" customWidth="1"/>
    <col min="171" max="172" width="12.54296875" bestFit="1" customWidth="1"/>
    <col min="173" max="174" width="15.08984375" bestFit="1" customWidth="1"/>
    <col min="175" max="176" width="12.54296875" bestFit="1" customWidth="1"/>
    <col min="177" max="178" width="15.08984375" bestFit="1" customWidth="1"/>
    <col min="179" max="180" width="18.08984375" bestFit="1" customWidth="1"/>
    <col min="181" max="201" width="7.6328125" bestFit="1" customWidth="1"/>
    <col min="202" max="211" width="13.08984375" bestFit="1" customWidth="1"/>
    <col min="212" max="212" width="17.1796875" bestFit="1" customWidth="1"/>
    <col min="213" max="259" width="7.6328125" bestFit="1" customWidth="1"/>
    <col min="260" max="270" width="13.08984375" bestFit="1" customWidth="1"/>
    <col min="271" max="271" width="17.1796875" bestFit="1" customWidth="1"/>
    <col min="272" max="321" width="7.6328125" bestFit="1" customWidth="1"/>
    <col min="322" max="333" width="13.08984375" bestFit="1" customWidth="1"/>
    <col min="334" max="334" width="17.1796875" bestFit="1" customWidth="1"/>
    <col min="335" max="379" width="7.6328125" bestFit="1" customWidth="1"/>
    <col min="380" max="392" width="13.08984375" bestFit="1" customWidth="1"/>
    <col min="393" max="393" width="17.1796875" bestFit="1" customWidth="1"/>
    <col min="394" max="436" width="7.6328125" bestFit="1" customWidth="1"/>
    <col min="437" max="450" width="13.08984375" bestFit="1" customWidth="1"/>
    <col min="451" max="452" width="17.1796875" bestFit="1" customWidth="1"/>
    <col min="453" max="453" width="22.90625" bestFit="1" customWidth="1"/>
    <col min="454" max="454" width="30.36328125" bestFit="1" customWidth="1"/>
    <col min="455" max="455" width="22.90625" bestFit="1" customWidth="1"/>
    <col min="456" max="456" width="30.36328125" bestFit="1" customWidth="1"/>
    <col min="457" max="457" width="22.90625" bestFit="1" customWidth="1"/>
    <col min="458" max="458" width="30.36328125" bestFit="1" customWidth="1"/>
    <col min="459" max="459" width="22.90625" bestFit="1" customWidth="1"/>
    <col min="460" max="460" width="30.36328125" bestFit="1" customWidth="1"/>
    <col min="461" max="461" width="22.90625" bestFit="1" customWidth="1"/>
    <col min="462" max="462" width="30.36328125" bestFit="1" customWidth="1"/>
    <col min="463" max="463" width="22.90625" bestFit="1" customWidth="1"/>
    <col min="464" max="464" width="30.36328125" bestFit="1" customWidth="1"/>
    <col min="465" max="465" width="22.90625" bestFit="1" customWidth="1"/>
    <col min="466" max="466" width="30.36328125" bestFit="1" customWidth="1"/>
    <col min="467" max="467" width="22.90625" bestFit="1" customWidth="1"/>
    <col min="468" max="468" width="30.36328125" bestFit="1" customWidth="1"/>
    <col min="469" max="469" width="22.90625" bestFit="1" customWidth="1"/>
    <col min="470" max="470" width="30.36328125" bestFit="1" customWidth="1"/>
    <col min="471" max="471" width="22.90625" bestFit="1" customWidth="1"/>
    <col min="472" max="472" width="30.36328125" bestFit="1" customWidth="1"/>
    <col min="473" max="473" width="22.90625" bestFit="1" customWidth="1"/>
    <col min="474" max="474" width="28.81640625" bestFit="1" customWidth="1"/>
    <col min="475" max="475" width="21.453125" bestFit="1" customWidth="1"/>
    <col min="476" max="476" width="30.36328125" bestFit="1" customWidth="1"/>
    <col min="477" max="477" width="22.90625" bestFit="1" customWidth="1"/>
    <col min="478" max="478" width="30.36328125" bestFit="1" customWidth="1"/>
    <col min="479" max="479" width="22.90625" bestFit="1" customWidth="1"/>
    <col min="480" max="480" width="30.36328125" bestFit="1" customWidth="1"/>
    <col min="481" max="481" width="22.90625" bestFit="1" customWidth="1"/>
    <col min="482" max="482" width="30.36328125" bestFit="1" customWidth="1"/>
    <col min="483" max="483" width="22.90625" bestFit="1" customWidth="1"/>
    <col min="484" max="484" width="30.36328125" bestFit="1" customWidth="1"/>
    <col min="485" max="485" width="22.90625" bestFit="1" customWidth="1"/>
    <col min="486" max="486" width="30.36328125" bestFit="1" customWidth="1"/>
    <col min="487" max="487" width="22.90625" bestFit="1" customWidth="1"/>
    <col min="488" max="488" width="30.36328125" bestFit="1" customWidth="1"/>
    <col min="489" max="489" width="22.90625" bestFit="1" customWidth="1"/>
    <col min="490" max="490" width="30.36328125" bestFit="1" customWidth="1"/>
    <col min="491" max="491" width="22.90625" bestFit="1" customWidth="1"/>
    <col min="492" max="492" width="30.36328125" bestFit="1" customWidth="1"/>
    <col min="493" max="493" width="22.90625" bestFit="1" customWidth="1"/>
    <col min="494" max="494" width="30.36328125" bestFit="1" customWidth="1"/>
    <col min="495" max="495" width="22.90625" bestFit="1" customWidth="1"/>
    <col min="496" max="496" width="30.36328125" bestFit="1" customWidth="1"/>
    <col min="497" max="497" width="22.90625" bestFit="1" customWidth="1"/>
    <col min="498" max="498" width="28.81640625" bestFit="1" customWidth="1"/>
    <col min="499" max="499" width="21.453125" bestFit="1" customWidth="1"/>
    <col min="500" max="500" width="30.36328125" bestFit="1" customWidth="1"/>
    <col min="501" max="501" width="22.90625" bestFit="1" customWidth="1"/>
    <col min="502" max="502" width="30.36328125" bestFit="1" customWidth="1"/>
    <col min="503" max="503" width="22.90625" bestFit="1" customWidth="1"/>
    <col min="504" max="504" width="30.36328125" bestFit="1" customWidth="1"/>
    <col min="505" max="505" width="22.90625" bestFit="1" customWidth="1"/>
    <col min="506" max="506" width="30.36328125" bestFit="1" customWidth="1"/>
    <col min="507" max="507" width="22.90625" bestFit="1" customWidth="1"/>
    <col min="508" max="508" width="30.36328125" bestFit="1" customWidth="1"/>
    <col min="509" max="509" width="22.90625" bestFit="1" customWidth="1"/>
    <col min="510" max="510" width="30.36328125" bestFit="1" customWidth="1"/>
    <col min="511" max="511" width="22.90625" bestFit="1" customWidth="1"/>
    <col min="512" max="512" width="30.36328125" bestFit="1" customWidth="1"/>
    <col min="513" max="513" width="22.90625" bestFit="1" customWidth="1"/>
    <col min="514" max="514" width="30.36328125" bestFit="1" customWidth="1"/>
    <col min="515" max="515" width="22.90625" bestFit="1" customWidth="1"/>
    <col min="516" max="516" width="30.36328125" bestFit="1" customWidth="1"/>
    <col min="517" max="517" width="22.90625" bestFit="1" customWidth="1"/>
    <col min="518" max="518" width="30.36328125" bestFit="1" customWidth="1"/>
    <col min="519" max="519" width="22.90625" bestFit="1" customWidth="1"/>
    <col min="520" max="520" width="28.81640625" bestFit="1" customWidth="1"/>
    <col min="521" max="521" width="21.453125" bestFit="1" customWidth="1"/>
    <col min="522" max="522" width="30.36328125" bestFit="1" customWidth="1"/>
    <col min="523" max="523" width="22.90625" bestFit="1" customWidth="1"/>
    <col min="524" max="524" width="30.36328125" bestFit="1" customWidth="1"/>
    <col min="525" max="525" width="22.90625" bestFit="1" customWidth="1"/>
    <col min="526" max="526" width="30.36328125" bestFit="1" customWidth="1"/>
    <col min="527" max="527" width="22.90625" bestFit="1" customWidth="1"/>
    <col min="528" max="528" width="30.36328125" bestFit="1" customWidth="1"/>
    <col min="529" max="529" width="22.90625" bestFit="1" customWidth="1"/>
    <col min="530" max="530" width="30.36328125" bestFit="1" customWidth="1"/>
    <col min="531" max="531" width="22.90625" bestFit="1" customWidth="1"/>
    <col min="532" max="532" width="30.36328125" bestFit="1" customWidth="1"/>
    <col min="533" max="533" width="22.90625" bestFit="1" customWidth="1"/>
    <col min="534" max="534" width="30.36328125" bestFit="1" customWidth="1"/>
    <col min="535" max="535" width="22.90625" bestFit="1" customWidth="1"/>
    <col min="536" max="536" width="30.36328125" bestFit="1" customWidth="1"/>
    <col min="537" max="537" width="22.90625" bestFit="1" customWidth="1"/>
    <col min="538" max="538" width="30.36328125" bestFit="1" customWidth="1"/>
    <col min="539" max="539" width="22.90625" bestFit="1" customWidth="1"/>
    <col min="540" max="540" width="30.36328125" bestFit="1" customWidth="1"/>
    <col min="541" max="541" width="22.90625" bestFit="1" customWidth="1"/>
    <col min="542" max="542" width="30.36328125" bestFit="1" customWidth="1"/>
    <col min="543" max="543" width="22.90625" bestFit="1" customWidth="1"/>
    <col min="544" max="544" width="30.36328125" bestFit="1" customWidth="1"/>
    <col min="545" max="545" width="22.90625" bestFit="1" customWidth="1"/>
    <col min="546" max="546" width="30.36328125" bestFit="1" customWidth="1"/>
    <col min="547" max="547" width="22.90625" bestFit="1" customWidth="1"/>
    <col min="548" max="548" width="28.81640625" bestFit="1" customWidth="1"/>
    <col min="549" max="549" width="21.453125" bestFit="1" customWidth="1"/>
    <col min="550" max="550" width="30.36328125" bestFit="1" customWidth="1"/>
    <col min="551" max="551" width="22.90625" bestFit="1" customWidth="1"/>
    <col min="552" max="552" width="30.36328125" bestFit="1" customWidth="1"/>
    <col min="553" max="553" width="22.90625" bestFit="1" customWidth="1"/>
    <col min="554" max="554" width="30.36328125" bestFit="1" customWidth="1"/>
    <col min="555" max="555" width="22.90625" bestFit="1" customWidth="1"/>
    <col min="556" max="556" width="30.36328125" bestFit="1" customWidth="1"/>
    <col min="557" max="557" width="22.90625" bestFit="1" customWidth="1"/>
    <col min="558" max="558" width="30.36328125" bestFit="1" customWidth="1"/>
    <col min="559" max="559" width="22.90625" bestFit="1" customWidth="1"/>
    <col min="560" max="560" width="28.81640625" bestFit="1" customWidth="1"/>
    <col min="561" max="561" width="21.453125" bestFit="1" customWidth="1"/>
    <col min="562" max="562" width="30.36328125" bestFit="1" customWidth="1"/>
    <col min="563" max="563" width="22.90625" bestFit="1" customWidth="1"/>
    <col min="564" max="564" width="30.36328125" bestFit="1" customWidth="1"/>
    <col min="565" max="565" width="22.90625" bestFit="1" customWidth="1"/>
    <col min="566" max="566" width="30.36328125" bestFit="1" customWidth="1"/>
    <col min="567" max="567" width="22.90625" bestFit="1" customWidth="1"/>
    <col min="568" max="568" width="30.36328125" bestFit="1" customWidth="1"/>
    <col min="569" max="569" width="22.90625" bestFit="1" customWidth="1"/>
    <col min="570" max="570" width="30.36328125" bestFit="1" customWidth="1"/>
    <col min="571" max="571" width="22.90625" bestFit="1" customWidth="1"/>
    <col min="572" max="572" width="30.36328125" bestFit="1" customWidth="1"/>
    <col min="573" max="573" width="22.90625" bestFit="1" customWidth="1"/>
    <col min="574" max="574" width="30.36328125" bestFit="1" customWidth="1"/>
    <col min="575" max="575" width="22.90625" bestFit="1" customWidth="1"/>
    <col min="576" max="576" width="30.36328125" bestFit="1" customWidth="1"/>
    <col min="577" max="577" width="22.90625" bestFit="1" customWidth="1"/>
    <col min="578" max="578" width="28.81640625" bestFit="1" customWidth="1"/>
    <col min="579" max="579" width="21.453125" bestFit="1" customWidth="1"/>
    <col min="580" max="580" width="30.36328125" bestFit="1" customWidth="1"/>
    <col min="581" max="581" width="22.90625" bestFit="1" customWidth="1"/>
    <col min="582" max="582" width="30.36328125" bestFit="1" customWidth="1"/>
    <col min="583" max="583" width="22.90625" bestFit="1" customWidth="1"/>
    <col min="584" max="584" width="30.36328125" bestFit="1" customWidth="1"/>
    <col min="585" max="585" width="22.90625" bestFit="1" customWidth="1"/>
    <col min="586" max="586" width="30.36328125" bestFit="1" customWidth="1"/>
    <col min="587" max="587" width="22.90625" bestFit="1" customWidth="1"/>
    <col min="588" max="588" width="30.36328125" bestFit="1" customWidth="1"/>
    <col min="589" max="589" width="22.90625" bestFit="1" customWidth="1"/>
    <col min="590" max="590" width="30.36328125" bestFit="1" customWidth="1"/>
    <col min="591" max="591" width="22.90625" bestFit="1" customWidth="1"/>
    <col min="592" max="592" width="30.36328125" bestFit="1" customWidth="1"/>
    <col min="593" max="593" width="22.90625" bestFit="1" customWidth="1"/>
    <col min="594" max="594" width="30.36328125" bestFit="1" customWidth="1"/>
    <col min="595" max="595" width="22.90625" bestFit="1" customWidth="1"/>
    <col min="596" max="596" width="30.36328125" bestFit="1" customWidth="1"/>
    <col min="597" max="597" width="22.90625" bestFit="1" customWidth="1"/>
    <col min="598" max="598" width="28.81640625" bestFit="1" customWidth="1"/>
    <col min="599" max="599" width="21.453125" bestFit="1" customWidth="1"/>
    <col min="600" max="600" width="30.36328125" bestFit="1" customWidth="1"/>
    <col min="601" max="601" width="22.90625" bestFit="1" customWidth="1"/>
    <col min="602" max="602" width="30.36328125" bestFit="1" customWidth="1"/>
    <col min="603" max="603" width="22.90625" bestFit="1" customWidth="1"/>
    <col min="604" max="604" width="30.36328125" bestFit="1" customWidth="1"/>
    <col min="605" max="605" width="22.90625" bestFit="1" customWidth="1"/>
    <col min="606" max="606" width="30.36328125" bestFit="1" customWidth="1"/>
    <col min="607" max="607" width="22.90625" bestFit="1" customWidth="1"/>
    <col min="608" max="608" width="30.36328125" bestFit="1" customWidth="1"/>
    <col min="609" max="609" width="22.90625" bestFit="1" customWidth="1"/>
    <col min="610" max="610" width="28.81640625" bestFit="1" customWidth="1"/>
    <col min="611" max="611" width="21.453125" bestFit="1" customWidth="1"/>
    <col min="612" max="612" width="30.36328125" bestFit="1" customWidth="1"/>
    <col min="613" max="613" width="22.90625" bestFit="1" customWidth="1"/>
    <col min="614" max="614" width="30.36328125" bestFit="1" customWidth="1"/>
    <col min="615" max="615" width="22.90625" bestFit="1" customWidth="1"/>
    <col min="616" max="616" width="30.36328125" bestFit="1" customWidth="1"/>
    <col min="617" max="617" width="22.90625" bestFit="1" customWidth="1"/>
    <col min="618" max="618" width="30.36328125" bestFit="1" customWidth="1"/>
    <col min="619" max="619" width="22.90625" bestFit="1" customWidth="1"/>
    <col min="620" max="620" width="30.36328125" bestFit="1" customWidth="1"/>
    <col min="621" max="621" width="22.90625" bestFit="1" customWidth="1"/>
    <col min="622" max="622" width="30.36328125" bestFit="1" customWidth="1"/>
    <col min="623" max="623" width="22.90625" bestFit="1" customWidth="1"/>
    <col min="624" max="624" width="30.36328125" bestFit="1" customWidth="1"/>
    <col min="625" max="625" width="22.90625" bestFit="1" customWidth="1"/>
    <col min="626" max="626" width="30.36328125" bestFit="1" customWidth="1"/>
    <col min="627" max="627" width="22.90625" bestFit="1" customWidth="1"/>
    <col min="628" max="628" width="30.36328125" bestFit="1" customWidth="1"/>
    <col min="629" max="629" width="22.90625" bestFit="1" customWidth="1"/>
    <col min="630" max="630" width="30.36328125" bestFit="1" customWidth="1"/>
    <col min="631" max="631" width="22.90625" bestFit="1" customWidth="1"/>
    <col min="632" max="632" width="30.36328125" bestFit="1" customWidth="1"/>
    <col min="633" max="633" width="22.90625" bestFit="1" customWidth="1"/>
    <col min="634" max="634" width="30.36328125" bestFit="1" customWidth="1"/>
    <col min="635" max="635" width="22.90625" bestFit="1" customWidth="1"/>
    <col min="636" max="636" width="28.81640625" bestFit="1" customWidth="1"/>
    <col min="637" max="637" width="21.453125" bestFit="1" customWidth="1"/>
    <col min="638" max="638" width="30.36328125" bestFit="1" customWidth="1"/>
    <col min="639" max="639" width="22.90625" bestFit="1" customWidth="1"/>
    <col min="640" max="640" width="30.36328125" bestFit="1" customWidth="1"/>
    <col min="641" max="641" width="22.90625" bestFit="1" customWidth="1"/>
    <col min="642" max="642" width="30.36328125" bestFit="1" customWidth="1"/>
    <col min="643" max="643" width="22.90625" bestFit="1" customWidth="1"/>
    <col min="644" max="644" width="30.36328125" bestFit="1" customWidth="1"/>
    <col min="645" max="645" width="22.90625" bestFit="1" customWidth="1"/>
    <col min="646" max="646" width="30.36328125" bestFit="1" customWidth="1"/>
    <col min="647" max="647" width="22.90625" bestFit="1" customWidth="1"/>
    <col min="648" max="648" width="30.36328125" bestFit="1" customWidth="1"/>
    <col min="649" max="649" width="22.90625" bestFit="1" customWidth="1"/>
    <col min="650" max="650" width="30.36328125" bestFit="1" customWidth="1"/>
    <col min="651" max="651" width="22.90625" bestFit="1" customWidth="1"/>
    <col min="652" max="652" width="30.36328125" bestFit="1" customWidth="1"/>
    <col min="653" max="653" width="22.90625" bestFit="1" customWidth="1"/>
    <col min="654" max="654" width="30.36328125" bestFit="1" customWidth="1"/>
    <col min="655" max="655" width="22.90625" bestFit="1" customWidth="1"/>
    <col min="656" max="656" width="28.81640625" bestFit="1" customWidth="1"/>
    <col min="657" max="657" width="21.453125" bestFit="1" customWidth="1"/>
    <col min="658" max="658" width="30.36328125" bestFit="1" customWidth="1"/>
    <col min="659" max="659" width="22.90625" bestFit="1" customWidth="1"/>
    <col min="660" max="660" width="30.36328125" bestFit="1" customWidth="1"/>
    <col min="661" max="661" width="22.90625" bestFit="1" customWidth="1"/>
    <col min="662" max="662" width="30.36328125" bestFit="1" customWidth="1"/>
    <col min="663" max="663" width="22.90625" bestFit="1" customWidth="1"/>
    <col min="664" max="664" width="30.36328125" bestFit="1" customWidth="1"/>
    <col min="665" max="665" width="22.90625" bestFit="1" customWidth="1"/>
    <col min="666" max="666" width="30.36328125" bestFit="1" customWidth="1"/>
    <col min="667" max="667" width="22.90625" bestFit="1" customWidth="1"/>
    <col min="668" max="668" width="30.36328125" bestFit="1" customWidth="1"/>
    <col min="669" max="669" width="22.90625" bestFit="1" customWidth="1"/>
    <col min="670" max="670" width="30.36328125" bestFit="1" customWidth="1"/>
    <col min="671" max="671" width="22.90625" bestFit="1" customWidth="1"/>
    <col min="672" max="672" width="30.36328125" bestFit="1" customWidth="1"/>
    <col min="673" max="673" width="22.90625" bestFit="1" customWidth="1"/>
    <col min="674" max="674" width="30.36328125" bestFit="1" customWidth="1"/>
    <col min="675" max="675" width="22.90625" bestFit="1" customWidth="1"/>
    <col min="676" max="676" width="30.36328125" bestFit="1" customWidth="1"/>
    <col min="677" max="677" width="22.90625" bestFit="1" customWidth="1"/>
    <col min="678" max="678" width="28.81640625" bestFit="1" customWidth="1"/>
    <col min="679" max="679" width="21.453125" bestFit="1" customWidth="1"/>
    <col min="680" max="680" width="30.36328125" bestFit="1" customWidth="1"/>
    <col min="681" max="681" width="22.90625" bestFit="1" customWidth="1"/>
    <col min="682" max="682" width="30.36328125" bestFit="1" customWidth="1"/>
    <col min="683" max="683" width="22.90625" bestFit="1" customWidth="1"/>
    <col min="684" max="684" width="30.36328125" bestFit="1" customWidth="1"/>
    <col min="685" max="685" width="22.90625" bestFit="1" customWidth="1"/>
    <col min="686" max="686" width="30.36328125" bestFit="1" customWidth="1"/>
    <col min="687" max="687" width="22.90625" bestFit="1" customWidth="1"/>
    <col min="688" max="688" width="30.36328125" bestFit="1" customWidth="1"/>
    <col min="689" max="689" width="22.90625" bestFit="1" customWidth="1"/>
    <col min="690" max="690" width="30.36328125" bestFit="1" customWidth="1"/>
    <col min="691" max="691" width="22.90625" bestFit="1" customWidth="1"/>
    <col min="692" max="692" width="30.36328125" bestFit="1" customWidth="1"/>
    <col min="693" max="693" width="22.90625" bestFit="1" customWidth="1"/>
    <col min="694" max="694" width="30.36328125" bestFit="1" customWidth="1"/>
    <col min="695" max="695" width="22.90625" bestFit="1" customWidth="1"/>
    <col min="696" max="696" width="30.36328125" bestFit="1" customWidth="1"/>
    <col min="697" max="697" width="22.90625" bestFit="1" customWidth="1"/>
    <col min="698" max="698" width="30.36328125" bestFit="1" customWidth="1"/>
    <col min="699" max="699" width="22.90625" bestFit="1" customWidth="1"/>
    <col min="700" max="700" width="30.36328125" bestFit="1" customWidth="1"/>
    <col min="701" max="701" width="22.90625" bestFit="1" customWidth="1"/>
    <col min="702" max="702" width="28.81640625" bestFit="1" customWidth="1"/>
    <col min="703" max="703" width="21.453125" bestFit="1" customWidth="1"/>
    <col min="704" max="704" width="30.36328125" bestFit="1" customWidth="1"/>
    <col min="705" max="705" width="22.90625" bestFit="1" customWidth="1"/>
    <col min="706" max="706" width="30.36328125" bestFit="1" customWidth="1"/>
    <col min="707" max="707" width="22.90625" bestFit="1" customWidth="1"/>
    <col min="708" max="708" width="30.36328125" bestFit="1" customWidth="1"/>
    <col min="709" max="709" width="22.90625" bestFit="1" customWidth="1"/>
    <col min="710" max="710" width="30.36328125" bestFit="1" customWidth="1"/>
    <col min="711" max="711" width="22.90625" bestFit="1" customWidth="1"/>
    <col min="712" max="712" width="30.36328125" bestFit="1" customWidth="1"/>
    <col min="713" max="713" width="22.90625" bestFit="1" customWidth="1"/>
    <col min="714" max="714" width="28.81640625" bestFit="1" customWidth="1"/>
    <col min="715" max="715" width="21.453125" bestFit="1" customWidth="1"/>
    <col min="716" max="716" width="30.36328125" bestFit="1" customWidth="1"/>
    <col min="717" max="717" width="22.90625" bestFit="1" customWidth="1"/>
    <col min="718" max="718" width="30.36328125" bestFit="1" customWidth="1"/>
    <col min="719" max="719" width="22.90625" bestFit="1" customWidth="1"/>
    <col min="720" max="720" width="30.36328125" bestFit="1" customWidth="1"/>
    <col min="721" max="721" width="22.90625" bestFit="1" customWidth="1"/>
    <col min="722" max="722" width="30.36328125" bestFit="1" customWidth="1"/>
    <col min="723" max="723" width="22.90625" bestFit="1" customWidth="1"/>
    <col min="724" max="724" width="30.36328125" bestFit="1" customWidth="1"/>
    <col min="725" max="725" width="22.90625" bestFit="1" customWidth="1"/>
    <col min="726" max="726" width="30.36328125" bestFit="1" customWidth="1"/>
    <col min="727" max="727" width="22.90625" bestFit="1" customWidth="1"/>
    <col min="728" max="728" width="30.36328125" bestFit="1" customWidth="1"/>
    <col min="729" max="729" width="22.90625" bestFit="1" customWidth="1"/>
    <col min="730" max="730" width="30.36328125" bestFit="1" customWidth="1"/>
    <col min="731" max="731" width="22.90625" bestFit="1" customWidth="1"/>
    <col min="732" max="732" width="30.36328125" bestFit="1" customWidth="1"/>
    <col min="733" max="733" width="22.90625" bestFit="1" customWidth="1"/>
    <col min="734" max="734" width="30.36328125" bestFit="1" customWidth="1"/>
    <col min="735" max="735" width="22.90625" bestFit="1" customWidth="1"/>
    <col min="736" max="736" width="28.81640625" bestFit="1" customWidth="1"/>
    <col min="737" max="737" width="21.453125" bestFit="1" customWidth="1"/>
    <col min="738" max="738" width="30.36328125" bestFit="1" customWidth="1"/>
    <col min="739" max="739" width="22.90625" bestFit="1" customWidth="1"/>
    <col min="740" max="740" width="30.36328125" bestFit="1" customWidth="1"/>
    <col min="741" max="741" width="22.90625" bestFit="1" customWidth="1"/>
    <col min="742" max="742" width="30.36328125" bestFit="1" customWidth="1"/>
    <col min="743" max="743" width="22.90625" bestFit="1" customWidth="1"/>
    <col min="744" max="744" width="30.36328125" bestFit="1" customWidth="1"/>
    <col min="745" max="745" width="22.90625" bestFit="1" customWidth="1"/>
    <col min="746" max="746" width="30.36328125" bestFit="1" customWidth="1"/>
    <col min="747" max="747" width="22.90625" bestFit="1" customWidth="1"/>
    <col min="748" max="748" width="30.36328125" bestFit="1" customWidth="1"/>
    <col min="749" max="749" width="22.90625" bestFit="1" customWidth="1"/>
    <col min="750" max="750" width="30.36328125" bestFit="1" customWidth="1"/>
    <col min="751" max="751" width="22.90625" bestFit="1" customWidth="1"/>
    <col min="752" max="752" width="30.36328125" bestFit="1" customWidth="1"/>
    <col min="753" max="753" width="22.90625" bestFit="1" customWidth="1"/>
    <col min="754" max="754" width="30.36328125" bestFit="1" customWidth="1"/>
    <col min="755" max="755" width="22.90625" bestFit="1" customWidth="1"/>
    <col min="756" max="756" width="28.81640625" bestFit="1" customWidth="1"/>
    <col min="757" max="757" width="21.453125" bestFit="1" customWidth="1"/>
    <col min="758" max="758" width="30.36328125" bestFit="1" customWidth="1"/>
    <col min="759" max="759" width="22.90625" bestFit="1" customWidth="1"/>
    <col min="760" max="760" width="30.36328125" bestFit="1" customWidth="1"/>
    <col min="761" max="761" width="22.90625" bestFit="1" customWidth="1"/>
    <col min="762" max="762" width="30.36328125" bestFit="1" customWidth="1"/>
    <col min="763" max="763" width="22.90625" bestFit="1" customWidth="1"/>
    <col min="764" max="764" width="30.36328125" bestFit="1" customWidth="1"/>
    <col min="765" max="765" width="22.90625" bestFit="1" customWidth="1"/>
    <col min="766" max="766" width="30.36328125" bestFit="1" customWidth="1"/>
    <col min="767" max="767" width="22.90625" bestFit="1" customWidth="1"/>
    <col min="768" max="768" width="30.36328125" bestFit="1" customWidth="1"/>
    <col min="769" max="769" width="22.90625" bestFit="1" customWidth="1"/>
    <col min="770" max="770" width="30.36328125" bestFit="1" customWidth="1"/>
    <col min="771" max="771" width="22.90625" bestFit="1" customWidth="1"/>
    <col min="772" max="772" width="30.36328125" bestFit="1" customWidth="1"/>
    <col min="773" max="773" width="22.90625" bestFit="1" customWidth="1"/>
    <col min="774" max="774" width="28.81640625" bestFit="1" customWidth="1"/>
    <col min="775" max="775" width="21.453125" bestFit="1" customWidth="1"/>
    <col min="776" max="776" width="30.36328125" bestFit="1" customWidth="1"/>
    <col min="777" max="777" width="22.90625" bestFit="1" customWidth="1"/>
    <col min="778" max="778" width="30.36328125" bestFit="1" customWidth="1"/>
    <col min="779" max="779" width="22.90625" bestFit="1" customWidth="1"/>
    <col min="780" max="780" width="30.36328125" bestFit="1" customWidth="1"/>
    <col min="781" max="781" width="22.90625" bestFit="1" customWidth="1"/>
    <col min="782" max="782" width="30.36328125" bestFit="1" customWidth="1"/>
    <col min="783" max="783" width="22.90625" bestFit="1" customWidth="1"/>
    <col min="784" max="784" width="30.36328125" bestFit="1" customWidth="1"/>
    <col min="785" max="785" width="22.90625" bestFit="1" customWidth="1"/>
    <col min="786" max="786" width="30.36328125" bestFit="1" customWidth="1"/>
    <col min="787" max="787" width="22.90625" bestFit="1" customWidth="1"/>
    <col min="788" max="788" width="30.36328125" bestFit="1" customWidth="1"/>
    <col min="789" max="789" width="22.90625" bestFit="1" customWidth="1"/>
    <col min="790" max="790" width="28.81640625" bestFit="1" customWidth="1"/>
    <col min="791" max="791" width="21.453125" bestFit="1" customWidth="1"/>
    <col min="792" max="792" width="30.36328125" bestFit="1" customWidth="1"/>
    <col min="793" max="793" width="22.90625" bestFit="1" customWidth="1"/>
    <col min="794" max="794" width="30.36328125" bestFit="1" customWidth="1"/>
    <col min="795" max="795" width="22.90625" bestFit="1" customWidth="1"/>
    <col min="796" max="796" width="30.36328125" bestFit="1" customWidth="1"/>
    <col min="797" max="797" width="22.90625" bestFit="1" customWidth="1"/>
    <col min="798" max="798" width="30.36328125" bestFit="1" customWidth="1"/>
    <col min="799" max="799" width="22.90625" bestFit="1" customWidth="1"/>
    <col min="800" max="800" width="30.36328125" bestFit="1" customWidth="1"/>
    <col min="801" max="801" width="22.90625" bestFit="1" customWidth="1"/>
    <col min="802" max="802" width="30.36328125" bestFit="1" customWidth="1"/>
    <col min="803" max="803" width="22.90625" bestFit="1" customWidth="1"/>
    <col min="804" max="804" width="28.81640625" bestFit="1" customWidth="1"/>
    <col min="805" max="805" width="21.453125" bestFit="1" customWidth="1"/>
    <col min="806" max="806" width="30.36328125" bestFit="1" customWidth="1"/>
    <col min="807" max="807" width="22.90625" bestFit="1" customWidth="1"/>
    <col min="808" max="808" width="30.36328125" bestFit="1" customWidth="1"/>
    <col min="809" max="809" width="22.90625" bestFit="1" customWidth="1"/>
    <col min="810" max="810" width="30.36328125" bestFit="1" customWidth="1"/>
    <col min="811" max="811" width="22.90625" bestFit="1" customWidth="1"/>
    <col min="812" max="812" width="30.36328125" bestFit="1" customWidth="1"/>
    <col min="813" max="813" width="22.90625" bestFit="1" customWidth="1"/>
    <col min="814" max="814" width="30.36328125" bestFit="1" customWidth="1"/>
    <col min="815" max="815" width="22.90625" bestFit="1" customWidth="1"/>
    <col min="816" max="816" width="28.81640625" bestFit="1" customWidth="1"/>
    <col min="817" max="817" width="21.453125" bestFit="1" customWidth="1"/>
    <col min="818" max="818" width="30.36328125" bestFit="1" customWidth="1"/>
    <col min="819" max="819" width="22.90625" bestFit="1" customWidth="1"/>
    <col min="820" max="820" width="30.36328125" bestFit="1" customWidth="1"/>
    <col min="821" max="821" width="22.90625" bestFit="1" customWidth="1"/>
    <col min="822" max="822" width="30.36328125" bestFit="1" customWidth="1"/>
    <col min="823" max="823" width="22.90625" bestFit="1" customWidth="1"/>
    <col min="824" max="824" width="30.36328125" bestFit="1" customWidth="1"/>
    <col min="825" max="825" width="22.90625" bestFit="1" customWidth="1"/>
    <col min="826" max="826" width="28.81640625" bestFit="1" customWidth="1"/>
    <col min="827" max="827" width="21.453125" bestFit="1" customWidth="1"/>
    <col min="828" max="828" width="30.36328125" bestFit="1" customWidth="1"/>
    <col min="829" max="829" width="22.90625" bestFit="1" customWidth="1"/>
    <col min="830" max="830" width="30.36328125" bestFit="1" customWidth="1"/>
    <col min="831" max="831" width="22.90625" bestFit="1" customWidth="1"/>
    <col min="832" max="832" width="30.36328125" bestFit="1" customWidth="1"/>
    <col min="833" max="833" width="22.90625" bestFit="1" customWidth="1"/>
    <col min="834" max="834" width="28.81640625" bestFit="1" customWidth="1"/>
    <col min="835" max="835" width="21.453125" bestFit="1" customWidth="1"/>
    <col min="836" max="836" width="30.36328125" bestFit="1" customWidth="1"/>
    <col min="837" max="837" width="22.90625" bestFit="1" customWidth="1"/>
    <col min="838" max="838" width="30.36328125" bestFit="1" customWidth="1"/>
    <col min="839" max="839" width="22.90625" bestFit="1" customWidth="1"/>
    <col min="840" max="840" width="28.81640625" bestFit="1" customWidth="1"/>
    <col min="841" max="841" width="21.453125" bestFit="1" customWidth="1"/>
    <col min="842" max="842" width="30.36328125" bestFit="1" customWidth="1"/>
    <col min="843" max="843" width="22.90625" bestFit="1" customWidth="1"/>
    <col min="844" max="844" width="28.81640625" bestFit="1" customWidth="1"/>
    <col min="845" max="845" width="21.453125" bestFit="1" customWidth="1"/>
    <col min="846" max="846" width="28.81640625" bestFit="1" customWidth="1"/>
    <col min="847" max="847" width="21.453125" bestFit="1" customWidth="1"/>
    <col min="848" max="848" width="30.36328125" bestFit="1" customWidth="1"/>
    <col min="849" max="849" width="22.90625" bestFit="1" customWidth="1"/>
    <col min="850" max="850" width="30.36328125" bestFit="1" customWidth="1"/>
    <col min="851" max="851" width="22.90625" bestFit="1" customWidth="1"/>
    <col min="852" max="852" width="30.36328125" bestFit="1" customWidth="1"/>
    <col min="853" max="853" width="22.90625" bestFit="1" customWidth="1"/>
    <col min="854" max="854" width="30.36328125" bestFit="1" customWidth="1"/>
    <col min="855" max="855" width="22.90625" bestFit="1" customWidth="1"/>
    <col min="856" max="856" width="30.36328125" bestFit="1" customWidth="1"/>
    <col min="857" max="857" width="22.90625" bestFit="1" customWidth="1"/>
    <col min="858" max="858" width="30.36328125" bestFit="1" customWidth="1"/>
    <col min="859" max="859" width="22.90625" bestFit="1" customWidth="1"/>
    <col min="860" max="860" width="30.36328125" bestFit="1" customWidth="1"/>
    <col min="861" max="861" width="22.90625" bestFit="1" customWidth="1"/>
    <col min="862" max="862" width="30.36328125" bestFit="1" customWidth="1"/>
    <col min="863" max="863" width="22.90625" bestFit="1" customWidth="1"/>
    <col min="864" max="864" width="30.36328125" bestFit="1" customWidth="1"/>
    <col min="865" max="865" width="22.90625" bestFit="1" customWidth="1"/>
    <col min="866" max="866" width="30.36328125" bestFit="1" customWidth="1"/>
    <col min="867" max="867" width="22.90625" bestFit="1" customWidth="1"/>
    <col min="868" max="868" width="30.36328125" bestFit="1" customWidth="1"/>
    <col min="869" max="869" width="22.90625" bestFit="1" customWidth="1"/>
    <col min="870" max="870" width="30.36328125" bestFit="1" customWidth="1"/>
    <col min="871" max="871" width="22.90625" bestFit="1" customWidth="1"/>
    <col min="872" max="872" width="30.36328125" bestFit="1" customWidth="1"/>
    <col min="873" max="873" width="22.90625" bestFit="1" customWidth="1"/>
    <col min="874" max="874" width="28.81640625" bestFit="1" customWidth="1"/>
    <col min="875" max="875" width="21.453125" bestFit="1" customWidth="1"/>
    <col min="876" max="876" width="35.81640625" bestFit="1" customWidth="1"/>
    <col min="877" max="877" width="28.36328125" bestFit="1" customWidth="1"/>
    <col min="878" max="878" width="35.81640625" bestFit="1" customWidth="1"/>
    <col min="879" max="879" width="28.36328125" bestFit="1" customWidth="1"/>
    <col min="880" max="880" width="35.81640625" bestFit="1" customWidth="1"/>
    <col min="881" max="881" width="28.36328125" bestFit="1" customWidth="1"/>
    <col min="882" max="882" width="35.81640625" bestFit="1" customWidth="1"/>
    <col min="883" max="883" width="28.36328125" bestFit="1" customWidth="1"/>
    <col min="884" max="884" width="35.81640625" bestFit="1" customWidth="1"/>
    <col min="885" max="885" width="28.36328125" bestFit="1" customWidth="1"/>
    <col min="886" max="886" width="35.81640625" bestFit="1" customWidth="1"/>
    <col min="887" max="887" width="28.36328125" bestFit="1" customWidth="1"/>
    <col min="888" max="888" width="35.81640625" bestFit="1" customWidth="1"/>
    <col min="889" max="889" width="28.36328125" bestFit="1" customWidth="1"/>
    <col min="890" max="890" width="35.81640625" bestFit="1" customWidth="1"/>
    <col min="891" max="891" width="28.36328125" bestFit="1" customWidth="1"/>
    <col min="892" max="892" width="35.81640625" bestFit="1" customWidth="1"/>
    <col min="893" max="893" width="28.36328125" bestFit="1" customWidth="1"/>
    <col min="894" max="894" width="35.81640625" bestFit="1" customWidth="1"/>
    <col min="895" max="895" width="28.36328125" bestFit="1" customWidth="1"/>
    <col min="896" max="896" width="35.81640625" bestFit="1" customWidth="1"/>
    <col min="897" max="897" width="28.36328125" bestFit="1" customWidth="1"/>
    <col min="898" max="898" width="35.81640625" bestFit="1" customWidth="1"/>
    <col min="899" max="899" width="28.36328125" bestFit="1" customWidth="1"/>
    <col min="900" max="900" width="35.81640625" bestFit="1" customWidth="1"/>
    <col min="901" max="901" width="28.36328125" bestFit="1" customWidth="1"/>
    <col min="902" max="902" width="34.36328125" bestFit="1" customWidth="1"/>
    <col min="903" max="903" width="26.90625" bestFit="1" customWidth="1"/>
    <col min="904" max="904" width="30.36328125" bestFit="1" customWidth="1"/>
    <col min="905" max="905" width="22.90625" bestFit="1" customWidth="1"/>
    <col min="906" max="906" width="30.36328125" bestFit="1" customWidth="1"/>
    <col min="907" max="907" width="22.90625" bestFit="1" customWidth="1"/>
    <col min="908" max="908" width="30.36328125" bestFit="1" customWidth="1"/>
    <col min="909" max="909" width="22.90625" bestFit="1" customWidth="1"/>
    <col min="910" max="910" width="30.36328125" bestFit="1" customWidth="1"/>
    <col min="911" max="911" width="22.90625" bestFit="1" customWidth="1"/>
    <col min="912" max="912" width="28.81640625" bestFit="1" customWidth="1"/>
    <col min="913" max="913" width="21.453125" bestFit="1" customWidth="1"/>
    <col min="914" max="914" width="30.36328125" bestFit="1" customWidth="1"/>
    <col min="915" max="915" width="22.90625" bestFit="1" customWidth="1"/>
    <col min="916" max="916" width="30.36328125" bestFit="1" customWidth="1"/>
    <col min="917" max="917" width="22.90625" bestFit="1" customWidth="1"/>
    <col min="918" max="918" width="30.36328125" bestFit="1" customWidth="1"/>
    <col min="919" max="919" width="22.90625" bestFit="1" customWidth="1"/>
    <col min="920" max="920" width="30.36328125" bestFit="1" customWidth="1"/>
    <col min="921" max="921" width="22.90625" bestFit="1" customWidth="1"/>
    <col min="922" max="922" width="30.36328125" bestFit="1" customWidth="1"/>
    <col min="923" max="923" width="22.90625" bestFit="1" customWidth="1"/>
    <col min="924" max="924" width="30.36328125" bestFit="1" customWidth="1"/>
    <col min="925" max="925" width="22.90625" bestFit="1" customWidth="1"/>
    <col min="926" max="926" width="30.36328125" bestFit="1" customWidth="1"/>
    <col min="927" max="927" width="22.90625" bestFit="1" customWidth="1"/>
    <col min="928" max="928" width="30.36328125" bestFit="1" customWidth="1"/>
    <col min="929" max="929" width="22.90625" bestFit="1" customWidth="1"/>
    <col min="930" max="930" width="30.36328125" bestFit="1" customWidth="1"/>
    <col min="931" max="931" width="22.90625" bestFit="1" customWidth="1"/>
    <col min="932" max="932" width="30.36328125" bestFit="1" customWidth="1"/>
    <col min="933" max="933" width="22.90625" bestFit="1" customWidth="1"/>
    <col min="934" max="934" width="30.36328125" bestFit="1" customWidth="1"/>
    <col min="935" max="935" width="22.90625" bestFit="1" customWidth="1"/>
    <col min="936" max="936" width="30.36328125" bestFit="1" customWidth="1"/>
    <col min="937" max="937" width="22.90625" bestFit="1" customWidth="1"/>
    <col min="938" max="938" width="30.36328125" bestFit="1" customWidth="1"/>
    <col min="939" max="939" width="22.90625" bestFit="1" customWidth="1"/>
    <col min="940" max="940" width="28.81640625" bestFit="1" customWidth="1"/>
    <col min="941" max="941" width="21.453125" bestFit="1" customWidth="1"/>
    <col min="942" max="942" width="30.36328125" bestFit="1" customWidth="1"/>
    <col min="943" max="943" width="22.90625" bestFit="1" customWidth="1"/>
    <col min="944" max="944" width="30.36328125" bestFit="1" customWidth="1"/>
    <col min="945" max="945" width="22.90625" bestFit="1" customWidth="1"/>
    <col min="946" max="946" width="30.36328125" bestFit="1" customWidth="1"/>
    <col min="947" max="947" width="22.90625" bestFit="1" customWidth="1"/>
    <col min="948" max="948" width="30.36328125" bestFit="1" customWidth="1"/>
    <col min="949" max="949" width="22.90625" bestFit="1" customWidth="1"/>
    <col min="950" max="950" width="30.36328125" bestFit="1" customWidth="1"/>
    <col min="951" max="951" width="22.90625" bestFit="1" customWidth="1"/>
    <col min="952" max="952" width="30.36328125" bestFit="1" customWidth="1"/>
    <col min="953" max="953" width="22.90625" bestFit="1" customWidth="1"/>
    <col min="954" max="954" width="30.36328125" bestFit="1" customWidth="1"/>
    <col min="955" max="955" width="22.90625" bestFit="1" customWidth="1"/>
    <col min="956" max="956" width="30.36328125" bestFit="1" customWidth="1"/>
    <col min="957" max="957" width="22.90625" bestFit="1" customWidth="1"/>
    <col min="958" max="958" width="30.36328125" bestFit="1" customWidth="1"/>
    <col min="959" max="959" width="22.90625" bestFit="1" customWidth="1"/>
    <col min="960" max="960" width="30.36328125" bestFit="1" customWidth="1"/>
    <col min="961" max="961" width="22.90625" bestFit="1" customWidth="1"/>
    <col min="962" max="962" width="30.36328125" bestFit="1" customWidth="1"/>
    <col min="963" max="963" width="22.90625" bestFit="1" customWidth="1"/>
    <col min="964" max="964" width="30.36328125" bestFit="1" customWidth="1"/>
    <col min="965" max="965" width="22.90625" bestFit="1" customWidth="1"/>
    <col min="966" max="966" width="30.36328125" bestFit="1" customWidth="1"/>
    <col min="967" max="967" width="22.90625" bestFit="1" customWidth="1"/>
    <col min="968" max="968" width="30.36328125" bestFit="1" customWidth="1"/>
    <col min="969" max="969" width="22.90625" bestFit="1" customWidth="1"/>
    <col min="970" max="970" width="28.81640625" bestFit="1" customWidth="1"/>
    <col min="971" max="971" width="21.453125" bestFit="1" customWidth="1"/>
    <col min="972" max="972" width="35.81640625" bestFit="1" customWidth="1"/>
    <col min="973" max="973" width="28.36328125" bestFit="1" customWidth="1"/>
    <col min="974" max="974" width="35.81640625" bestFit="1" customWidth="1"/>
    <col min="975" max="975" width="28.36328125" bestFit="1" customWidth="1"/>
    <col min="976" max="976" width="35.81640625" bestFit="1" customWidth="1"/>
    <col min="977" max="977" width="28.36328125" bestFit="1" customWidth="1"/>
    <col min="978" max="978" width="35.81640625" bestFit="1" customWidth="1"/>
    <col min="979" max="979" width="28.36328125" bestFit="1" customWidth="1"/>
    <col min="980" max="980" width="35.81640625" bestFit="1" customWidth="1"/>
    <col min="981" max="981" width="28.36328125" bestFit="1" customWidth="1"/>
    <col min="982" max="982" width="35.81640625" bestFit="1" customWidth="1"/>
    <col min="983" max="983" width="28.36328125" bestFit="1" customWidth="1"/>
    <col min="984" max="984" width="35.81640625" bestFit="1" customWidth="1"/>
    <col min="985" max="985" width="28.36328125" bestFit="1" customWidth="1"/>
    <col min="986" max="986" width="35.81640625" bestFit="1" customWidth="1"/>
    <col min="987" max="987" width="28.36328125" bestFit="1" customWidth="1"/>
    <col min="988" max="988" width="35.81640625" bestFit="1" customWidth="1"/>
    <col min="989" max="989" width="28.36328125" bestFit="1" customWidth="1"/>
    <col min="990" max="990" width="35.81640625" bestFit="1" customWidth="1"/>
    <col min="991" max="991" width="28.36328125" bestFit="1" customWidth="1"/>
    <col min="992" max="992" width="35.81640625" bestFit="1" customWidth="1"/>
    <col min="993" max="993" width="28.36328125" bestFit="1" customWidth="1"/>
    <col min="994" max="994" width="35.81640625" bestFit="1" customWidth="1"/>
    <col min="995" max="995" width="28.36328125" bestFit="1" customWidth="1"/>
    <col min="996" max="996" width="35.81640625" bestFit="1" customWidth="1"/>
    <col min="997" max="997" width="28.36328125" bestFit="1" customWidth="1"/>
    <col min="998" max="998" width="35.81640625" bestFit="1" customWidth="1"/>
    <col min="999" max="999" width="28.36328125" bestFit="1" customWidth="1"/>
    <col min="1000" max="1000" width="34.36328125" bestFit="1" customWidth="1"/>
    <col min="1001" max="1001" width="26.90625" bestFit="1" customWidth="1"/>
    <col min="1002" max="1002" width="28.81640625" bestFit="1" customWidth="1"/>
    <col min="1003" max="1003" width="21.453125" bestFit="1" customWidth="1"/>
    <col min="1004" max="1004" width="30.36328125" bestFit="1" customWidth="1"/>
    <col min="1005" max="1005" width="22.90625" bestFit="1" customWidth="1"/>
    <col min="1006" max="1006" width="30.36328125" bestFit="1" customWidth="1"/>
    <col min="1007" max="1007" width="22.90625" bestFit="1" customWidth="1"/>
    <col min="1008" max="1008" width="30.36328125" bestFit="1" customWidth="1"/>
    <col min="1009" max="1009" width="22.90625" bestFit="1" customWidth="1"/>
    <col min="1010" max="1010" width="30.36328125" bestFit="1" customWidth="1"/>
    <col min="1011" max="1011" width="22.90625" bestFit="1" customWidth="1"/>
    <col min="1012" max="1012" width="30.36328125" bestFit="1" customWidth="1"/>
    <col min="1013" max="1013" width="22.90625" bestFit="1" customWidth="1"/>
    <col min="1014" max="1014" width="30.36328125" bestFit="1" customWidth="1"/>
    <col min="1015" max="1015" width="22.90625" bestFit="1" customWidth="1"/>
    <col min="1016" max="1016" width="28.81640625" bestFit="1" customWidth="1"/>
    <col min="1017" max="1017" width="21.453125" bestFit="1" customWidth="1"/>
    <col min="1018" max="1018" width="30.36328125" bestFit="1" customWidth="1"/>
    <col min="1019" max="1019" width="22.90625" bestFit="1" customWidth="1"/>
    <col min="1020" max="1020" width="30.36328125" bestFit="1" customWidth="1"/>
    <col min="1021" max="1021" width="22.90625" bestFit="1" customWidth="1"/>
    <col min="1022" max="1022" width="30.36328125" bestFit="1" customWidth="1"/>
    <col min="1023" max="1023" width="22.90625" bestFit="1" customWidth="1"/>
    <col min="1024" max="1024" width="30.36328125" bestFit="1" customWidth="1"/>
    <col min="1025" max="1025" width="22.90625" bestFit="1" customWidth="1"/>
    <col min="1026" max="1026" width="30.36328125" bestFit="1" customWidth="1"/>
    <col min="1027" max="1027" width="22.90625" bestFit="1" customWidth="1"/>
    <col min="1028" max="1028" width="30.36328125" bestFit="1" customWidth="1"/>
    <col min="1029" max="1029" width="22.90625" bestFit="1" customWidth="1"/>
    <col min="1030" max="1030" width="30.36328125" bestFit="1" customWidth="1"/>
    <col min="1031" max="1031" width="22.90625" bestFit="1" customWidth="1"/>
    <col min="1032" max="1032" width="28.81640625" bestFit="1" customWidth="1"/>
    <col min="1033" max="1033" width="21.453125" bestFit="1" customWidth="1"/>
    <col min="1034" max="1034" width="30.36328125" bestFit="1" customWidth="1"/>
    <col min="1035" max="1035" width="22.90625" bestFit="1" customWidth="1"/>
    <col min="1036" max="1036" width="30.36328125" bestFit="1" customWidth="1"/>
    <col min="1037" max="1037" width="22.90625" bestFit="1" customWidth="1"/>
    <col min="1038" max="1038" width="30.36328125" bestFit="1" customWidth="1"/>
    <col min="1039" max="1039" width="22.90625" bestFit="1" customWidth="1"/>
    <col min="1040" max="1040" width="30.36328125" bestFit="1" customWidth="1"/>
    <col min="1041" max="1041" width="22.90625" bestFit="1" customWidth="1"/>
    <col min="1042" max="1042" width="30.36328125" bestFit="1" customWidth="1"/>
    <col min="1043" max="1043" width="22.90625" bestFit="1" customWidth="1"/>
    <col min="1044" max="1044" width="30.36328125" bestFit="1" customWidth="1"/>
    <col min="1045" max="1045" width="22.90625" bestFit="1" customWidth="1"/>
    <col min="1046" max="1046" width="30.36328125" bestFit="1" customWidth="1"/>
    <col min="1047" max="1047" width="22.90625" bestFit="1" customWidth="1"/>
    <col min="1048" max="1048" width="30.36328125" bestFit="1" customWidth="1"/>
    <col min="1049" max="1049" width="22.90625" bestFit="1" customWidth="1"/>
    <col min="1050" max="1050" width="30.36328125" bestFit="1" customWidth="1"/>
    <col min="1051" max="1051" width="22.90625" bestFit="1" customWidth="1"/>
    <col min="1052" max="1052" width="30.36328125" bestFit="1" customWidth="1"/>
    <col min="1053" max="1053" width="22.90625" bestFit="1" customWidth="1"/>
    <col min="1054" max="1054" width="30.36328125" bestFit="1" customWidth="1"/>
    <col min="1055" max="1055" width="22.90625" bestFit="1" customWidth="1"/>
    <col min="1056" max="1056" width="30.36328125" bestFit="1" customWidth="1"/>
    <col min="1057" max="1057" width="22.90625" bestFit="1" customWidth="1"/>
    <col min="1058" max="1058" width="30.36328125" bestFit="1" customWidth="1"/>
    <col min="1059" max="1059" width="22.90625" bestFit="1" customWidth="1"/>
    <col min="1060" max="1060" width="28.81640625" bestFit="1" customWidth="1"/>
    <col min="1061" max="1061" width="21.453125" bestFit="1" customWidth="1"/>
    <col min="1062" max="1062" width="30.36328125" bestFit="1" customWidth="1"/>
    <col min="1063" max="1063" width="22.90625" bestFit="1" customWidth="1"/>
    <col min="1064" max="1064" width="30.36328125" bestFit="1" customWidth="1"/>
    <col min="1065" max="1065" width="22.90625" bestFit="1" customWidth="1"/>
    <col min="1066" max="1066" width="30.36328125" bestFit="1" customWidth="1"/>
    <col min="1067" max="1067" width="22.90625" bestFit="1" customWidth="1"/>
    <col min="1068" max="1068" width="30.36328125" bestFit="1" customWidth="1"/>
    <col min="1069" max="1069" width="22.90625" bestFit="1" customWidth="1"/>
    <col min="1070" max="1070" width="30.36328125" bestFit="1" customWidth="1"/>
    <col min="1071" max="1071" width="22.90625" bestFit="1" customWidth="1"/>
    <col min="1072" max="1072" width="30.36328125" bestFit="1" customWidth="1"/>
    <col min="1073" max="1073" width="22.90625" bestFit="1" customWidth="1"/>
    <col min="1074" max="1074" width="30.36328125" bestFit="1" customWidth="1"/>
    <col min="1075" max="1075" width="22.90625" bestFit="1" customWidth="1"/>
    <col min="1076" max="1076" width="30.36328125" bestFit="1" customWidth="1"/>
    <col min="1077" max="1077" width="22.90625" bestFit="1" customWidth="1"/>
    <col min="1078" max="1078" width="30.36328125" bestFit="1" customWidth="1"/>
    <col min="1079" max="1079" width="22.90625" bestFit="1" customWidth="1"/>
    <col min="1080" max="1080" width="30.36328125" bestFit="1" customWidth="1"/>
    <col min="1081" max="1081" width="22.90625" bestFit="1" customWidth="1"/>
    <col min="1082" max="1082" width="30.36328125" bestFit="1" customWidth="1"/>
    <col min="1083" max="1083" width="22.90625" bestFit="1" customWidth="1"/>
    <col min="1084" max="1084" width="30.36328125" bestFit="1" customWidth="1"/>
    <col min="1085" max="1085" width="22.90625" bestFit="1" customWidth="1"/>
    <col min="1086" max="1086" width="30.36328125" bestFit="1" customWidth="1"/>
    <col min="1087" max="1087" width="22.90625" bestFit="1" customWidth="1"/>
    <col min="1088" max="1088" width="30.36328125" bestFit="1" customWidth="1"/>
    <col min="1089" max="1089" width="22.90625" bestFit="1" customWidth="1"/>
    <col min="1090" max="1090" width="30.36328125" bestFit="1" customWidth="1"/>
    <col min="1091" max="1091" width="22.90625" bestFit="1" customWidth="1"/>
    <col min="1092" max="1092" width="28.81640625" bestFit="1" customWidth="1"/>
    <col min="1093" max="1093" width="21.453125" bestFit="1" customWidth="1"/>
    <col min="1094" max="1094" width="35.81640625" bestFit="1" customWidth="1"/>
    <col min="1095" max="1095" width="28.36328125" bestFit="1" customWidth="1"/>
    <col min="1096" max="1096" width="35.81640625" bestFit="1" customWidth="1"/>
    <col min="1097" max="1097" width="28.36328125" bestFit="1" customWidth="1"/>
    <col min="1098" max="1098" width="35.81640625" bestFit="1" customWidth="1"/>
    <col min="1099" max="1099" width="28.36328125" bestFit="1" customWidth="1"/>
    <col min="1100" max="1100" width="35.81640625" bestFit="1" customWidth="1"/>
    <col min="1101" max="1101" width="28.36328125" bestFit="1" customWidth="1"/>
    <col min="1102" max="1102" width="35.81640625" bestFit="1" customWidth="1"/>
    <col min="1103" max="1103" width="28.36328125" bestFit="1" customWidth="1"/>
    <col min="1104" max="1104" width="35.81640625" bestFit="1" customWidth="1"/>
    <col min="1105" max="1105" width="28.36328125" bestFit="1" customWidth="1"/>
    <col min="1106" max="1106" width="35.81640625" bestFit="1" customWidth="1"/>
    <col min="1107" max="1107" width="28.36328125" bestFit="1" customWidth="1"/>
    <col min="1108" max="1108" width="35.81640625" bestFit="1" customWidth="1"/>
    <col min="1109" max="1109" width="28.36328125" bestFit="1" customWidth="1"/>
    <col min="1110" max="1110" width="35.81640625" bestFit="1" customWidth="1"/>
    <col min="1111" max="1111" width="28.36328125" bestFit="1" customWidth="1"/>
    <col min="1112" max="1112" width="35.81640625" bestFit="1" customWidth="1"/>
    <col min="1113" max="1113" width="28.36328125" bestFit="1" customWidth="1"/>
    <col min="1114" max="1114" width="35.81640625" bestFit="1" customWidth="1"/>
    <col min="1115" max="1115" width="28.36328125" bestFit="1" customWidth="1"/>
    <col min="1116" max="1116" width="35.81640625" bestFit="1" customWidth="1"/>
    <col min="1117" max="1117" width="28.36328125" bestFit="1" customWidth="1"/>
    <col min="1118" max="1118" width="35.81640625" bestFit="1" customWidth="1"/>
    <col min="1119" max="1119" width="28.36328125" bestFit="1" customWidth="1"/>
    <col min="1120" max="1120" width="35.81640625" bestFit="1" customWidth="1"/>
    <col min="1121" max="1121" width="28.36328125" bestFit="1" customWidth="1"/>
    <col min="1122" max="1122" width="35.81640625" bestFit="1" customWidth="1"/>
    <col min="1123" max="1123" width="28.36328125" bestFit="1" customWidth="1"/>
    <col min="1124" max="1124" width="34.36328125" bestFit="1" customWidth="1"/>
    <col min="1125" max="1125" width="26.90625" bestFit="1" customWidth="1"/>
    <col min="1126" max="1126" width="30.36328125" bestFit="1" customWidth="1"/>
    <col min="1127" max="1127" width="22.90625" bestFit="1" customWidth="1"/>
    <col min="1128" max="1128" width="30.36328125" bestFit="1" customWidth="1"/>
    <col min="1129" max="1129" width="22.90625" bestFit="1" customWidth="1"/>
    <col min="1130" max="1130" width="30.36328125" bestFit="1" customWidth="1"/>
    <col min="1131" max="1131" width="22.90625" bestFit="1" customWidth="1"/>
    <col min="1132" max="1132" width="30.36328125" bestFit="1" customWidth="1"/>
    <col min="1133" max="1133" width="22.90625" bestFit="1" customWidth="1"/>
    <col min="1134" max="1134" width="30.36328125" bestFit="1" customWidth="1"/>
    <col min="1135" max="1135" width="22.90625" bestFit="1" customWidth="1"/>
    <col min="1136" max="1136" width="30.36328125" bestFit="1" customWidth="1"/>
    <col min="1137" max="1137" width="22.90625" bestFit="1" customWidth="1"/>
    <col min="1138" max="1138" width="30.36328125" bestFit="1" customWidth="1"/>
    <col min="1139" max="1139" width="22.90625" bestFit="1" customWidth="1"/>
    <col min="1140" max="1140" width="30.36328125" bestFit="1" customWidth="1"/>
    <col min="1141" max="1141" width="22.90625" bestFit="1" customWidth="1"/>
    <col min="1142" max="1142" width="30.36328125" bestFit="1" customWidth="1"/>
    <col min="1143" max="1143" width="22.90625" bestFit="1" customWidth="1"/>
    <col min="1144" max="1144" width="30.36328125" bestFit="1" customWidth="1"/>
    <col min="1145" max="1145" width="22.90625" bestFit="1" customWidth="1"/>
    <col min="1146" max="1146" width="30.36328125" bestFit="1" customWidth="1"/>
    <col min="1147" max="1147" width="22.90625" bestFit="1" customWidth="1"/>
    <col min="1148" max="1148" width="30.36328125" bestFit="1" customWidth="1"/>
    <col min="1149" max="1149" width="22.90625" bestFit="1" customWidth="1"/>
    <col min="1150" max="1150" width="28.81640625" bestFit="1" customWidth="1"/>
    <col min="1151" max="1151" width="21.453125" bestFit="1" customWidth="1"/>
    <col min="1152" max="1152" width="30.36328125" bestFit="1" customWidth="1"/>
    <col min="1153" max="1153" width="22.90625" bestFit="1" customWidth="1"/>
    <col min="1154" max="1154" width="30.36328125" bestFit="1" customWidth="1"/>
    <col min="1155" max="1155" width="22.90625" bestFit="1" customWidth="1"/>
    <col min="1156" max="1156" width="30.36328125" bestFit="1" customWidth="1"/>
    <col min="1157" max="1157" width="22.90625" bestFit="1" customWidth="1"/>
    <col min="1158" max="1158" width="30.36328125" bestFit="1" customWidth="1"/>
    <col min="1159" max="1159" width="22.90625" bestFit="1" customWidth="1"/>
    <col min="1160" max="1160" width="30.36328125" bestFit="1" customWidth="1"/>
    <col min="1161" max="1161" width="22.90625" bestFit="1" customWidth="1"/>
    <col min="1162" max="1162" width="28.81640625" bestFit="1" customWidth="1"/>
    <col min="1163" max="1163" width="21.453125" bestFit="1" customWidth="1"/>
    <col min="1164" max="1164" width="30.36328125" bestFit="1" customWidth="1"/>
    <col min="1165" max="1165" width="22.90625" bestFit="1" customWidth="1"/>
    <col min="1166" max="1166" width="30.36328125" bestFit="1" customWidth="1"/>
    <col min="1167" max="1167" width="22.90625" bestFit="1" customWidth="1"/>
    <col min="1168" max="1168" width="30.36328125" bestFit="1" customWidth="1"/>
    <col min="1169" max="1169" width="22.90625" bestFit="1" customWidth="1"/>
    <col min="1170" max="1170" width="30.36328125" bestFit="1" customWidth="1"/>
    <col min="1171" max="1171" width="22.90625" bestFit="1" customWidth="1"/>
    <col min="1172" max="1172" width="30.36328125" bestFit="1" customWidth="1"/>
    <col min="1173" max="1173" width="22.90625" bestFit="1" customWidth="1"/>
    <col min="1174" max="1174" width="30.36328125" bestFit="1" customWidth="1"/>
    <col min="1175" max="1175" width="22.90625" bestFit="1" customWidth="1"/>
    <col min="1176" max="1176" width="28.81640625" bestFit="1" customWidth="1"/>
    <col min="1177" max="1177" width="21.453125" bestFit="1" customWidth="1"/>
    <col min="1178" max="1178" width="30.36328125" bestFit="1" customWidth="1"/>
    <col min="1179" max="1179" width="22.90625" bestFit="1" customWidth="1"/>
    <col min="1180" max="1180" width="30.36328125" bestFit="1" customWidth="1"/>
    <col min="1181" max="1181" width="22.90625" bestFit="1" customWidth="1"/>
    <col min="1182" max="1182" width="30.36328125" bestFit="1" customWidth="1"/>
    <col min="1183" max="1183" width="22.90625" bestFit="1" customWidth="1"/>
    <col min="1184" max="1184" width="30.36328125" bestFit="1" customWidth="1"/>
    <col min="1185" max="1185" width="22.90625" bestFit="1" customWidth="1"/>
    <col min="1186" max="1186" width="30.36328125" bestFit="1" customWidth="1"/>
    <col min="1187" max="1187" width="22.90625" bestFit="1" customWidth="1"/>
    <col min="1188" max="1188" width="30.36328125" bestFit="1" customWidth="1"/>
    <col min="1189" max="1189" width="22.90625" bestFit="1" customWidth="1"/>
    <col min="1190" max="1190" width="30.36328125" bestFit="1" customWidth="1"/>
    <col min="1191" max="1191" width="22.90625" bestFit="1" customWidth="1"/>
    <col min="1192" max="1192" width="28.81640625" bestFit="1" customWidth="1"/>
    <col min="1193" max="1193" width="21.453125" bestFit="1" customWidth="1"/>
    <col min="1194" max="1194" width="30.36328125" bestFit="1" customWidth="1"/>
    <col min="1195" max="1195" width="22.90625" bestFit="1" customWidth="1"/>
    <col min="1196" max="1196" width="30.36328125" bestFit="1" customWidth="1"/>
    <col min="1197" max="1197" width="22.90625" bestFit="1" customWidth="1"/>
    <col min="1198" max="1198" width="30.36328125" bestFit="1" customWidth="1"/>
    <col min="1199" max="1199" width="22.90625" bestFit="1" customWidth="1"/>
    <col min="1200" max="1200" width="30.36328125" bestFit="1" customWidth="1"/>
    <col min="1201" max="1201" width="22.90625" bestFit="1" customWidth="1"/>
    <col min="1202" max="1202" width="30.36328125" bestFit="1" customWidth="1"/>
    <col min="1203" max="1203" width="22.90625" bestFit="1" customWidth="1"/>
    <col min="1204" max="1204" width="30.36328125" bestFit="1" customWidth="1"/>
    <col min="1205" max="1205" width="22.90625" bestFit="1" customWidth="1"/>
    <col min="1206" max="1206" width="30.36328125" bestFit="1" customWidth="1"/>
    <col min="1207" max="1207" width="22.90625" bestFit="1" customWidth="1"/>
    <col min="1208" max="1208" width="30.36328125" bestFit="1" customWidth="1"/>
    <col min="1209" max="1209" width="22.90625" bestFit="1" customWidth="1"/>
    <col min="1210" max="1210" width="30.36328125" bestFit="1" customWidth="1"/>
    <col min="1211" max="1211" width="22.90625" bestFit="1" customWidth="1"/>
    <col min="1212" max="1212" width="30.36328125" bestFit="1" customWidth="1"/>
    <col min="1213" max="1213" width="22.90625" bestFit="1" customWidth="1"/>
    <col min="1214" max="1214" width="30.36328125" bestFit="1" customWidth="1"/>
    <col min="1215" max="1215" width="22.90625" bestFit="1" customWidth="1"/>
    <col min="1216" max="1216" width="30.36328125" bestFit="1" customWidth="1"/>
    <col min="1217" max="1217" width="22.90625" bestFit="1" customWidth="1"/>
    <col min="1218" max="1218" width="30.36328125" bestFit="1" customWidth="1"/>
    <col min="1219" max="1219" width="22.90625" bestFit="1" customWidth="1"/>
    <col min="1220" max="1220" width="30.36328125" bestFit="1" customWidth="1"/>
    <col min="1221" max="1221" width="22.90625" bestFit="1" customWidth="1"/>
    <col min="1222" max="1222" width="28.81640625" bestFit="1" customWidth="1"/>
    <col min="1223" max="1223" width="21.453125" bestFit="1" customWidth="1"/>
    <col min="1224" max="1224" width="30.36328125" bestFit="1" customWidth="1"/>
    <col min="1225" max="1225" width="22.90625" bestFit="1" customWidth="1"/>
    <col min="1226" max="1226" width="30.36328125" bestFit="1" customWidth="1"/>
    <col min="1227" max="1227" width="22.90625" bestFit="1" customWidth="1"/>
    <col min="1228" max="1228" width="30.36328125" bestFit="1" customWidth="1"/>
    <col min="1229" max="1229" width="22.90625" bestFit="1" customWidth="1"/>
    <col min="1230" max="1230" width="30.36328125" bestFit="1" customWidth="1"/>
    <col min="1231" max="1231" width="22.90625" bestFit="1" customWidth="1"/>
    <col min="1232" max="1232" width="30.36328125" bestFit="1" customWidth="1"/>
    <col min="1233" max="1233" width="22.90625" bestFit="1" customWidth="1"/>
    <col min="1234" max="1234" width="30.36328125" bestFit="1" customWidth="1"/>
    <col min="1235" max="1235" width="22.90625" bestFit="1" customWidth="1"/>
    <col min="1236" max="1236" width="28.81640625" bestFit="1" customWidth="1"/>
    <col min="1237" max="1237" width="21.453125" bestFit="1" customWidth="1"/>
    <col min="1238" max="1238" width="30.36328125" bestFit="1" customWidth="1"/>
    <col min="1239" max="1239" width="22.90625" bestFit="1" customWidth="1"/>
    <col min="1240" max="1240" width="30.36328125" bestFit="1" customWidth="1"/>
    <col min="1241" max="1241" width="22.90625" bestFit="1" customWidth="1"/>
    <col min="1242" max="1242" width="30.36328125" bestFit="1" customWidth="1"/>
    <col min="1243" max="1243" width="22.90625" bestFit="1" customWidth="1"/>
    <col min="1244" max="1244" width="30.36328125" bestFit="1" customWidth="1"/>
    <col min="1245" max="1245" width="22.90625" bestFit="1" customWidth="1"/>
    <col min="1246" max="1246" width="30.36328125" bestFit="1" customWidth="1"/>
    <col min="1247" max="1247" width="22.90625" bestFit="1" customWidth="1"/>
    <col min="1248" max="1248" width="30.36328125" bestFit="1" customWidth="1"/>
    <col min="1249" max="1249" width="22.90625" bestFit="1" customWidth="1"/>
    <col min="1250" max="1250" width="30.36328125" bestFit="1" customWidth="1"/>
    <col min="1251" max="1251" width="22.90625" bestFit="1" customWidth="1"/>
    <col min="1252" max="1252" width="28.81640625" bestFit="1" customWidth="1"/>
    <col min="1253" max="1253" width="21.453125" bestFit="1" customWidth="1"/>
    <col min="1254" max="1254" width="30.36328125" bestFit="1" customWidth="1"/>
    <col min="1255" max="1255" width="22.90625" bestFit="1" customWidth="1"/>
    <col min="1256" max="1256" width="30.36328125" bestFit="1" customWidth="1"/>
    <col min="1257" max="1257" width="22.90625" bestFit="1" customWidth="1"/>
    <col min="1258" max="1258" width="30.36328125" bestFit="1" customWidth="1"/>
    <col min="1259" max="1259" width="22.90625" bestFit="1" customWidth="1"/>
    <col min="1260" max="1260" width="30.36328125" bestFit="1" customWidth="1"/>
    <col min="1261" max="1261" width="22.90625" bestFit="1" customWidth="1"/>
    <col min="1262" max="1262" width="30.36328125" bestFit="1" customWidth="1"/>
    <col min="1263" max="1263" width="22.90625" bestFit="1" customWidth="1"/>
    <col min="1264" max="1264" width="30.36328125" bestFit="1" customWidth="1"/>
    <col min="1265" max="1265" width="22.90625" bestFit="1" customWidth="1"/>
    <col min="1266" max="1266" width="30.36328125" bestFit="1" customWidth="1"/>
    <col min="1267" max="1267" width="22.90625" bestFit="1" customWidth="1"/>
    <col min="1268" max="1268" width="30.36328125" bestFit="1" customWidth="1"/>
    <col min="1269" max="1269" width="22.90625" bestFit="1" customWidth="1"/>
    <col min="1270" max="1270" width="30.36328125" bestFit="1" customWidth="1"/>
    <col min="1271" max="1271" width="22.90625" bestFit="1" customWidth="1"/>
    <col min="1272" max="1272" width="30.36328125" bestFit="1" customWidth="1"/>
    <col min="1273" max="1273" width="22.90625" bestFit="1" customWidth="1"/>
    <col min="1274" max="1274" width="30.36328125" bestFit="1" customWidth="1"/>
    <col min="1275" max="1275" width="22.90625" bestFit="1" customWidth="1"/>
    <col min="1276" max="1276" width="30.36328125" bestFit="1" customWidth="1"/>
    <col min="1277" max="1277" width="22.90625" bestFit="1" customWidth="1"/>
    <col min="1278" max="1278" width="30.36328125" bestFit="1" customWidth="1"/>
    <col min="1279" max="1279" width="22.90625" bestFit="1" customWidth="1"/>
    <col min="1280" max="1280" width="28.81640625" bestFit="1" customWidth="1"/>
    <col min="1281" max="1281" width="21.453125" bestFit="1" customWidth="1"/>
    <col min="1282" max="1282" width="30.36328125" bestFit="1" customWidth="1"/>
    <col min="1283" max="1283" width="22.90625" bestFit="1" customWidth="1"/>
    <col min="1284" max="1284" width="30.36328125" bestFit="1" customWidth="1"/>
    <col min="1285" max="1285" width="22.90625" bestFit="1" customWidth="1"/>
    <col min="1286" max="1286" width="30.36328125" bestFit="1" customWidth="1"/>
    <col min="1287" max="1287" width="22.90625" bestFit="1" customWidth="1"/>
    <col min="1288" max="1288" width="30.36328125" bestFit="1" customWidth="1"/>
    <col min="1289" max="1289" width="22.90625" bestFit="1" customWidth="1"/>
    <col min="1290" max="1290" width="30.36328125" bestFit="1" customWidth="1"/>
    <col min="1291" max="1291" width="22.90625" bestFit="1" customWidth="1"/>
    <col min="1292" max="1292" width="30.36328125" bestFit="1" customWidth="1"/>
    <col min="1293" max="1293" width="22.90625" bestFit="1" customWidth="1"/>
    <col min="1294" max="1294" width="30.36328125" bestFit="1" customWidth="1"/>
    <col min="1295" max="1295" width="22.90625" bestFit="1" customWidth="1"/>
    <col min="1296" max="1296" width="30.36328125" bestFit="1" customWidth="1"/>
    <col min="1297" max="1297" width="22.90625" bestFit="1" customWidth="1"/>
    <col min="1298" max="1298" width="30.36328125" bestFit="1" customWidth="1"/>
    <col min="1299" max="1299" width="22.90625" bestFit="1" customWidth="1"/>
    <col min="1300" max="1300" width="30.36328125" bestFit="1" customWidth="1"/>
    <col min="1301" max="1301" width="22.90625" bestFit="1" customWidth="1"/>
    <col min="1302" max="1302" width="30.36328125" bestFit="1" customWidth="1"/>
    <col min="1303" max="1303" width="22.90625" bestFit="1" customWidth="1"/>
    <col min="1304" max="1304" width="30.36328125" bestFit="1" customWidth="1"/>
    <col min="1305" max="1305" width="22.90625" bestFit="1" customWidth="1"/>
    <col min="1306" max="1306" width="30.36328125" bestFit="1" customWidth="1"/>
    <col min="1307" max="1307" width="22.90625" bestFit="1" customWidth="1"/>
    <col min="1308" max="1308" width="30.36328125" bestFit="1" customWidth="1"/>
    <col min="1309" max="1309" width="22.90625" bestFit="1" customWidth="1"/>
    <col min="1310" max="1310" width="30.36328125" bestFit="1" customWidth="1"/>
    <col min="1311" max="1311" width="22.90625" bestFit="1" customWidth="1"/>
    <col min="1312" max="1312" width="30.36328125" bestFit="1" customWidth="1"/>
    <col min="1313" max="1313" width="22.90625" bestFit="1" customWidth="1"/>
    <col min="1314" max="1314" width="28.81640625" bestFit="1" customWidth="1"/>
    <col min="1315" max="1315" width="21.453125" bestFit="1" customWidth="1"/>
    <col min="1316" max="1316" width="35.81640625" bestFit="1" customWidth="1"/>
    <col min="1317" max="1317" width="28.36328125" bestFit="1" customWidth="1"/>
    <col min="1318" max="1318" width="35.81640625" bestFit="1" customWidth="1"/>
    <col min="1319" max="1319" width="28.36328125" bestFit="1" customWidth="1"/>
    <col min="1320" max="1320" width="35.81640625" bestFit="1" customWidth="1"/>
    <col min="1321" max="1321" width="28.36328125" bestFit="1" customWidth="1"/>
    <col min="1322" max="1322" width="35.81640625" bestFit="1" customWidth="1"/>
    <col min="1323" max="1323" width="28.36328125" bestFit="1" customWidth="1"/>
    <col min="1324" max="1324" width="35.81640625" bestFit="1" customWidth="1"/>
    <col min="1325" max="1325" width="28.36328125" bestFit="1" customWidth="1"/>
    <col min="1326" max="1326" width="35.81640625" bestFit="1" customWidth="1"/>
    <col min="1327" max="1327" width="28.36328125" bestFit="1" customWidth="1"/>
    <col min="1328" max="1328" width="35.81640625" bestFit="1" customWidth="1"/>
    <col min="1329" max="1329" width="28.36328125" bestFit="1" customWidth="1"/>
    <col min="1330" max="1330" width="35.81640625" bestFit="1" customWidth="1"/>
    <col min="1331" max="1331" width="28.36328125" bestFit="1" customWidth="1"/>
    <col min="1332" max="1332" width="35.81640625" bestFit="1" customWidth="1"/>
    <col min="1333" max="1333" width="28.36328125" bestFit="1" customWidth="1"/>
    <col min="1334" max="1334" width="35.81640625" bestFit="1" customWidth="1"/>
    <col min="1335" max="1335" width="28.36328125" bestFit="1" customWidth="1"/>
    <col min="1336" max="1336" width="35.81640625" bestFit="1" customWidth="1"/>
    <col min="1337" max="1337" width="28.36328125" bestFit="1" customWidth="1"/>
    <col min="1338" max="1338" width="35.81640625" bestFit="1" customWidth="1"/>
    <col min="1339" max="1339" width="28.36328125" bestFit="1" customWidth="1"/>
    <col min="1340" max="1340" width="35.81640625" bestFit="1" customWidth="1"/>
    <col min="1341" max="1341" width="28.36328125" bestFit="1" customWidth="1"/>
    <col min="1342" max="1342" width="35.81640625" bestFit="1" customWidth="1"/>
    <col min="1343" max="1343" width="28.36328125" bestFit="1" customWidth="1"/>
    <col min="1344" max="1344" width="35.81640625" bestFit="1" customWidth="1"/>
    <col min="1345" max="1345" width="28.36328125" bestFit="1" customWidth="1"/>
    <col min="1346" max="1346" width="35.81640625" bestFit="1" customWidth="1"/>
    <col min="1347" max="1347" width="28.36328125" bestFit="1" customWidth="1"/>
    <col min="1348" max="1348" width="34.36328125" bestFit="1" customWidth="1"/>
    <col min="1349" max="1349" width="26.90625" bestFit="1" customWidth="1"/>
    <col min="1350" max="1350" width="30.36328125" bestFit="1" customWidth="1"/>
    <col min="1351" max="1351" width="22.90625" bestFit="1" customWidth="1"/>
    <col min="1352" max="1352" width="30.36328125" bestFit="1" customWidth="1"/>
    <col min="1353" max="1353" width="22.90625" bestFit="1" customWidth="1"/>
    <col min="1354" max="1354" width="30.36328125" bestFit="1" customWidth="1"/>
    <col min="1355" max="1355" width="22.90625" bestFit="1" customWidth="1"/>
    <col min="1356" max="1356" width="30.36328125" bestFit="1" customWidth="1"/>
    <col min="1357" max="1357" width="22.90625" bestFit="1" customWidth="1"/>
    <col min="1358" max="1358" width="30.36328125" bestFit="1" customWidth="1"/>
    <col min="1359" max="1359" width="22.90625" bestFit="1" customWidth="1"/>
    <col min="1360" max="1360" width="30.36328125" bestFit="1" customWidth="1"/>
    <col min="1361" max="1361" width="22.90625" bestFit="1" customWidth="1"/>
    <col min="1362" max="1362" width="28.81640625" bestFit="1" customWidth="1"/>
    <col min="1363" max="1363" width="21.453125" bestFit="1" customWidth="1"/>
    <col min="1364" max="1364" width="30.36328125" bestFit="1" customWidth="1"/>
    <col min="1365" max="1365" width="22.90625" bestFit="1" customWidth="1"/>
    <col min="1366" max="1366" width="30.36328125" bestFit="1" customWidth="1"/>
    <col min="1367" max="1367" width="22.90625" bestFit="1" customWidth="1"/>
    <col min="1368" max="1368" width="30.36328125" bestFit="1" customWidth="1"/>
    <col min="1369" max="1369" width="22.90625" bestFit="1" customWidth="1"/>
    <col min="1370" max="1370" width="30.36328125" bestFit="1" customWidth="1"/>
    <col min="1371" max="1371" width="22.90625" bestFit="1" customWidth="1"/>
    <col min="1372" max="1372" width="30.36328125" bestFit="1" customWidth="1"/>
    <col min="1373" max="1373" width="22.90625" bestFit="1" customWidth="1"/>
    <col min="1374" max="1374" width="30.36328125" bestFit="1" customWidth="1"/>
    <col min="1375" max="1375" width="22.90625" bestFit="1" customWidth="1"/>
    <col min="1376" max="1376" width="30.36328125" bestFit="1" customWidth="1"/>
    <col min="1377" max="1377" width="22.90625" bestFit="1" customWidth="1"/>
    <col min="1378" max="1378" width="30.36328125" bestFit="1" customWidth="1"/>
    <col min="1379" max="1379" width="22.90625" bestFit="1" customWidth="1"/>
    <col min="1380" max="1380" width="30.36328125" bestFit="1" customWidth="1"/>
    <col min="1381" max="1381" width="22.90625" bestFit="1" customWidth="1"/>
    <col min="1382" max="1382" width="30.36328125" bestFit="1" customWidth="1"/>
    <col min="1383" max="1383" width="22.90625" bestFit="1" customWidth="1"/>
    <col min="1384" max="1384" width="30.36328125" bestFit="1" customWidth="1"/>
    <col min="1385" max="1385" width="22.90625" bestFit="1" customWidth="1"/>
    <col min="1386" max="1386" width="30.36328125" bestFit="1" customWidth="1"/>
    <col min="1387" max="1387" width="22.90625" bestFit="1" customWidth="1"/>
    <col min="1388" max="1388" width="30.36328125" bestFit="1" customWidth="1"/>
    <col min="1389" max="1389" width="22.90625" bestFit="1" customWidth="1"/>
    <col min="1390" max="1390" width="30.36328125" bestFit="1" customWidth="1"/>
    <col min="1391" max="1391" width="22.90625" bestFit="1" customWidth="1"/>
    <col min="1392" max="1392" width="30.36328125" bestFit="1" customWidth="1"/>
    <col min="1393" max="1393" width="22.90625" bestFit="1" customWidth="1"/>
    <col min="1394" max="1394" width="30.36328125" bestFit="1" customWidth="1"/>
    <col min="1395" max="1395" width="22.90625" bestFit="1" customWidth="1"/>
    <col min="1396" max="1396" width="28.81640625" bestFit="1" customWidth="1"/>
    <col min="1397" max="1397" width="21.453125" bestFit="1" customWidth="1"/>
    <col min="1398" max="1398" width="30.36328125" bestFit="1" customWidth="1"/>
    <col min="1399" max="1399" width="22.90625" bestFit="1" customWidth="1"/>
    <col min="1400" max="1400" width="30.36328125" bestFit="1" customWidth="1"/>
    <col min="1401" max="1401" width="22.90625" bestFit="1" customWidth="1"/>
    <col min="1402" max="1402" width="30.36328125" bestFit="1" customWidth="1"/>
    <col min="1403" max="1403" width="22.90625" bestFit="1" customWidth="1"/>
    <col min="1404" max="1404" width="30.36328125" bestFit="1" customWidth="1"/>
    <col min="1405" max="1405" width="22.90625" bestFit="1" customWidth="1"/>
    <col min="1406" max="1406" width="30.36328125" bestFit="1" customWidth="1"/>
    <col min="1407" max="1407" width="22.90625" bestFit="1" customWidth="1"/>
    <col min="1408" max="1408" width="28.81640625" bestFit="1" customWidth="1"/>
    <col min="1409" max="1409" width="21.453125" bestFit="1" customWidth="1"/>
    <col min="1410" max="1410" width="30.36328125" bestFit="1" customWidth="1"/>
    <col min="1411" max="1411" width="22.90625" bestFit="1" customWidth="1"/>
    <col min="1412" max="1412" width="30.36328125" bestFit="1" customWidth="1"/>
    <col min="1413" max="1413" width="22.90625" bestFit="1" customWidth="1"/>
    <col min="1414" max="1414" width="30.36328125" bestFit="1" customWidth="1"/>
    <col min="1415" max="1415" width="22.90625" bestFit="1" customWidth="1"/>
    <col min="1416" max="1416" width="30.36328125" bestFit="1" customWidth="1"/>
    <col min="1417" max="1417" width="22.90625" bestFit="1" customWidth="1"/>
    <col min="1418" max="1418" width="30.36328125" bestFit="1" customWidth="1"/>
    <col min="1419" max="1419" width="22.90625" bestFit="1" customWidth="1"/>
    <col min="1420" max="1420" width="30.36328125" bestFit="1" customWidth="1"/>
    <col min="1421" max="1421" width="22.90625" bestFit="1" customWidth="1"/>
    <col min="1422" max="1422" width="28.81640625" bestFit="1" customWidth="1"/>
    <col min="1423" max="1423" width="21.453125" bestFit="1" customWidth="1"/>
    <col min="1424" max="1424" width="30.36328125" bestFit="1" customWidth="1"/>
    <col min="1425" max="1425" width="22.90625" bestFit="1" customWidth="1"/>
    <col min="1426" max="1426" width="30.36328125" bestFit="1" customWidth="1"/>
    <col min="1427" max="1427" width="22.90625" bestFit="1" customWidth="1"/>
    <col min="1428" max="1428" width="30.36328125" bestFit="1" customWidth="1"/>
    <col min="1429" max="1429" width="22.90625" bestFit="1" customWidth="1"/>
    <col min="1430" max="1430" width="30.36328125" bestFit="1" customWidth="1"/>
    <col min="1431" max="1431" width="22.90625" bestFit="1" customWidth="1"/>
    <col min="1432" max="1432" width="30.36328125" bestFit="1" customWidth="1"/>
    <col min="1433" max="1433" width="22.90625" bestFit="1" customWidth="1"/>
    <col min="1434" max="1434" width="30.36328125" bestFit="1" customWidth="1"/>
    <col min="1435" max="1435" width="22.90625" bestFit="1" customWidth="1"/>
    <col min="1436" max="1436" width="30.36328125" bestFit="1" customWidth="1"/>
    <col min="1437" max="1437" width="22.90625" bestFit="1" customWidth="1"/>
    <col min="1438" max="1438" width="28.81640625" bestFit="1" customWidth="1"/>
    <col min="1439" max="1439" width="21.453125" bestFit="1" customWidth="1"/>
    <col min="1440" max="1440" width="30.36328125" bestFit="1" customWidth="1"/>
    <col min="1441" max="1441" width="22.90625" bestFit="1" customWidth="1"/>
    <col min="1442" max="1442" width="30.36328125" bestFit="1" customWidth="1"/>
    <col min="1443" max="1443" width="22.90625" bestFit="1" customWidth="1"/>
    <col min="1444" max="1444" width="30.36328125" bestFit="1" customWidth="1"/>
    <col min="1445" max="1445" width="22.90625" bestFit="1" customWidth="1"/>
    <col min="1446" max="1446" width="30.36328125" bestFit="1" customWidth="1"/>
    <col min="1447" max="1447" width="22.90625" bestFit="1" customWidth="1"/>
    <col min="1448" max="1448" width="30.36328125" bestFit="1" customWidth="1"/>
    <col min="1449" max="1449" width="22.90625" bestFit="1" customWidth="1"/>
    <col min="1450" max="1450" width="30.36328125" bestFit="1" customWidth="1"/>
    <col min="1451" max="1451" width="22.90625" bestFit="1" customWidth="1"/>
    <col min="1452" max="1452" width="30.36328125" bestFit="1" customWidth="1"/>
    <col min="1453" max="1453" width="22.90625" bestFit="1" customWidth="1"/>
    <col min="1454" max="1454" width="30.36328125" bestFit="1" customWidth="1"/>
    <col min="1455" max="1455" width="22.90625" bestFit="1" customWidth="1"/>
    <col min="1456" max="1456" width="30.36328125" bestFit="1" customWidth="1"/>
    <col min="1457" max="1457" width="22.90625" bestFit="1" customWidth="1"/>
    <col min="1458" max="1458" width="30.36328125" bestFit="1" customWidth="1"/>
    <col min="1459" max="1459" width="22.90625" bestFit="1" customWidth="1"/>
    <col min="1460" max="1460" width="30.36328125" bestFit="1" customWidth="1"/>
    <col min="1461" max="1461" width="22.90625" bestFit="1" customWidth="1"/>
    <col min="1462" max="1462" width="30.36328125" bestFit="1" customWidth="1"/>
    <col min="1463" max="1463" width="22.90625" bestFit="1" customWidth="1"/>
    <col min="1464" max="1464" width="30.36328125" bestFit="1" customWidth="1"/>
    <col min="1465" max="1465" width="22.90625" bestFit="1" customWidth="1"/>
    <col min="1466" max="1466" width="30.36328125" bestFit="1" customWidth="1"/>
    <col min="1467" max="1467" width="22.90625" bestFit="1" customWidth="1"/>
    <col min="1468" max="1468" width="30.36328125" bestFit="1" customWidth="1"/>
    <col min="1469" max="1469" width="22.90625" bestFit="1" customWidth="1"/>
    <col min="1470" max="1470" width="28.81640625" bestFit="1" customWidth="1"/>
    <col min="1471" max="1471" width="21.453125" bestFit="1" customWidth="1"/>
    <col min="1472" max="1472" width="30.36328125" bestFit="1" customWidth="1"/>
    <col min="1473" max="1473" width="22.90625" bestFit="1" customWidth="1"/>
    <col min="1474" max="1474" width="30.36328125" bestFit="1" customWidth="1"/>
    <col min="1475" max="1475" width="22.90625" bestFit="1" customWidth="1"/>
    <col min="1476" max="1476" width="30.36328125" bestFit="1" customWidth="1"/>
    <col min="1477" max="1477" width="22.90625" bestFit="1" customWidth="1"/>
    <col min="1478" max="1478" width="30.36328125" bestFit="1" customWidth="1"/>
    <col min="1479" max="1479" width="22.90625" bestFit="1" customWidth="1"/>
    <col min="1480" max="1480" width="30.36328125" bestFit="1" customWidth="1"/>
    <col min="1481" max="1481" width="22.90625" bestFit="1" customWidth="1"/>
    <col min="1482" max="1482" width="30.36328125" bestFit="1" customWidth="1"/>
    <col min="1483" max="1483" width="22.90625" bestFit="1" customWidth="1"/>
    <col min="1484" max="1484" width="28.81640625" bestFit="1" customWidth="1"/>
    <col min="1485" max="1485" width="21.453125" bestFit="1" customWidth="1"/>
    <col min="1486" max="1486" width="30.36328125" bestFit="1" customWidth="1"/>
    <col min="1487" max="1487" width="22.90625" bestFit="1" customWidth="1"/>
    <col min="1488" max="1488" width="30.36328125" bestFit="1" customWidth="1"/>
    <col min="1489" max="1489" width="22.90625" bestFit="1" customWidth="1"/>
    <col min="1490" max="1490" width="30.36328125" bestFit="1" customWidth="1"/>
    <col min="1491" max="1491" width="22.90625" bestFit="1" customWidth="1"/>
    <col min="1492" max="1492" width="30.36328125" bestFit="1" customWidth="1"/>
    <col min="1493" max="1493" width="22.90625" bestFit="1" customWidth="1"/>
    <col min="1494" max="1494" width="30.36328125" bestFit="1" customWidth="1"/>
    <col min="1495" max="1495" width="22.90625" bestFit="1" customWidth="1"/>
    <col min="1496" max="1496" width="30.36328125" bestFit="1" customWidth="1"/>
    <col min="1497" max="1497" width="22.90625" bestFit="1" customWidth="1"/>
    <col min="1498" max="1498" width="30.36328125" bestFit="1" customWidth="1"/>
    <col min="1499" max="1499" width="22.90625" bestFit="1" customWidth="1"/>
    <col min="1500" max="1500" width="28.81640625" bestFit="1" customWidth="1"/>
    <col min="1501" max="1501" width="21.453125" bestFit="1" customWidth="1"/>
    <col min="1502" max="1502" width="30.36328125" bestFit="1" customWidth="1"/>
    <col min="1503" max="1503" width="22.90625" bestFit="1" customWidth="1"/>
    <col min="1504" max="1504" width="30.36328125" bestFit="1" customWidth="1"/>
    <col min="1505" max="1505" width="22.90625" bestFit="1" customWidth="1"/>
    <col min="1506" max="1506" width="30.36328125" bestFit="1" customWidth="1"/>
    <col min="1507" max="1507" width="22.90625" bestFit="1" customWidth="1"/>
    <col min="1508" max="1508" width="30.36328125" bestFit="1" customWidth="1"/>
    <col min="1509" max="1509" width="22.90625" bestFit="1" customWidth="1"/>
    <col min="1510" max="1510" width="30.36328125" bestFit="1" customWidth="1"/>
    <col min="1511" max="1511" width="22.90625" bestFit="1" customWidth="1"/>
    <col min="1512" max="1512" width="30.36328125" bestFit="1" customWidth="1"/>
    <col min="1513" max="1513" width="22.90625" bestFit="1" customWidth="1"/>
    <col min="1514" max="1514" width="30.36328125" bestFit="1" customWidth="1"/>
    <col min="1515" max="1515" width="22.90625" bestFit="1" customWidth="1"/>
    <col min="1516" max="1516" width="30.36328125" bestFit="1" customWidth="1"/>
    <col min="1517" max="1517" width="22.90625" bestFit="1" customWidth="1"/>
    <col min="1518" max="1518" width="30.36328125" bestFit="1" customWidth="1"/>
    <col min="1519" max="1519" width="22.90625" bestFit="1" customWidth="1"/>
    <col min="1520" max="1520" width="30.36328125" bestFit="1" customWidth="1"/>
    <col min="1521" max="1521" width="22.90625" bestFit="1" customWidth="1"/>
    <col min="1522" max="1522" width="30.36328125" bestFit="1" customWidth="1"/>
    <col min="1523" max="1523" width="22.90625" bestFit="1" customWidth="1"/>
    <col min="1524" max="1524" width="30.36328125" bestFit="1" customWidth="1"/>
    <col min="1525" max="1525" width="22.90625" bestFit="1" customWidth="1"/>
    <col min="1526" max="1526" width="30.36328125" bestFit="1" customWidth="1"/>
    <col min="1527" max="1527" width="22.90625" bestFit="1" customWidth="1"/>
    <col min="1528" max="1528" width="30.36328125" bestFit="1" customWidth="1"/>
    <col min="1529" max="1529" width="22.90625" bestFit="1" customWidth="1"/>
    <col min="1530" max="1530" width="28.81640625" bestFit="1" customWidth="1"/>
    <col min="1531" max="1531" width="21.453125" bestFit="1" customWidth="1"/>
    <col min="1532" max="1532" width="30.36328125" bestFit="1" customWidth="1"/>
    <col min="1533" max="1533" width="22.90625" bestFit="1" customWidth="1"/>
    <col min="1534" max="1534" width="30.36328125" bestFit="1" customWidth="1"/>
    <col min="1535" max="1535" width="22.90625" bestFit="1" customWidth="1"/>
    <col min="1536" max="1536" width="30.36328125" bestFit="1" customWidth="1"/>
    <col min="1537" max="1537" width="22.90625" bestFit="1" customWidth="1"/>
    <col min="1538" max="1538" width="30.36328125" bestFit="1" customWidth="1"/>
    <col min="1539" max="1539" width="22.90625" bestFit="1" customWidth="1"/>
    <col min="1540" max="1540" width="30.36328125" bestFit="1" customWidth="1"/>
    <col min="1541" max="1541" width="22.90625" bestFit="1" customWidth="1"/>
    <col min="1542" max="1542" width="30.36328125" bestFit="1" customWidth="1"/>
    <col min="1543" max="1543" width="22.90625" bestFit="1" customWidth="1"/>
    <col min="1544" max="1544" width="30.36328125" bestFit="1" customWidth="1"/>
    <col min="1545" max="1545" width="22.90625" bestFit="1" customWidth="1"/>
    <col min="1546" max="1546" width="30.36328125" bestFit="1" customWidth="1"/>
    <col min="1547" max="1547" width="22.90625" bestFit="1" customWidth="1"/>
    <col min="1548" max="1548" width="30.36328125" bestFit="1" customWidth="1"/>
    <col min="1549" max="1549" width="22.90625" bestFit="1" customWidth="1"/>
    <col min="1550" max="1550" width="30.36328125" bestFit="1" customWidth="1"/>
    <col min="1551" max="1551" width="22.90625" bestFit="1" customWidth="1"/>
    <col min="1552" max="1552" width="30.36328125" bestFit="1" customWidth="1"/>
    <col min="1553" max="1553" width="22.90625" bestFit="1" customWidth="1"/>
    <col min="1554" max="1554" width="30.36328125" bestFit="1" customWidth="1"/>
    <col min="1555" max="1555" width="22.90625" bestFit="1" customWidth="1"/>
    <col min="1556" max="1556" width="30.36328125" bestFit="1" customWidth="1"/>
    <col min="1557" max="1557" width="22.90625" bestFit="1" customWidth="1"/>
    <col min="1558" max="1558" width="30.36328125" bestFit="1" customWidth="1"/>
    <col min="1559" max="1559" width="22.90625" bestFit="1" customWidth="1"/>
    <col min="1560" max="1560" width="30.36328125" bestFit="1" customWidth="1"/>
    <col min="1561" max="1561" width="22.90625" bestFit="1" customWidth="1"/>
    <col min="1562" max="1562" width="30.36328125" bestFit="1" customWidth="1"/>
    <col min="1563" max="1563" width="22.90625" bestFit="1" customWidth="1"/>
    <col min="1564" max="1564" width="30.36328125" bestFit="1" customWidth="1"/>
    <col min="1565" max="1565" width="22.90625" bestFit="1" customWidth="1"/>
    <col min="1566" max="1566" width="28.81640625" bestFit="1" customWidth="1"/>
    <col min="1567" max="1567" width="21.453125" bestFit="1" customWidth="1"/>
    <col min="1568" max="1568" width="35.81640625" bestFit="1" customWidth="1"/>
    <col min="1569" max="1569" width="28.36328125" bestFit="1" customWidth="1"/>
    <col min="1570" max="1570" width="35.81640625" bestFit="1" customWidth="1"/>
    <col min="1571" max="1571" width="28.36328125" bestFit="1" customWidth="1"/>
    <col min="1572" max="1572" width="35.81640625" bestFit="1" customWidth="1"/>
    <col min="1573" max="1573" width="28.36328125" bestFit="1" customWidth="1"/>
    <col min="1574" max="1574" width="35.81640625" bestFit="1" customWidth="1"/>
    <col min="1575" max="1575" width="28.36328125" bestFit="1" customWidth="1"/>
    <col min="1576" max="1576" width="35.81640625" bestFit="1" customWidth="1"/>
    <col min="1577" max="1577" width="28.36328125" bestFit="1" customWidth="1"/>
    <col min="1578" max="1578" width="35.81640625" bestFit="1" customWidth="1"/>
    <col min="1579" max="1579" width="28.36328125" bestFit="1" customWidth="1"/>
    <col min="1580" max="1580" width="35.81640625" bestFit="1" customWidth="1"/>
    <col min="1581" max="1581" width="28.36328125" bestFit="1" customWidth="1"/>
    <col min="1582" max="1582" width="35.81640625" bestFit="1" customWidth="1"/>
    <col min="1583" max="1583" width="28.36328125" bestFit="1" customWidth="1"/>
    <col min="1584" max="1584" width="35.81640625" bestFit="1" customWidth="1"/>
    <col min="1585" max="1585" width="28.36328125" bestFit="1" customWidth="1"/>
    <col min="1586" max="1586" width="35.81640625" bestFit="1" customWidth="1"/>
    <col min="1587" max="1587" width="28.36328125" bestFit="1" customWidth="1"/>
    <col min="1588" max="1588" width="35.81640625" bestFit="1" customWidth="1"/>
    <col min="1589" max="1589" width="28.36328125" bestFit="1" customWidth="1"/>
    <col min="1590" max="1590" width="35.81640625" bestFit="1" customWidth="1"/>
    <col min="1591" max="1591" width="28.36328125" bestFit="1" customWidth="1"/>
    <col min="1592" max="1592" width="35.81640625" bestFit="1" customWidth="1"/>
    <col min="1593" max="1593" width="28.36328125" bestFit="1" customWidth="1"/>
    <col min="1594" max="1594" width="35.81640625" bestFit="1" customWidth="1"/>
    <col min="1595" max="1595" width="28.36328125" bestFit="1" customWidth="1"/>
    <col min="1596" max="1596" width="35.81640625" bestFit="1" customWidth="1"/>
    <col min="1597" max="1597" width="28.36328125" bestFit="1" customWidth="1"/>
    <col min="1598" max="1598" width="35.81640625" bestFit="1" customWidth="1"/>
    <col min="1599" max="1599" width="28.36328125" bestFit="1" customWidth="1"/>
    <col min="1600" max="1600" width="35.81640625" bestFit="1" customWidth="1"/>
    <col min="1601" max="1601" width="28.36328125" bestFit="1" customWidth="1"/>
    <col min="1602" max="1602" width="34.36328125" bestFit="1" customWidth="1"/>
    <col min="1603" max="1603" width="26.90625" bestFit="1" customWidth="1"/>
    <col min="1604" max="1604" width="30.36328125" bestFit="1" customWidth="1"/>
    <col min="1605" max="1605" width="22.90625" bestFit="1" customWidth="1"/>
    <col min="1606" max="1606" width="30.36328125" bestFit="1" customWidth="1"/>
    <col min="1607" max="1607" width="22.90625" bestFit="1" customWidth="1"/>
    <col min="1608" max="1608" width="30.36328125" bestFit="1" customWidth="1"/>
    <col min="1609" max="1609" width="22.90625" bestFit="1" customWidth="1"/>
    <col min="1610" max="1610" width="28.81640625" bestFit="1" customWidth="1"/>
    <col min="1611" max="1611" width="21.453125" bestFit="1" customWidth="1"/>
    <col min="1612" max="1612" width="30.36328125" bestFit="1" customWidth="1"/>
    <col min="1613" max="1613" width="22.90625" bestFit="1" customWidth="1"/>
    <col min="1614" max="1614" width="30.36328125" bestFit="1" customWidth="1"/>
    <col min="1615" max="1615" width="22.90625" bestFit="1" customWidth="1"/>
    <col min="1616" max="1616" width="30.36328125" bestFit="1" customWidth="1"/>
    <col min="1617" max="1617" width="22.90625" bestFit="1" customWidth="1"/>
    <col min="1618" max="1618" width="30.36328125" bestFit="1" customWidth="1"/>
    <col min="1619" max="1619" width="22.90625" bestFit="1" customWidth="1"/>
    <col min="1620" max="1620" width="30.36328125" bestFit="1" customWidth="1"/>
    <col min="1621" max="1621" width="22.90625" bestFit="1" customWidth="1"/>
    <col min="1622" max="1622" width="30.36328125" bestFit="1" customWidth="1"/>
    <col min="1623" max="1623" width="22.90625" bestFit="1" customWidth="1"/>
    <col min="1624" max="1624" width="30.36328125" bestFit="1" customWidth="1"/>
    <col min="1625" max="1625" width="22.90625" bestFit="1" customWidth="1"/>
    <col min="1626" max="1626" width="28.81640625" bestFit="1" customWidth="1"/>
    <col min="1627" max="1627" width="21.453125" bestFit="1" customWidth="1"/>
    <col min="1628" max="1628" width="30.36328125" bestFit="1" customWidth="1"/>
    <col min="1629" max="1629" width="22.90625" bestFit="1" customWidth="1"/>
    <col min="1630" max="1630" width="30.36328125" bestFit="1" customWidth="1"/>
    <col min="1631" max="1631" width="22.90625" bestFit="1" customWidth="1"/>
    <col min="1632" max="1632" width="30.36328125" bestFit="1" customWidth="1"/>
    <col min="1633" max="1633" width="22.90625" bestFit="1" customWidth="1"/>
    <col min="1634" max="1634" width="30.36328125" bestFit="1" customWidth="1"/>
    <col min="1635" max="1635" width="22.90625" bestFit="1" customWidth="1"/>
    <col min="1636" max="1636" width="30.36328125" bestFit="1" customWidth="1"/>
    <col min="1637" max="1637" width="22.90625" bestFit="1" customWidth="1"/>
    <col min="1638" max="1638" width="30.36328125" bestFit="1" customWidth="1"/>
    <col min="1639" max="1639" width="22.90625" bestFit="1" customWidth="1"/>
    <col min="1640" max="1640" width="30.36328125" bestFit="1" customWidth="1"/>
    <col min="1641" max="1641" width="22.90625" bestFit="1" customWidth="1"/>
    <col min="1642" max="1642" width="30.36328125" bestFit="1" customWidth="1"/>
    <col min="1643" max="1643" width="22.90625" bestFit="1" customWidth="1"/>
    <col min="1644" max="1644" width="30.36328125" bestFit="1" customWidth="1"/>
    <col min="1645" max="1645" width="22.90625" bestFit="1" customWidth="1"/>
    <col min="1646" max="1646" width="30.36328125" bestFit="1" customWidth="1"/>
    <col min="1647" max="1647" width="22.90625" bestFit="1" customWidth="1"/>
    <col min="1648" max="1648" width="30.36328125" bestFit="1" customWidth="1"/>
    <col min="1649" max="1649" width="22.90625" bestFit="1" customWidth="1"/>
    <col min="1650" max="1650" width="30.36328125" bestFit="1" customWidth="1"/>
    <col min="1651" max="1651" width="22.90625" bestFit="1" customWidth="1"/>
    <col min="1652" max="1652" width="30.36328125" bestFit="1" customWidth="1"/>
    <col min="1653" max="1653" width="22.90625" bestFit="1" customWidth="1"/>
    <col min="1654" max="1654" width="30.36328125" bestFit="1" customWidth="1"/>
    <col min="1655" max="1655" width="22.90625" bestFit="1" customWidth="1"/>
    <col min="1656" max="1656" width="30.36328125" bestFit="1" customWidth="1"/>
    <col min="1657" max="1657" width="22.90625" bestFit="1" customWidth="1"/>
    <col min="1658" max="1658" width="30.36328125" bestFit="1" customWidth="1"/>
    <col min="1659" max="1659" width="22.90625" bestFit="1" customWidth="1"/>
    <col min="1660" max="1660" width="28.81640625" bestFit="1" customWidth="1"/>
    <col min="1661" max="1661" width="21.453125" bestFit="1" customWidth="1"/>
    <col min="1662" max="1662" width="30.36328125" bestFit="1" customWidth="1"/>
    <col min="1663" max="1663" width="22.90625" bestFit="1" customWidth="1"/>
    <col min="1664" max="1664" width="30.36328125" bestFit="1" customWidth="1"/>
    <col min="1665" max="1665" width="22.90625" bestFit="1" customWidth="1"/>
    <col min="1666" max="1666" width="30.36328125" bestFit="1" customWidth="1"/>
    <col min="1667" max="1667" width="22.90625" bestFit="1" customWidth="1"/>
    <col min="1668" max="1668" width="30.36328125" bestFit="1" customWidth="1"/>
    <col min="1669" max="1669" width="22.90625" bestFit="1" customWidth="1"/>
    <col min="1670" max="1670" width="30.36328125" bestFit="1" customWidth="1"/>
    <col min="1671" max="1671" width="22.90625" bestFit="1" customWidth="1"/>
    <col min="1672" max="1672" width="30.36328125" bestFit="1" customWidth="1"/>
    <col min="1673" max="1673" width="22.90625" bestFit="1" customWidth="1"/>
    <col min="1674" max="1674" width="28.81640625" bestFit="1" customWidth="1"/>
    <col min="1675" max="1675" width="21.453125" bestFit="1" customWidth="1"/>
    <col min="1676" max="1676" width="30.36328125" bestFit="1" customWidth="1"/>
    <col min="1677" max="1677" width="22.90625" bestFit="1" customWidth="1"/>
    <col min="1678" max="1678" width="30.36328125" bestFit="1" customWidth="1"/>
    <col min="1679" max="1679" width="22.90625" bestFit="1" customWidth="1"/>
    <col min="1680" max="1680" width="30.36328125" bestFit="1" customWidth="1"/>
    <col min="1681" max="1681" width="22.90625" bestFit="1" customWidth="1"/>
    <col min="1682" max="1682" width="30.36328125" bestFit="1" customWidth="1"/>
    <col min="1683" max="1683" width="22.90625" bestFit="1" customWidth="1"/>
    <col min="1684" max="1684" width="30.36328125" bestFit="1" customWidth="1"/>
    <col min="1685" max="1685" width="22.90625" bestFit="1" customWidth="1"/>
    <col min="1686" max="1686" width="30.36328125" bestFit="1" customWidth="1"/>
    <col min="1687" max="1687" width="22.90625" bestFit="1" customWidth="1"/>
    <col min="1688" max="1688" width="30.36328125" bestFit="1" customWidth="1"/>
    <col min="1689" max="1689" width="22.90625" bestFit="1" customWidth="1"/>
    <col min="1690" max="1690" width="28.81640625" bestFit="1" customWidth="1"/>
    <col min="1691" max="1691" width="21.453125" bestFit="1" customWidth="1"/>
    <col min="1692" max="1692" width="30.36328125" bestFit="1" customWidth="1"/>
    <col min="1693" max="1693" width="22.90625" bestFit="1" customWidth="1"/>
    <col min="1694" max="1694" width="30.36328125" bestFit="1" customWidth="1"/>
    <col min="1695" max="1695" width="22.90625" bestFit="1" customWidth="1"/>
    <col min="1696" max="1696" width="30.36328125" bestFit="1" customWidth="1"/>
    <col min="1697" max="1697" width="22.90625" bestFit="1" customWidth="1"/>
    <col min="1698" max="1698" width="30.36328125" bestFit="1" customWidth="1"/>
    <col min="1699" max="1699" width="22.90625" bestFit="1" customWidth="1"/>
    <col min="1700" max="1700" width="30.36328125" bestFit="1" customWidth="1"/>
    <col min="1701" max="1701" width="22.90625" bestFit="1" customWidth="1"/>
    <col min="1702" max="1702" width="30.36328125" bestFit="1" customWidth="1"/>
    <col min="1703" max="1703" width="22.90625" bestFit="1" customWidth="1"/>
    <col min="1704" max="1704" width="30.36328125" bestFit="1" customWidth="1"/>
    <col min="1705" max="1705" width="22.90625" bestFit="1" customWidth="1"/>
    <col min="1706" max="1706" width="30.36328125" bestFit="1" customWidth="1"/>
    <col min="1707" max="1707" width="22.90625" bestFit="1" customWidth="1"/>
    <col min="1708" max="1708" width="30.36328125" bestFit="1" customWidth="1"/>
    <col min="1709" max="1709" width="22.90625" bestFit="1" customWidth="1"/>
    <col min="1710" max="1710" width="30.36328125" bestFit="1" customWidth="1"/>
    <col min="1711" max="1711" width="22.90625" bestFit="1" customWidth="1"/>
    <col min="1712" max="1712" width="30.36328125" bestFit="1" customWidth="1"/>
    <col min="1713" max="1713" width="22.90625" bestFit="1" customWidth="1"/>
    <col min="1714" max="1714" width="30.36328125" bestFit="1" customWidth="1"/>
    <col min="1715" max="1715" width="22.90625" bestFit="1" customWidth="1"/>
    <col min="1716" max="1716" width="30.36328125" bestFit="1" customWidth="1"/>
    <col min="1717" max="1717" width="22.90625" bestFit="1" customWidth="1"/>
    <col min="1718" max="1718" width="30.36328125" bestFit="1" customWidth="1"/>
    <col min="1719" max="1719" width="22.90625" bestFit="1" customWidth="1"/>
    <col min="1720" max="1720" width="30.36328125" bestFit="1" customWidth="1"/>
    <col min="1721" max="1721" width="22.90625" bestFit="1" customWidth="1"/>
    <col min="1722" max="1722" width="28.81640625" bestFit="1" customWidth="1"/>
    <col min="1723" max="1723" width="21.453125" bestFit="1" customWidth="1"/>
    <col min="1724" max="1724" width="30.36328125" bestFit="1" customWidth="1"/>
    <col min="1725" max="1725" width="22.90625" bestFit="1" customWidth="1"/>
    <col min="1726" max="1726" width="30.36328125" bestFit="1" customWidth="1"/>
    <col min="1727" max="1727" width="22.90625" bestFit="1" customWidth="1"/>
    <col min="1728" max="1728" width="30.36328125" bestFit="1" customWidth="1"/>
    <col min="1729" max="1729" width="22.90625" bestFit="1" customWidth="1"/>
    <col min="1730" max="1730" width="30.36328125" bestFit="1" customWidth="1"/>
    <col min="1731" max="1731" width="22.90625" bestFit="1" customWidth="1"/>
    <col min="1732" max="1732" width="30.36328125" bestFit="1" customWidth="1"/>
    <col min="1733" max="1733" width="22.90625" bestFit="1" customWidth="1"/>
    <col min="1734" max="1734" width="30.36328125" bestFit="1" customWidth="1"/>
    <col min="1735" max="1735" width="22.90625" bestFit="1" customWidth="1"/>
    <col min="1736" max="1736" width="30.36328125" bestFit="1" customWidth="1"/>
    <col min="1737" max="1737" width="22.90625" bestFit="1" customWidth="1"/>
    <col min="1738" max="1738" width="30.36328125" bestFit="1" customWidth="1"/>
    <col min="1739" max="1739" width="22.90625" bestFit="1" customWidth="1"/>
    <col min="1740" max="1740" width="30.36328125" bestFit="1" customWidth="1"/>
    <col min="1741" max="1741" width="22.90625" bestFit="1" customWidth="1"/>
    <col min="1742" max="1742" width="30.36328125" bestFit="1" customWidth="1"/>
    <col min="1743" max="1743" width="22.90625" bestFit="1" customWidth="1"/>
    <col min="1744" max="1744" width="30.36328125" bestFit="1" customWidth="1"/>
    <col min="1745" max="1745" width="22.90625" bestFit="1" customWidth="1"/>
    <col min="1746" max="1746" width="30.36328125" bestFit="1" customWidth="1"/>
    <col min="1747" max="1747" width="22.90625" bestFit="1" customWidth="1"/>
    <col min="1748" max="1748" width="30.36328125" bestFit="1" customWidth="1"/>
    <col min="1749" max="1749" width="22.90625" bestFit="1" customWidth="1"/>
    <col min="1750" max="1750" width="30.36328125" bestFit="1" customWidth="1"/>
    <col min="1751" max="1751" width="22.90625" bestFit="1" customWidth="1"/>
    <col min="1752" max="1752" width="30.36328125" bestFit="1" customWidth="1"/>
    <col min="1753" max="1753" width="22.90625" bestFit="1" customWidth="1"/>
    <col min="1754" max="1754" width="30.36328125" bestFit="1" customWidth="1"/>
    <col min="1755" max="1755" width="22.90625" bestFit="1" customWidth="1"/>
    <col min="1756" max="1756" width="30.36328125" bestFit="1" customWidth="1"/>
    <col min="1757" max="1757" width="22.90625" bestFit="1" customWidth="1"/>
    <col min="1758" max="1758" width="30.36328125" bestFit="1" customWidth="1"/>
    <col min="1759" max="1759" width="22.90625" bestFit="1" customWidth="1"/>
    <col min="1760" max="1760" width="28.81640625" bestFit="1" customWidth="1"/>
    <col min="1761" max="1761" width="21.453125" bestFit="1" customWidth="1"/>
    <col min="1762" max="1762" width="35.81640625" bestFit="1" customWidth="1"/>
    <col min="1763" max="1763" width="28.36328125" bestFit="1" customWidth="1"/>
    <col min="1764" max="1764" width="35.81640625" bestFit="1" customWidth="1"/>
    <col min="1765" max="1765" width="28.36328125" bestFit="1" customWidth="1"/>
    <col min="1766" max="1766" width="35.81640625" bestFit="1" customWidth="1"/>
    <col min="1767" max="1767" width="28.36328125" bestFit="1" customWidth="1"/>
    <col min="1768" max="1768" width="35.81640625" bestFit="1" customWidth="1"/>
    <col min="1769" max="1769" width="28.36328125" bestFit="1" customWidth="1"/>
    <col min="1770" max="1770" width="35.81640625" bestFit="1" customWidth="1"/>
    <col min="1771" max="1771" width="28.36328125" bestFit="1" customWidth="1"/>
    <col min="1772" max="1772" width="35.81640625" bestFit="1" customWidth="1"/>
    <col min="1773" max="1773" width="28.36328125" bestFit="1" customWidth="1"/>
    <col min="1774" max="1774" width="35.81640625" bestFit="1" customWidth="1"/>
    <col min="1775" max="1775" width="28.36328125" bestFit="1" customWidth="1"/>
    <col min="1776" max="1776" width="35.81640625" bestFit="1" customWidth="1"/>
    <col min="1777" max="1777" width="28.36328125" bestFit="1" customWidth="1"/>
    <col min="1778" max="1778" width="35.81640625" bestFit="1" customWidth="1"/>
    <col min="1779" max="1779" width="28.36328125" bestFit="1" customWidth="1"/>
    <col min="1780" max="1780" width="35.81640625" bestFit="1" customWidth="1"/>
    <col min="1781" max="1781" width="28.36328125" bestFit="1" customWidth="1"/>
    <col min="1782" max="1782" width="35.81640625" bestFit="1" customWidth="1"/>
    <col min="1783" max="1783" width="28.36328125" bestFit="1" customWidth="1"/>
    <col min="1784" max="1784" width="35.81640625" bestFit="1" customWidth="1"/>
    <col min="1785" max="1785" width="28.36328125" bestFit="1" customWidth="1"/>
    <col min="1786" max="1786" width="35.81640625" bestFit="1" customWidth="1"/>
    <col min="1787" max="1787" width="28.36328125" bestFit="1" customWidth="1"/>
    <col min="1788" max="1788" width="35.81640625" bestFit="1" customWidth="1"/>
    <col min="1789" max="1789" width="28.36328125" bestFit="1" customWidth="1"/>
    <col min="1790" max="1790" width="35.81640625" bestFit="1" customWidth="1"/>
    <col min="1791" max="1791" width="28.36328125" bestFit="1" customWidth="1"/>
    <col min="1792" max="1792" width="35.81640625" bestFit="1" customWidth="1"/>
    <col min="1793" max="1793" width="28.36328125" bestFit="1" customWidth="1"/>
    <col min="1794" max="1794" width="35.81640625" bestFit="1" customWidth="1"/>
    <col min="1795" max="1795" width="28.36328125" bestFit="1" customWidth="1"/>
    <col min="1796" max="1796" width="35.81640625" bestFit="1" customWidth="1"/>
    <col min="1797" max="1797" width="28.36328125" bestFit="1" customWidth="1"/>
    <col min="1798" max="1798" width="34.36328125" bestFit="1" customWidth="1"/>
    <col min="1799" max="1799" width="26.90625" bestFit="1" customWidth="1"/>
    <col min="1800" max="1800" width="28.81640625" bestFit="1" customWidth="1"/>
    <col min="1801" max="1801" width="21.453125" bestFit="1" customWidth="1"/>
    <col min="1802" max="1802" width="30.36328125" bestFit="1" customWidth="1"/>
    <col min="1803" max="1803" width="22.90625" bestFit="1" customWidth="1"/>
    <col min="1804" max="1804" width="30.36328125" bestFit="1" customWidth="1"/>
    <col min="1805" max="1805" width="22.90625" bestFit="1" customWidth="1"/>
    <col min="1806" max="1806" width="30.36328125" bestFit="1" customWidth="1"/>
    <col min="1807" max="1807" width="22.90625" bestFit="1" customWidth="1"/>
    <col min="1808" max="1808" width="30.36328125" bestFit="1" customWidth="1"/>
    <col min="1809" max="1809" width="22.90625" bestFit="1" customWidth="1"/>
    <col min="1810" max="1810" width="30.36328125" bestFit="1" customWidth="1"/>
    <col min="1811" max="1811" width="22.90625" bestFit="1" customWidth="1"/>
    <col min="1812" max="1812" width="30.36328125" bestFit="1" customWidth="1"/>
    <col min="1813" max="1813" width="22.90625" bestFit="1" customWidth="1"/>
    <col min="1814" max="1814" width="30.36328125" bestFit="1" customWidth="1"/>
    <col min="1815" max="1815" width="22.90625" bestFit="1" customWidth="1"/>
    <col min="1816" max="1816" width="30.36328125" bestFit="1" customWidth="1"/>
    <col min="1817" max="1817" width="22.90625" bestFit="1" customWidth="1"/>
    <col min="1818" max="1818" width="30.36328125" bestFit="1" customWidth="1"/>
    <col min="1819" max="1819" width="22.90625" bestFit="1" customWidth="1"/>
    <col min="1820" max="1820" width="30.36328125" bestFit="1" customWidth="1"/>
    <col min="1821" max="1821" width="22.90625" bestFit="1" customWidth="1"/>
    <col min="1822" max="1822" width="30.36328125" bestFit="1" customWidth="1"/>
    <col min="1823" max="1823" width="22.90625" bestFit="1" customWidth="1"/>
    <col min="1824" max="1824" width="30.36328125" bestFit="1" customWidth="1"/>
    <col min="1825" max="1825" width="22.90625" bestFit="1" customWidth="1"/>
    <col min="1826" max="1826" width="30.36328125" bestFit="1" customWidth="1"/>
    <col min="1827" max="1827" width="22.90625" bestFit="1" customWidth="1"/>
    <col min="1828" max="1828" width="30.36328125" bestFit="1" customWidth="1"/>
    <col min="1829" max="1829" width="22.90625" bestFit="1" customWidth="1"/>
    <col min="1830" max="1830" width="30.36328125" bestFit="1" customWidth="1"/>
    <col min="1831" max="1831" width="22.90625" bestFit="1" customWidth="1"/>
    <col min="1832" max="1832" width="30.36328125" bestFit="1" customWidth="1"/>
    <col min="1833" max="1833" width="22.90625" bestFit="1" customWidth="1"/>
    <col min="1834" max="1834" width="28.81640625" bestFit="1" customWidth="1"/>
    <col min="1835" max="1835" width="21.453125" bestFit="1" customWidth="1"/>
    <col min="1836" max="1836" width="30.36328125" bestFit="1" customWidth="1"/>
    <col min="1837" max="1837" width="22.90625" bestFit="1" customWidth="1"/>
    <col min="1838" max="1838" width="30.36328125" bestFit="1" customWidth="1"/>
    <col min="1839" max="1839" width="22.90625" bestFit="1" customWidth="1"/>
    <col min="1840" max="1840" width="30.36328125" bestFit="1" customWidth="1"/>
    <col min="1841" max="1841" width="22.90625" bestFit="1" customWidth="1"/>
    <col min="1842" max="1842" width="30.36328125" bestFit="1" customWidth="1"/>
    <col min="1843" max="1843" width="22.90625" bestFit="1" customWidth="1"/>
    <col min="1844" max="1844" width="30.36328125" bestFit="1" customWidth="1"/>
    <col min="1845" max="1845" width="22.90625" bestFit="1" customWidth="1"/>
    <col min="1846" max="1846" width="30.36328125" bestFit="1" customWidth="1"/>
    <col min="1847" max="1847" width="22.90625" bestFit="1" customWidth="1"/>
    <col min="1848" max="1848" width="30.36328125" bestFit="1" customWidth="1"/>
    <col min="1849" max="1849" width="22.90625" bestFit="1" customWidth="1"/>
    <col min="1850" max="1850" width="30.36328125" bestFit="1" customWidth="1"/>
    <col min="1851" max="1851" width="22.90625" bestFit="1" customWidth="1"/>
    <col min="1852" max="1852" width="30.36328125" bestFit="1" customWidth="1"/>
    <col min="1853" max="1853" width="22.90625" bestFit="1" customWidth="1"/>
    <col min="1854" max="1854" width="30.36328125" bestFit="1" customWidth="1"/>
    <col min="1855" max="1855" width="22.90625" bestFit="1" customWidth="1"/>
    <col min="1856" max="1856" width="30.36328125" bestFit="1" customWidth="1"/>
    <col min="1857" max="1857" width="22.90625" bestFit="1" customWidth="1"/>
    <col min="1858" max="1858" width="30.36328125" bestFit="1" customWidth="1"/>
    <col min="1859" max="1859" width="22.90625" bestFit="1" customWidth="1"/>
    <col min="1860" max="1860" width="30.36328125" bestFit="1" customWidth="1"/>
    <col min="1861" max="1861" width="22.90625" bestFit="1" customWidth="1"/>
    <col min="1862" max="1862" width="30.36328125" bestFit="1" customWidth="1"/>
    <col min="1863" max="1863" width="22.90625" bestFit="1" customWidth="1"/>
    <col min="1864" max="1864" width="30.36328125" bestFit="1" customWidth="1"/>
    <col min="1865" max="1865" width="22.90625" bestFit="1" customWidth="1"/>
    <col min="1866" max="1866" width="30.36328125" bestFit="1" customWidth="1"/>
    <col min="1867" max="1867" width="22.90625" bestFit="1" customWidth="1"/>
    <col min="1868" max="1868" width="30.36328125" bestFit="1" customWidth="1"/>
    <col min="1869" max="1869" width="22.90625" bestFit="1" customWidth="1"/>
    <col min="1870" max="1870" width="30.36328125" bestFit="1" customWidth="1"/>
    <col min="1871" max="1871" width="22.90625" bestFit="1" customWidth="1"/>
    <col min="1872" max="1872" width="30.36328125" bestFit="1" customWidth="1"/>
    <col min="1873" max="1873" width="22.90625" bestFit="1" customWidth="1"/>
    <col min="1874" max="1874" width="28.81640625" bestFit="1" customWidth="1"/>
    <col min="1875" max="1875" width="21.453125" bestFit="1" customWidth="1"/>
    <col min="1876" max="1876" width="35.81640625" bestFit="1" customWidth="1"/>
    <col min="1877" max="1877" width="28.36328125" bestFit="1" customWidth="1"/>
    <col min="1878" max="1878" width="35.81640625" bestFit="1" customWidth="1"/>
    <col min="1879" max="1879" width="28.36328125" bestFit="1" customWidth="1"/>
    <col min="1880" max="1880" width="35.81640625" bestFit="1" customWidth="1"/>
    <col min="1881" max="1881" width="28.36328125" bestFit="1" customWidth="1"/>
    <col min="1882" max="1882" width="35.81640625" bestFit="1" customWidth="1"/>
    <col min="1883" max="1883" width="28.36328125" bestFit="1" customWidth="1"/>
    <col min="1884" max="1884" width="35.81640625" bestFit="1" customWidth="1"/>
    <col min="1885" max="1885" width="28.36328125" bestFit="1" customWidth="1"/>
    <col min="1886" max="1886" width="35.81640625" bestFit="1" customWidth="1"/>
    <col min="1887" max="1887" width="28.36328125" bestFit="1" customWidth="1"/>
    <col min="1888" max="1888" width="35.81640625" bestFit="1" customWidth="1"/>
    <col min="1889" max="1889" width="28.36328125" bestFit="1" customWidth="1"/>
    <col min="1890" max="1890" width="35.81640625" bestFit="1" customWidth="1"/>
    <col min="1891" max="1891" width="28.36328125" bestFit="1" customWidth="1"/>
    <col min="1892" max="1892" width="35.81640625" bestFit="1" customWidth="1"/>
    <col min="1893" max="1893" width="28.36328125" bestFit="1" customWidth="1"/>
    <col min="1894" max="1894" width="35.81640625" bestFit="1" customWidth="1"/>
    <col min="1895" max="1895" width="28.36328125" bestFit="1" customWidth="1"/>
    <col min="1896" max="1896" width="35.81640625" bestFit="1" customWidth="1"/>
    <col min="1897" max="1897" width="28.36328125" bestFit="1" customWidth="1"/>
    <col min="1898" max="1898" width="35.81640625" bestFit="1" customWidth="1"/>
    <col min="1899" max="1899" width="28.36328125" bestFit="1" customWidth="1"/>
    <col min="1900" max="1900" width="35.81640625" bestFit="1" customWidth="1"/>
    <col min="1901" max="1901" width="28.36328125" bestFit="1" customWidth="1"/>
    <col min="1902" max="1902" width="35.81640625" bestFit="1" customWidth="1"/>
    <col min="1903" max="1903" width="28.36328125" bestFit="1" customWidth="1"/>
    <col min="1904" max="1904" width="35.81640625" bestFit="1" customWidth="1"/>
    <col min="1905" max="1905" width="28.36328125" bestFit="1" customWidth="1"/>
    <col min="1906" max="1906" width="35.81640625" bestFit="1" customWidth="1"/>
    <col min="1907" max="1907" width="28.36328125" bestFit="1" customWidth="1"/>
    <col min="1908" max="1908" width="35.81640625" bestFit="1" customWidth="1"/>
    <col min="1909" max="1909" width="28.36328125" bestFit="1" customWidth="1"/>
    <col min="1910" max="1910" width="35.81640625" bestFit="1" customWidth="1"/>
    <col min="1911" max="1911" width="28.36328125" bestFit="1" customWidth="1"/>
    <col min="1912" max="1912" width="35.81640625" bestFit="1" customWidth="1"/>
    <col min="1913" max="1913" width="28.36328125" bestFit="1" customWidth="1"/>
    <col min="1914" max="1914" width="34.36328125" bestFit="1" customWidth="1"/>
    <col min="1915" max="1915" width="26.90625" bestFit="1" customWidth="1"/>
  </cols>
  <sheetData>
    <row r="1" spans="1:10" x14ac:dyDescent="0.35">
      <c r="A1" s="2" t="s">
        <v>2</v>
      </c>
      <c r="B1" t="s">
        <v>77</v>
      </c>
    </row>
    <row r="2" spans="1:10" x14ac:dyDescent="0.35">
      <c r="A2" s="2" t="s">
        <v>485</v>
      </c>
      <c r="B2" t="s">
        <v>463</v>
      </c>
    </row>
    <row r="3" spans="1:10" x14ac:dyDescent="0.35">
      <c r="A3" s="2" t="s">
        <v>44</v>
      </c>
      <c r="B3" t="s">
        <v>451</v>
      </c>
    </row>
    <row r="4" spans="1:10" x14ac:dyDescent="0.35">
      <c r="A4" s="2" t="s">
        <v>196</v>
      </c>
      <c r="B4" t="s">
        <v>451</v>
      </c>
    </row>
    <row r="5" spans="1:10" x14ac:dyDescent="0.35">
      <c r="A5" s="2" t="s">
        <v>3</v>
      </c>
      <c r="B5" t="s">
        <v>451</v>
      </c>
    </row>
    <row r="7" spans="1:10" x14ac:dyDescent="0.35">
      <c r="A7" s="2" t="s">
        <v>491</v>
      </c>
      <c r="B7" s="2" t="s">
        <v>490</v>
      </c>
    </row>
    <row r="8" spans="1:10" x14ac:dyDescent="0.35">
      <c r="A8" s="2" t="s">
        <v>404</v>
      </c>
      <c r="B8" t="s">
        <v>212</v>
      </c>
      <c r="C8" t="s">
        <v>222</v>
      </c>
      <c r="D8" t="s">
        <v>207</v>
      </c>
      <c r="E8" t="s">
        <v>210</v>
      </c>
      <c r="F8" t="s">
        <v>218</v>
      </c>
      <c r="G8" t="s">
        <v>335</v>
      </c>
      <c r="H8" t="s">
        <v>216</v>
      </c>
      <c r="I8" t="s">
        <v>334</v>
      </c>
      <c r="J8" t="s">
        <v>405</v>
      </c>
    </row>
    <row r="9" spans="1:10" x14ac:dyDescent="0.35">
      <c r="A9" s="3">
        <v>54</v>
      </c>
      <c r="B9">
        <v>1</v>
      </c>
      <c r="C9">
        <v>1</v>
      </c>
      <c r="D9">
        <v>4</v>
      </c>
      <c r="E9">
        <v>3</v>
      </c>
      <c r="F9">
        <v>1</v>
      </c>
      <c r="G9">
        <v>1</v>
      </c>
      <c r="H9">
        <v>1</v>
      </c>
      <c r="I9">
        <v>1</v>
      </c>
      <c r="J9">
        <v>13</v>
      </c>
    </row>
    <row r="10" spans="1:10" x14ac:dyDescent="0.35">
      <c r="A10" s="3" t="s">
        <v>405</v>
      </c>
      <c r="B10">
        <v>1</v>
      </c>
      <c r="C10">
        <v>1</v>
      </c>
      <c r="D10">
        <v>4</v>
      </c>
      <c r="E10">
        <v>3</v>
      </c>
      <c r="F10">
        <v>1</v>
      </c>
      <c r="G10">
        <v>1</v>
      </c>
      <c r="H10">
        <v>1</v>
      </c>
      <c r="I10">
        <v>1</v>
      </c>
      <c r="J10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B117-9AED-45EA-B16E-29B00363975C}">
  <dimension ref="A1:K88"/>
  <sheetViews>
    <sheetView topLeftCell="A67" workbookViewId="0">
      <selection activeCell="L88" sqref="L88"/>
    </sheetView>
  </sheetViews>
  <sheetFormatPr defaultRowHeight="14.5" x14ac:dyDescent="0.35"/>
  <cols>
    <col min="1" max="1" width="28.81640625" bestFit="1" customWidth="1"/>
  </cols>
  <sheetData>
    <row r="1" spans="1:7" x14ac:dyDescent="0.35">
      <c r="A1" s="27" t="s">
        <v>494</v>
      </c>
    </row>
    <row r="3" spans="1:7" x14ac:dyDescent="0.35">
      <c r="A3" s="22" t="s">
        <v>491</v>
      </c>
      <c r="B3" s="22" t="s">
        <v>490</v>
      </c>
      <c r="C3" s="22"/>
      <c r="D3" s="22"/>
      <c r="E3" s="22"/>
    </row>
    <row r="4" spans="1:7" x14ac:dyDescent="0.35">
      <c r="A4" s="20" t="s">
        <v>404</v>
      </c>
      <c r="B4" s="20" t="s">
        <v>212</v>
      </c>
      <c r="C4" s="20" t="s">
        <v>207</v>
      </c>
      <c r="D4" s="20" t="s">
        <v>210</v>
      </c>
      <c r="E4" s="20" t="s">
        <v>405</v>
      </c>
    </row>
    <row r="5" spans="1:7" x14ac:dyDescent="0.35">
      <c r="A5" s="3">
        <v>1</v>
      </c>
      <c r="B5">
        <v>1</v>
      </c>
      <c r="C5">
        <v>2</v>
      </c>
      <c r="D5">
        <v>1</v>
      </c>
      <c r="E5">
        <v>4</v>
      </c>
    </row>
    <row r="6" spans="1:7" x14ac:dyDescent="0.35">
      <c r="A6" s="3">
        <v>2</v>
      </c>
      <c r="C6">
        <v>1</v>
      </c>
      <c r="D6">
        <v>1</v>
      </c>
      <c r="E6">
        <v>2</v>
      </c>
    </row>
    <row r="7" spans="1:7" x14ac:dyDescent="0.35">
      <c r="A7" s="3">
        <v>3</v>
      </c>
      <c r="B7">
        <v>1</v>
      </c>
      <c r="C7">
        <v>2</v>
      </c>
      <c r="D7">
        <v>1</v>
      </c>
      <c r="E7">
        <v>4</v>
      </c>
    </row>
    <row r="8" spans="1:7" x14ac:dyDescent="0.35">
      <c r="A8" s="3">
        <v>4</v>
      </c>
      <c r="B8">
        <v>1</v>
      </c>
      <c r="C8">
        <v>2</v>
      </c>
      <c r="D8">
        <v>1</v>
      </c>
      <c r="E8">
        <v>4</v>
      </c>
    </row>
    <row r="9" spans="1:7" x14ac:dyDescent="0.35">
      <c r="A9" s="21" t="s">
        <v>405</v>
      </c>
      <c r="B9" s="23">
        <v>3</v>
      </c>
      <c r="C9" s="23">
        <v>7</v>
      </c>
      <c r="D9" s="23">
        <v>4</v>
      </c>
      <c r="E9" s="23">
        <v>14</v>
      </c>
    </row>
    <row r="10" spans="1:7" x14ac:dyDescent="0.35">
      <c r="A10" t="s">
        <v>492</v>
      </c>
      <c r="B10">
        <f>B9/4</f>
        <v>0.75</v>
      </c>
      <c r="C10">
        <f t="shared" ref="C10:E10" si="0">C9/4</f>
        <v>1.75</v>
      </c>
      <c r="D10">
        <f t="shared" si="0"/>
        <v>1</v>
      </c>
      <c r="E10">
        <f t="shared" si="0"/>
        <v>3.5</v>
      </c>
    </row>
    <row r="11" spans="1:7" x14ac:dyDescent="0.35">
      <c r="B11" s="31">
        <v>1</v>
      </c>
      <c r="C11" s="31">
        <v>1</v>
      </c>
      <c r="D11" s="31">
        <v>1</v>
      </c>
    </row>
    <row r="13" spans="1:7" x14ac:dyDescent="0.35">
      <c r="A13" s="28" t="s">
        <v>493</v>
      </c>
    </row>
    <row r="15" spans="1:7" x14ac:dyDescent="0.35">
      <c r="A15" s="22" t="s">
        <v>491</v>
      </c>
      <c r="B15" s="22" t="s">
        <v>490</v>
      </c>
      <c r="C15" s="22"/>
      <c r="D15" s="22"/>
      <c r="E15" s="22"/>
      <c r="F15" s="22"/>
      <c r="G15" s="22"/>
    </row>
    <row r="16" spans="1:7" x14ac:dyDescent="0.35">
      <c r="A16" s="20" t="s">
        <v>404</v>
      </c>
      <c r="B16" s="20" t="s">
        <v>212</v>
      </c>
      <c r="C16" s="20" t="s">
        <v>207</v>
      </c>
      <c r="D16" s="20" t="s">
        <v>210</v>
      </c>
      <c r="E16" s="20" t="s">
        <v>218</v>
      </c>
      <c r="F16" s="20" t="s">
        <v>216</v>
      </c>
      <c r="G16" s="20" t="s">
        <v>405</v>
      </c>
    </row>
    <row r="17" spans="1:7" x14ac:dyDescent="0.35">
      <c r="A17" s="3">
        <v>1</v>
      </c>
      <c r="B17">
        <v>2</v>
      </c>
      <c r="C17">
        <v>2</v>
      </c>
      <c r="E17">
        <v>1</v>
      </c>
      <c r="F17">
        <v>1</v>
      </c>
      <c r="G17">
        <v>6</v>
      </c>
    </row>
    <row r="18" spans="1:7" x14ac:dyDescent="0.35">
      <c r="A18" s="3">
        <v>2</v>
      </c>
      <c r="B18">
        <v>4</v>
      </c>
      <c r="C18">
        <v>4</v>
      </c>
      <c r="D18">
        <v>1</v>
      </c>
      <c r="F18">
        <v>1</v>
      </c>
      <c r="G18">
        <v>10</v>
      </c>
    </row>
    <row r="19" spans="1:7" x14ac:dyDescent="0.35">
      <c r="A19" s="3">
        <v>3</v>
      </c>
      <c r="B19">
        <v>4</v>
      </c>
      <c r="C19">
        <v>4</v>
      </c>
      <c r="E19">
        <v>4</v>
      </c>
      <c r="F19">
        <v>3</v>
      </c>
      <c r="G19">
        <v>15</v>
      </c>
    </row>
    <row r="20" spans="1:7" x14ac:dyDescent="0.35">
      <c r="A20" s="3">
        <v>4</v>
      </c>
      <c r="B20">
        <v>2</v>
      </c>
      <c r="C20">
        <v>4</v>
      </c>
      <c r="D20">
        <v>2</v>
      </c>
      <c r="F20">
        <v>1</v>
      </c>
      <c r="G20">
        <v>9</v>
      </c>
    </row>
    <row r="21" spans="1:7" x14ac:dyDescent="0.35">
      <c r="A21" s="3">
        <v>5</v>
      </c>
      <c r="B21">
        <v>1</v>
      </c>
      <c r="C21">
        <v>6</v>
      </c>
      <c r="D21">
        <v>2</v>
      </c>
      <c r="E21">
        <v>1</v>
      </c>
      <c r="G21">
        <v>10</v>
      </c>
    </row>
    <row r="22" spans="1:7" x14ac:dyDescent="0.35">
      <c r="A22" s="3">
        <v>6</v>
      </c>
      <c r="B22">
        <v>2</v>
      </c>
      <c r="C22">
        <v>3</v>
      </c>
      <c r="D22">
        <v>1</v>
      </c>
      <c r="G22">
        <v>6</v>
      </c>
    </row>
    <row r="23" spans="1:7" x14ac:dyDescent="0.35">
      <c r="A23" s="3">
        <v>7</v>
      </c>
      <c r="B23">
        <v>2</v>
      </c>
      <c r="C23">
        <v>3</v>
      </c>
      <c r="D23">
        <v>1</v>
      </c>
      <c r="G23">
        <v>6</v>
      </c>
    </row>
    <row r="24" spans="1:7" x14ac:dyDescent="0.35">
      <c r="A24" s="3">
        <v>8</v>
      </c>
      <c r="B24">
        <v>3</v>
      </c>
      <c r="C24">
        <v>3</v>
      </c>
      <c r="D24">
        <v>1</v>
      </c>
      <c r="E24">
        <v>1</v>
      </c>
      <c r="F24">
        <v>1</v>
      </c>
      <c r="G24">
        <v>9</v>
      </c>
    </row>
    <row r="25" spans="1:7" x14ac:dyDescent="0.35">
      <c r="A25" s="3">
        <v>9</v>
      </c>
      <c r="B25">
        <v>4</v>
      </c>
      <c r="C25">
        <v>4</v>
      </c>
      <c r="D25">
        <v>1</v>
      </c>
      <c r="F25">
        <v>1</v>
      </c>
      <c r="G25">
        <v>10</v>
      </c>
    </row>
    <row r="26" spans="1:7" x14ac:dyDescent="0.35">
      <c r="A26" s="3">
        <v>10</v>
      </c>
      <c r="B26">
        <v>5</v>
      </c>
      <c r="C26">
        <v>4</v>
      </c>
      <c r="F26">
        <v>1</v>
      </c>
      <c r="G26">
        <v>10</v>
      </c>
    </row>
    <row r="27" spans="1:7" x14ac:dyDescent="0.35">
      <c r="A27" s="3">
        <v>11</v>
      </c>
      <c r="B27">
        <v>4</v>
      </c>
      <c r="C27">
        <v>8</v>
      </c>
      <c r="D27">
        <v>1</v>
      </c>
      <c r="E27">
        <v>4</v>
      </c>
      <c r="F27">
        <v>2</v>
      </c>
      <c r="G27">
        <v>19</v>
      </c>
    </row>
    <row r="28" spans="1:7" x14ac:dyDescent="0.35">
      <c r="A28" s="3">
        <v>12</v>
      </c>
      <c r="B28">
        <v>2</v>
      </c>
      <c r="C28">
        <v>3</v>
      </c>
      <c r="D28">
        <v>1</v>
      </c>
      <c r="E28">
        <v>1</v>
      </c>
      <c r="G28">
        <v>7</v>
      </c>
    </row>
    <row r="29" spans="1:7" x14ac:dyDescent="0.35">
      <c r="A29" s="3">
        <v>13</v>
      </c>
      <c r="B29">
        <v>2</v>
      </c>
      <c r="C29">
        <v>3</v>
      </c>
      <c r="D29">
        <v>1</v>
      </c>
      <c r="E29">
        <v>1</v>
      </c>
      <c r="F29">
        <v>1</v>
      </c>
      <c r="G29">
        <v>8</v>
      </c>
    </row>
    <row r="30" spans="1:7" x14ac:dyDescent="0.35">
      <c r="A30" s="3">
        <v>14</v>
      </c>
      <c r="B30">
        <v>3</v>
      </c>
      <c r="C30">
        <v>10</v>
      </c>
      <c r="D30">
        <v>2</v>
      </c>
      <c r="E30">
        <v>1</v>
      </c>
      <c r="G30">
        <v>16</v>
      </c>
    </row>
    <row r="31" spans="1:7" x14ac:dyDescent="0.35">
      <c r="A31" s="3">
        <v>15</v>
      </c>
      <c r="B31">
        <v>5</v>
      </c>
      <c r="C31">
        <v>4</v>
      </c>
      <c r="D31">
        <v>1</v>
      </c>
      <c r="E31">
        <v>1</v>
      </c>
      <c r="G31">
        <v>11</v>
      </c>
    </row>
    <row r="32" spans="1:7" x14ac:dyDescent="0.35">
      <c r="A32" s="3">
        <v>16</v>
      </c>
      <c r="B32">
        <v>2</v>
      </c>
      <c r="C32">
        <v>3</v>
      </c>
      <c r="D32">
        <v>1</v>
      </c>
      <c r="F32">
        <v>1</v>
      </c>
      <c r="G32">
        <v>7</v>
      </c>
    </row>
    <row r="33" spans="1:7" x14ac:dyDescent="0.35">
      <c r="A33" s="3">
        <v>17</v>
      </c>
      <c r="B33">
        <v>1</v>
      </c>
      <c r="C33">
        <v>2</v>
      </c>
      <c r="D33">
        <v>2</v>
      </c>
      <c r="E33">
        <v>1</v>
      </c>
      <c r="G33">
        <v>6</v>
      </c>
    </row>
    <row r="34" spans="1:7" x14ac:dyDescent="0.35">
      <c r="A34" s="3">
        <v>18</v>
      </c>
      <c r="B34">
        <v>5</v>
      </c>
      <c r="C34">
        <v>6</v>
      </c>
      <c r="D34">
        <v>1</v>
      </c>
      <c r="E34">
        <v>1</v>
      </c>
      <c r="F34">
        <v>1</v>
      </c>
      <c r="G34">
        <v>14</v>
      </c>
    </row>
    <row r="35" spans="1:7" x14ac:dyDescent="0.35">
      <c r="A35" s="3">
        <v>19</v>
      </c>
      <c r="B35">
        <v>2</v>
      </c>
      <c r="C35">
        <v>4</v>
      </c>
      <c r="D35">
        <v>3</v>
      </c>
      <c r="E35">
        <v>1</v>
      </c>
      <c r="F35">
        <v>1</v>
      </c>
      <c r="G35">
        <v>11</v>
      </c>
    </row>
    <row r="36" spans="1:7" x14ac:dyDescent="0.35">
      <c r="A36" s="3">
        <v>20</v>
      </c>
      <c r="B36">
        <v>2</v>
      </c>
      <c r="C36">
        <v>4</v>
      </c>
      <c r="D36">
        <v>1</v>
      </c>
      <c r="F36">
        <v>1</v>
      </c>
      <c r="G36">
        <v>8</v>
      </c>
    </row>
    <row r="37" spans="1:7" x14ac:dyDescent="0.35">
      <c r="A37" s="3">
        <v>21</v>
      </c>
      <c r="B37">
        <v>2</v>
      </c>
      <c r="C37">
        <v>3</v>
      </c>
      <c r="F37">
        <v>1</v>
      </c>
      <c r="G37">
        <v>6</v>
      </c>
    </row>
    <row r="38" spans="1:7" x14ac:dyDescent="0.35">
      <c r="A38" s="3">
        <v>22</v>
      </c>
      <c r="B38">
        <v>4</v>
      </c>
      <c r="C38">
        <v>6</v>
      </c>
      <c r="D38">
        <v>2</v>
      </c>
      <c r="E38">
        <v>2</v>
      </c>
      <c r="G38">
        <v>14</v>
      </c>
    </row>
    <row r="39" spans="1:7" x14ac:dyDescent="0.35">
      <c r="A39" s="3">
        <v>23</v>
      </c>
      <c r="B39">
        <v>3</v>
      </c>
      <c r="C39">
        <v>5</v>
      </c>
      <c r="D39">
        <v>1</v>
      </c>
      <c r="F39">
        <v>1</v>
      </c>
      <c r="G39">
        <v>10</v>
      </c>
    </row>
    <row r="40" spans="1:7" x14ac:dyDescent="0.35">
      <c r="A40" s="3">
        <v>24</v>
      </c>
      <c r="C40">
        <v>3</v>
      </c>
      <c r="D40">
        <v>1</v>
      </c>
      <c r="G40">
        <v>4</v>
      </c>
    </row>
    <row r="41" spans="1:7" x14ac:dyDescent="0.35">
      <c r="A41" s="3">
        <v>25</v>
      </c>
      <c r="B41">
        <v>1</v>
      </c>
      <c r="C41">
        <v>3</v>
      </c>
      <c r="E41">
        <v>1</v>
      </c>
      <c r="G41">
        <v>5</v>
      </c>
    </row>
    <row r="42" spans="1:7" x14ac:dyDescent="0.35">
      <c r="A42" s="3">
        <v>26</v>
      </c>
      <c r="B42">
        <v>2</v>
      </c>
      <c r="C42">
        <v>9</v>
      </c>
      <c r="D42">
        <v>2</v>
      </c>
      <c r="F42">
        <v>1</v>
      </c>
      <c r="G42">
        <v>14</v>
      </c>
    </row>
    <row r="43" spans="1:7" x14ac:dyDescent="0.35">
      <c r="A43" s="3">
        <v>27</v>
      </c>
      <c r="B43">
        <v>2</v>
      </c>
      <c r="C43">
        <v>4</v>
      </c>
      <c r="D43">
        <v>1</v>
      </c>
      <c r="E43">
        <v>1</v>
      </c>
      <c r="G43">
        <v>8</v>
      </c>
    </row>
    <row r="44" spans="1:7" x14ac:dyDescent="0.35">
      <c r="A44" s="3">
        <v>28</v>
      </c>
      <c r="B44">
        <v>3</v>
      </c>
      <c r="C44">
        <v>5</v>
      </c>
      <c r="D44">
        <v>2</v>
      </c>
      <c r="E44">
        <v>1</v>
      </c>
      <c r="F44">
        <v>1</v>
      </c>
      <c r="G44">
        <v>12</v>
      </c>
    </row>
    <row r="45" spans="1:7" x14ac:dyDescent="0.35">
      <c r="A45" s="21" t="s">
        <v>405</v>
      </c>
      <c r="B45" s="23">
        <v>74</v>
      </c>
      <c r="C45" s="23">
        <v>122</v>
      </c>
      <c r="D45" s="23">
        <v>32</v>
      </c>
      <c r="E45" s="23">
        <v>23</v>
      </c>
      <c r="F45" s="23">
        <v>20</v>
      </c>
      <c r="G45" s="23">
        <v>271</v>
      </c>
    </row>
    <row r="46" spans="1:7" x14ac:dyDescent="0.35">
      <c r="A46" t="s">
        <v>492</v>
      </c>
      <c r="B46">
        <f>B45/28</f>
        <v>2.6428571428571428</v>
      </c>
      <c r="C46">
        <f t="shared" ref="C46:G46" si="1">C45/28</f>
        <v>4.3571428571428568</v>
      </c>
      <c r="D46">
        <f t="shared" si="1"/>
        <v>1.1428571428571428</v>
      </c>
      <c r="E46">
        <f t="shared" si="1"/>
        <v>0.8214285714285714</v>
      </c>
      <c r="F46">
        <f t="shared" si="1"/>
        <v>0.7142857142857143</v>
      </c>
      <c r="G46">
        <f t="shared" si="1"/>
        <v>9.6785714285714288</v>
      </c>
    </row>
    <row r="47" spans="1:7" x14ac:dyDescent="0.35">
      <c r="B47" s="31">
        <v>2</v>
      </c>
      <c r="C47" s="31">
        <v>4</v>
      </c>
      <c r="D47" s="31">
        <v>1</v>
      </c>
      <c r="E47" s="31">
        <v>1</v>
      </c>
      <c r="F47" s="31">
        <v>1</v>
      </c>
    </row>
    <row r="49" spans="1:11" x14ac:dyDescent="0.35">
      <c r="A49" s="29" t="s">
        <v>496</v>
      </c>
    </row>
    <row r="51" spans="1:11" x14ac:dyDescent="0.35">
      <c r="A51" s="22" t="s">
        <v>491</v>
      </c>
      <c r="B51" s="22" t="s">
        <v>490</v>
      </c>
      <c r="C51" s="22"/>
      <c r="D51" s="22"/>
      <c r="E51" s="22"/>
      <c r="F51" s="22"/>
      <c r="G51" s="22"/>
    </row>
    <row r="52" spans="1:11" x14ac:dyDescent="0.35">
      <c r="A52" s="20" t="s">
        <v>404</v>
      </c>
      <c r="B52" s="20" t="s">
        <v>212</v>
      </c>
      <c r="C52" s="20" t="s">
        <v>207</v>
      </c>
      <c r="D52" s="20" t="s">
        <v>210</v>
      </c>
      <c r="E52" s="20" t="s">
        <v>216</v>
      </c>
      <c r="F52" s="20" t="s">
        <v>225</v>
      </c>
      <c r="G52" s="20" t="s">
        <v>405</v>
      </c>
    </row>
    <row r="53" spans="1:11" x14ac:dyDescent="0.35">
      <c r="A53" s="3">
        <v>65</v>
      </c>
      <c r="B53">
        <v>2</v>
      </c>
      <c r="C53">
        <v>5</v>
      </c>
      <c r="D53">
        <v>2</v>
      </c>
      <c r="E53">
        <v>1</v>
      </c>
      <c r="F53">
        <v>1</v>
      </c>
      <c r="G53">
        <v>11</v>
      </c>
    </row>
    <row r="54" spans="1:11" x14ac:dyDescent="0.35">
      <c r="A54" s="3">
        <v>79</v>
      </c>
      <c r="B54">
        <v>2</v>
      </c>
      <c r="C54">
        <v>4</v>
      </c>
      <c r="D54">
        <v>2</v>
      </c>
      <c r="E54">
        <v>1</v>
      </c>
      <c r="F54">
        <v>1</v>
      </c>
      <c r="G54">
        <v>10</v>
      </c>
    </row>
    <row r="55" spans="1:11" x14ac:dyDescent="0.35">
      <c r="A55" s="21" t="s">
        <v>405</v>
      </c>
      <c r="B55" s="23">
        <v>4</v>
      </c>
      <c r="C55" s="23">
        <v>9</v>
      </c>
      <c r="D55" s="23">
        <v>4</v>
      </c>
      <c r="E55" s="23">
        <v>2</v>
      </c>
      <c r="F55" s="23">
        <v>2</v>
      </c>
      <c r="G55" s="23">
        <v>21</v>
      </c>
    </row>
    <row r="56" spans="1:11" x14ac:dyDescent="0.35">
      <c r="A56" t="s">
        <v>492</v>
      </c>
      <c r="B56">
        <f>B55/2</f>
        <v>2</v>
      </c>
      <c r="C56">
        <f t="shared" ref="C56:G56" si="2">C55/2</f>
        <v>4.5</v>
      </c>
      <c r="D56">
        <f t="shared" si="2"/>
        <v>2</v>
      </c>
      <c r="E56">
        <f t="shared" si="2"/>
        <v>1</v>
      </c>
      <c r="F56">
        <f t="shared" si="2"/>
        <v>1</v>
      </c>
      <c r="G56">
        <f t="shared" si="2"/>
        <v>10.5</v>
      </c>
    </row>
    <row r="57" spans="1:11" x14ac:dyDescent="0.35">
      <c r="B57" s="31">
        <v>2</v>
      </c>
      <c r="C57" s="31">
        <v>4</v>
      </c>
      <c r="D57" s="31">
        <v>2</v>
      </c>
      <c r="E57" s="31">
        <v>1</v>
      </c>
      <c r="F57" s="31">
        <v>1</v>
      </c>
    </row>
    <row r="59" spans="1:11" x14ac:dyDescent="0.35">
      <c r="A59" s="30" t="s">
        <v>497</v>
      </c>
    </row>
    <row r="61" spans="1:11" x14ac:dyDescent="0.35">
      <c r="A61" s="22" t="s">
        <v>491</v>
      </c>
      <c r="B61" s="22" t="s">
        <v>490</v>
      </c>
      <c r="C61" s="22"/>
      <c r="D61" s="22"/>
      <c r="E61" s="22"/>
      <c r="F61" s="22"/>
      <c r="G61" s="22"/>
      <c r="H61" s="22"/>
      <c r="I61" s="22"/>
      <c r="J61" s="22"/>
      <c r="K61" s="22"/>
    </row>
    <row r="62" spans="1:11" x14ac:dyDescent="0.35">
      <c r="A62" s="20" t="s">
        <v>404</v>
      </c>
      <c r="B62" s="20" t="s">
        <v>212</v>
      </c>
      <c r="C62" s="20" t="s">
        <v>222</v>
      </c>
      <c r="D62" s="20" t="s">
        <v>253</v>
      </c>
      <c r="E62" s="20" t="s">
        <v>207</v>
      </c>
      <c r="F62" s="20" t="s">
        <v>237</v>
      </c>
      <c r="G62" s="20" t="s">
        <v>210</v>
      </c>
      <c r="H62" s="20" t="s">
        <v>218</v>
      </c>
      <c r="I62" s="20" t="s">
        <v>216</v>
      </c>
      <c r="J62" s="20" t="s">
        <v>225</v>
      </c>
      <c r="K62" s="20" t="s">
        <v>405</v>
      </c>
    </row>
    <row r="63" spans="1:11" x14ac:dyDescent="0.35">
      <c r="A63" s="3">
        <v>1</v>
      </c>
      <c r="B63">
        <v>3</v>
      </c>
      <c r="C63">
        <v>1</v>
      </c>
      <c r="E63">
        <v>6</v>
      </c>
      <c r="G63">
        <v>3</v>
      </c>
      <c r="I63">
        <v>1</v>
      </c>
      <c r="J63">
        <v>1</v>
      </c>
      <c r="K63">
        <v>15</v>
      </c>
    </row>
    <row r="64" spans="1:11" x14ac:dyDescent="0.35">
      <c r="A64" s="3">
        <v>2</v>
      </c>
      <c r="B64">
        <v>2</v>
      </c>
      <c r="C64">
        <v>1</v>
      </c>
      <c r="E64">
        <v>4</v>
      </c>
      <c r="G64">
        <v>3</v>
      </c>
      <c r="I64">
        <v>1</v>
      </c>
      <c r="J64">
        <v>1</v>
      </c>
      <c r="K64">
        <v>12</v>
      </c>
    </row>
    <row r="65" spans="1:11" x14ac:dyDescent="0.35">
      <c r="A65" s="3">
        <v>3</v>
      </c>
      <c r="B65">
        <v>2</v>
      </c>
      <c r="C65">
        <v>1</v>
      </c>
      <c r="E65">
        <v>3</v>
      </c>
      <c r="F65">
        <v>1</v>
      </c>
      <c r="G65">
        <v>2</v>
      </c>
      <c r="K65">
        <v>9</v>
      </c>
    </row>
    <row r="66" spans="1:11" x14ac:dyDescent="0.35">
      <c r="A66" s="3">
        <v>4</v>
      </c>
      <c r="B66">
        <v>4</v>
      </c>
      <c r="C66">
        <v>1</v>
      </c>
      <c r="E66">
        <v>4</v>
      </c>
      <c r="G66">
        <v>2</v>
      </c>
      <c r="H66">
        <v>1</v>
      </c>
      <c r="K66">
        <v>12</v>
      </c>
    </row>
    <row r="67" spans="1:11" x14ac:dyDescent="0.35">
      <c r="A67" s="3">
        <v>5</v>
      </c>
      <c r="B67">
        <v>2</v>
      </c>
      <c r="C67">
        <v>1</v>
      </c>
      <c r="E67">
        <v>12</v>
      </c>
      <c r="G67">
        <v>2</v>
      </c>
      <c r="I67">
        <v>2</v>
      </c>
      <c r="K67">
        <v>19</v>
      </c>
    </row>
    <row r="68" spans="1:11" x14ac:dyDescent="0.35">
      <c r="A68" s="3">
        <v>6</v>
      </c>
      <c r="B68">
        <v>4</v>
      </c>
      <c r="C68">
        <v>1</v>
      </c>
      <c r="D68">
        <v>1</v>
      </c>
      <c r="E68">
        <v>6</v>
      </c>
      <c r="F68">
        <v>1</v>
      </c>
      <c r="G68">
        <v>2</v>
      </c>
      <c r="H68">
        <v>1</v>
      </c>
      <c r="I68">
        <v>1</v>
      </c>
      <c r="J68">
        <v>1</v>
      </c>
      <c r="K68">
        <v>18</v>
      </c>
    </row>
    <row r="69" spans="1:11" x14ac:dyDescent="0.35">
      <c r="A69" s="3">
        <v>7</v>
      </c>
      <c r="B69">
        <v>3</v>
      </c>
      <c r="C69">
        <v>1</v>
      </c>
      <c r="E69">
        <v>4</v>
      </c>
      <c r="G69">
        <v>2</v>
      </c>
      <c r="I69">
        <v>1</v>
      </c>
      <c r="J69">
        <v>1</v>
      </c>
      <c r="K69">
        <v>12</v>
      </c>
    </row>
    <row r="70" spans="1:11" x14ac:dyDescent="0.35">
      <c r="A70" s="3">
        <v>8</v>
      </c>
      <c r="B70">
        <v>2</v>
      </c>
      <c r="C70">
        <v>1</v>
      </c>
      <c r="E70">
        <v>5</v>
      </c>
      <c r="G70">
        <v>1</v>
      </c>
      <c r="H70">
        <v>1</v>
      </c>
      <c r="I70">
        <v>1</v>
      </c>
      <c r="K70">
        <v>11</v>
      </c>
    </row>
    <row r="71" spans="1:11" x14ac:dyDescent="0.35">
      <c r="A71" s="3">
        <v>9</v>
      </c>
      <c r="B71">
        <v>3</v>
      </c>
      <c r="C71">
        <v>1</v>
      </c>
      <c r="E71">
        <v>8</v>
      </c>
      <c r="G71">
        <v>2</v>
      </c>
      <c r="I71">
        <v>1</v>
      </c>
      <c r="K71">
        <v>15</v>
      </c>
    </row>
    <row r="72" spans="1:11" x14ac:dyDescent="0.35">
      <c r="A72" s="3">
        <v>10</v>
      </c>
      <c r="B72">
        <v>2</v>
      </c>
      <c r="C72">
        <v>1</v>
      </c>
      <c r="E72">
        <v>11</v>
      </c>
      <c r="G72">
        <v>2</v>
      </c>
      <c r="H72">
        <v>1</v>
      </c>
      <c r="I72">
        <v>1</v>
      </c>
      <c r="J72">
        <v>1</v>
      </c>
      <c r="K72">
        <v>19</v>
      </c>
    </row>
    <row r="73" spans="1:11" x14ac:dyDescent="0.35">
      <c r="A73" s="3">
        <v>11</v>
      </c>
      <c r="B73">
        <v>5</v>
      </c>
      <c r="C73">
        <v>1</v>
      </c>
      <c r="E73">
        <v>6</v>
      </c>
      <c r="G73">
        <v>2</v>
      </c>
      <c r="I73">
        <v>1</v>
      </c>
      <c r="K73">
        <v>15</v>
      </c>
    </row>
    <row r="74" spans="1:11" x14ac:dyDescent="0.35">
      <c r="A74" s="3">
        <v>12</v>
      </c>
      <c r="B74">
        <v>2</v>
      </c>
      <c r="C74">
        <v>1</v>
      </c>
      <c r="E74">
        <v>4</v>
      </c>
      <c r="G74">
        <v>2</v>
      </c>
      <c r="I74">
        <v>1</v>
      </c>
      <c r="K74">
        <v>10</v>
      </c>
    </row>
    <row r="75" spans="1:11" x14ac:dyDescent="0.35">
      <c r="A75" s="3">
        <v>13</v>
      </c>
      <c r="B75">
        <v>6</v>
      </c>
      <c r="C75">
        <v>1</v>
      </c>
      <c r="E75">
        <v>7</v>
      </c>
      <c r="G75">
        <v>1</v>
      </c>
      <c r="H75">
        <v>1</v>
      </c>
      <c r="I75">
        <v>1</v>
      </c>
      <c r="K75">
        <v>17</v>
      </c>
    </row>
    <row r="76" spans="1:11" x14ac:dyDescent="0.35">
      <c r="A76" s="3">
        <v>14</v>
      </c>
      <c r="B76">
        <v>5</v>
      </c>
      <c r="C76">
        <v>1</v>
      </c>
      <c r="E76">
        <v>14</v>
      </c>
      <c r="G76">
        <v>3</v>
      </c>
      <c r="I76">
        <v>1</v>
      </c>
      <c r="J76">
        <v>1</v>
      </c>
      <c r="K76">
        <v>25</v>
      </c>
    </row>
    <row r="77" spans="1:11" x14ac:dyDescent="0.35">
      <c r="A77" s="3">
        <v>15</v>
      </c>
      <c r="B77">
        <v>2</v>
      </c>
      <c r="C77">
        <v>1</v>
      </c>
      <c r="E77">
        <v>5</v>
      </c>
      <c r="G77">
        <v>2</v>
      </c>
      <c r="K77">
        <v>10</v>
      </c>
    </row>
    <row r="78" spans="1:11" x14ac:dyDescent="0.35">
      <c r="A78" s="21" t="s">
        <v>405</v>
      </c>
      <c r="B78" s="23">
        <v>47</v>
      </c>
      <c r="C78" s="23">
        <v>15</v>
      </c>
      <c r="D78" s="23">
        <v>1</v>
      </c>
      <c r="E78" s="23">
        <v>99</v>
      </c>
      <c r="F78" s="23">
        <v>2</v>
      </c>
      <c r="G78" s="23">
        <v>31</v>
      </c>
      <c r="H78" s="23">
        <v>5</v>
      </c>
      <c r="I78" s="23">
        <v>13</v>
      </c>
      <c r="J78" s="23">
        <v>6</v>
      </c>
      <c r="K78" s="23">
        <v>219</v>
      </c>
    </row>
    <row r="79" spans="1:11" x14ac:dyDescent="0.35">
      <c r="A79" t="s">
        <v>492</v>
      </c>
      <c r="B79">
        <f>B78/15</f>
        <v>3.1333333333333333</v>
      </c>
      <c r="C79">
        <f t="shared" ref="C79:K79" si="3">C78/15</f>
        <v>1</v>
      </c>
      <c r="D79">
        <f t="shared" si="3"/>
        <v>6.6666666666666666E-2</v>
      </c>
      <c r="E79">
        <f t="shared" si="3"/>
        <v>6.6</v>
      </c>
      <c r="F79">
        <f t="shared" si="3"/>
        <v>0.13333333333333333</v>
      </c>
      <c r="G79">
        <f t="shared" si="3"/>
        <v>2.0666666666666669</v>
      </c>
      <c r="H79">
        <f t="shared" si="3"/>
        <v>0.33333333333333331</v>
      </c>
      <c r="I79">
        <f t="shared" si="3"/>
        <v>0.8666666666666667</v>
      </c>
      <c r="J79">
        <f t="shared" si="3"/>
        <v>0.4</v>
      </c>
      <c r="K79">
        <f t="shared" si="3"/>
        <v>14.6</v>
      </c>
    </row>
    <row r="80" spans="1:11" x14ac:dyDescent="0.35">
      <c r="B80" s="31">
        <v>3</v>
      </c>
      <c r="C80" s="31">
        <v>1</v>
      </c>
      <c r="E80" s="31">
        <v>7</v>
      </c>
      <c r="G80" s="31">
        <v>2</v>
      </c>
      <c r="H80" s="31">
        <v>1</v>
      </c>
      <c r="I80" s="31">
        <v>1</v>
      </c>
      <c r="J80" s="31">
        <v>1</v>
      </c>
    </row>
    <row r="82" spans="1:10" x14ac:dyDescent="0.35">
      <c r="A82" s="26" t="s">
        <v>498</v>
      </c>
    </row>
    <row r="84" spans="1:10" x14ac:dyDescent="0.35">
      <c r="A84" s="22" t="s">
        <v>491</v>
      </c>
      <c r="B84" s="22" t="s">
        <v>490</v>
      </c>
      <c r="C84" s="22"/>
      <c r="D84" s="22"/>
      <c r="E84" s="22"/>
      <c r="F84" s="22"/>
      <c r="G84" s="22"/>
      <c r="H84" s="22"/>
      <c r="I84" s="22"/>
      <c r="J84" s="22"/>
    </row>
    <row r="85" spans="1:10" x14ac:dyDescent="0.35">
      <c r="A85" s="20" t="s">
        <v>404</v>
      </c>
      <c r="B85" s="20" t="s">
        <v>212</v>
      </c>
      <c r="C85" s="20" t="s">
        <v>222</v>
      </c>
      <c r="D85" s="20" t="s">
        <v>207</v>
      </c>
      <c r="E85" s="20" t="s">
        <v>210</v>
      </c>
      <c r="F85" s="20" t="s">
        <v>218</v>
      </c>
      <c r="G85" s="20" t="s">
        <v>335</v>
      </c>
      <c r="H85" s="20" t="s">
        <v>216</v>
      </c>
      <c r="I85" s="20" t="s">
        <v>334</v>
      </c>
      <c r="J85" s="20" t="s">
        <v>405</v>
      </c>
    </row>
    <row r="86" spans="1:10" x14ac:dyDescent="0.35">
      <c r="A86" s="3">
        <v>1</v>
      </c>
      <c r="B86">
        <v>1</v>
      </c>
      <c r="C86">
        <v>1</v>
      </c>
      <c r="D86">
        <v>4</v>
      </c>
      <c r="E86">
        <v>3</v>
      </c>
      <c r="F86">
        <v>1</v>
      </c>
      <c r="G86">
        <v>1</v>
      </c>
      <c r="H86">
        <v>1</v>
      </c>
      <c r="I86">
        <v>1</v>
      </c>
      <c r="J86">
        <v>13</v>
      </c>
    </row>
    <row r="87" spans="1:10" x14ac:dyDescent="0.35">
      <c r="A87" s="21" t="s">
        <v>405</v>
      </c>
      <c r="B87" s="23">
        <v>1</v>
      </c>
      <c r="C87" s="23">
        <v>1</v>
      </c>
      <c r="D87" s="23">
        <v>4</v>
      </c>
      <c r="E87" s="23">
        <v>3</v>
      </c>
      <c r="F87" s="23">
        <v>1</v>
      </c>
      <c r="G87" s="23">
        <v>1</v>
      </c>
      <c r="H87" s="23">
        <v>1</v>
      </c>
      <c r="I87" s="23">
        <v>1</v>
      </c>
      <c r="J87" s="23">
        <v>13</v>
      </c>
    </row>
    <row r="88" spans="1:10" x14ac:dyDescent="0.35">
      <c r="B88" s="31">
        <v>1</v>
      </c>
      <c r="C88" s="31">
        <v>1</v>
      </c>
      <c r="D88" s="31">
        <v>4</v>
      </c>
      <c r="E88" s="31">
        <v>3</v>
      </c>
      <c r="F88" s="31">
        <v>1</v>
      </c>
      <c r="G88" s="31">
        <v>1</v>
      </c>
      <c r="H88" s="31">
        <v>1</v>
      </c>
      <c r="I88" s="31">
        <v>1</v>
      </c>
    </row>
  </sheetData>
  <conditionalFormatting sqref="A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3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4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5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8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1C95-18FC-4B84-8513-BA1CD530F9A1}">
  <dimension ref="A1:W222"/>
  <sheetViews>
    <sheetView workbookViewId="0">
      <selection activeCell="I143" sqref="I143"/>
    </sheetView>
  </sheetViews>
  <sheetFormatPr defaultRowHeight="14.5" x14ac:dyDescent="0.35"/>
  <cols>
    <col min="1" max="1" width="28.81640625" bestFit="1" customWidth="1"/>
    <col min="3" max="3" width="11.54296875" bestFit="1" customWidth="1"/>
    <col min="4" max="5" width="13.08984375" bestFit="1" customWidth="1"/>
    <col min="6" max="6" width="15" customWidth="1"/>
  </cols>
  <sheetData>
    <row r="1" spans="1:13" x14ac:dyDescent="0.35">
      <c r="A1" s="27" t="s">
        <v>494</v>
      </c>
      <c r="B1" t="s">
        <v>502</v>
      </c>
    </row>
    <row r="3" spans="1:13" x14ac:dyDescent="0.35">
      <c r="A3" s="22" t="s">
        <v>499</v>
      </c>
      <c r="B3" s="22" t="s">
        <v>490</v>
      </c>
      <c r="C3" s="22"/>
      <c r="D3" s="22"/>
      <c r="E3" s="22"/>
      <c r="F3" s="22"/>
      <c r="H3" s="22" t="s">
        <v>495</v>
      </c>
      <c r="I3" s="22" t="s">
        <v>490</v>
      </c>
      <c r="J3" s="22"/>
      <c r="K3" s="22"/>
      <c r="L3" s="22"/>
      <c r="M3" s="22"/>
    </row>
    <row r="4" spans="1:13" x14ac:dyDescent="0.35">
      <c r="A4" s="20"/>
      <c r="B4" s="20" t="s">
        <v>212</v>
      </c>
      <c r="C4" s="20" t="s">
        <v>207</v>
      </c>
      <c r="D4" s="20" t="s">
        <v>210</v>
      </c>
      <c r="E4" s="20" t="s">
        <v>218</v>
      </c>
      <c r="F4" s="20" t="s">
        <v>405</v>
      </c>
      <c r="H4" s="20"/>
      <c r="I4" s="20" t="s">
        <v>212</v>
      </c>
      <c r="J4" s="20"/>
      <c r="K4" s="20" t="s">
        <v>210</v>
      </c>
      <c r="L4" s="20" t="s">
        <v>218</v>
      </c>
      <c r="M4" s="20" t="s">
        <v>405</v>
      </c>
    </row>
    <row r="5" spans="1:13" x14ac:dyDescent="0.35">
      <c r="A5" s="3">
        <v>1</v>
      </c>
      <c r="C5">
        <v>2</v>
      </c>
      <c r="D5">
        <v>1</v>
      </c>
      <c r="E5">
        <v>1</v>
      </c>
      <c r="F5">
        <v>4</v>
      </c>
      <c r="H5" s="3">
        <v>1</v>
      </c>
      <c r="K5">
        <v>1</v>
      </c>
      <c r="L5">
        <v>1</v>
      </c>
      <c r="M5">
        <f>SUM(I5:L5)</f>
        <v>2</v>
      </c>
    </row>
    <row r="6" spans="1:13" x14ac:dyDescent="0.35">
      <c r="A6" s="3">
        <v>2</v>
      </c>
      <c r="C6">
        <v>1</v>
      </c>
      <c r="D6">
        <v>1</v>
      </c>
      <c r="F6">
        <v>2</v>
      </c>
      <c r="H6" s="3">
        <v>2</v>
      </c>
      <c r="K6">
        <v>1</v>
      </c>
      <c r="M6">
        <f t="shared" ref="M6:M14" si="0">SUM(I6:L6)</f>
        <v>1</v>
      </c>
    </row>
    <row r="7" spans="1:13" x14ac:dyDescent="0.35">
      <c r="A7" s="3">
        <v>3</v>
      </c>
      <c r="C7">
        <v>1</v>
      </c>
      <c r="D7">
        <v>1</v>
      </c>
      <c r="F7">
        <v>2</v>
      </c>
      <c r="H7" s="3">
        <v>3</v>
      </c>
      <c r="K7">
        <v>1</v>
      </c>
      <c r="M7">
        <f t="shared" si="0"/>
        <v>1</v>
      </c>
    </row>
    <row r="8" spans="1:13" x14ac:dyDescent="0.35">
      <c r="A8" s="3">
        <v>4</v>
      </c>
      <c r="B8">
        <v>1</v>
      </c>
      <c r="C8">
        <v>2</v>
      </c>
      <c r="D8">
        <v>1</v>
      </c>
      <c r="F8">
        <v>4</v>
      </c>
      <c r="H8" s="3">
        <v>4</v>
      </c>
      <c r="I8">
        <v>1</v>
      </c>
      <c r="K8">
        <v>1</v>
      </c>
      <c r="M8">
        <f t="shared" si="0"/>
        <v>2</v>
      </c>
    </row>
    <row r="9" spans="1:13" x14ac:dyDescent="0.35">
      <c r="A9" s="3">
        <v>5</v>
      </c>
      <c r="B9">
        <v>1</v>
      </c>
      <c r="C9">
        <v>1</v>
      </c>
      <c r="D9">
        <v>1</v>
      </c>
      <c r="F9">
        <v>3</v>
      </c>
      <c r="H9" s="3">
        <v>5</v>
      </c>
      <c r="I9">
        <v>1</v>
      </c>
      <c r="K9">
        <v>1</v>
      </c>
      <c r="M9">
        <f t="shared" si="0"/>
        <v>2</v>
      </c>
    </row>
    <row r="10" spans="1:13" x14ac:dyDescent="0.35">
      <c r="A10" s="3">
        <v>6</v>
      </c>
      <c r="C10">
        <v>1</v>
      </c>
      <c r="D10">
        <v>1</v>
      </c>
      <c r="F10">
        <v>2</v>
      </c>
      <c r="H10" s="3">
        <v>6</v>
      </c>
      <c r="K10">
        <v>1</v>
      </c>
      <c r="M10">
        <f t="shared" si="0"/>
        <v>1</v>
      </c>
    </row>
    <row r="11" spans="1:13" x14ac:dyDescent="0.35">
      <c r="A11" s="3">
        <v>7</v>
      </c>
      <c r="B11">
        <v>1</v>
      </c>
      <c r="C11">
        <v>1</v>
      </c>
      <c r="D11">
        <v>1</v>
      </c>
      <c r="F11">
        <v>3</v>
      </c>
      <c r="H11" s="3">
        <v>7</v>
      </c>
      <c r="I11">
        <v>1</v>
      </c>
      <c r="K11">
        <v>1</v>
      </c>
      <c r="M11">
        <f t="shared" si="0"/>
        <v>2</v>
      </c>
    </row>
    <row r="12" spans="1:13" x14ac:dyDescent="0.35">
      <c r="A12" s="3">
        <v>8</v>
      </c>
      <c r="C12">
        <v>1</v>
      </c>
      <c r="D12">
        <v>1</v>
      </c>
      <c r="F12">
        <v>2</v>
      </c>
      <c r="H12" s="3">
        <v>8</v>
      </c>
      <c r="K12">
        <v>1</v>
      </c>
      <c r="M12">
        <f t="shared" si="0"/>
        <v>1</v>
      </c>
    </row>
    <row r="13" spans="1:13" x14ac:dyDescent="0.35">
      <c r="A13" s="3">
        <v>9</v>
      </c>
      <c r="B13">
        <v>1</v>
      </c>
      <c r="C13">
        <v>1</v>
      </c>
      <c r="F13">
        <v>2</v>
      </c>
      <c r="H13" s="3">
        <v>9</v>
      </c>
      <c r="I13">
        <v>1</v>
      </c>
      <c r="M13">
        <f t="shared" si="0"/>
        <v>1</v>
      </c>
    </row>
    <row r="14" spans="1:13" x14ac:dyDescent="0.35">
      <c r="A14" s="3">
        <v>10</v>
      </c>
      <c r="B14">
        <v>1</v>
      </c>
      <c r="C14">
        <v>1</v>
      </c>
      <c r="F14">
        <v>2</v>
      </c>
      <c r="H14" s="3">
        <v>10</v>
      </c>
      <c r="I14">
        <v>1</v>
      </c>
      <c r="M14">
        <f t="shared" si="0"/>
        <v>1</v>
      </c>
    </row>
    <row r="15" spans="1:13" x14ac:dyDescent="0.35">
      <c r="A15" s="21" t="s">
        <v>405</v>
      </c>
      <c r="B15" s="23">
        <v>5</v>
      </c>
      <c r="C15" s="23">
        <v>12</v>
      </c>
      <c r="D15" s="23">
        <v>8</v>
      </c>
      <c r="E15" s="23">
        <v>1</v>
      </c>
      <c r="F15" s="23">
        <v>26</v>
      </c>
      <c r="H15" s="21" t="s">
        <v>405</v>
      </c>
      <c r="I15" s="23">
        <v>5</v>
      </c>
      <c r="J15" s="23"/>
      <c r="K15" s="23">
        <v>8</v>
      </c>
      <c r="L15" s="23">
        <v>1</v>
      </c>
      <c r="M15" s="23">
        <f>SUM(M5:M14)</f>
        <v>14</v>
      </c>
    </row>
    <row r="16" spans="1:13" x14ac:dyDescent="0.35">
      <c r="A16" t="s">
        <v>492</v>
      </c>
      <c r="B16">
        <f>B15/10</f>
        <v>0.5</v>
      </c>
      <c r="C16">
        <f t="shared" ref="C16:F16" si="1">C15/10</f>
        <v>1.2</v>
      </c>
      <c r="D16">
        <f t="shared" si="1"/>
        <v>0.8</v>
      </c>
      <c r="E16">
        <f t="shared" si="1"/>
        <v>0.1</v>
      </c>
      <c r="F16" s="25">
        <f t="shared" si="1"/>
        <v>2.6</v>
      </c>
      <c r="H16" t="s">
        <v>492</v>
      </c>
      <c r="I16">
        <f>I15/10</f>
        <v>0.5</v>
      </c>
      <c r="K16">
        <f t="shared" ref="K16" si="2">K15/10</f>
        <v>0.8</v>
      </c>
      <c r="L16">
        <f t="shared" ref="L16" si="3">L15/10</f>
        <v>0.1</v>
      </c>
      <c r="M16" s="25">
        <f t="shared" ref="M16" si="4">M15/10</f>
        <v>1.4</v>
      </c>
    </row>
    <row r="17" spans="1:23" s="24" customFormat="1" x14ac:dyDescent="0.35">
      <c r="B17" s="31">
        <v>1</v>
      </c>
      <c r="C17" s="31">
        <v>1</v>
      </c>
      <c r="D17" s="31">
        <v>1</v>
      </c>
      <c r="O17"/>
      <c r="P17"/>
      <c r="Q17"/>
      <c r="R17"/>
      <c r="S17"/>
      <c r="T17"/>
      <c r="U17"/>
      <c r="V17"/>
      <c r="W17"/>
    </row>
    <row r="19" spans="1:23" x14ac:dyDescent="0.35">
      <c r="A19" s="28" t="s">
        <v>493</v>
      </c>
      <c r="B19" t="s">
        <v>504</v>
      </c>
    </row>
    <row r="21" spans="1:23" x14ac:dyDescent="0.35">
      <c r="A21" s="22" t="s">
        <v>499</v>
      </c>
      <c r="B21" s="22" t="s">
        <v>490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23" x14ac:dyDescent="0.35">
      <c r="A22" s="20"/>
      <c r="B22" s="20" t="s">
        <v>212</v>
      </c>
      <c r="C22" s="20" t="s">
        <v>293</v>
      </c>
      <c r="D22" s="20" t="s">
        <v>400</v>
      </c>
      <c r="E22" s="20" t="s">
        <v>207</v>
      </c>
      <c r="F22" s="20" t="s">
        <v>297</v>
      </c>
      <c r="G22" s="20" t="s">
        <v>210</v>
      </c>
      <c r="H22" s="20" t="s">
        <v>246</v>
      </c>
      <c r="I22" s="20" t="s">
        <v>383</v>
      </c>
      <c r="J22" s="20" t="s">
        <v>218</v>
      </c>
      <c r="K22" s="20" t="s">
        <v>216</v>
      </c>
      <c r="L22" s="20" t="s">
        <v>405</v>
      </c>
    </row>
    <row r="23" spans="1:23" x14ac:dyDescent="0.35">
      <c r="A23" s="3">
        <v>1</v>
      </c>
      <c r="B23">
        <v>3</v>
      </c>
      <c r="E23">
        <v>2</v>
      </c>
      <c r="G23">
        <v>1</v>
      </c>
      <c r="K23">
        <v>1</v>
      </c>
      <c r="L23">
        <v>7</v>
      </c>
    </row>
    <row r="24" spans="1:23" x14ac:dyDescent="0.35">
      <c r="A24" s="3">
        <v>2</v>
      </c>
      <c r="H24">
        <v>1</v>
      </c>
      <c r="L24">
        <v>1</v>
      </c>
    </row>
    <row r="25" spans="1:23" x14ac:dyDescent="0.35">
      <c r="A25" s="3">
        <v>3</v>
      </c>
      <c r="B25">
        <v>1</v>
      </c>
      <c r="C25">
        <v>2</v>
      </c>
      <c r="E25">
        <v>2</v>
      </c>
      <c r="G25">
        <v>1</v>
      </c>
      <c r="J25">
        <v>1</v>
      </c>
      <c r="K25">
        <v>1</v>
      </c>
      <c r="L25">
        <v>8</v>
      </c>
    </row>
    <row r="26" spans="1:23" x14ac:dyDescent="0.35">
      <c r="A26" s="3">
        <v>4</v>
      </c>
      <c r="E26">
        <v>2</v>
      </c>
      <c r="F26">
        <v>3</v>
      </c>
      <c r="G26">
        <v>2</v>
      </c>
      <c r="L26">
        <v>7</v>
      </c>
    </row>
    <row r="27" spans="1:23" x14ac:dyDescent="0.35">
      <c r="A27" s="3">
        <v>5</v>
      </c>
      <c r="B27">
        <v>8</v>
      </c>
      <c r="E27">
        <v>20</v>
      </c>
      <c r="G27">
        <v>3</v>
      </c>
      <c r="K27">
        <v>1</v>
      </c>
      <c r="L27">
        <v>32</v>
      </c>
    </row>
    <row r="28" spans="1:23" x14ac:dyDescent="0.35">
      <c r="A28" s="3">
        <v>6</v>
      </c>
      <c r="B28">
        <v>2</v>
      </c>
      <c r="E28">
        <v>1</v>
      </c>
      <c r="G28">
        <v>1</v>
      </c>
      <c r="J28">
        <v>1</v>
      </c>
      <c r="L28">
        <v>5</v>
      </c>
    </row>
    <row r="29" spans="1:23" x14ac:dyDescent="0.35">
      <c r="A29" s="3">
        <v>7</v>
      </c>
      <c r="B29">
        <v>1</v>
      </c>
      <c r="D29">
        <v>1</v>
      </c>
      <c r="E29">
        <v>1</v>
      </c>
      <c r="G29">
        <v>1</v>
      </c>
      <c r="H29">
        <v>2</v>
      </c>
      <c r="I29">
        <v>1</v>
      </c>
      <c r="L29">
        <v>7</v>
      </c>
    </row>
    <row r="30" spans="1:23" x14ac:dyDescent="0.35">
      <c r="A30" s="21" t="s">
        <v>405</v>
      </c>
      <c r="B30" s="23">
        <v>15</v>
      </c>
      <c r="C30" s="23">
        <v>2</v>
      </c>
      <c r="D30" s="23">
        <v>1</v>
      </c>
      <c r="E30" s="23">
        <v>28</v>
      </c>
      <c r="F30" s="23">
        <v>3</v>
      </c>
      <c r="G30" s="23">
        <v>9</v>
      </c>
      <c r="H30" s="23">
        <v>3</v>
      </c>
      <c r="I30" s="23">
        <v>1</v>
      </c>
      <c r="J30" s="23">
        <v>2</v>
      </c>
      <c r="K30" s="23">
        <v>3</v>
      </c>
      <c r="L30" s="23">
        <v>67</v>
      </c>
    </row>
    <row r="31" spans="1:23" x14ac:dyDescent="0.35">
      <c r="A31" t="s">
        <v>492</v>
      </c>
      <c r="B31">
        <f>B30/7</f>
        <v>2.1428571428571428</v>
      </c>
      <c r="C31">
        <f t="shared" ref="C31:L31" si="5">C30/7</f>
        <v>0.2857142857142857</v>
      </c>
      <c r="D31">
        <f t="shared" si="5"/>
        <v>0.14285714285714285</v>
      </c>
      <c r="E31">
        <f t="shared" si="5"/>
        <v>4</v>
      </c>
      <c r="F31">
        <f t="shared" si="5"/>
        <v>0.42857142857142855</v>
      </c>
      <c r="G31">
        <f t="shared" si="5"/>
        <v>1.2857142857142858</v>
      </c>
      <c r="H31">
        <f t="shared" si="5"/>
        <v>0.42857142857142855</v>
      </c>
      <c r="I31">
        <f t="shared" si="5"/>
        <v>0.14285714285714285</v>
      </c>
      <c r="J31">
        <f t="shared" si="5"/>
        <v>0.2857142857142857</v>
      </c>
      <c r="K31">
        <f t="shared" si="5"/>
        <v>0.42857142857142855</v>
      </c>
      <c r="L31">
        <f t="shared" si="5"/>
        <v>9.5714285714285712</v>
      </c>
    </row>
    <row r="33" spans="1:12" x14ac:dyDescent="0.35">
      <c r="A33" s="22" t="s">
        <v>499</v>
      </c>
      <c r="B33" s="22" t="s">
        <v>490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 x14ac:dyDescent="0.35">
      <c r="A34" s="20"/>
      <c r="B34" s="20" t="s">
        <v>212</v>
      </c>
      <c r="C34" s="20" t="s">
        <v>293</v>
      </c>
      <c r="D34" s="20" t="s">
        <v>400</v>
      </c>
      <c r="E34" s="20" t="s">
        <v>207</v>
      </c>
      <c r="F34" s="20" t="s">
        <v>297</v>
      </c>
      <c r="G34" s="20" t="s">
        <v>210</v>
      </c>
      <c r="H34" s="20" t="s">
        <v>246</v>
      </c>
      <c r="I34" s="20" t="s">
        <v>383</v>
      </c>
      <c r="J34" s="20" t="s">
        <v>218</v>
      </c>
      <c r="K34" s="20" t="s">
        <v>216</v>
      </c>
      <c r="L34" s="20" t="s">
        <v>405</v>
      </c>
    </row>
    <row r="35" spans="1:12" x14ac:dyDescent="0.35">
      <c r="A35" s="3">
        <v>1</v>
      </c>
      <c r="B35">
        <v>3</v>
      </c>
      <c r="E35">
        <v>2</v>
      </c>
      <c r="G35">
        <v>1</v>
      </c>
      <c r="K35">
        <v>1</v>
      </c>
      <c r="L35">
        <f>SUM(B35:K35)</f>
        <v>7</v>
      </c>
    </row>
    <row r="36" spans="1:12" x14ac:dyDescent="0.35">
      <c r="A36" s="3"/>
      <c r="L36">
        <f t="shared" ref="L36:L41" si="6">SUM(B36:K36)</f>
        <v>0</v>
      </c>
    </row>
    <row r="37" spans="1:12" x14ac:dyDescent="0.35">
      <c r="A37" s="3">
        <v>2</v>
      </c>
      <c r="B37">
        <v>1</v>
      </c>
      <c r="C37">
        <v>2</v>
      </c>
      <c r="E37">
        <v>2</v>
      </c>
      <c r="G37">
        <v>1</v>
      </c>
      <c r="J37">
        <v>1</v>
      </c>
      <c r="K37">
        <v>1</v>
      </c>
      <c r="L37">
        <f t="shared" si="6"/>
        <v>8</v>
      </c>
    </row>
    <row r="38" spans="1:12" x14ac:dyDescent="0.35">
      <c r="A38" s="3">
        <v>3</v>
      </c>
      <c r="E38">
        <v>2</v>
      </c>
      <c r="F38">
        <v>3</v>
      </c>
      <c r="G38">
        <v>2</v>
      </c>
      <c r="L38">
        <f t="shared" si="6"/>
        <v>7</v>
      </c>
    </row>
    <row r="39" spans="1:12" x14ac:dyDescent="0.35">
      <c r="A39" s="3">
        <v>4</v>
      </c>
      <c r="B39">
        <v>8</v>
      </c>
      <c r="G39">
        <v>3</v>
      </c>
      <c r="K39">
        <v>1</v>
      </c>
      <c r="L39">
        <f t="shared" si="6"/>
        <v>12</v>
      </c>
    </row>
    <row r="40" spans="1:12" x14ac:dyDescent="0.35">
      <c r="A40" s="3">
        <v>5</v>
      </c>
      <c r="B40">
        <v>2</v>
      </c>
      <c r="E40">
        <v>1</v>
      </c>
      <c r="G40">
        <v>1</v>
      </c>
      <c r="J40">
        <v>1</v>
      </c>
      <c r="L40">
        <f t="shared" si="6"/>
        <v>5</v>
      </c>
    </row>
    <row r="41" spans="1:12" x14ac:dyDescent="0.35">
      <c r="A41" s="3">
        <v>6</v>
      </c>
      <c r="B41">
        <v>1</v>
      </c>
      <c r="D41">
        <v>1</v>
      </c>
      <c r="E41">
        <v>1</v>
      </c>
      <c r="G41">
        <v>1</v>
      </c>
      <c r="H41">
        <v>2</v>
      </c>
      <c r="I41">
        <v>1</v>
      </c>
      <c r="L41">
        <f t="shared" si="6"/>
        <v>7</v>
      </c>
    </row>
    <row r="42" spans="1:12" x14ac:dyDescent="0.35">
      <c r="A42" s="21" t="s">
        <v>405</v>
      </c>
      <c r="B42" s="23">
        <f>SUM(B35:B41)</f>
        <v>15</v>
      </c>
      <c r="C42" s="23">
        <f t="shared" ref="C42:K42" si="7">SUM(C35:C41)</f>
        <v>2</v>
      </c>
      <c r="D42" s="23">
        <f t="shared" si="7"/>
        <v>1</v>
      </c>
      <c r="E42" s="23">
        <f t="shared" si="7"/>
        <v>8</v>
      </c>
      <c r="F42" s="23">
        <f t="shared" si="7"/>
        <v>3</v>
      </c>
      <c r="G42" s="23">
        <f t="shared" si="7"/>
        <v>9</v>
      </c>
      <c r="H42" s="23">
        <f t="shared" si="7"/>
        <v>2</v>
      </c>
      <c r="I42" s="23">
        <f t="shared" si="7"/>
        <v>1</v>
      </c>
      <c r="J42" s="23">
        <f t="shared" si="7"/>
        <v>2</v>
      </c>
      <c r="K42" s="23">
        <f t="shared" si="7"/>
        <v>3</v>
      </c>
      <c r="L42" s="23">
        <f>SUM(L35:L41)</f>
        <v>46</v>
      </c>
    </row>
    <row r="43" spans="1:12" x14ac:dyDescent="0.35">
      <c r="A43" t="s">
        <v>492</v>
      </c>
      <c r="B43">
        <f>B42/6</f>
        <v>2.5</v>
      </c>
      <c r="C43">
        <f t="shared" ref="C43:L43" si="8">C42/6</f>
        <v>0.33333333333333331</v>
      </c>
      <c r="D43">
        <f t="shared" si="8"/>
        <v>0.16666666666666666</v>
      </c>
      <c r="E43">
        <f>E42/5</f>
        <v>1.6</v>
      </c>
      <c r="F43">
        <f t="shared" si="8"/>
        <v>0.5</v>
      </c>
      <c r="G43">
        <f t="shared" si="8"/>
        <v>1.5</v>
      </c>
      <c r="H43">
        <f t="shared" si="8"/>
        <v>0.33333333333333331</v>
      </c>
      <c r="I43">
        <f t="shared" si="8"/>
        <v>0.16666666666666666</v>
      </c>
      <c r="J43">
        <f t="shared" si="8"/>
        <v>0.33333333333333331</v>
      </c>
      <c r="K43">
        <f t="shared" si="8"/>
        <v>0.5</v>
      </c>
      <c r="L43">
        <f t="shared" si="8"/>
        <v>7.666666666666667</v>
      </c>
    </row>
    <row r="44" spans="1:12" s="24" customFormat="1" x14ac:dyDescent="0.35">
      <c r="B44" s="31">
        <v>2</v>
      </c>
      <c r="E44" s="31">
        <v>2</v>
      </c>
      <c r="G44" s="31">
        <v>2</v>
      </c>
      <c r="K44" s="31">
        <v>1</v>
      </c>
    </row>
    <row r="45" spans="1:12" x14ac:dyDescent="0.35">
      <c r="A45" s="22" t="s">
        <v>499</v>
      </c>
      <c r="B45" s="22" t="s">
        <v>490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1:12" x14ac:dyDescent="0.35">
      <c r="A46" s="20"/>
      <c r="B46" s="20" t="s">
        <v>212</v>
      </c>
      <c r="C46" s="20" t="s">
        <v>293</v>
      </c>
      <c r="D46" s="20" t="s">
        <v>400</v>
      </c>
      <c r="E46" s="20" t="s">
        <v>207</v>
      </c>
      <c r="F46" s="20" t="s">
        <v>297</v>
      </c>
      <c r="G46" s="20" t="s">
        <v>210</v>
      </c>
      <c r="H46" s="20" t="s">
        <v>246</v>
      </c>
      <c r="I46" s="20" t="s">
        <v>383</v>
      </c>
      <c r="J46" s="20" t="s">
        <v>218</v>
      </c>
      <c r="K46" s="20" t="s">
        <v>216</v>
      </c>
      <c r="L46" s="20" t="s">
        <v>405</v>
      </c>
    </row>
    <row r="47" spans="1:12" x14ac:dyDescent="0.35">
      <c r="A47" s="3">
        <v>1</v>
      </c>
      <c r="B47">
        <v>3</v>
      </c>
      <c r="K47">
        <v>1</v>
      </c>
      <c r="L47">
        <f>SUM(B47:K47)</f>
        <v>4</v>
      </c>
    </row>
    <row r="48" spans="1:12" x14ac:dyDescent="0.35">
      <c r="A48" s="3"/>
      <c r="L48">
        <f t="shared" ref="L48:L53" si="9">SUM(B48:K48)</f>
        <v>0</v>
      </c>
    </row>
    <row r="49" spans="1:13" x14ac:dyDescent="0.35">
      <c r="A49" s="3">
        <v>3</v>
      </c>
      <c r="B49">
        <v>1</v>
      </c>
      <c r="C49">
        <v>2</v>
      </c>
      <c r="J49">
        <v>1</v>
      </c>
      <c r="K49">
        <v>1</v>
      </c>
      <c r="L49">
        <f t="shared" si="9"/>
        <v>5</v>
      </c>
    </row>
    <row r="50" spans="1:13" x14ac:dyDescent="0.35">
      <c r="A50" s="3">
        <v>4</v>
      </c>
      <c r="F50">
        <v>3</v>
      </c>
      <c r="L50">
        <f t="shared" si="9"/>
        <v>3</v>
      </c>
    </row>
    <row r="51" spans="1:13" x14ac:dyDescent="0.35">
      <c r="A51" s="3">
        <v>5</v>
      </c>
      <c r="B51">
        <v>8</v>
      </c>
      <c r="K51">
        <v>1</v>
      </c>
      <c r="L51">
        <f t="shared" si="9"/>
        <v>9</v>
      </c>
    </row>
    <row r="52" spans="1:13" x14ac:dyDescent="0.35">
      <c r="A52" s="3">
        <v>6</v>
      </c>
      <c r="B52">
        <v>2</v>
      </c>
      <c r="J52">
        <v>1</v>
      </c>
      <c r="L52">
        <f t="shared" si="9"/>
        <v>3</v>
      </c>
    </row>
    <row r="53" spans="1:13" x14ac:dyDescent="0.35">
      <c r="A53" s="3">
        <v>7</v>
      </c>
      <c r="B53">
        <v>1</v>
      </c>
      <c r="D53">
        <v>1</v>
      </c>
      <c r="H53">
        <v>2</v>
      </c>
      <c r="I53">
        <v>1</v>
      </c>
      <c r="L53">
        <f t="shared" si="9"/>
        <v>5</v>
      </c>
    </row>
    <row r="54" spans="1:13" x14ac:dyDescent="0.35">
      <c r="A54" s="21" t="s">
        <v>405</v>
      </c>
      <c r="B54" s="23">
        <f>SUM(B47:B53)</f>
        <v>15</v>
      </c>
      <c r="C54" s="23">
        <f t="shared" ref="C54" si="10">SUM(C47:C53)</f>
        <v>2</v>
      </c>
      <c r="D54" s="23">
        <f t="shared" ref="D54" si="11">SUM(D47:D53)</f>
        <v>1</v>
      </c>
      <c r="E54" s="23"/>
      <c r="F54" s="23">
        <f t="shared" ref="F54" si="12">SUM(F47:F53)</f>
        <v>3</v>
      </c>
      <c r="G54" s="23"/>
      <c r="H54" s="23">
        <f t="shared" ref="H54" si="13">SUM(H47:H53)</f>
        <v>2</v>
      </c>
      <c r="I54" s="23">
        <f t="shared" ref="I54" si="14">SUM(I47:I53)</f>
        <v>1</v>
      </c>
      <c r="J54" s="23">
        <f t="shared" ref="J54" si="15">SUM(J47:J53)</f>
        <v>2</v>
      </c>
      <c r="K54" s="23">
        <f t="shared" ref="K54" si="16">SUM(K47:K53)</f>
        <v>3</v>
      </c>
      <c r="L54" s="23">
        <f>SUM(L47:L53)</f>
        <v>29</v>
      </c>
    </row>
    <row r="55" spans="1:13" x14ac:dyDescent="0.35">
      <c r="A55" t="s">
        <v>492</v>
      </c>
      <c r="B55">
        <f>B54/6</f>
        <v>2.5</v>
      </c>
      <c r="C55">
        <f t="shared" ref="C55" si="17">C54/6</f>
        <v>0.33333333333333331</v>
      </c>
      <c r="D55">
        <f t="shared" ref="D55" si="18">D54/6</f>
        <v>0.16666666666666666</v>
      </c>
      <c r="F55">
        <f t="shared" ref="F55" si="19">F54/6</f>
        <v>0.5</v>
      </c>
      <c r="H55">
        <f t="shared" ref="H55" si="20">H54/6</f>
        <v>0.33333333333333331</v>
      </c>
      <c r="I55">
        <f t="shared" ref="I55" si="21">I54/6</f>
        <v>0.16666666666666666</v>
      </c>
      <c r="J55">
        <f t="shared" ref="J55" si="22">J54/6</f>
        <v>0.33333333333333331</v>
      </c>
      <c r="K55">
        <f t="shared" ref="K55" si="23">K54/6</f>
        <v>0.5</v>
      </c>
      <c r="L55" s="25">
        <f t="shared" ref="L55" si="24">L54/6</f>
        <v>4.833333333333333</v>
      </c>
      <c r="M55" t="s">
        <v>500</v>
      </c>
    </row>
    <row r="57" spans="1:13" x14ac:dyDescent="0.35">
      <c r="A57" s="29" t="s">
        <v>496</v>
      </c>
      <c r="B57" t="s">
        <v>501</v>
      </c>
    </row>
    <row r="59" spans="1:13" x14ac:dyDescent="0.35">
      <c r="A59" s="22" t="s">
        <v>491</v>
      </c>
      <c r="B59" s="22" t="s">
        <v>490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0" spans="1:13" x14ac:dyDescent="0.35">
      <c r="A60" s="20" t="s">
        <v>404</v>
      </c>
      <c r="B60" s="20" t="s">
        <v>212</v>
      </c>
      <c r="C60" s="20" t="s">
        <v>253</v>
      </c>
      <c r="D60" s="20" t="s">
        <v>207</v>
      </c>
      <c r="E60" s="20" t="s">
        <v>210</v>
      </c>
      <c r="F60" s="20" t="s">
        <v>246</v>
      </c>
      <c r="G60" s="20" t="s">
        <v>373</v>
      </c>
      <c r="H60" s="20" t="s">
        <v>249</v>
      </c>
      <c r="I60" s="20" t="s">
        <v>218</v>
      </c>
      <c r="J60" s="20" t="s">
        <v>248</v>
      </c>
      <c r="K60" s="20" t="s">
        <v>216</v>
      </c>
      <c r="L60" s="20" t="s">
        <v>225</v>
      </c>
      <c r="M60" s="20" t="s">
        <v>405</v>
      </c>
    </row>
    <row r="61" spans="1:13" x14ac:dyDescent="0.35">
      <c r="A61" s="3">
        <v>1</v>
      </c>
      <c r="D61">
        <v>1</v>
      </c>
      <c r="E61">
        <v>1</v>
      </c>
      <c r="F61">
        <v>1</v>
      </c>
      <c r="H61">
        <v>1</v>
      </c>
      <c r="J61">
        <v>1</v>
      </c>
      <c r="M61">
        <v>5</v>
      </c>
    </row>
    <row r="62" spans="1:13" x14ac:dyDescent="0.35">
      <c r="A62" s="3">
        <v>2</v>
      </c>
      <c r="C62">
        <v>1</v>
      </c>
      <c r="D62">
        <v>1</v>
      </c>
      <c r="E62">
        <v>1</v>
      </c>
      <c r="M62">
        <v>3</v>
      </c>
    </row>
    <row r="63" spans="1:13" x14ac:dyDescent="0.35">
      <c r="A63" s="3">
        <v>3</v>
      </c>
      <c r="C63">
        <v>2</v>
      </c>
      <c r="D63">
        <v>1</v>
      </c>
      <c r="E63">
        <v>1</v>
      </c>
      <c r="I63">
        <v>1</v>
      </c>
      <c r="K63">
        <v>1</v>
      </c>
      <c r="M63">
        <v>6</v>
      </c>
    </row>
    <row r="64" spans="1:13" x14ac:dyDescent="0.35">
      <c r="A64" s="3">
        <v>4</v>
      </c>
      <c r="B64">
        <v>3</v>
      </c>
      <c r="C64">
        <v>2</v>
      </c>
      <c r="D64">
        <v>2</v>
      </c>
      <c r="E64">
        <v>2</v>
      </c>
      <c r="K64">
        <v>1</v>
      </c>
      <c r="M64">
        <v>10</v>
      </c>
    </row>
    <row r="65" spans="1:13" x14ac:dyDescent="0.35">
      <c r="A65" s="3">
        <v>5</v>
      </c>
      <c r="B65">
        <v>3</v>
      </c>
      <c r="C65">
        <v>2</v>
      </c>
      <c r="D65">
        <v>6</v>
      </c>
      <c r="E65">
        <v>8</v>
      </c>
      <c r="I65">
        <v>1</v>
      </c>
      <c r="K65">
        <v>1</v>
      </c>
      <c r="L65">
        <v>1</v>
      </c>
      <c r="M65">
        <v>22</v>
      </c>
    </row>
    <row r="66" spans="1:13" x14ac:dyDescent="0.35">
      <c r="A66" s="3">
        <v>6</v>
      </c>
      <c r="D66">
        <v>12</v>
      </c>
      <c r="E66">
        <v>2</v>
      </c>
      <c r="G66">
        <v>1</v>
      </c>
      <c r="J66">
        <v>1</v>
      </c>
      <c r="M66">
        <v>16</v>
      </c>
    </row>
    <row r="67" spans="1:13" x14ac:dyDescent="0.35">
      <c r="A67" s="3">
        <v>7</v>
      </c>
      <c r="D67">
        <v>16</v>
      </c>
      <c r="E67">
        <v>2</v>
      </c>
      <c r="G67">
        <v>2</v>
      </c>
      <c r="J67">
        <v>2</v>
      </c>
      <c r="L67">
        <v>1</v>
      </c>
      <c r="M67">
        <v>23</v>
      </c>
    </row>
    <row r="68" spans="1:13" x14ac:dyDescent="0.35">
      <c r="A68" s="21" t="s">
        <v>405</v>
      </c>
      <c r="B68" s="23">
        <v>6</v>
      </c>
      <c r="C68" s="23">
        <v>7</v>
      </c>
      <c r="D68" s="23">
        <v>39</v>
      </c>
      <c r="E68" s="23">
        <v>17</v>
      </c>
      <c r="F68" s="23">
        <v>1</v>
      </c>
      <c r="G68" s="23">
        <v>3</v>
      </c>
      <c r="H68" s="23">
        <v>1</v>
      </c>
      <c r="I68" s="23">
        <v>2</v>
      </c>
      <c r="J68" s="23">
        <v>4</v>
      </c>
      <c r="K68" s="23">
        <v>3</v>
      </c>
      <c r="L68" s="23">
        <v>2</v>
      </c>
      <c r="M68" s="23">
        <v>85</v>
      </c>
    </row>
    <row r="69" spans="1:13" x14ac:dyDescent="0.35">
      <c r="A69" t="s">
        <v>492</v>
      </c>
      <c r="B69">
        <f>B68/7</f>
        <v>0.8571428571428571</v>
      </c>
      <c r="C69">
        <f t="shared" ref="C69:M69" si="25">C68/7</f>
        <v>1</v>
      </c>
      <c r="D69">
        <f t="shared" si="25"/>
        <v>5.5714285714285712</v>
      </c>
      <c r="E69">
        <f t="shared" si="25"/>
        <v>2.4285714285714284</v>
      </c>
      <c r="F69">
        <f t="shared" si="25"/>
        <v>0.14285714285714285</v>
      </c>
      <c r="G69">
        <f t="shared" si="25"/>
        <v>0.42857142857142855</v>
      </c>
      <c r="H69">
        <f t="shared" si="25"/>
        <v>0.14285714285714285</v>
      </c>
      <c r="I69">
        <f t="shared" si="25"/>
        <v>0.2857142857142857</v>
      </c>
      <c r="J69">
        <f t="shared" si="25"/>
        <v>0.5714285714285714</v>
      </c>
      <c r="K69">
        <f t="shared" si="25"/>
        <v>0.42857142857142855</v>
      </c>
      <c r="L69">
        <f t="shared" si="25"/>
        <v>0.2857142857142857</v>
      </c>
      <c r="M69">
        <f t="shared" si="25"/>
        <v>12.142857142857142</v>
      </c>
    </row>
    <row r="71" spans="1:13" x14ac:dyDescent="0.35">
      <c r="A71" s="22" t="s">
        <v>491</v>
      </c>
      <c r="B71" s="22" t="s">
        <v>490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</row>
    <row r="72" spans="1:13" x14ac:dyDescent="0.35">
      <c r="A72" s="20" t="s">
        <v>404</v>
      </c>
      <c r="B72" s="20" t="s">
        <v>212</v>
      </c>
      <c r="C72" s="20" t="s">
        <v>253</v>
      </c>
      <c r="D72" s="20" t="s">
        <v>207</v>
      </c>
      <c r="E72" s="20" t="s">
        <v>210</v>
      </c>
      <c r="F72" s="20" t="s">
        <v>246</v>
      </c>
      <c r="G72" s="20" t="s">
        <v>373</v>
      </c>
      <c r="H72" s="20" t="s">
        <v>249</v>
      </c>
      <c r="I72" s="20" t="s">
        <v>218</v>
      </c>
      <c r="J72" s="20" t="s">
        <v>248</v>
      </c>
      <c r="K72" s="20" t="s">
        <v>216</v>
      </c>
      <c r="L72" s="20" t="s">
        <v>225</v>
      </c>
      <c r="M72" s="20" t="s">
        <v>405</v>
      </c>
    </row>
    <row r="73" spans="1:13" x14ac:dyDescent="0.35">
      <c r="A73" s="3">
        <v>1</v>
      </c>
      <c r="D73">
        <v>1</v>
      </c>
      <c r="E73">
        <v>1</v>
      </c>
      <c r="F73">
        <v>1</v>
      </c>
      <c r="H73">
        <v>1</v>
      </c>
      <c r="J73">
        <v>1</v>
      </c>
      <c r="M73">
        <f>SUM(B73:L73)</f>
        <v>5</v>
      </c>
    </row>
    <row r="74" spans="1:13" x14ac:dyDescent="0.35">
      <c r="A74" s="3">
        <v>2</v>
      </c>
      <c r="C74">
        <v>1</v>
      </c>
      <c r="D74">
        <v>1</v>
      </c>
      <c r="E74">
        <v>1</v>
      </c>
      <c r="M74">
        <f t="shared" ref="M74:M79" si="26">SUM(B74:L74)</f>
        <v>3</v>
      </c>
    </row>
    <row r="75" spans="1:13" x14ac:dyDescent="0.35">
      <c r="A75" s="3">
        <v>3</v>
      </c>
      <c r="C75">
        <v>2</v>
      </c>
      <c r="D75">
        <v>1</v>
      </c>
      <c r="E75">
        <v>1</v>
      </c>
      <c r="I75">
        <v>1</v>
      </c>
      <c r="K75">
        <v>1</v>
      </c>
      <c r="M75">
        <f t="shared" si="26"/>
        <v>6</v>
      </c>
    </row>
    <row r="76" spans="1:13" x14ac:dyDescent="0.35">
      <c r="A76" s="3">
        <v>4</v>
      </c>
      <c r="B76">
        <v>3</v>
      </c>
      <c r="C76">
        <v>2</v>
      </c>
      <c r="D76">
        <v>2</v>
      </c>
      <c r="E76">
        <v>2</v>
      </c>
      <c r="K76">
        <v>1</v>
      </c>
      <c r="M76">
        <f t="shared" si="26"/>
        <v>10</v>
      </c>
    </row>
    <row r="77" spans="1:13" x14ac:dyDescent="0.35">
      <c r="A77" s="3">
        <v>5</v>
      </c>
      <c r="B77">
        <v>3</v>
      </c>
      <c r="C77">
        <v>2</v>
      </c>
      <c r="D77">
        <v>6</v>
      </c>
      <c r="I77">
        <v>1</v>
      </c>
      <c r="K77">
        <v>1</v>
      </c>
      <c r="L77">
        <v>1</v>
      </c>
      <c r="M77">
        <f t="shared" si="26"/>
        <v>14</v>
      </c>
    </row>
    <row r="78" spans="1:13" x14ac:dyDescent="0.35">
      <c r="A78" s="3">
        <v>6</v>
      </c>
      <c r="E78">
        <v>2</v>
      </c>
      <c r="G78">
        <v>1</v>
      </c>
      <c r="J78">
        <v>1</v>
      </c>
      <c r="M78">
        <f t="shared" si="26"/>
        <v>4</v>
      </c>
    </row>
    <row r="79" spans="1:13" x14ac:dyDescent="0.35">
      <c r="A79" s="3">
        <v>7</v>
      </c>
      <c r="E79">
        <v>2</v>
      </c>
      <c r="G79">
        <v>2</v>
      </c>
      <c r="J79">
        <v>2</v>
      </c>
      <c r="L79">
        <v>1</v>
      </c>
      <c r="M79">
        <f t="shared" si="26"/>
        <v>7</v>
      </c>
    </row>
    <row r="80" spans="1:13" x14ac:dyDescent="0.35">
      <c r="A80" s="21" t="s">
        <v>405</v>
      </c>
      <c r="B80" s="23">
        <f>SUM(B73:B79)</f>
        <v>6</v>
      </c>
      <c r="C80" s="23">
        <f t="shared" ref="C80:L80" si="27">SUM(C73:C79)</f>
        <v>7</v>
      </c>
      <c r="D80" s="23">
        <f t="shared" si="27"/>
        <v>11</v>
      </c>
      <c r="E80" s="23">
        <f t="shared" si="27"/>
        <v>9</v>
      </c>
      <c r="F80" s="23">
        <f t="shared" si="27"/>
        <v>1</v>
      </c>
      <c r="G80" s="23">
        <f t="shared" si="27"/>
        <v>3</v>
      </c>
      <c r="H80" s="23">
        <f t="shared" si="27"/>
        <v>1</v>
      </c>
      <c r="I80" s="23">
        <f t="shared" si="27"/>
        <v>2</v>
      </c>
      <c r="J80" s="23">
        <f t="shared" si="27"/>
        <v>4</v>
      </c>
      <c r="K80" s="23">
        <f t="shared" si="27"/>
        <v>3</v>
      </c>
      <c r="L80" s="23">
        <f t="shared" si="27"/>
        <v>2</v>
      </c>
      <c r="M80" s="23">
        <f>SUM(M73:M79)</f>
        <v>49</v>
      </c>
    </row>
    <row r="81" spans="1:14" x14ac:dyDescent="0.35">
      <c r="A81" t="s">
        <v>492</v>
      </c>
      <c r="B81">
        <f>B80/7</f>
        <v>0.8571428571428571</v>
      </c>
      <c r="C81">
        <f t="shared" ref="C81" si="28">C80/7</f>
        <v>1</v>
      </c>
      <c r="D81">
        <f>D80/5</f>
        <v>2.2000000000000002</v>
      </c>
      <c r="E81">
        <f>E80/6</f>
        <v>1.5</v>
      </c>
      <c r="F81">
        <f t="shared" ref="F81" si="29">F80/7</f>
        <v>0.14285714285714285</v>
      </c>
      <c r="G81">
        <f t="shared" ref="G81" si="30">G80/7</f>
        <v>0.42857142857142855</v>
      </c>
      <c r="H81">
        <f t="shared" ref="H81" si="31">H80/7</f>
        <v>0.14285714285714285</v>
      </c>
      <c r="I81">
        <f t="shared" ref="I81" si="32">I80/7</f>
        <v>0.2857142857142857</v>
      </c>
      <c r="J81">
        <f t="shared" ref="J81" si="33">J80/7</f>
        <v>0.5714285714285714</v>
      </c>
      <c r="K81">
        <f t="shared" ref="K81" si="34">K80/7</f>
        <v>0.42857142857142855</v>
      </c>
      <c r="L81">
        <f t="shared" ref="L81" si="35">L80/7</f>
        <v>0.2857142857142857</v>
      </c>
      <c r="M81">
        <f t="shared" ref="M81" si="36">M80/7</f>
        <v>7</v>
      </c>
    </row>
    <row r="82" spans="1:14" s="24" customFormat="1" x14ac:dyDescent="0.35">
      <c r="B82" s="31">
        <v>1</v>
      </c>
      <c r="C82" s="31">
        <v>1</v>
      </c>
      <c r="D82" s="31">
        <v>2</v>
      </c>
      <c r="E82" s="31">
        <v>2</v>
      </c>
      <c r="I82" s="31">
        <v>1</v>
      </c>
      <c r="K82" s="31">
        <v>1</v>
      </c>
    </row>
    <row r="84" spans="1:14" x14ac:dyDescent="0.35">
      <c r="A84" s="22" t="s">
        <v>491</v>
      </c>
      <c r="B84" s="22" t="s">
        <v>490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</row>
    <row r="85" spans="1:14" x14ac:dyDescent="0.35">
      <c r="A85" s="20" t="s">
        <v>404</v>
      </c>
      <c r="B85" s="20" t="s">
        <v>212</v>
      </c>
      <c r="C85" s="20"/>
      <c r="D85" s="20" t="s">
        <v>207</v>
      </c>
      <c r="E85" s="20" t="s">
        <v>210</v>
      </c>
      <c r="F85" s="20" t="s">
        <v>246</v>
      </c>
      <c r="G85" s="20" t="s">
        <v>373</v>
      </c>
      <c r="H85" s="20" t="s">
        <v>249</v>
      </c>
      <c r="I85" s="20" t="s">
        <v>218</v>
      </c>
      <c r="J85" s="20" t="s">
        <v>248</v>
      </c>
      <c r="K85" s="20" t="s">
        <v>216</v>
      </c>
      <c r="L85" s="20" t="s">
        <v>225</v>
      </c>
      <c r="M85" s="20" t="s">
        <v>405</v>
      </c>
    </row>
    <row r="86" spans="1:14" x14ac:dyDescent="0.35">
      <c r="A86" s="3">
        <v>1</v>
      </c>
      <c r="F86">
        <v>1</v>
      </c>
      <c r="H86">
        <v>1</v>
      </c>
      <c r="J86">
        <v>1</v>
      </c>
      <c r="M86">
        <f>SUM(B86:L86)</f>
        <v>3</v>
      </c>
    </row>
    <row r="87" spans="1:14" x14ac:dyDescent="0.35">
      <c r="A87" s="3">
        <v>2</v>
      </c>
      <c r="M87">
        <f t="shared" ref="M87:M92" si="37">SUM(B87:L87)</f>
        <v>0</v>
      </c>
    </row>
    <row r="88" spans="1:14" x14ac:dyDescent="0.35">
      <c r="A88" s="3">
        <v>3</v>
      </c>
      <c r="I88">
        <v>1</v>
      </c>
      <c r="K88">
        <v>1</v>
      </c>
      <c r="M88">
        <f t="shared" si="37"/>
        <v>2</v>
      </c>
    </row>
    <row r="89" spans="1:14" x14ac:dyDescent="0.35">
      <c r="A89" s="3">
        <v>4</v>
      </c>
      <c r="B89">
        <v>3</v>
      </c>
      <c r="K89">
        <v>1</v>
      </c>
      <c r="M89">
        <f t="shared" si="37"/>
        <v>4</v>
      </c>
    </row>
    <row r="90" spans="1:14" x14ac:dyDescent="0.35">
      <c r="A90" s="3">
        <v>5</v>
      </c>
      <c r="B90">
        <v>3</v>
      </c>
      <c r="I90">
        <v>1</v>
      </c>
      <c r="K90">
        <v>1</v>
      </c>
      <c r="L90">
        <v>1</v>
      </c>
      <c r="M90">
        <f t="shared" si="37"/>
        <v>6</v>
      </c>
    </row>
    <row r="91" spans="1:14" x14ac:dyDescent="0.35">
      <c r="A91" s="3">
        <v>6</v>
      </c>
      <c r="G91">
        <v>1</v>
      </c>
      <c r="J91">
        <v>1</v>
      </c>
      <c r="M91">
        <f t="shared" si="37"/>
        <v>2</v>
      </c>
    </row>
    <row r="92" spans="1:14" x14ac:dyDescent="0.35">
      <c r="A92" s="3">
        <v>7</v>
      </c>
      <c r="G92">
        <v>2</v>
      </c>
      <c r="J92">
        <v>2</v>
      </c>
      <c r="L92">
        <v>1</v>
      </c>
      <c r="M92">
        <f t="shared" si="37"/>
        <v>5</v>
      </c>
    </row>
    <row r="93" spans="1:14" x14ac:dyDescent="0.35">
      <c r="A93" s="21" t="s">
        <v>405</v>
      </c>
      <c r="B93" s="23">
        <f>SUM(B86:B92)</f>
        <v>6</v>
      </c>
      <c r="C93" s="23"/>
      <c r="D93" s="23"/>
      <c r="E93" s="23"/>
      <c r="F93" s="23">
        <f t="shared" ref="F93" si="38">SUM(F86:F92)</f>
        <v>1</v>
      </c>
      <c r="G93" s="23">
        <f t="shared" ref="G93" si="39">SUM(G86:G92)</f>
        <v>3</v>
      </c>
      <c r="H93" s="23">
        <f t="shared" ref="H93" si="40">SUM(H86:H92)</f>
        <v>1</v>
      </c>
      <c r="I93" s="23">
        <f t="shared" ref="I93" si="41">SUM(I86:I92)</f>
        <v>2</v>
      </c>
      <c r="J93" s="23">
        <f t="shared" ref="J93" si="42">SUM(J86:J92)</f>
        <v>4</v>
      </c>
      <c r="K93" s="23">
        <f t="shared" ref="K93" si="43">SUM(K86:K92)</f>
        <v>3</v>
      </c>
      <c r="L93" s="23">
        <f t="shared" ref="L93" si="44">SUM(L86:L92)</f>
        <v>2</v>
      </c>
      <c r="M93" s="23">
        <f>SUM(M86:M92)</f>
        <v>22</v>
      </c>
    </row>
    <row r="94" spans="1:14" x14ac:dyDescent="0.35">
      <c r="A94" t="s">
        <v>492</v>
      </c>
      <c r="B94">
        <f>B93/7</f>
        <v>0.8571428571428571</v>
      </c>
      <c r="F94">
        <f t="shared" ref="F94" si="45">F93/7</f>
        <v>0.14285714285714285</v>
      </c>
      <c r="G94">
        <f t="shared" ref="G94" si="46">G93/7</f>
        <v>0.42857142857142855</v>
      </c>
      <c r="H94">
        <f t="shared" ref="H94" si="47">H93/7</f>
        <v>0.14285714285714285</v>
      </c>
      <c r="I94">
        <f t="shared" ref="I94" si="48">I93/7</f>
        <v>0.2857142857142857</v>
      </c>
      <c r="J94">
        <f t="shared" ref="J94" si="49">J93/7</f>
        <v>0.5714285714285714</v>
      </c>
      <c r="K94">
        <f t="shared" ref="K94" si="50">K93/7</f>
        <v>0.42857142857142855</v>
      </c>
      <c r="L94">
        <f t="shared" ref="L94" si="51">L93/7</f>
        <v>0.2857142857142857</v>
      </c>
      <c r="M94" s="25">
        <f t="shared" ref="M94" si="52">M93/7</f>
        <v>3.1428571428571428</v>
      </c>
      <c r="N94" t="s">
        <v>503</v>
      </c>
    </row>
    <row r="96" spans="1:14" x14ac:dyDescent="0.35">
      <c r="A96" s="30" t="s">
        <v>497</v>
      </c>
      <c r="B96" t="s">
        <v>510</v>
      </c>
    </row>
    <row r="98" spans="1:19" x14ac:dyDescent="0.35">
      <c r="A98" s="22" t="s">
        <v>491</v>
      </c>
      <c r="B98" s="22" t="s">
        <v>490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</row>
    <row r="99" spans="1:19" x14ac:dyDescent="0.35">
      <c r="A99" s="20" t="s">
        <v>404</v>
      </c>
      <c r="B99" s="20" t="s">
        <v>261</v>
      </c>
      <c r="C99" s="20" t="s">
        <v>212</v>
      </c>
      <c r="D99" s="20" t="s">
        <v>257</v>
      </c>
      <c r="E99" s="20" t="s">
        <v>259</v>
      </c>
      <c r="F99" s="20" t="s">
        <v>222</v>
      </c>
      <c r="G99" s="20" t="s">
        <v>253</v>
      </c>
      <c r="H99" s="20" t="s">
        <v>260</v>
      </c>
      <c r="I99" s="20" t="s">
        <v>316</v>
      </c>
      <c r="J99" s="20" t="s">
        <v>207</v>
      </c>
      <c r="K99" s="20" t="s">
        <v>237</v>
      </c>
      <c r="L99" s="20" t="s">
        <v>210</v>
      </c>
      <c r="M99" s="20" t="s">
        <v>266</v>
      </c>
      <c r="N99" s="20" t="s">
        <v>269</v>
      </c>
      <c r="O99" s="20" t="s">
        <v>262</v>
      </c>
      <c r="P99" s="20" t="s">
        <v>289</v>
      </c>
      <c r="Q99" s="20" t="s">
        <v>216</v>
      </c>
      <c r="R99" s="20" t="s">
        <v>255</v>
      </c>
      <c r="S99" s="20" t="s">
        <v>405</v>
      </c>
    </row>
    <row r="100" spans="1:19" x14ac:dyDescent="0.35">
      <c r="A100" s="3">
        <v>1</v>
      </c>
      <c r="D100">
        <v>1</v>
      </c>
      <c r="E100">
        <v>1</v>
      </c>
      <c r="H100">
        <v>1</v>
      </c>
      <c r="L100">
        <v>1</v>
      </c>
      <c r="R100">
        <v>1</v>
      </c>
      <c r="S100">
        <v>5</v>
      </c>
    </row>
    <row r="101" spans="1:19" x14ac:dyDescent="0.35">
      <c r="A101" s="3">
        <v>2</v>
      </c>
      <c r="B101">
        <v>1</v>
      </c>
      <c r="J101">
        <v>1</v>
      </c>
      <c r="L101">
        <v>2</v>
      </c>
      <c r="O101">
        <v>1</v>
      </c>
      <c r="S101">
        <v>5</v>
      </c>
    </row>
    <row r="102" spans="1:19" x14ac:dyDescent="0.35">
      <c r="A102" s="3">
        <v>3</v>
      </c>
      <c r="G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S102">
        <v>6</v>
      </c>
    </row>
    <row r="103" spans="1:19" x14ac:dyDescent="0.35">
      <c r="A103" s="3">
        <v>4</v>
      </c>
      <c r="F103">
        <v>1</v>
      </c>
      <c r="J103">
        <v>1</v>
      </c>
      <c r="L103">
        <v>1</v>
      </c>
      <c r="S103">
        <v>3</v>
      </c>
    </row>
    <row r="104" spans="1:19" x14ac:dyDescent="0.35">
      <c r="A104" s="3">
        <v>5</v>
      </c>
      <c r="C104">
        <v>1</v>
      </c>
      <c r="F104">
        <v>1</v>
      </c>
      <c r="J104">
        <v>3</v>
      </c>
      <c r="L104">
        <v>1</v>
      </c>
      <c r="P104">
        <v>1</v>
      </c>
      <c r="S104">
        <v>7</v>
      </c>
    </row>
    <row r="105" spans="1:19" x14ac:dyDescent="0.35">
      <c r="A105" s="3">
        <v>6</v>
      </c>
      <c r="D105">
        <v>1</v>
      </c>
      <c r="E105">
        <v>1</v>
      </c>
      <c r="H105">
        <v>1</v>
      </c>
      <c r="J105">
        <v>2</v>
      </c>
      <c r="L105">
        <v>3</v>
      </c>
      <c r="R105">
        <v>1</v>
      </c>
      <c r="S105">
        <v>9</v>
      </c>
    </row>
    <row r="106" spans="1:19" x14ac:dyDescent="0.35">
      <c r="A106" s="3">
        <v>7</v>
      </c>
      <c r="J106">
        <v>2</v>
      </c>
      <c r="M106">
        <v>1</v>
      </c>
      <c r="Q106">
        <v>1</v>
      </c>
      <c r="S106">
        <v>4</v>
      </c>
    </row>
    <row r="107" spans="1:19" x14ac:dyDescent="0.35">
      <c r="A107" s="3">
        <v>8</v>
      </c>
      <c r="C107">
        <v>2</v>
      </c>
      <c r="I107">
        <v>2</v>
      </c>
      <c r="J107">
        <v>1</v>
      </c>
      <c r="S107">
        <v>5</v>
      </c>
    </row>
    <row r="108" spans="1:19" x14ac:dyDescent="0.35">
      <c r="A108" s="3">
        <v>9</v>
      </c>
      <c r="B108">
        <v>1</v>
      </c>
      <c r="E108">
        <v>1</v>
      </c>
      <c r="J108">
        <v>1</v>
      </c>
      <c r="L108">
        <v>1</v>
      </c>
      <c r="O108">
        <v>1</v>
      </c>
      <c r="S108">
        <v>5</v>
      </c>
    </row>
    <row r="109" spans="1:19" x14ac:dyDescent="0.35">
      <c r="A109" s="21" t="s">
        <v>405</v>
      </c>
      <c r="B109" s="23">
        <v>2</v>
      </c>
      <c r="C109" s="23">
        <v>3</v>
      </c>
      <c r="D109" s="23">
        <v>2</v>
      </c>
      <c r="E109" s="23">
        <v>3</v>
      </c>
      <c r="F109" s="23">
        <v>2</v>
      </c>
      <c r="G109" s="23">
        <v>1</v>
      </c>
      <c r="H109" s="23">
        <v>2</v>
      </c>
      <c r="I109" s="23">
        <v>2</v>
      </c>
      <c r="J109" s="23">
        <v>12</v>
      </c>
      <c r="K109" s="23">
        <v>1</v>
      </c>
      <c r="L109" s="23">
        <v>10</v>
      </c>
      <c r="M109" s="23">
        <v>2</v>
      </c>
      <c r="N109" s="23">
        <v>1</v>
      </c>
      <c r="O109" s="23">
        <v>2</v>
      </c>
      <c r="P109" s="23">
        <v>1</v>
      </c>
      <c r="Q109" s="23">
        <v>1</v>
      </c>
      <c r="R109" s="23">
        <v>2</v>
      </c>
      <c r="S109" s="23">
        <v>49</v>
      </c>
    </row>
    <row r="110" spans="1:19" x14ac:dyDescent="0.35">
      <c r="A110" t="s">
        <v>492</v>
      </c>
      <c r="B110">
        <f>B109/9</f>
        <v>0.22222222222222221</v>
      </c>
      <c r="C110">
        <f t="shared" ref="C110:S110" si="53">C109/9</f>
        <v>0.33333333333333331</v>
      </c>
      <c r="D110">
        <f t="shared" si="53"/>
        <v>0.22222222222222221</v>
      </c>
      <c r="E110">
        <f t="shared" si="53"/>
        <v>0.33333333333333331</v>
      </c>
      <c r="F110">
        <f t="shared" si="53"/>
        <v>0.22222222222222221</v>
      </c>
      <c r="G110">
        <f t="shared" si="53"/>
        <v>0.1111111111111111</v>
      </c>
      <c r="H110">
        <f t="shared" si="53"/>
        <v>0.22222222222222221</v>
      </c>
      <c r="I110">
        <f t="shared" si="53"/>
        <v>0.22222222222222221</v>
      </c>
      <c r="J110">
        <f t="shared" si="53"/>
        <v>1.3333333333333333</v>
      </c>
      <c r="K110">
        <f t="shared" si="53"/>
        <v>0.1111111111111111</v>
      </c>
      <c r="L110">
        <f t="shared" si="53"/>
        <v>1.1111111111111112</v>
      </c>
      <c r="M110">
        <f t="shared" si="53"/>
        <v>0.22222222222222221</v>
      </c>
      <c r="N110">
        <f t="shared" si="53"/>
        <v>0.1111111111111111</v>
      </c>
      <c r="O110">
        <f t="shared" si="53"/>
        <v>0.22222222222222221</v>
      </c>
      <c r="P110">
        <f t="shared" si="53"/>
        <v>0.1111111111111111</v>
      </c>
      <c r="Q110">
        <f t="shared" si="53"/>
        <v>0.1111111111111111</v>
      </c>
      <c r="R110">
        <f t="shared" si="53"/>
        <v>0.22222222222222221</v>
      </c>
      <c r="S110">
        <f t="shared" si="53"/>
        <v>5.4444444444444446</v>
      </c>
    </row>
    <row r="111" spans="1:19" x14ac:dyDescent="0.35">
      <c r="J111" s="31">
        <v>1</v>
      </c>
      <c r="L111" s="31">
        <v>1</v>
      </c>
    </row>
    <row r="112" spans="1:19" x14ac:dyDescent="0.35">
      <c r="A112" s="22" t="s">
        <v>491</v>
      </c>
      <c r="B112" s="22" t="s">
        <v>490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</row>
    <row r="113" spans="1:20" x14ac:dyDescent="0.35">
      <c r="A113" s="20" t="s">
        <v>404</v>
      </c>
      <c r="B113" s="20" t="s">
        <v>261</v>
      </c>
      <c r="C113" s="20" t="s">
        <v>212</v>
      </c>
      <c r="D113" s="20" t="s">
        <v>257</v>
      </c>
      <c r="E113" s="20" t="s">
        <v>259</v>
      </c>
      <c r="F113" s="20" t="s">
        <v>222</v>
      </c>
      <c r="G113" s="20" t="s">
        <v>253</v>
      </c>
      <c r="H113" s="20" t="s">
        <v>260</v>
      </c>
      <c r="I113" s="20" t="s">
        <v>316</v>
      </c>
      <c r="J113" s="20"/>
      <c r="K113" s="20" t="s">
        <v>237</v>
      </c>
      <c r="L113" s="20"/>
      <c r="M113" s="20" t="s">
        <v>266</v>
      </c>
      <c r="N113" s="20" t="s">
        <v>269</v>
      </c>
      <c r="O113" s="20" t="s">
        <v>262</v>
      </c>
      <c r="P113" s="20" t="s">
        <v>289</v>
      </c>
      <c r="Q113" s="20" t="s">
        <v>216</v>
      </c>
      <c r="R113" s="20" t="s">
        <v>255</v>
      </c>
      <c r="S113" s="20" t="s">
        <v>405</v>
      </c>
    </row>
    <row r="114" spans="1:20" x14ac:dyDescent="0.35">
      <c r="A114" s="3">
        <v>1</v>
      </c>
      <c r="D114">
        <v>1</v>
      </c>
      <c r="E114">
        <v>1</v>
      </c>
      <c r="H114">
        <v>1</v>
      </c>
      <c r="R114">
        <v>1</v>
      </c>
      <c r="S114">
        <f>SUM(B114:R114)</f>
        <v>4</v>
      </c>
    </row>
    <row r="115" spans="1:20" x14ac:dyDescent="0.35">
      <c r="A115" s="3">
        <v>2</v>
      </c>
      <c r="B115">
        <v>1</v>
      </c>
      <c r="O115">
        <v>1</v>
      </c>
      <c r="S115">
        <f t="shared" ref="S115:S122" si="54">SUM(B115:R115)</f>
        <v>2</v>
      </c>
    </row>
    <row r="116" spans="1:20" x14ac:dyDescent="0.35">
      <c r="A116" s="3">
        <v>3</v>
      </c>
      <c r="G116">
        <v>1</v>
      </c>
      <c r="K116">
        <v>1</v>
      </c>
      <c r="M116">
        <v>1</v>
      </c>
      <c r="N116">
        <v>1</v>
      </c>
      <c r="S116">
        <f t="shared" si="54"/>
        <v>4</v>
      </c>
    </row>
    <row r="117" spans="1:20" x14ac:dyDescent="0.35">
      <c r="A117" s="3">
        <v>4</v>
      </c>
      <c r="F117">
        <v>1</v>
      </c>
      <c r="S117">
        <f t="shared" si="54"/>
        <v>1</v>
      </c>
    </row>
    <row r="118" spans="1:20" x14ac:dyDescent="0.35">
      <c r="A118" s="3">
        <v>5</v>
      </c>
      <c r="C118">
        <v>1</v>
      </c>
      <c r="F118">
        <v>1</v>
      </c>
      <c r="P118">
        <v>1</v>
      </c>
      <c r="S118">
        <f t="shared" si="54"/>
        <v>3</v>
      </c>
    </row>
    <row r="119" spans="1:20" x14ac:dyDescent="0.35">
      <c r="A119" s="3">
        <v>6</v>
      </c>
      <c r="D119">
        <v>1</v>
      </c>
      <c r="E119">
        <v>1</v>
      </c>
      <c r="H119">
        <v>1</v>
      </c>
      <c r="R119">
        <v>1</v>
      </c>
      <c r="S119">
        <f t="shared" si="54"/>
        <v>4</v>
      </c>
    </row>
    <row r="120" spans="1:20" x14ac:dyDescent="0.35">
      <c r="A120" s="3">
        <v>7</v>
      </c>
      <c r="M120">
        <v>1</v>
      </c>
      <c r="Q120">
        <v>1</v>
      </c>
      <c r="S120">
        <f t="shared" si="54"/>
        <v>2</v>
      </c>
    </row>
    <row r="121" spans="1:20" x14ac:dyDescent="0.35">
      <c r="A121" s="3"/>
    </row>
    <row r="122" spans="1:20" x14ac:dyDescent="0.35">
      <c r="A122" s="3">
        <v>9</v>
      </c>
      <c r="B122">
        <v>1</v>
      </c>
      <c r="E122">
        <v>1</v>
      </c>
      <c r="O122">
        <v>1</v>
      </c>
      <c r="S122">
        <f t="shared" si="54"/>
        <v>3</v>
      </c>
    </row>
    <row r="123" spans="1:20" x14ac:dyDescent="0.35">
      <c r="A123" s="21" t="s">
        <v>405</v>
      </c>
      <c r="B123" s="23">
        <f>SUM(B114:B122)</f>
        <v>2</v>
      </c>
      <c r="C123" s="23">
        <f t="shared" ref="C123:S123" si="55">SUM(C114:C122)</f>
        <v>1</v>
      </c>
      <c r="D123" s="23">
        <f t="shared" si="55"/>
        <v>2</v>
      </c>
      <c r="E123" s="23">
        <f t="shared" si="55"/>
        <v>3</v>
      </c>
      <c r="F123" s="23">
        <f t="shared" si="55"/>
        <v>2</v>
      </c>
      <c r="G123" s="23">
        <f t="shared" si="55"/>
        <v>1</v>
      </c>
      <c r="H123" s="23">
        <f t="shared" si="55"/>
        <v>2</v>
      </c>
      <c r="I123" s="23">
        <f t="shared" si="55"/>
        <v>0</v>
      </c>
      <c r="J123" s="23">
        <f t="shared" si="55"/>
        <v>0</v>
      </c>
      <c r="K123" s="23">
        <f t="shared" si="55"/>
        <v>1</v>
      </c>
      <c r="L123" s="23">
        <f t="shared" si="55"/>
        <v>0</v>
      </c>
      <c r="M123" s="23">
        <f t="shared" si="55"/>
        <v>2</v>
      </c>
      <c r="N123" s="23">
        <f t="shared" si="55"/>
        <v>1</v>
      </c>
      <c r="O123" s="23">
        <f t="shared" si="55"/>
        <v>2</v>
      </c>
      <c r="P123" s="23">
        <f t="shared" si="55"/>
        <v>1</v>
      </c>
      <c r="Q123" s="23">
        <f t="shared" si="55"/>
        <v>1</v>
      </c>
      <c r="R123" s="23">
        <f t="shared" si="55"/>
        <v>2</v>
      </c>
      <c r="S123" s="23">
        <f t="shared" si="55"/>
        <v>23</v>
      </c>
    </row>
    <row r="124" spans="1:20" x14ac:dyDescent="0.35">
      <c r="A124" t="s">
        <v>492</v>
      </c>
      <c r="B124">
        <f>B123/9</f>
        <v>0.22222222222222221</v>
      </c>
      <c r="C124">
        <f t="shared" ref="C124" si="56">C123/9</f>
        <v>0.1111111111111111</v>
      </c>
      <c r="D124">
        <f t="shared" ref="D124" si="57">D123/9</f>
        <v>0.22222222222222221</v>
      </c>
      <c r="E124">
        <f t="shared" ref="E124" si="58">E123/9</f>
        <v>0.33333333333333331</v>
      </c>
      <c r="F124">
        <f t="shared" ref="F124" si="59">F123/9</f>
        <v>0.22222222222222221</v>
      </c>
      <c r="G124">
        <f t="shared" ref="G124" si="60">G123/9</f>
        <v>0.1111111111111111</v>
      </c>
      <c r="H124">
        <f t="shared" ref="H124" si="61">H123/9</f>
        <v>0.22222222222222221</v>
      </c>
      <c r="I124">
        <f t="shared" ref="I124" si="62">I123/9</f>
        <v>0</v>
      </c>
      <c r="K124">
        <f t="shared" ref="K124" si="63">K123/9</f>
        <v>0.1111111111111111</v>
      </c>
      <c r="M124">
        <f t="shared" ref="M124" si="64">M123/9</f>
        <v>0.22222222222222221</v>
      </c>
      <c r="N124">
        <f t="shared" ref="N124" si="65">N123/9</f>
        <v>0.1111111111111111</v>
      </c>
      <c r="O124">
        <f t="shared" ref="O124" si="66">O123/9</f>
        <v>0.22222222222222221</v>
      </c>
      <c r="P124">
        <f t="shared" ref="P124" si="67">P123/9</f>
        <v>0.1111111111111111</v>
      </c>
      <c r="Q124">
        <f t="shared" ref="Q124" si="68">Q123/9</f>
        <v>0.1111111111111111</v>
      </c>
      <c r="R124">
        <f t="shared" ref="R124" si="69">R123/9</f>
        <v>0.22222222222222221</v>
      </c>
      <c r="S124" s="25">
        <f t="shared" ref="S124" si="70">S123/9</f>
        <v>2.5555555555555554</v>
      </c>
      <c r="T124" t="s">
        <v>505</v>
      </c>
    </row>
    <row r="125" spans="1:20" x14ac:dyDescent="0.35">
      <c r="S125" s="25"/>
    </row>
    <row r="126" spans="1:20" x14ac:dyDescent="0.35">
      <c r="A126" t="s">
        <v>509</v>
      </c>
    </row>
    <row r="127" spans="1:20" x14ac:dyDescent="0.35">
      <c r="A127" s="22" t="s">
        <v>491</v>
      </c>
      <c r="B127" s="22" t="s">
        <v>490</v>
      </c>
      <c r="C127" s="22"/>
      <c r="D127" s="22"/>
      <c r="E127" s="22"/>
      <c r="F127" s="22"/>
      <c r="G127" s="22"/>
      <c r="H127" s="22"/>
      <c r="I127" s="22"/>
      <c r="J127" s="22"/>
    </row>
    <row r="128" spans="1:20" x14ac:dyDescent="0.35">
      <c r="A128" s="20" t="s">
        <v>404</v>
      </c>
      <c r="B128" s="20" t="s">
        <v>261</v>
      </c>
      <c r="C128" s="20" t="s">
        <v>257</v>
      </c>
      <c r="D128" s="20" t="s">
        <v>259</v>
      </c>
      <c r="E128" s="20" t="s">
        <v>260</v>
      </c>
      <c r="F128" s="20" t="s">
        <v>207</v>
      </c>
      <c r="G128" s="20" t="s">
        <v>210</v>
      </c>
      <c r="H128" s="20" t="s">
        <v>262</v>
      </c>
      <c r="I128" s="20" t="s">
        <v>255</v>
      </c>
      <c r="J128" s="20" t="s">
        <v>405</v>
      </c>
    </row>
    <row r="129" spans="1:10" x14ac:dyDescent="0.35">
      <c r="A129" s="3">
        <v>24</v>
      </c>
      <c r="C129">
        <v>1</v>
      </c>
      <c r="D129">
        <v>1</v>
      </c>
      <c r="E129">
        <v>1</v>
      </c>
      <c r="I129">
        <v>1</v>
      </c>
      <c r="J129">
        <f>SUM(B129:I129)</f>
        <v>4</v>
      </c>
    </row>
    <row r="130" spans="1:10" x14ac:dyDescent="0.35">
      <c r="A130" s="3">
        <v>25</v>
      </c>
      <c r="B130">
        <v>1</v>
      </c>
      <c r="H130">
        <v>1</v>
      </c>
      <c r="J130">
        <f t="shared" ref="J130:J131" si="71">SUM(B130:I130)</f>
        <v>2</v>
      </c>
    </row>
    <row r="131" spans="1:10" x14ac:dyDescent="0.35">
      <c r="A131" s="3">
        <v>40</v>
      </c>
      <c r="C131">
        <v>1</v>
      </c>
      <c r="D131">
        <v>1</v>
      </c>
      <c r="E131">
        <v>1</v>
      </c>
      <c r="I131">
        <v>1</v>
      </c>
      <c r="J131">
        <f t="shared" si="71"/>
        <v>4</v>
      </c>
    </row>
    <row r="132" spans="1:10" x14ac:dyDescent="0.35">
      <c r="A132" s="3">
        <v>46</v>
      </c>
      <c r="B132">
        <v>1</v>
      </c>
      <c r="D132">
        <v>1</v>
      </c>
      <c r="H132">
        <v>1</v>
      </c>
      <c r="J132">
        <f>SUM(B132:I132)</f>
        <v>3</v>
      </c>
    </row>
    <row r="133" spans="1:10" x14ac:dyDescent="0.35">
      <c r="A133" s="21" t="s">
        <v>405</v>
      </c>
      <c r="B133" s="23">
        <v>2</v>
      </c>
      <c r="C133" s="23">
        <v>2</v>
      </c>
      <c r="D133" s="23">
        <v>3</v>
      </c>
      <c r="E133" s="23">
        <v>2</v>
      </c>
      <c r="F133" s="23"/>
      <c r="G133" s="23"/>
      <c r="H133" s="23">
        <v>2</v>
      </c>
      <c r="I133" s="23">
        <v>2</v>
      </c>
      <c r="J133" s="23">
        <f>SUM(J129:J132)</f>
        <v>13</v>
      </c>
    </row>
    <row r="134" spans="1:10" x14ac:dyDescent="0.35">
      <c r="B134" s="49">
        <v>1</v>
      </c>
      <c r="C134" s="49"/>
      <c r="D134" s="49">
        <v>1</v>
      </c>
      <c r="E134" s="49"/>
      <c r="H134" s="49">
        <v>1</v>
      </c>
      <c r="I134" s="49"/>
      <c r="J134">
        <f>J133/4</f>
        <v>3.25</v>
      </c>
    </row>
    <row r="137" spans="1:10" x14ac:dyDescent="0.35">
      <c r="A137" t="s">
        <v>506</v>
      </c>
    </row>
    <row r="138" spans="1:10" x14ac:dyDescent="0.35">
      <c r="A138" s="22" t="s">
        <v>491</v>
      </c>
      <c r="B138" s="22" t="s">
        <v>490</v>
      </c>
      <c r="C138" s="22"/>
      <c r="D138" s="22"/>
      <c r="E138" s="22"/>
      <c r="F138" s="22"/>
      <c r="G138" s="22"/>
    </row>
    <row r="139" spans="1:10" x14ac:dyDescent="0.35">
      <c r="A139" s="20" t="s">
        <v>404</v>
      </c>
      <c r="B139" s="20" t="s">
        <v>212</v>
      </c>
      <c r="C139" s="20" t="s">
        <v>222</v>
      </c>
      <c r="D139" s="20" t="s">
        <v>207</v>
      </c>
      <c r="E139" s="20" t="s">
        <v>210</v>
      </c>
      <c r="F139" s="20" t="s">
        <v>289</v>
      </c>
      <c r="G139" s="20" t="s">
        <v>405</v>
      </c>
    </row>
    <row r="140" spans="1:10" x14ac:dyDescent="0.35">
      <c r="A140" s="3">
        <v>32</v>
      </c>
      <c r="C140">
        <v>1</v>
      </c>
      <c r="D140">
        <v>1</v>
      </c>
      <c r="E140">
        <v>1</v>
      </c>
      <c r="G140">
        <v>3</v>
      </c>
    </row>
    <row r="141" spans="1:10" x14ac:dyDescent="0.35">
      <c r="A141" s="3">
        <v>35</v>
      </c>
      <c r="B141">
        <v>1</v>
      </c>
      <c r="C141">
        <v>1</v>
      </c>
      <c r="D141">
        <v>3</v>
      </c>
      <c r="E141">
        <v>1</v>
      </c>
      <c r="F141">
        <v>1</v>
      </c>
      <c r="G141">
        <v>7</v>
      </c>
    </row>
    <row r="142" spans="1:10" x14ac:dyDescent="0.35">
      <c r="A142" s="21" t="s">
        <v>405</v>
      </c>
      <c r="B142" s="23">
        <v>1</v>
      </c>
      <c r="C142" s="23">
        <v>2</v>
      </c>
      <c r="D142" s="23">
        <v>4</v>
      </c>
      <c r="E142" s="23">
        <v>2</v>
      </c>
      <c r="F142" s="23">
        <v>1</v>
      </c>
      <c r="G142" s="23">
        <v>10</v>
      </c>
    </row>
    <row r="143" spans="1:10" x14ac:dyDescent="0.35">
      <c r="A143" s="3"/>
      <c r="C143" s="31">
        <v>1</v>
      </c>
      <c r="F143" s="31">
        <v>1</v>
      </c>
    </row>
    <row r="145" spans="1:20" x14ac:dyDescent="0.35">
      <c r="A145" s="26" t="s">
        <v>498</v>
      </c>
    </row>
    <row r="147" spans="1:20" x14ac:dyDescent="0.35">
      <c r="A147" s="22" t="s">
        <v>491</v>
      </c>
      <c r="B147" s="22" t="s">
        <v>490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</row>
    <row r="148" spans="1:20" x14ac:dyDescent="0.35">
      <c r="A148" s="20" t="s">
        <v>404</v>
      </c>
      <c r="B148" s="20" t="s">
        <v>277</v>
      </c>
      <c r="C148" s="20" t="s">
        <v>212</v>
      </c>
      <c r="D148" s="20" t="s">
        <v>222</v>
      </c>
      <c r="E148" s="20" t="s">
        <v>364</v>
      </c>
      <c r="F148" s="20" t="s">
        <v>253</v>
      </c>
      <c r="G148" s="20" t="s">
        <v>387</v>
      </c>
      <c r="H148" s="20" t="s">
        <v>386</v>
      </c>
      <c r="I148" s="20" t="s">
        <v>207</v>
      </c>
      <c r="J148" s="20" t="s">
        <v>367</v>
      </c>
      <c r="K148" s="20" t="s">
        <v>132</v>
      </c>
      <c r="L148" s="20" t="s">
        <v>210</v>
      </c>
      <c r="M148" s="20" t="s">
        <v>246</v>
      </c>
      <c r="N148" s="20" t="s">
        <v>379</v>
      </c>
      <c r="O148" s="20" t="s">
        <v>383</v>
      </c>
      <c r="P148" s="20" t="s">
        <v>248</v>
      </c>
      <c r="Q148" s="20" t="s">
        <v>362</v>
      </c>
      <c r="R148" s="20" t="s">
        <v>360</v>
      </c>
      <c r="S148" s="20" t="s">
        <v>225</v>
      </c>
      <c r="T148" s="20" t="s">
        <v>405</v>
      </c>
    </row>
    <row r="149" spans="1:20" x14ac:dyDescent="0.35">
      <c r="A149" s="3">
        <v>1</v>
      </c>
      <c r="B149">
        <v>1</v>
      </c>
      <c r="L149">
        <v>2</v>
      </c>
      <c r="S149">
        <v>1</v>
      </c>
      <c r="T149">
        <v>4</v>
      </c>
    </row>
    <row r="150" spans="1:20" x14ac:dyDescent="0.35">
      <c r="A150" s="3">
        <v>2</v>
      </c>
      <c r="I150">
        <v>1</v>
      </c>
      <c r="K150">
        <v>1</v>
      </c>
      <c r="L150">
        <v>1</v>
      </c>
      <c r="T150">
        <v>3</v>
      </c>
    </row>
    <row r="151" spans="1:20" x14ac:dyDescent="0.35">
      <c r="A151" s="3">
        <v>3</v>
      </c>
      <c r="I151">
        <v>1</v>
      </c>
      <c r="K151">
        <v>1</v>
      </c>
      <c r="L151">
        <v>3</v>
      </c>
      <c r="T151">
        <v>5</v>
      </c>
    </row>
    <row r="152" spans="1:20" x14ac:dyDescent="0.35">
      <c r="A152" s="3">
        <v>4</v>
      </c>
      <c r="D152">
        <v>1</v>
      </c>
      <c r="E152">
        <v>1</v>
      </c>
      <c r="F152">
        <v>1</v>
      </c>
      <c r="I152">
        <v>17</v>
      </c>
      <c r="J152">
        <v>1</v>
      </c>
      <c r="L152">
        <v>9</v>
      </c>
      <c r="Q152">
        <v>1</v>
      </c>
      <c r="R152">
        <v>1</v>
      </c>
      <c r="T152">
        <v>32</v>
      </c>
    </row>
    <row r="153" spans="1:20" x14ac:dyDescent="0.35">
      <c r="A153" s="3">
        <v>5</v>
      </c>
      <c r="C153">
        <v>6</v>
      </c>
      <c r="I153">
        <v>9</v>
      </c>
      <c r="L153">
        <v>2</v>
      </c>
      <c r="N153">
        <v>1</v>
      </c>
      <c r="S153">
        <v>1</v>
      </c>
      <c r="T153">
        <v>19</v>
      </c>
    </row>
    <row r="154" spans="1:20" x14ac:dyDescent="0.35">
      <c r="A154" s="3">
        <v>6</v>
      </c>
      <c r="C154">
        <v>3</v>
      </c>
      <c r="I154">
        <v>8</v>
      </c>
      <c r="L154">
        <v>4</v>
      </c>
      <c r="M154">
        <v>1</v>
      </c>
      <c r="N154">
        <v>1</v>
      </c>
      <c r="O154">
        <v>1</v>
      </c>
      <c r="T154">
        <v>18</v>
      </c>
    </row>
    <row r="155" spans="1:20" x14ac:dyDescent="0.35">
      <c r="A155" s="3">
        <v>7</v>
      </c>
      <c r="G155">
        <v>1</v>
      </c>
      <c r="H155">
        <v>1</v>
      </c>
      <c r="I155">
        <v>8</v>
      </c>
      <c r="J155">
        <v>1</v>
      </c>
      <c r="L155">
        <v>9</v>
      </c>
      <c r="M155">
        <v>3</v>
      </c>
      <c r="O155">
        <v>3</v>
      </c>
      <c r="Q155">
        <v>1</v>
      </c>
      <c r="R155">
        <v>1</v>
      </c>
      <c r="T155">
        <v>28</v>
      </c>
    </row>
    <row r="156" spans="1:20" x14ac:dyDescent="0.35">
      <c r="A156" s="3">
        <v>8</v>
      </c>
      <c r="C156">
        <v>4</v>
      </c>
      <c r="I156">
        <v>133</v>
      </c>
      <c r="K156">
        <v>1</v>
      </c>
      <c r="L156">
        <v>23</v>
      </c>
      <c r="M156">
        <v>1</v>
      </c>
      <c r="N156">
        <v>1</v>
      </c>
      <c r="P156">
        <v>3</v>
      </c>
      <c r="S156">
        <v>1</v>
      </c>
      <c r="T156">
        <v>167</v>
      </c>
    </row>
    <row r="157" spans="1:20" x14ac:dyDescent="0.35">
      <c r="A157" s="21" t="s">
        <v>405</v>
      </c>
      <c r="B157" s="23">
        <v>1</v>
      </c>
      <c r="C157" s="23">
        <v>13</v>
      </c>
      <c r="D157" s="23">
        <v>1</v>
      </c>
      <c r="E157" s="23">
        <v>1</v>
      </c>
      <c r="F157" s="23">
        <v>1</v>
      </c>
      <c r="G157" s="23">
        <v>1</v>
      </c>
      <c r="H157" s="23">
        <v>1</v>
      </c>
      <c r="I157" s="23">
        <v>177</v>
      </c>
      <c r="J157" s="23">
        <v>2</v>
      </c>
      <c r="K157" s="23">
        <v>3</v>
      </c>
      <c r="L157" s="23">
        <v>53</v>
      </c>
      <c r="M157" s="23">
        <v>5</v>
      </c>
      <c r="N157" s="23">
        <v>3</v>
      </c>
      <c r="O157" s="23">
        <v>4</v>
      </c>
      <c r="P157" s="23">
        <v>3</v>
      </c>
      <c r="Q157" s="23">
        <v>2</v>
      </c>
      <c r="R157" s="23">
        <v>2</v>
      </c>
      <c r="S157" s="23">
        <v>3</v>
      </c>
      <c r="T157" s="23">
        <v>276</v>
      </c>
    </row>
    <row r="158" spans="1:20" ht="15" thickBot="1" x14ac:dyDescent="0.4"/>
    <row r="159" spans="1:20" s="33" customFormat="1" x14ac:dyDescent="0.35">
      <c r="A159" s="32"/>
      <c r="P159" s="41"/>
      <c r="Q159" s="41"/>
    </row>
    <row r="160" spans="1:20" x14ac:dyDescent="0.35">
      <c r="A160" s="44" t="s">
        <v>511</v>
      </c>
      <c r="P160" s="42"/>
      <c r="Q160" s="42"/>
    </row>
    <row r="161" spans="1:17" x14ac:dyDescent="0.35">
      <c r="A161" s="34" t="s">
        <v>491</v>
      </c>
      <c r="B161" s="22" t="s">
        <v>490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P161" s="42"/>
      <c r="Q161" s="42"/>
    </row>
    <row r="162" spans="1:17" x14ac:dyDescent="0.35">
      <c r="A162" s="35" t="s">
        <v>404</v>
      </c>
      <c r="B162" s="20" t="s">
        <v>222</v>
      </c>
      <c r="C162" s="20" t="s">
        <v>364</v>
      </c>
      <c r="D162" s="20" t="s">
        <v>253</v>
      </c>
      <c r="E162" s="20" t="s">
        <v>387</v>
      </c>
      <c r="F162" s="20" t="s">
        <v>386</v>
      </c>
      <c r="G162" s="20" t="s">
        <v>207</v>
      </c>
      <c r="H162" s="20" t="s">
        <v>367</v>
      </c>
      <c r="I162" s="20" t="s">
        <v>210</v>
      </c>
      <c r="J162" s="20" t="s">
        <v>246</v>
      </c>
      <c r="K162" s="20" t="s">
        <v>383</v>
      </c>
      <c r="L162" s="20" t="s">
        <v>362</v>
      </c>
      <c r="M162" s="20" t="s">
        <v>360</v>
      </c>
      <c r="N162" s="20" t="s">
        <v>405</v>
      </c>
      <c r="P162" s="42"/>
      <c r="Q162" s="42"/>
    </row>
    <row r="163" spans="1:17" x14ac:dyDescent="0.35">
      <c r="A163" s="36">
        <v>1</v>
      </c>
      <c r="B163">
        <v>1</v>
      </c>
      <c r="C163">
        <v>1</v>
      </c>
      <c r="D163">
        <v>1</v>
      </c>
      <c r="G163">
        <v>17</v>
      </c>
      <c r="H163">
        <v>1</v>
      </c>
      <c r="I163">
        <v>9</v>
      </c>
      <c r="L163">
        <v>1</v>
      </c>
      <c r="M163">
        <v>1</v>
      </c>
      <c r="N163">
        <v>32</v>
      </c>
      <c r="P163" s="42"/>
      <c r="Q163" s="42"/>
    </row>
    <row r="164" spans="1:17" x14ac:dyDescent="0.35">
      <c r="A164" s="36">
        <v>2</v>
      </c>
      <c r="E164">
        <v>1</v>
      </c>
      <c r="F164">
        <v>1</v>
      </c>
      <c r="G164">
        <v>8</v>
      </c>
      <c r="H164">
        <v>1</v>
      </c>
      <c r="I164">
        <v>9</v>
      </c>
      <c r="J164">
        <v>3</v>
      </c>
      <c r="K164">
        <v>3</v>
      </c>
      <c r="L164">
        <v>1</v>
      </c>
      <c r="M164">
        <v>1</v>
      </c>
      <c r="N164">
        <v>28</v>
      </c>
      <c r="P164" s="42"/>
      <c r="Q164" s="42"/>
    </row>
    <row r="165" spans="1:17" x14ac:dyDescent="0.35">
      <c r="A165" s="37" t="s">
        <v>405</v>
      </c>
      <c r="B165" s="23">
        <v>1</v>
      </c>
      <c r="C165" s="23">
        <v>1</v>
      </c>
      <c r="D165" s="23">
        <v>1</v>
      </c>
      <c r="E165" s="23">
        <v>1</v>
      </c>
      <c r="F165" s="23">
        <v>1</v>
      </c>
      <c r="G165" s="23">
        <v>25</v>
      </c>
      <c r="H165" s="23">
        <v>2</v>
      </c>
      <c r="I165" s="23">
        <v>18</v>
      </c>
      <c r="J165" s="23">
        <v>3</v>
      </c>
      <c r="K165" s="23">
        <v>3</v>
      </c>
      <c r="L165" s="23">
        <v>2</v>
      </c>
      <c r="M165" s="23">
        <v>2</v>
      </c>
      <c r="N165" s="23">
        <v>60</v>
      </c>
      <c r="P165" s="42"/>
      <c r="Q165" s="42"/>
    </row>
    <row r="166" spans="1:17" x14ac:dyDescent="0.35">
      <c r="A166" s="36" t="s">
        <v>492</v>
      </c>
      <c r="B166">
        <f>B165/2</f>
        <v>0.5</v>
      </c>
      <c r="C166">
        <f t="shared" ref="C166:N166" si="72">C165/2</f>
        <v>0.5</v>
      </c>
      <c r="D166">
        <f t="shared" si="72"/>
        <v>0.5</v>
      </c>
      <c r="E166">
        <f t="shared" si="72"/>
        <v>0.5</v>
      </c>
      <c r="F166">
        <f t="shared" si="72"/>
        <v>0.5</v>
      </c>
      <c r="G166">
        <f t="shared" si="72"/>
        <v>12.5</v>
      </c>
      <c r="H166">
        <f t="shared" si="72"/>
        <v>1</v>
      </c>
      <c r="I166">
        <f t="shared" si="72"/>
        <v>9</v>
      </c>
      <c r="J166">
        <f t="shared" si="72"/>
        <v>1.5</v>
      </c>
      <c r="K166">
        <f t="shared" si="72"/>
        <v>1.5</v>
      </c>
      <c r="L166">
        <f t="shared" si="72"/>
        <v>1</v>
      </c>
      <c r="M166">
        <f t="shared" si="72"/>
        <v>1</v>
      </c>
      <c r="N166">
        <f t="shared" si="72"/>
        <v>30</v>
      </c>
      <c r="P166" s="42"/>
      <c r="Q166" s="42"/>
    </row>
    <row r="167" spans="1:17" x14ac:dyDescent="0.35">
      <c r="A167" s="36"/>
      <c r="G167" s="31">
        <v>13</v>
      </c>
      <c r="I167" s="31">
        <v>9</v>
      </c>
      <c r="P167" s="42"/>
      <c r="Q167" s="42"/>
    </row>
    <row r="168" spans="1:17" x14ac:dyDescent="0.35">
      <c r="A168" s="34" t="s">
        <v>491</v>
      </c>
      <c r="B168" s="22" t="s">
        <v>490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P168" s="42"/>
      <c r="Q168" s="42"/>
    </row>
    <row r="169" spans="1:17" x14ac:dyDescent="0.35">
      <c r="A169" s="35" t="s">
        <v>404</v>
      </c>
      <c r="B169" s="20" t="s">
        <v>222</v>
      </c>
      <c r="C169" s="20" t="s">
        <v>364</v>
      </c>
      <c r="D169" s="20" t="s">
        <v>253</v>
      </c>
      <c r="E169" s="20" t="s">
        <v>387</v>
      </c>
      <c r="F169" s="20" t="s">
        <v>386</v>
      </c>
      <c r="G169" s="20"/>
      <c r="H169" s="20" t="s">
        <v>367</v>
      </c>
      <c r="I169" s="20"/>
      <c r="J169" s="20" t="s">
        <v>246</v>
      </c>
      <c r="K169" s="20" t="s">
        <v>383</v>
      </c>
      <c r="L169" s="20" t="s">
        <v>362</v>
      </c>
      <c r="M169" s="20" t="s">
        <v>360</v>
      </c>
      <c r="N169" s="20" t="s">
        <v>405</v>
      </c>
      <c r="P169" s="42"/>
      <c r="Q169" s="42"/>
    </row>
    <row r="170" spans="1:17" x14ac:dyDescent="0.35">
      <c r="A170" s="36">
        <v>1</v>
      </c>
      <c r="B170">
        <v>1</v>
      </c>
      <c r="C170">
        <v>1</v>
      </c>
      <c r="D170">
        <v>1</v>
      </c>
      <c r="H170">
        <v>1</v>
      </c>
      <c r="L170">
        <v>1</v>
      </c>
      <c r="M170">
        <v>1</v>
      </c>
      <c r="N170">
        <f>SUM(B170:M170)</f>
        <v>6</v>
      </c>
      <c r="P170" s="42"/>
      <c r="Q170" s="42"/>
    </row>
    <row r="171" spans="1:17" x14ac:dyDescent="0.35">
      <c r="A171" s="36">
        <v>2</v>
      </c>
      <c r="E171">
        <v>1</v>
      </c>
      <c r="F171">
        <v>1</v>
      </c>
      <c r="H171">
        <v>1</v>
      </c>
      <c r="J171">
        <v>3</v>
      </c>
      <c r="K171">
        <v>3</v>
      </c>
      <c r="L171">
        <v>1</v>
      </c>
      <c r="M171">
        <v>1</v>
      </c>
      <c r="N171">
        <f>SUM(B171:M171)</f>
        <v>11</v>
      </c>
      <c r="P171" s="42"/>
      <c r="Q171" s="42"/>
    </row>
    <row r="172" spans="1:17" x14ac:dyDescent="0.35">
      <c r="A172" s="37" t="s">
        <v>405</v>
      </c>
      <c r="B172" s="23">
        <f>SUM(B170:B171)</f>
        <v>1</v>
      </c>
      <c r="C172" s="23">
        <f t="shared" ref="C172:N172" si="73">SUM(C170:C171)</f>
        <v>1</v>
      </c>
      <c r="D172" s="23">
        <f t="shared" si="73"/>
        <v>1</v>
      </c>
      <c r="E172" s="23">
        <f t="shared" si="73"/>
        <v>1</v>
      </c>
      <c r="F172" s="23">
        <f t="shared" si="73"/>
        <v>1</v>
      </c>
      <c r="G172" s="23">
        <f t="shared" si="73"/>
        <v>0</v>
      </c>
      <c r="H172" s="23">
        <f t="shared" si="73"/>
        <v>2</v>
      </c>
      <c r="I172" s="23">
        <f t="shared" si="73"/>
        <v>0</v>
      </c>
      <c r="J172" s="23">
        <f t="shared" si="73"/>
        <v>3</v>
      </c>
      <c r="K172" s="23">
        <f t="shared" si="73"/>
        <v>3</v>
      </c>
      <c r="L172" s="23">
        <f t="shared" si="73"/>
        <v>2</v>
      </c>
      <c r="M172" s="23">
        <f t="shared" si="73"/>
        <v>2</v>
      </c>
      <c r="N172" s="23">
        <f t="shared" si="73"/>
        <v>17</v>
      </c>
      <c r="P172" s="42"/>
      <c r="Q172" s="42"/>
    </row>
    <row r="173" spans="1:17" x14ac:dyDescent="0.35">
      <c r="A173" s="36" t="s">
        <v>492</v>
      </c>
      <c r="B173">
        <f>B172/2</f>
        <v>0.5</v>
      </c>
      <c r="C173">
        <f t="shared" ref="C173" si="74">C172/2</f>
        <v>0.5</v>
      </c>
      <c r="D173">
        <f t="shared" ref="D173" si="75">D172/2</f>
        <v>0.5</v>
      </c>
      <c r="E173">
        <f t="shared" ref="E173" si="76">E172/2</f>
        <v>0.5</v>
      </c>
      <c r="F173">
        <f t="shared" ref="F173" si="77">F172/2</f>
        <v>0.5</v>
      </c>
      <c r="H173" s="31">
        <f t="shared" ref="H173" si="78">H172/2</f>
        <v>1</v>
      </c>
      <c r="J173">
        <f t="shared" ref="J173" si="79">J172/2</f>
        <v>1.5</v>
      </c>
      <c r="K173">
        <f t="shared" ref="K173" si="80">K172/2</f>
        <v>1.5</v>
      </c>
      <c r="L173" s="31">
        <f t="shared" ref="L173" si="81">L172/2</f>
        <v>1</v>
      </c>
      <c r="M173" s="31">
        <f t="shared" ref="M173" si="82">M172/2</f>
        <v>1</v>
      </c>
      <c r="N173">
        <f t="shared" ref="N173" si="83">N172/2</f>
        <v>8.5</v>
      </c>
      <c r="P173" s="42"/>
      <c r="Q173" s="42"/>
    </row>
    <row r="174" spans="1:17" s="39" customFormat="1" ht="15" thickBot="1" x14ac:dyDescent="0.4">
      <c r="A174" s="38"/>
      <c r="D174" s="40">
        <v>1</v>
      </c>
      <c r="P174" s="43"/>
      <c r="Q174" s="43"/>
    </row>
    <row r="175" spans="1:17" s="33" customFormat="1" x14ac:dyDescent="0.35">
      <c r="A175" s="32"/>
      <c r="P175" s="41"/>
      <c r="Q175" s="41"/>
    </row>
    <row r="176" spans="1:17" x14ac:dyDescent="0.35">
      <c r="A176" s="44" t="s">
        <v>512</v>
      </c>
      <c r="P176" s="42"/>
      <c r="Q176" s="42"/>
    </row>
    <row r="177" spans="1:20" x14ac:dyDescent="0.35">
      <c r="A177" s="34" t="s">
        <v>491</v>
      </c>
      <c r="B177" s="22" t="s">
        <v>490</v>
      </c>
      <c r="C177" s="22"/>
      <c r="D177" s="22"/>
      <c r="E177" s="22"/>
      <c r="F177" s="22"/>
      <c r="G177" s="22"/>
      <c r="H177" s="22"/>
      <c r="I177" s="22"/>
      <c r="J177" s="22"/>
      <c r="K177" s="22"/>
      <c r="P177" s="42"/>
      <c r="Q177" s="42"/>
    </row>
    <row r="178" spans="1:20" x14ac:dyDescent="0.35">
      <c r="A178" s="35" t="s">
        <v>404</v>
      </c>
      <c r="B178" s="20" t="s">
        <v>212</v>
      </c>
      <c r="C178" s="20" t="s">
        <v>207</v>
      </c>
      <c r="D178" s="20" t="s">
        <v>132</v>
      </c>
      <c r="E178" s="20" t="s">
        <v>210</v>
      </c>
      <c r="F178" s="20" t="s">
        <v>246</v>
      </c>
      <c r="G178" s="20" t="s">
        <v>379</v>
      </c>
      <c r="H178" s="20" t="s">
        <v>383</v>
      </c>
      <c r="I178" s="20" t="s">
        <v>248</v>
      </c>
      <c r="J178" s="20" t="s">
        <v>225</v>
      </c>
      <c r="K178" s="20" t="s">
        <v>405</v>
      </c>
      <c r="P178" s="42"/>
      <c r="Q178" s="42"/>
    </row>
    <row r="179" spans="1:20" x14ac:dyDescent="0.35">
      <c r="A179" s="36">
        <v>84</v>
      </c>
      <c r="B179">
        <v>6</v>
      </c>
      <c r="C179">
        <v>9</v>
      </c>
      <c r="E179">
        <v>2</v>
      </c>
      <c r="G179">
        <v>1</v>
      </c>
      <c r="J179">
        <v>1</v>
      </c>
      <c r="K179">
        <v>19</v>
      </c>
      <c r="P179" s="42"/>
      <c r="Q179" s="42"/>
    </row>
    <row r="180" spans="1:20" x14ac:dyDescent="0.35">
      <c r="A180" s="36">
        <v>85</v>
      </c>
      <c r="B180">
        <v>3</v>
      </c>
      <c r="C180">
        <v>8</v>
      </c>
      <c r="E180">
        <v>4</v>
      </c>
      <c r="F180">
        <v>1</v>
      </c>
      <c r="G180">
        <v>1</v>
      </c>
      <c r="H180">
        <v>1</v>
      </c>
      <c r="K180">
        <v>18</v>
      </c>
      <c r="P180" s="42"/>
      <c r="Q180" s="42"/>
    </row>
    <row r="181" spans="1:20" x14ac:dyDescent="0.35">
      <c r="A181" s="36">
        <v>87</v>
      </c>
      <c r="B181">
        <v>4</v>
      </c>
      <c r="C181">
        <v>133</v>
      </c>
      <c r="D181">
        <v>1</v>
      </c>
      <c r="E181">
        <v>23</v>
      </c>
      <c r="F181">
        <v>1</v>
      </c>
      <c r="G181">
        <v>1</v>
      </c>
      <c r="I181">
        <v>3</v>
      </c>
      <c r="J181">
        <v>1</v>
      </c>
      <c r="K181">
        <v>167</v>
      </c>
      <c r="P181" s="42"/>
      <c r="Q181" s="42"/>
    </row>
    <row r="182" spans="1:20" x14ac:dyDescent="0.35">
      <c r="A182" s="37" t="s">
        <v>405</v>
      </c>
      <c r="B182" s="23">
        <v>13</v>
      </c>
      <c r="C182" s="23">
        <v>150</v>
      </c>
      <c r="D182" s="23">
        <v>1</v>
      </c>
      <c r="E182" s="23">
        <v>29</v>
      </c>
      <c r="F182" s="23">
        <v>2</v>
      </c>
      <c r="G182" s="23">
        <v>3</v>
      </c>
      <c r="H182" s="23">
        <v>1</v>
      </c>
      <c r="I182" s="23">
        <v>3</v>
      </c>
      <c r="J182" s="23">
        <v>2</v>
      </c>
      <c r="K182" s="23">
        <v>204</v>
      </c>
      <c r="P182" s="42"/>
      <c r="Q182" s="42"/>
    </row>
    <row r="183" spans="1:20" x14ac:dyDescent="0.35">
      <c r="A183" s="44" t="s">
        <v>492</v>
      </c>
      <c r="B183">
        <f>B182/3</f>
        <v>4.333333333333333</v>
      </c>
      <c r="C183">
        <f t="shared" ref="C183:K183" si="84">C182/3</f>
        <v>50</v>
      </c>
      <c r="D183">
        <f t="shared" si="84"/>
        <v>0.33333333333333331</v>
      </c>
      <c r="E183">
        <f t="shared" si="84"/>
        <v>9.6666666666666661</v>
      </c>
      <c r="F183">
        <f t="shared" si="84"/>
        <v>0.66666666666666663</v>
      </c>
      <c r="G183">
        <f t="shared" si="84"/>
        <v>1</v>
      </c>
      <c r="H183">
        <f t="shared" si="84"/>
        <v>0.33333333333333331</v>
      </c>
      <c r="I183">
        <f t="shared" si="84"/>
        <v>1</v>
      </c>
      <c r="J183">
        <f t="shared" si="84"/>
        <v>0.66666666666666663</v>
      </c>
      <c r="K183">
        <f t="shared" si="84"/>
        <v>68</v>
      </c>
      <c r="P183" s="42"/>
      <c r="Q183" s="42"/>
    </row>
    <row r="184" spans="1:20" x14ac:dyDescent="0.35">
      <c r="A184" s="44"/>
      <c r="B184" s="31">
        <v>4</v>
      </c>
      <c r="C184" s="31">
        <v>10</v>
      </c>
      <c r="E184" s="31">
        <v>10</v>
      </c>
      <c r="F184" s="31">
        <v>1</v>
      </c>
      <c r="G184" s="31">
        <v>1</v>
      </c>
      <c r="J184" s="31">
        <v>1</v>
      </c>
      <c r="P184" s="42"/>
      <c r="Q184" s="42"/>
    </row>
    <row r="185" spans="1:20" s="39" customFormat="1" ht="15" thickBot="1" x14ac:dyDescent="0.4">
      <c r="A185" s="38"/>
      <c r="P185" s="43"/>
      <c r="Q185" s="43"/>
    </row>
    <row r="187" spans="1:20" x14ac:dyDescent="0.35">
      <c r="A187" t="s">
        <v>507</v>
      </c>
    </row>
    <row r="188" spans="1:20" x14ac:dyDescent="0.35">
      <c r="A188" s="22" t="s">
        <v>491</v>
      </c>
      <c r="B188" s="22" t="s">
        <v>490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 x14ac:dyDescent="0.35">
      <c r="A189" s="20" t="s">
        <v>404</v>
      </c>
      <c r="B189" s="20" t="s">
        <v>277</v>
      </c>
      <c r="C189" s="20" t="s">
        <v>212</v>
      </c>
      <c r="D189" s="20" t="s">
        <v>222</v>
      </c>
      <c r="E189" s="20" t="s">
        <v>364</v>
      </c>
      <c r="F189" s="20" t="s">
        <v>253</v>
      </c>
      <c r="G189" s="20" t="s">
        <v>387</v>
      </c>
      <c r="H189" s="20" t="s">
        <v>386</v>
      </c>
      <c r="I189" s="20" t="s">
        <v>207</v>
      </c>
      <c r="J189" s="20" t="s">
        <v>367</v>
      </c>
      <c r="K189" s="20" t="s">
        <v>132</v>
      </c>
      <c r="L189" s="20" t="s">
        <v>210</v>
      </c>
      <c r="M189" s="20" t="s">
        <v>246</v>
      </c>
      <c r="N189" s="20" t="s">
        <v>379</v>
      </c>
      <c r="O189" s="20" t="s">
        <v>383</v>
      </c>
      <c r="P189" s="20" t="s">
        <v>248</v>
      </c>
      <c r="Q189" s="20" t="s">
        <v>362</v>
      </c>
      <c r="R189" s="20" t="s">
        <v>360</v>
      </c>
      <c r="S189" s="20" t="s">
        <v>225</v>
      </c>
      <c r="T189" s="20" t="s">
        <v>405</v>
      </c>
    </row>
    <row r="190" spans="1:20" x14ac:dyDescent="0.35">
      <c r="A190" s="3">
        <v>1</v>
      </c>
      <c r="I190">
        <v>1</v>
      </c>
      <c r="K190">
        <v>1</v>
      </c>
      <c r="L190">
        <v>1</v>
      </c>
      <c r="T190">
        <v>3</v>
      </c>
    </row>
    <row r="191" spans="1:20" x14ac:dyDescent="0.35">
      <c r="A191" s="3">
        <v>2</v>
      </c>
      <c r="I191">
        <v>1</v>
      </c>
      <c r="K191">
        <v>1</v>
      </c>
      <c r="L191">
        <v>3</v>
      </c>
      <c r="T191">
        <v>5</v>
      </c>
    </row>
    <row r="192" spans="1:20" x14ac:dyDescent="0.35">
      <c r="A192" s="21" t="s">
        <v>508</v>
      </c>
      <c r="B192" s="23">
        <f>SUM(B190:B191)</f>
        <v>0</v>
      </c>
      <c r="C192" s="23">
        <f t="shared" ref="C192:T192" si="85">SUM(C190:C191)</f>
        <v>0</v>
      </c>
      <c r="D192" s="23">
        <f t="shared" si="85"/>
        <v>0</v>
      </c>
      <c r="E192" s="23">
        <f t="shared" si="85"/>
        <v>0</v>
      </c>
      <c r="F192" s="23">
        <f t="shared" si="85"/>
        <v>0</v>
      </c>
      <c r="G192" s="23">
        <f t="shared" si="85"/>
        <v>0</v>
      </c>
      <c r="H192" s="23">
        <f t="shared" si="85"/>
        <v>0</v>
      </c>
      <c r="I192" s="23">
        <f t="shared" si="85"/>
        <v>2</v>
      </c>
      <c r="J192" s="23">
        <f t="shared" si="85"/>
        <v>0</v>
      </c>
      <c r="K192" s="23">
        <f t="shared" si="85"/>
        <v>2</v>
      </c>
      <c r="L192" s="23">
        <f t="shared" si="85"/>
        <v>4</v>
      </c>
      <c r="M192" s="23">
        <f t="shared" si="85"/>
        <v>0</v>
      </c>
      <c r="N192" s="23">
        <f t="shared" si="85"/>
        <v>0</v>
      </c>
      <c r="O192" s="23">
        <f t="shared" si="85"/>
        <v>0</v>
      </c>
      <c r="P192" s="23">
        <f t="shared" si="85"/>
        <v>0</v>
      </c>
      <c r="Q192" s="23">
        <f t="shared" si="85"/>
        <v>0</v>
      </c>
      <c r="R192" s="23">
        <f t="shared" si="85"/>
        <v>0</v>
      </c>
      <c r="S192" s="23">
        <f t="shared" si="85"/>
        <v>0</v>
      </c>
      <c r="T192" s="23">
        <f t="shared" si="85"/>
        <v>8</v>
      </c>
    </row>
    <row r="193" spans="1:20" x14ac:dyDescent="0.35">
      <c r="A193" t="s">
        <v>492</v>
      </c>
      <c r="I193" s="31">
        <v>1</v>
      </c>
      <c r="K193" s="31">
        <v>1</v>
      </c>
      <c r="L193" s="31">
        <v>2</v>
      </c>
    </row>
    <row r="195" spans="1:20" x14ac:dyDescent="0.35">
      <c r="A195" t="s">
        <v>518</v>
      </c>
    </row>
    <row r="197" spans="1:20" x14ac:dyDescent="0.35">
      <c r="A197" s="22" t="s">
        <v>491</v>
      </c>
      <c r="B197" s="22" t="s">
        <v>490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 x14ac:dyDescent="0.35">
      <c r="A198" s="20" t="s">
        <v>404</v>
      </c>
      <c r="B198" s="20" t="s">
        <v>277</v>
      </c>
      <c r="C198" s="20" t="s">
        <v>212</v>
      </c>
      <c r="D198" s="20" t="s">
        <v>222</v>
      </c>
      <c r="E198" s="20" t="s">
        <v>364</v>
      </c>
      <c r="F198" s="20" t="s">
        <v>253</v>
      </c>
      <c r="G198" s="20" t="s">
        <v>387</v>
      </c>
      <c r="H198" s="20" t="s">
        <v>386</v>
      </c>
      <c r="I198" s="20" t="s">
        <v>367</v>
      </c>
      <c r="J198" s="20" t="s">
        <v>246</v>
      </c>
      <c r="K198" s="20" t="s">
        <v>379</v>
      </c>
      <c r="L198" s="20" t="s">
        <v>383</v>
      </c>
      <c r="M198" s="20" t="s">
        <v>248</v>
      </c>
      <c r="N198" s="20" t="s">
        <v>362</v>
      </c>
      <c r="O198" s="20" t="s">
        <v>360</v>
      </c>
      <c r="P198" s="20" t="s">
        <v>225</v>
      </c>
      <c r="Q198" s="20" t="s">
        <v>405</v>
      </c>
    </row>
    <row r="199" spans="1:20" x14ac:dyDescent="0.35">
      <c r="A199" s="3">
        <v>1</v>
      </c>
      <c r="B199">
        <v>1</v>
      </c>
      <c r="P199">
        <v>1</v>
      </c>
      <c r="Q199">
        <f t="shared" ref="Q199:Q205" si="86">SUM(B199:P199)</f>
        <v>2</v>
      </c>
      <c r="R199">
        <v>2</v>
      </c>
    </row>
    <row r="200" spans="1:20" x14ac:dyDescent="0.35">
      <c r="A200" s="3">
        <v>2</v>
      </c>
      <c r="D200">
        <v>1</v>
      </c>
      <c r="E200">
        <v>1</v>
      </c>
      <c r="F200">
        <v>1</v>
      </c>
      <c r="I200">
        <v>1</v>
      </c>
      <c r="N200">
        <v>1</v>
      </c>
      <c r="O200">
        <v>1</v>
      </c>
      <c r="Q200">
        <f t="shared" si="86"/>
        <v>6</v>
      </c>
      <c r="R200">
        <v>6</v>
      </c>
    </row>
    <row r="201" spans="1:20" x14ac:dyDescent="0.35">
      <c r="A201" s="3">
        <v>3</v>
      </c>
      <c r="C201">
        <v>6</v>
      </c>
      <c r="K201">
        <v>1</v>
      </c>
      <c r="P201">
        <v>1</v>
      </c>
      <c r="Q201">
        <f t="shared" si="86"/>
        <v>8</v>
      </c>
      <c r="R201">
        <v>3</v>
      </c>
    </row>
    <row r="202" spans="1:20" x14ac:dyDescent="0.35">
      <c r="A202" s="3">
        <v>4</v>
      </c>
      <c r="C202">
        <v>3</v>
      </c>
      <c r="J202">
        <v>1</v>
      </c>
      <c r="K202">
        <v>1</v>
      </c>
      <c r="L202">
        <v>1</v>
      </c>
      <c r="Q202">
        <f t="shared" si="86"/>
        <v>6</v>
      </c>
      <c r="R202">
        <v>4</v>
      </c>
    </row>
    <row r="203" spans="1:20" x14ac:dyDescent="0.35">
      <c r="A203" s="3">
        <v>5</v>
      </c>
      <c r="G203">
        <v>1</v>
      </c>
      <c r="H203">
        <v>1</v>
      </c>
      <c r="I203">
        <v>1</v>
      </c>
      <c r="J203">
        <v>3</v>
      </c>
      <c r="L203">
        <v>3</v>
      </c>
      <c r="N203">
        <v>1</v>
      </c>
      <c r="O203">
        <v>1</v>
      </c>
      <c r="Q203">
        <f t="shared" si="86"/>
        <v>11</v>
      </c>
      <c r="R203">
        <v>7</v>
      </c>
    </row>
    <row r="204" spans="1:20" x14ac:dyDescent="0.35">
      <c r="A204" s="3">
        <v>6</v>
      </c>
      <c r="C204">
        <v>4</v>
      </c>
      <c r="J204">
        <v>1</v>
      </c>
      <c r="K204">
        <v>1</v>
      </c>
      <c r="M204">
        <v>3</v>
      </c>
      <c r="P204">
        <v>1</v>
      </c>
      <c r="Q204">
        <f t="shared" si="86"/>
        <v>10</v>
      </c>
      <c r="R204">
        <v>5</v>
      </c>
    </row>
    <row r="205" spans="1:20" s="10" customFormat="1" x14ac:dyDescent="0.35">
      <c r="A205" s="45" t="s">
        <v>405</v>
      </c>
      <c r="B205" s="45">
        <v>1</v>
      </c>
      <c r="C205" s="45">
        <v>13</v>
      </c>
      <c r="D205" s="45">
        <v>1</v>
      </c>
      <c r="E205" s="45">
        <v>1</v>
      </c>
      <c r="F205" s="45">
        <v>1</v>
      </c>
      <c r="G205" s="45">
        <v>1</v>
      </c>
      <c r="H205" s="45">
        <v>1</v>
      </c>
      <c r="I205" s="45">
        <v>2</v>
      </c>
      <c r="J205" s="45">
        <v>5</v>
      </c>
      <c r="K205" s="45">
        <v>3</v>
      </c>
      <c r="L205" s="45">
        <v>4</v>
      </c>
      <c r="M205" s="45">
        <v>3</v>
      </c>
      <c r="N205" s="45">
        <v>2</v>
      </c>
      <c r="O205" s="45">
        <v>2</v>
      </c>
      <c r="P205" s="45">
        <v>3</v>
      </c>
      <c r="Q205" s="10">
        <f t="shared" si="86"/>
        <v>43</v>
      </c>
      <c r="R205" s="10">
        <f>SUM(R199:R204)</f>
        <v>27</v>
      </c>
    </row>
    <row r="206" spans="1:20" s="10" customFormat="1" x14ac:dyDescent="0.35">
      <c r="B206" s="10" t="s">
        <v>513</v>
      </c>
      <c r="C206" s="10" t="s">
        <v>514</v>
      </c>
      <c r="D206" s="10" t="s">
        <v>515</v>
      </c>
      <c r="E206" s="10" t="s">
        <v>513</v>
      </c>
      <c r="F206" s="10" t="s">
        <v>516</v>
      </c>
      <c r="G206" s="10" t="s">
        <v>517</v>
      </c>
      <c r="H206" s="10" t="s">
        <v>517</v>
      </c>
      <c r="I206" s="10" t="s">
        <v>517</v>
      </c>
      <c r="J206" s="10" t="s">
        <v>517</v>
      </c>
      <c r="K206" s="10" t="s">
        <v>515</v>
      </c>
      <c r="L206" s="10" t="s">
        <v>517</v>
      </c>
      <c r="M206" s="10" t="s">
        <v>517</v>
      </c>
      <c r="N206" s="10" t="s">
        <v>515</v>
      </c>
      <c r="O206" s="10" t="s">
        <v>515</v>
      </c>
      <c r="P206" s="10" t="s">
        <v>516</v>
      </c>
      <c r="Q206" s="47">
        <f>Q205/6</f>
        <v>7.166666666666667</v>
      </c>
      <c r="R206" s="47">
        <f>R205/6</f>
        <v>4.5</v>
      </c>
    </row>
    <row r="207" spans="1:20" s="10" customFormat="1" x14ac:dyDescent="0.35">
      <c r="R207" s="48" t="s">
        <v>519</v>
      </c>
    </row>
    <row r="208" spans="1:20" x14ac:dyDescent="0.35">
      <c r="R208" s="48" t="s">
        <v>520</v>
      </c>
    </row>
    <row r="209" spans="1:18" x14ac:dyDescent="0.35">
      <c r="R209" s="48" t="s">
        <v>521</v>
      </c>
    </row>
    <row r="210" spans="1:18" x14ac:dyDescent="0.35">
      <c r="A210" s="22" t="s">
        <v>491</v>
      </c>
      <c r="B210" s="22"/>
      <c r="C210" s="22"/>
    </row>
    <row r="211" spans="1:18" x14ac:dyDescent="0.35">
      <c r="A211" s="20" t="s">
        <v>404</v>
      </c>
      <c r="B211" s="20" t="s">
        <v>207</v>
      </c>
      <c r="C211" s="20" t="s">
        <v>210</v>
      </c>
    </row>
    <row r="212" spans="1:18" x14ac:dyDescent="0.35">
      <c r="A212" s="3">
        <v>1</v>
      </c>
      <c r="C212">
        <v>2</v>
      </c>
    </row>
    <row r="213" spans="1:18" x14ac:dyDescent="0.35">
      <c r="A213" s="3">
        <v>2</v>
      </c>
      <c r="B213">
        <v>1</v>
      </c>
      <c r="C213">
        <v>1</v>
      </c>
    </row>
    <row r="214" spans="1:18" x14ac:dyDescent="0.35">
      <c r="A214" s="3">
        <v>3</v>
      </c>
      <c r="B214">
        <v>1</v>
      </c>
      <c r="C214">
        <v>3</v>
      </c>
    </row>
    <row r="215" spans="1:18" x14ac:dyDescent="0.35">
      <c r="A215" s="3">
        <v>4</v>
      </c>
      <c r="B215">
        <v>17</v>
      </c>
      <c r="C215">
        <v>9</v>
      </c>
    </row>
    <row r="216" spans="1:18" x14ac:dyDescent="0.35">
      <c r="A216" s="3">
        <v>5</v>
      </c>
      <c r="B216">
        <v>9</v>
      </c>
      <c r="C216">
        <v>2</v>
      </c>
    </row>
    <row r="217" spans="1:18" x14ac:dyDescent="0.35">
      <c r="A217" s="3">
        <v>6</v>
      </c>
      <c r="B217">
        <v>8</v>
      </c>
      <c r="C217">
        <v>4</v>
      </c>
    </row>
    <row r="218" spans="1:18" x14ac:dyDescent="0.35">
      <c r="A218" s="3">
        <v>7</v>
      </c>
      <c r="B218">
        <v>8</v>
      </c>
      <c r="C218">
        <v>9</v>
      </c>
    </row>
    <row r="219" spans="1:18" x14ac:dyDescent="0.35">
      <c r="A219" s="3"/>
    </row>
    <row r="220" spans="1:18" x14ac:dyDescent="0.35">
      <c r="A220" s="21" t="s">
        <v>405</v>
      </c>
      <c r="B220" s="23">
        <f>SUM(B212:B219)</f>
        <v>44</v>
      </c>
      <c r="C220" s="23">
        <f>SUM(C212:C219)</f>
        <v>30</v>
      </c>
    </row>
    <row r="221" spans="1:18" x14ac:dyDescent="0.35">
      <c r="B221">
        <f>B220/7</f>
        <v>6.2857142857142856</v>
      </c>
      <c r="C221">
        <f>C220/7</f>
        <v>4.2857142857142856</v>
      </c>
    </row>
    <row r="222" spans="1:18" x14ac:dyDescent="0.35">
      <c r="B222" s="46">
        <v>6</v>
      </c>
      <c r="C222" s="46">
        <v>7</v>
      </c>
    </row>
  </sheetData>
  <mergeCells count="3">
    <mergeCell ref="B134:C134"/>
    <mergeCell ref="H134:I134"/>
    <mergeCell ref="D134:E134"/>
  </mergeCells>
  <conditionalFormatting sqref="A145 A96 A57 A1 A1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A4E6-FE70-4445-89C3-F168EEFDADE4}">
  <dimension ref="A1:U115"/>
  <sheetViews>
    <sheetView zoomScale="73" workbookViewId="0">
      <selection activeCell="G38" sqref="G38"/>
    </sheetView>
  </sheetViews>
  <sheetFormatPr defaultRowHeight="14.5" x14ac:dyDescent="0.35"/>
  <cols>
    <col min="1" max="1" width="28.1796875" bestFit="1" customWidth="1"/>
    <col min="2" max="5" width="12.54296875" bestFit="1" customWidth="1"/>
    <col min="6" max="6" width="13.6328125" bestFit="1" customWidth="1"/>
    <col min="7" max="20" width="14.81640625" bestFit="1" customWidth="1"/>
    <col min="21" max="21" width="13.6328125" bestFit="1" customWidth="1"/>
    <col min="22" max="22" width="28.81640625" bestFit="1" customWidth="1"/>
    <col min="23" max="23" width="3.1796875" bestFit="1" customWidth="1"/>
    <col min="24" max="24" width="18.08984375" bestFit="1" customWidth="1"/>
    <col min="25" max="25" width="5.81640625" bestFit="1" customWidth="1"/>
    <col min="26" max="26" width="16.54296875" bestFit="1" customWidth="1"/>
    <col min="27" max="27" width="11.453125" bestFit="1" customWidth="1"/>
    <col min="28" max="28" width="6.6328125" bestFit="1" customWidth="1"/>
    <col min="29" max="29" width="5.81640625" bestFit="1" customWidth="1"/>
    <col min="30" max="30" width="10.6328125" bestFit="1" customWidth="1"/>
    <col min="31" max="31" width="14.08984375" bestFit="1" customWidth="1"/>
    <col min="32" max="32" width="14.81640625" bestFit="1" customWidth="1"/>
    <col min="33" max="33" width="6.453125" bestFit="1" customWidth="1"/>
    <col min="34" max="34" width="8.08984375" bestFit="1" customWidth="1"/>
    <col min="35" max="35" width="3.1796875" bestFit="1" customWidth="1"/>
    <col min="36" max="36" width="16" bestFit="1" customWidth="1"/>
    <col min="37" max="37" width="12" bestFit="1" customWidth="1"/>
    <col min="38" max="38" width="11.54296875" bestFit="1" customWidth="1"/>
    <col min="39" max="39" width="15.6328125" bestFit="1" customWidth="1"/>
    <col min="40" max="40" width="17.1796875" bestFit="1" customWidth="1"/>
    <col min="41" max="45" width="13.08984375" bestFit="1" customWidth="1"/>
    <col min="46" max="46" width="7.6328125" bestFit="1" customWidth="1"/>
    <col min="47" max="52" width="26.1796875" bestFit="1" customWidth="1"/>
    <col min="53" max="53" width="7.6328125" bestFit="1" customWidth="1"/>
    <col min="54" max="57" width="13.08984375" bestFit="1" customWidth="1"/>
    <col min="58" max="58" width="7.6328125" bestFit="1" customWidth="1"/>
    <col min="59" max="60" width="11.54296875" bestFit="1" customWidth="1"/>
    <col min="61" max="61" width="7.6328125" bestFit="1" customWidth="1"/>
    <col min="62" max="63" width="11.54296875" bestFit="1" customWidth="1"/>
    <col min="64" max="64" width="7.6328125" bestFit="1" customWidth="1"/>
    <col min="65" max="65" width="11.54296875" bestFit="1" customWidth="1"/>
    <col min="66" max="66" width="7.6328125" bestFit="1" customWidth="1"/>
    <col min="67" max="69" width="13.08984375" bestFit="1" customWidth="1"/>
    <col min="70" max="70" width="7.6328125" bestFit="1" customWidth="1"/>
    <col min="71" max="72" width="13.08984375" bestFit="1" customWidth="1"/>
    <col min="73" max="73" width="7.6328125" bestFit="1" customWidth="1"/>
    <col min="74" max="74" width="11.54296875" bestFit="1" customWidth="1"/>
    <col min="75" max="75" width="8.6328125" bestFit="1" customWidth="1"/>
    <col min="76" max="76" width="11.54296875" bestFit="1" customWidth="1"/>
    <col min="77" max="77" width="8.6328125" bestFit="1" customWidth="1"/>
    <col min="78" max="78" width="11.54296875" bestFit="1" customWidth="1"/>
    <col min="79" max="79" width="8.6328125" bestFit="1" customWidth="1"/>
    <col min="80" max="80" width="11.54296875" bestFit="1" customWidth="1"/>
    <col min="81" max="81" width="8.6328125" bestFit="1" customWidth="1"/>
    <col min="82" max="82" width="11.54296875" bestFit="1" customWidth="1"/>
    <col min="83" max="83" width="8.6328125" bestFit="1" customWidth="1"/>
    <col min="84" max="84" width="13.08984375" bestFit="1" customWidth="1"/>
    <col min="85" max="85" width="8.6328125" bestFit="1" customWidth="1"/>
    <col min="86" max="86" width="11.54296875" bestFit="1" customWidth="1"/>
    <col min="87" max="87" width="8.6328125" bestFit="1" customWidth="1"/>
    <col min="88" max="88" width="11.54296875" bestFit="1" customWidth="1"/>
    <col min="89" max="89" width="8.6328125" bestFit="1" customWidth="1"/>
    <col min="90" max="90" width="17.1796875" bestFit="1" customWidth="1"/>
    <col min="91" max="92" width="14.08984375" bestFit="1" customWidth="1"/>
    <col min="93" max="104" width="26.1796875" bestFit="1" customWidth="1"/>
    <col min="105" max="106" width="14.08984375" bestFit="1" customWidth="1"/>
    <col min="107" max="114" width="13.08984375" bestFit="1" customWidth="1"/>
    <col min="115" max="116" width="14.08984375" bestFit="1" customWidth="1"/>
    <col min="117" max="120" width="12.54296875" bestFit="1" customWidth="1"/>
    <col min="121" max="122" width="14.08984375" bestFit="1" customWidth="1"/>
    <col min="123" max="126" width="12.54296875" bestFit="1" customWidth="1"/>
    <col min="127" max="128" width="14.08984375" bestFit="1" customWidth="1"/>
    <col min="129" max="130" width="12.54296875" bestFit="1" customWidth="1"/>
    <col min="131" max="132" width="14.08984375" bestFit="1" customWidth="1"/>
    <col min="133" max="138" width="13.08984375" bestFit="1" customWidth="1"/>
    <col min="139" max="140" width="14.08984375" bestFit="1" customWidth="1"/>
    <col min="141" max="144" width="13.08984375" bestFit="1" customWidth="1"/>
    <col min="145" max="146" width="14.08984375" bestFit="1" customWidth="1"/>
    <col min="147" max="148" width="12.54296875" bestFit="1" customWidth="1"/>
    <col min="149" max="150" width="15.08984375" bestFit="1" customWidth="1"/>
    <col min="151" max="152" width="12.54296875" bestFit="1" customWidth="1"/>
    <col min="153" max="154" width="15.08984375" bestFit="1" customWidth="1"/>
    <col min="155" max="156" width="12.54296875" bestFit="1" customWidth="1"/>
    <col min="157" max="158" width="15.08984375" bestFit="1" customWidth="1"/>
    <col min="159" max="160" width="12.54296875" bestFit="1" customWidth="1"/>
    <col min="161" max="162" width="15.08984375" bestFit="1" customWidth="1"/>
    <col min="163" max="164" width="12.54296875" bestFit="1" customWidth="1"/>
    <col min="165" max="166" width="15.08984375" bestFit="1" customWidth="1"/>
    <col min="167" max="168" width="13.08984375" bestFit="1" customWidth="1"/>
    <col min="169" max="170" width="15.08984375" bestFit="1" customWidth="1"/>
    <col min="171" max="172" width="12.54296875" bestFit="1" customWidth="1"/>
    <col min="173" max="174" width="15.08984375" bestFit="1" customWidth="1"/>
    <col min="175" max="176" width="12.54296875" bestFit="1" customWidth="1"/>
    <col min="177" max="178" width="15.08984375" bestFit="1" customWidth="1"/>
    <col min="179" max="180" width="18.08984375" bestFit="1" customWidth="1"/>
    <col min="181" max="201" width="7.6328125" bestFit="1" customWidth="1"/>
    <col min="202" max="211" width="13.08984375" bestFit="1" customWidth="1"/>
    <col min="212" max="212" width="17.1796875" bestFit="1" customWidth="1"/>
    <col min="213" max="259" width="7.6328125" bestFit="1" customWidth="1"/>
    <col min="260" max="270" width="13.08984375" bestFit="1" customWidth="1"/>
    <col min="271" max="271" width="17.1796875" bestFit="1" customWidth="1"/>
    <col min="272" max="321" width="7.6328125" bestFit="1" customWidth="1"/>
    <col min="322" max="333" width="13.08984375" bestFit="1" customWidth="1"/>
    <col min="334" max="334" width="17.1796875" bestFit="1" customWidth="1"/>
    <col min="335" max="379" width="7.6328125" bestFit="1" customWidth="1"/>
    <col min="380" max="392" width="13.08984375" bestFit="1" customWidth="1"/>
    <col min="393" max="393" width="17.1796875" bestFit="1" customWidth="1"/>
    <col min="394" max="436" width="7.6328125" bestFit="1" customWidth="1"/>
    <col min="437" max="450" width="13.08984375" bestFit="1" customWidth="1"/>
    <col min="451" max="452" width="17.1796875" bestFit="1" customWidth="1"/>
    <col min="453" max="453" width="22.90625" bestFit="1" customWidth="1"/>
    <col min="454" max="454" width="30.36328125" bestFit="1" customWidth="1"/>
    <col min="455" max="455" width="22.90625" bestFit="1" customWidth="1"/>
    <col min="456" max="456" width="30.36328125" bestFit="1" customWidth="1"/>
    <col min="457" max="457" width="22.90625" bestFit="1" customWidth="1"/>
    <col min="458" max="458" width="30.36328125" bestFit="1" customWidth="1"/>
    <col min="459" max="459" width="22.90625" bestFit="1" customWidth="1"/>
    <col min="460" max="460" width="30.36328125" bestFit="1" customWidth="1"/>
    <col min="461" max="461" width="22.90625" bestFit="1" customWidth="1"/>
    <col min="462" max="462" width="30.36328125" bestFit="1" customWidth="1"/>
    <col min="463" max="463" width="22.90625" bestFit="1" customWidth="1"/>
    <col min="464" max="464" width="30.36328125" bestFit="1" customWidth="1"/>
    <col min="465" max="465" width="22.90625" bestFit="1" customWidth="1"/>
    <col min="466" max="466" width="30.36328125" bestFit="1" customWidth="1"/>
    <col min="467" max="467" width="22.90625" bestFit="1" customWidth="1"/>
    <col min="468" max="468" width="30.36328125" bestFit="1" customWidth="1"/>
    <col min="469" max="469" width="22.90625" bestFit="1" customWidth="1"/>
    <col min="470" max="470" width="30.36328125" bestFit="1" customWidth="1"/>
    <col min="471" max="471" width="22.90625" bestFit="1" customWidth="1"/>
    <col min="472" max="472" width="30.36328125" bestFit="1" customWidth="1"/>
    <col min="473" max="473" width="22.90625" bestFit="1" customWidth="1"/>
    <col min="474" max="474" width="28.81640625" bestFit="1" customWidth="1"/>
    <col min="475" max="475" width="21.453125" bestFit="1" customWidth="1"/>
    <col min="476" max="476" width="30.36328125" bestFit="1" customWidth="1"/>
    <col min="477" max="477" width="22.90625" bestFit="1" customWidth="1"/>
    <col min="478" max="478" width="30.36328125" bestFit="1" customWidth="1"/>
    <col min="479" max="479" width="22.90625" bestFit="1" customWidth="1"/>
    <col min="480" max="480" width="30.36328125" bestFit="1" customWidth="1"/>
    <col min="481" max="481" width="22.90625" bestFit="1" customWidth="1"/>
    <col min="482" max="482" width="30.36328125" bestFit="1" customWidth="1"/>
    <col min="483" max="483" width="22.90625" bestFit="1" customWidth="1"/>
    <col min="484" max="484" width="30.36328125" bestFit="1" customWidth="1"/>
    <col min="485" max="485" width="22.90625" bestFit="1" customWidth="1"/>
    <col min="486" max="486" width="30.36328125" bestFit="1" customWidth="1"/>
    <col min="487" max="487" width="22.90625" bestFit="1" customWidth="1"/>
    <col min="488" max="488" width="30.36328125" bestFit="1" customWidth="1"/>
    <col min="489" max="489" width="22.90625" bestFit="1" customWidth="1"/>
    <col min="490" max="490" width="30.36328125" bestFit="1" customWidth="1"/>
    <col min="491" max="491" width="22.90625" bestFit="1" customWidth="1"/>
    <col min="492" max="492" width="30.36328125" bestFit="1" customWidth="1"/>
    <col min="493" max="493" width="22.90625" bestFit="1" customWidth="1"/>
    <col min="494" max="494" width="30.36328125" bestFit="1" customWidth="1"/>
    <col min="495" max="495" width="22.90625" bestFit="1" customWidth="1"/>
    <col min="496" max="496" width="30.36328125" bestFit="1" customWidth="1"/>
    <col min="497" max="497" width="22.90625" bestFit="1" customWidth="1"/>
    <col min="498" max="498" width="28.81640625" bestFit="1" customWidth="1"/>
    <col min="499" max="499" width="21.453125" bestFit="1" customWidth="1"/>
    <col min="500" max="500" width="30.36328125" bestFit="1" customWidth="1"/>
    <col min="501" max="501" width="22.90625" bestFit="1" customWidth="1"/>
    <col min="502" max="502" width="30.36328125" bestFit="1" customWidth="1"/>
    <col min="503" max="503" width="22.90625" bestFit="1" customWidth="1"/>
    <col min="504" max="504" width="30.36328125" bestFit="1" customWidth="1"/>
    <col min="505" max="505" width="22.90625" bestFit="1" customWidth="1"/>
    <col min="506" max="506" width="30.36328125" bestFit="1" customWidth="1"/>
    <col min="507" max="507" width="22.90625" bestFit="1" customWidth="1"/>
    <col min="508" max="508" width="30.36328125" bestFit="1" customWidth="1"/>
    <col min="509" max="509" width="22.90625" bestFit="1" customWidth="1"/>
    <col min="510" max="510" width="30.36328125" bestFit="1" customWidth="1"/>
    <col min="511" max="511" width="22.90625" bestFit="1" customWidth="1"/>
    <col min="512" max="512" width="30.36328125" bestFit="1" customWidth="1"/>
    <col min="513" max="513" width="22.90625" bestFit="1" customWidth="1"/>
    <col min="514" max="514" width="30.36328125" bestFit="1" customWidth="1"/>
    <col min="515" max="515" width="22.90625" bestFit="1" customWidth="1"/>
    <col min="516" max="516" width="30.36328125" bestFit="1" customWidth="1"/>
    <col min="517" max="517" width="22.90625" bestFit="1" customWidth="1"/>
    <col min="518" max="518" width="30.36328125" bestFit="1" customWidth="1"/>
    <col min="519" max="519" width="22.90625" bestFit="1" customWidth="1"/>
    <col min="520" max="520" width="28.81640625" bestFit="1" customWidth="1"/>
    <col min="521" max="521" width="21.453125" bestFit="1" customWidth="1"/>
    <col min="522" max="522" width="30.36328125" bestFit="1" customWidth="1"/>
    <col min="523" max="523" width="22.90625" bestFit="1" customWidth="1"/>
    <col min="524" max="524" width="30.36328125" bestFit="1" customWidth="1"/>
    <col min="525" max="525" width="22.90625" bestFit="1" customWidth="1"/>
    <col min="526" max="526" width="30.36328125" bestFit="1" customWidth="1"/>
    <col min="527" max="527" width="22.90625" bestFit="1" customWidth="1"/>
    <col min="528" max="528" width="30.36328125" bestFit="1" customWidth="1"/>
    <col min="529" max="529" width="22.90625" bestFit="1" customWidth="1"/>
    <col min="530" max="530" width="30.36328125" bestFit="1" customWidth="1"/>
    <col min="531" max="531" width="22.90625" bestFit="1" customWidth="1"/>
    <col min="532" max="532" width="30.36328125" bestFit="1" customWidth="1"/>
    <col min="533" max="533" width="22.90625" bestFit="1" customWidth="1"/>
    <col min="534" max="534" width="30.36328125" bestFit="1" customWidth="1"/>
    <col min="535" max="535" width="22.90625" bestFit="1" customWidth="1"/>
    <col min="536" max="536" width="30.36328125" bestFit="1" customWidth="1"/>
    <col min="537" max="537" width="22.90625" bestFit="1" customWidth="1"/>
    <col min="538" max="538" width="30.36328125" bestFit="1" customWidth="1"/>
    <col min="539" max="539" width="22.90625" bestFit="1" customWidth="1"/>
    <col min="540" max="540" width="30.36328125" bestFit="1" customWidth="1"/>
    <col min="541" max="541" width="22.90625" bestFit="1" customWidth="1"/>
    <col min="542" max="542" width="30.36328125" bestFit="1" customWidth="1"/>
    <col min="543" max="543" width="22.90625" bestFit="1" customWidth="1"/>
    <col min="544" max="544" width="30.36328125" bestFit="1" customWidth="1"/>
    <col min="545" max="545" width="22.90625" bestFit="1" customWidth="1"/>
    <col min="546" max="546" width="30.36328125" bestFit="1" customWidth="1"/>
    <col min="547" max="547" width="22.90625" bestFit="1" customWidth="1"/>
    <col min="548" max="548" width="28.81640625" bestFit="1" customWidth="1"/>
    <col min="549" max="549" width="21.453125" bestFit="1" customWidth="1"/>
    <col min="550" max="550" width="30.36328125" bestFit="1" customWidth="1"/>
    <col min="551" max="551" width="22.90625" bestFit="1" customWidth="1"/>
    <col min="552" max="552" width="30.36328125" bestFit="1" customWidth="1"/>
    <col min="553" max="553" width="22.90625" bestFit="1" customWidth="1"/>
    <col min="554" max="554" width="30.36328125" bestFit="1" customWidth="1"/>
    <col min="555" max="555" width="22.90625" bestFit="1" customWidth="1"/>
    <col min="556" max="556" width="30.36328125" bestFit="1" customWidth="1"/>
    <col min="557" max="557" width="22.90625" bestFit="1" customWidth="1"/>
    <col min="558" max="558" width="30.36328125" bestFit="1" customWidth="1"/>
    <col min="559" max="559" width="22.90625" bestFit="1" customWidth="1"/>
    <col min="560" max="560" width="28.81640625" bestFit="1" customWidth="1"/>
    <col min="561" max="561" width="21.453125" bestFit="1" customWidth="1"/>
    <col min="562" max="562" width="30.36328125" bestFit="1" customWidth="1"/>
    <col min="563" max="563" width="22.90625" bestFit="1" customWidth="1"/>
    <col min="564" max="564" width="30.36328125" bestFit="1" customWidth="1"/>
    <col min="565" max="565" width="22.90625" bestFit="1" customWidth="1"/>
    <col min="566" max="566" width="30.36328125" bestFit="1" customWidth="1"/>
    <col min="567" max="567" width="22.90625" bestFit="1" customWidth="1"/>
    <col min="568" max="568" width="30.36328125" bestFit="1" customWidth="1"/>
    <col min="569" max="569" width="22.90625" bestFit="1" customWidth="1"/>
    <col min="570" max="570" width="30.36328125" bestFit="1" customWidth="1"/>
    <col min="571" max="571" width="22.90625" bestFit="1" customWidth="1"/>
    <col min="572" max="572" width="30.36328125" bestFit="1" customWidth="1"/>
    <col min="573" max="573" width="22.90625" bestFit="1" customWidth="1"/>
    <col min="574" max="574" width="30.36328125" bestFit="1" customWidth="1"/>
    <col min="575" max="575" width="22.90625" bestFit="1" customWidth="1"/>
    <col min="576" max="576" width="30.36328125" bestFit="1" customWidth="1"/>
    <col min="577" max="577" width="22.90625" bestFit="1" customWidth="1"/>
    <col min="578" max="578" width="28.81640625" bestFit="1" customWidth="1"/>
    <col min="579" max="579" width="21.453125" bestFit="1" customWidth="1"/>
    <col min="580" max="580" width="30.36328125" bestFit="1" customWidth="1"/>
    <col min="581" max="581" width="22.90625" bestFit="1" customWidth="1"/>
    <col min="582" max="582" width="30.36328125" bestFit="1" customWidth="1"/>
    <col min="583" max="583" width="22.90625" bestFit="1" customWidth="1"/>
    <col min="584" max="584" width="30.36328125" bestFit="1" customWidth="1"/>
    <col min="585" max="585" width="22.90625" bestFit="1" customWidth="1"/>
    <col min="586" max="586" width="30.36328125" bestFit="1" customWidth="1"/>
    <col min="587" max="587" width="22.90625" bestFit="1" customWidth="1"/>
    <col min="588" max="588" width="30.36328125" bestFit="1" customWidth="1"/>
    <col min="589" max="589" width="22.90625" bestFit="1" customWidth="1"/>
    <col min="590" max="590" width="30.36328125" bestFit="1" customWidth="1"/>
    <col min="591" max="591" width="22.90625" bestFit="1" customWidth="1"/>
    <col min="592" max="592" width="30.36328125" bestFit="1" customWidth="1"/>
    <col min="593" max="593" width="22.90625" bestFit="1" customWidth="1"/>
    <col min="594" max="594" width="30.36328125" bestFit="1" customWidth="1"/>
    <col min="595" max="595" width="22.90625" bestFit="1" customWidth="1"/>
    <col min="596" max="596" width="30.36328125" bestFit="1" customWidth="1"/>
    <col min="597" max="597" width="22.90625" bestFit="1" customWidth="1"/>
    <col min="598" max="598" width="28.81640625" bestFit="1" customWidth="1"/>
    <col min="599" max="599" width="21.453125" bestFit="1" customWidth="1"/>
    <col min="600" max="600" width="30.36328125" bestFit="1" customWidth="1"/>
    <col min="601" max="601" width="22.90625" bestFit="1" customWidth="1"/>
    <col min="602" max="602" width="30.36328125" bestFit="1" customWidth="1"/>
    <col min="603" max="603" width="22.90625" bestFit="1" customWidth="1"/>
    <col min="604" max="604" width="30.36328125" bestFit="1" customWidth="1"/>
    <col min="605" max="605" width="22.90625" bestFit="1" customWidth="1"/>
    <col min="606" max="606" width="30.36328125" bestFit="1" customWidth="1"/>
    <col min="607" max="607" width="22.90625" bestFit="1" customWidth="1"/>
    <col min="608" max="608" width="30.36328125" bestFit="1" customWidth="1"/>
    <col min="609" max="609" width="22.90625" bestFit="1" customWidth="1"/>
    <col min="610" max="610" width="28.81640625" bestFit="1" customWidth="1"/>
    <col min="611" max="611" width="21.453125" bestFit="1" customWidth="1"/>
    <col min="612" max="612" width="30.36328125" bestFit="1" customWidth="1"/>
    <col min="613" max="613" width="22.90625" bestFit="1" customWidth="1"/>
    <col min="614" max="614" width="30.36328125" bestFit="1" customWidth="1"/>
    <col min="615" max="615" width="22.90625" bestFit="1" customWidth="1"/>
    <col min="616" max="616" width="30.36328125" bestFit="1" customWidth="1"/>
    <col min="617" max="617" width="22.90625" bestFit="1" customWidth="1"/>
    <col min="618" max="618" width="30.36328125" bestFit="1" customWidth="1"/>
    <col min="619" max="619" width="22.90625" bestFit="1" customWidth="1"/>
    <col min="620" max="620" width="30.36328125" bestFit="1" customWidth="1"/>
    <col min="621" max="621" width="22.90625" bestFit="1" customWidth="1"/>
    <col min="622" max="622" width="30.36328125" bestFit="1" customWidth="1"/>
    <col min="623" max="623" width="22.90625" bestFit="1" customWidth="1"/>
    <col min="624" max="624" width="30.36328125" bestFit="1" customWidth="1"/>
    <col min="625" max="625" width="22.90625" bestFit="1" customWidth="1"/>
    <col min="626" max="626" width="30.36328125" bestFit="1" customWidth="1"/>
    <col min="627" max="627" width="22.90625" bestFit="1" customWidth="1"/>
    <col min="628" max="628" width="30.36328125" bestFit="1" customWidth="1"/>
    <col min="629" max="629" width="22.90625" bestFit="1" customWidth="1"/>
    <col min="630" max="630" width="30.36328125" bestFit="1" customWidth="1"/>
    <col min="631" max="631" width="22.90625" bestFit="1" customWidth="1"/>
    <col min="632" max="632" width="30.36328125" bestFit="1" customWidth="1"/>
    <col min="633" max="633" width="22.90625" bestFit="1" customWidth="1"/>
    <col min="634" max="634" width="30.36328125" bestFit="1" customWidth="1"/>
    <col min="635" max="635" width="22.90625" bestFit="1" customWidth="1"/>
    <col min="636" max="636" width="28.81640625" bestFit="1" customWidth="1"/>
    <col min="637" max="637" width="21.453125" bestFit="1" customWidth="1"/>
    <col min="638" max="638" width="30.36328125" bestFit="1" customWidth="1"/>
    <col min="639" max="639" width="22.90625" bestFit="1" customWidth="1"/>
    <col min="640" max="640" width="30.36328125" bestFit="1" customWidth="1"/>
    <col min="641" max="641" width="22.90625" bestFit="1" customWidth="1"/>
    <col min="642" max="642" width="30.36328125" bestFit="1" customWidth="1"/>
    <col min="643" max="643" width="22.90625" bestFit="1" customWidth="1"/>
    <col min="644" max="644" width="30.36328125" bestFit="1" customWidth="1"/>
    <col min="645" max="645" width="22.90625" bestFit="1" customWidth="1"/>
    <col min="646" max="646" width="30.36328125" bestFit="1" customWidth="1"/>
    <col min="647" max="647" width="22.90625" bestFit="1" customWidth="1"/>
    <col min="648" max="648" width="30.36328125" bestFit="1" customWidth="1"/>
    <col min="649" max="649" width="22.90625" bestFit="1" customWidth="1"/>
    <col min="650" max="650" width="30.36328125" bestFit="1" customWidth="1"/>
    <col min="651" max="651" width="22.90625" bestFit="1" customWidth="1"/>
    <col min="652" max="652" width="30.36328125" bestFit="1" customWidth="1"/>
    <col min="653" max="653" width="22.90625" bestFit="1" customWidth="1"/>
    <col min="654" max="654" width="30.36328125" bestFit="1" customWidth="1"/>
    <col min="655" max="655" width="22.90625" bestFit="1" customWidth="1"/>
    <col min="656" max="656" width="28.81640625" bestFit="1" customWidth="1"/>
    <col min="657" max="657" width="21.453125" bestFit="1" customWidth="1"/>
    <col min="658" max="658" width="30.36328125" bestFit="1" customWidth="1"/>
    <col min="659" max="659" width="22.90625" bestFit="1" customWidth="1"/>
    <col min="660" max="660" width="30.36328125" bestFit="1" customWidth="1"/>
    <col min="661" max="661" width="22.90625" bestFit="1" customWidth="1"/>
    <col min="662" max="662" width="30.36328125" bestFit="1" customWidth="1"/>
    <col min="663" max="663" width="22.90625" bestFit="1" customWidth="1"/>
    <col min="664" max="664" width="30.36328125" bestFit="1" customWidth="1"/>
    <col min="665" max="665" width="22.90625" bestFit="1" customWidth="1"/>
    <col min="666" max="666" width="30.36328125" bestFit="1" customWidth="1"/>
    <col min="667" max="667" width="22.90625" bestFit="1" customWidth="1"/>
    <col min="668" max="668" width="30.36328125" bestFit="1" customWidth="1"/>
    <col min="669" max="669" width="22.90625" bestFit="1" customWidth="1"/>
    <col min="670" max="670" width="30.36328125" bestFit="1" customWidth="1"/>
    <col min="671" max="671" width="22.90625" bestFit="1" customWidth="1"/>
    <col min="672" max="672" width="30.36328125" bestFit="1" customWidth="1"/>
    <col min="673" max="673" width="22.90625" bestFit="1" customWidth="1"/>
    <col min="674" max="674" width="30.36328125" bestFit="1" customWidth="1"/>
    <col min="675" max="675" width="22.90625" bestFit="1" customWidth="1"/>
    <col min="676" max="676" width="30.36328125" bestFit="1" customWidth="1"/>
    <col min="677" max="677" width="22.90625" bestFit="1" customWidth="1"/>
    <col min="678" max="678" width="28.81640625" bestFit="1" customWidth="1"/>
    <col min="679" max="679" width="21.453125" bestFit="1" customWidth="1"/>
    <col min="680" max="680" width="30.36328125" bestFit="1" customWidth="1"/>
    <col min="681" max="681" width="22.90625" bestFit="1" customWidth="1"/>
    <col min="682" max="682" width="30.36328125" bestFit="1" customWidth="1"/>
    <col min="683" max="683" width="22.90625" bestFit="1" customWidth="1"/>
    <col min="684" max="684" width="30.36328125" bestFit="1" customWidth="1"/>
    <col min="685" max="685" width="22.90625" bestFit="1" customWidth="1"/>
    <col min="686" max="686" width="30.36328125" bestFit="1" customWidth="1"/>
    <col min="687" max="687" width="22.90625" bestFit="1" customWidth="1"/>
    <col min="688" max="688" width="30.36328125" bestFit="1" customWidth="1"/>
    <col min="689" max="689" width="22.90625" bestFit="1" customWidth="1"/>
    <col min="690" max="690" width="30.36328125" bestFit="1" customWidth="1"/>
    <col min="691" max="691" width="22.90625" bestFit="1" customWidth="1"/>
    <col min="692" max="692" width="30.36328125" bestFit="1" customWidth="1"/>
    <col min="693" max="693" width="22.90625" bestFit="1" customWidth="1"/>
    <col min="694" max="694" width="30.36328125" bestFit="1" customWidth="1"/>
    <col min="695" max="695" width="22.90625" bestFit="1" customWidth="1"/>
    <col min="696" max="696" width="30.36328125" bestFit="1" customWidth="1"/>
    <col min="697" max="697" width="22.90625" bestFit="1" customWidth="1"/>
    <col min="698" max="698" width="30.36328125" bestFit="1" customWidth="1"/>
    <col min="699" max="699" width="22.90625" bestFit="1" customWidth="1"/>
    <col min="700" max="700" width="30.36328125" bestFit="1" customWidth="1"/>
    <col min="701" max="701" width="22.90625" bestFit="1" customWidth="1"/>
    <col min="702" max="702" width="28.81640625" bestFit="1" customWidth="1"/>
    <col min="703" max="703" width="21.453125" bestFit="1" customWidth="1"/>
    <col min="704" max="704" width="30.36328125" bestFit="1" customWidth="1"/>
    <col min="705" max="705" width="22.90625" bestFit="1" customWidth="1"/>
    <col min="706" max="706" width="30.36328125" bestFit="1" customWidth="1"/>
    <col min="707" max="707" width="22.90625" bestFit="1" customWidth="1"/>
    <col min="708" max="708" width="30.36328125" bestFit="1" customWidth="1"/>
    <col min="709" max="709" width="22.90625" bestFit="1" customWidth="1"/>
    <col min="710" max="710" width="30.36328125" bestFit="1" customWidth="1"/>
    <col min="711" max="711" width="22.90625" bestFit="1" customWidth="1"/>
    <col min="712" max="712" width="30.36328125" bestFit="1" customWidth="1"/>
    <col min="713" max="713" width="22.90625" bestFit="1" customWidth="1"/>
    <col min="714" max="714" width="28.81640625" bestFit="1" customWidth="1"/>
    <col min="715" max="715" width="21.453125" bestFit="1" customWidth="1"/>
    <col min="716" max="716" width="30.36328125" bestFit="1" customWidth="1"/>
    <col min="717" max="717" width="22.90625" bestFit="1" customWidth="1"/>
    <col min="718" max="718" width="30.36328125" bestFit="1" customWidth="1"/>
    <col min="719" max="719" width="22.90625" bestFit="1" customWidth="1"/>
    <col min="720" max="720" width="30.36328125" bestFit="1" customWidth="1"/>
    <col min="721" max="721" width="22.90625" bestFit="1" customWidth="1"/>
    <col min="722" max="722" width="30.36328125" bestFit="1" customWidth="1"/>
    <col min="723" max="723" width="22.90625" bestFit="1" customWidth="1"/>
    <col min="724" max="724" width="30.36328125" bestFit="1" customWidth="1"/>
    <col min="725" max="725" width="22.90625" bestFit="1" customWidth="1"/>
    <col min="726" max="726" width="30.36328125" bestFit="1" customWidth="1"/>
    <col min="727" max="727" width="22.90625" bestFit="1" customWidth="1"/>
    <col min="728" max="728" width="30.36328125" bestFit="1" customWidth="1"/>
    <col min="729" max="729" width="22.90625" bestFit="1" customWidth="1"/>
    <col min="730" max="730" width="30.36328125" bestFit="1" customWidth="1"/>
    <col min="731" max="731" width="22.90625" bestFit="1" customWidth="1"/>
    <col min="732" max="732" width="30.36328125" bestFit="1" customWidth="1"/>
    <col min="733" max="733" width="22.90625" bestFit="1" customWidth="1"/>
    <col min="734" max="734" width="30.36328125" bestFit="1" customWidth="1"/>
    <col min="735" max="735" width="22.90625" bestFit="1" customWidth="1"/>
    <col min="736" max="736" width="28.81640625" bestFit="1" customWidth="1"/>
    <col min="737" max="737" width="21.453125" bestFit="1" customWidth="1"/>
    <col min="738" max="738" width="30.36328125" bestFit="1" customWidth="1"/>
    <col min="739" max="739" width="22.90625" bestFit="1" customWidth="1"/>
    <col min="740" max="740" width="30.36328125" bestFit="1" customWidth="1"/>
    <col min="741" max="741" width="22.90625" bestFit="1" customWidth="1"/>
    <col min="742" max="742" width="30.36328125" bestFit="1" customWidth="1"/>
    <col min="743" max="743" width="22.90625" bestFit="1" customWidth="1"/>
    <col min="744" max="744" width="30.36328125" bestFit="1" customWidth="1"/>
    <col min="745" max="745" width="22.90625" bestFit="1" customWidth="1"/>
    <col min="746" max="746" width="30.36328125" bestFit="1" customWidth="1"/>
    <col min="747" max="747" width="22.90625" bestFit="1" customWidth="1"/>
    <col min="748" max="748" width="30.36328125" bestFit="1" customWidth="1"/>
    <col min="749" max="749" width="22.90625" bestFit="1" customWidth="1"/>
    <col min="750" max="750" width="30.36328125" bestFit="1" customWidth="1"/>
    <col min="751" max="751" width="22.90625" bestFit="1" customWidth="1"/>
    <col min="752" max="752" width="30.36328125" bestFit="1" customWidth="1"/>
    <col min="753" max="753" width="22.90625" bestFit="1" customWidth="1"/>
    <col min="754" max="754" width="30.36328125" bestFit="1" customWidth="1"/>
    <col min="755" max="755" width="22.90625" bestFit="1" customWidth="1"/>
    <col min="756" max="756" width="28.81640625" bestFit="1" customWidth="1"/>
    <col min="757" max="757" width="21.453125" bestFit="1" customWidth="1"/>
    <col min="758" max="758" width="30.36328125" bestFit="1" customWidth="1"/>
    <col min="759" max="759" width="22.90625" bestFit="1" customWidth="1"/>
    <col min="760" max="760" width="30.36328125" bestFit="1" customWidth="1"/>
    <col min="761" max="761" width="22.90625" bestFit="1" customWidth="1"/>
    <col min="762" max="762" width="30.36328125" bestFit="1" customWidth="1"/>
    <col min="763" max="763" width="22.90625" bestFit="1" customWidth="1"/>
    <col min="764" max="764" width="30.36328125" bestFit="1" customWidth="1"/>
    <col min="765" max="765" width="22.90625" bestFit="1" customWidth="1"/>
    <col min="766" max="766" width="30.36328125" bestFit="1" customWidth="1"/>
    <col min="767" max="767" width="22.90625" bestFit="1" customWidth="1"/>
    <col min="768" max="768" width="30.36328125" bestFit="1" customWidth="1"/>
    <col min="769" max="769" width="22.90625" bestFit="1" customWidth="1"/>
    <col min="770" max="770" width="30.36328125" bestFit="1" customWidth="1"/>
    <col min="771" max="771" width="22.90625" bestFit="1" customWidth="1"/>
    <col min="772" max="772" width="30.36328125" bestFit="1" customWidth="1"/>
    <col min="773" max="773" width="22.90625" bestFit="1" customWidth="1"/>
    <col min="774" max="774" width="28.81640625" bestFit="1" customWidth="1"/>
    <col min="775" max="775" width="21.453125" bestFit="1" customWidth="1"/>
    <col min="776" max="776" width="30.36328125" bestFit="1" customWidth="1"/>
    <col min="777" max="777" width="22.90625" bestFit="1" customWidth="1"/>
    <col min="778" max="778" width="30.36328125" bestFit="1" customWidth="1"/>
    <col min="779" max="779" width="22.90625" bestFit="1" customWidth="1"/>
    <col min="780" max="780" width="30.36328125" bestFit="1" customWidth="1"/>
    <col min="781" max="781" width="22.90625" bestFit="1" customWidth="1"/>
    <col min="782" max="782" width="30.36328125" bestFit="1" customWidth="1"/>
    <col min="783" max="783" width="22.90625" bestFit="1" customWidth="1"/>
    <col min="784" max="784" width="30.36328125" bestFit="1" customWidth="1"/>
    <col min="785" max="785" width="22.90625" bestFit="1" customWidth="1"/>
    <col min="786" max="786" width="30.36328125" bestFit="1" customWidth="1"/>
    <col min="787" max="787" width="22.90625" bestFit="1" customWidth="1"/>
    <col min="788" max="788" width="30.36328125" bestFit="1" customWidth="1"/>
    <col min="789" max="789" width="22.90625" bestFit="1" customWidth="1"/>
    <col min="790" max="790" width="28.81640625" bestFit="1" customWidth="1"/>
    <col min="791" max="791" width="21.453125" bestFit="1" customWidth="1"/>
    <col min="792" max="792" width="30.36328125" bestFit="1" customWidth="1"/>
    <col min="793" max="793" width="22.90625" bestFit="1" customWidth="1"/>
    <col min="794" max="794" width="30.36328125" bestFit="1" customWidth="1"/>
    <col min="795" max="795" width="22.90625" bestFit="1" customWidth="1"/>
    <col min="796" max="796" width="30.36328125" bestFit="1" customWidth="1"/>
    <col min="797" max="797" width="22.90625" bestFit="1" customWidth="1"/>
    <col min="798" max="798" width="30.36328125" bestFit="1" customWidth="1"/>
    <col min="799" max="799" width="22.90625" bestFit="1" customWidth="1"/>
    <col min="800" max="800" width="30.36328125" bestFit="1" customWidth="1"/>
    <col min="801" max="801" width="22.90625" bestFit="1" customWidth="1"/>
    <col min="802" max="802" width="30.36328125" bestFit="1" customWidth="1"/>
    <col min="803" max="803" width="22.90625" bestFit="1" customWidth="1"/>
    <col min="804" max="804" width="28.81640625" bestFit="1" customWidth="1"/>
    <col min="805" max="805" width="21.453125" bestFit="1" customWidth="1"/>
    <col min="806" max="806" width="30.36328125" bestFit="1" customWidth="1"/>
    <col min="807" max="807" width="22.90625" bestFit="1" customWidth="1"/>
    <col min="808" max="808" width="30.36328125" bestFit="1" customWidth="1"/>
    <col min="809" max="809" width="22.90625" bestFit="1" customWidth="1"/>
    <col min="810" max="810" width="30.36328125" bestFit="1" customWidth="1"/>
    <col min="811" max="811" width="22.90625" bestFit="1" customWidth="1"/>
    <col min="812" max="812" width="30.36328125" bestFit="1" customWidth="1"/>
    <col min="813" max="813" width="22.90625" bestFit="1" customWidth="1"/>
    <col min="814" max="814" width="30.36328125" bestFit="1" customWidth="1"/>
    <col min="815" max="815" width="22.90625" bestFit="1" customWidth="1"/>
    <col min="816" max="816" width="28.81640625" bestFit="1" customWidth="1"/>
    <col min="817" max="817" width="21.453125" bestFit="1" customWidth="1"/>
    <col min="818" max="818" width="30.36328125" bestFit="1" customWidth="1"/>
    <col min="819" max="819" width="22.90625" bestFit="1" customWidth="1"/>
    <col min="820" max="820" width="30.36328125" bestFit="1" customWidth="1"/>
    <col min="821" max="821" width="22.90625" bestFit="1" customWidth="1"/>
    <col min="822" max="822" width="30.36328125" bestFit="1" customWidth="1"/>
    <col min="823" max="823" width="22.90625" bestFit="1" customWidth="1"/>
    <col min="824" max="824" width="30.36328125" bestFit="1" customWidth="1"/>
    <col min="825" max="825" width="22.90625" bestFit="1" customWidth="1"/>
    <col min="826" max="826" width="28.81640625" bestFit="1" customWidth="1"/>
    <col min="827" max="827" width="21.453125" bestFit="1" customWidth="1"/>
    <col min="828" max="828" width="30.36328125" bestFit="1" customWidth="1"/>
    <col min="829" max="829" width="22.90625" bestFit="1" customWidth="1"/>
    <col min="830" max="830" width="30.36328125" bestFit="1" customWidth="1"/>
    <col min="831" max="831" width="22.90625" bestFit="1" customWidth="1"/>
    <col min="832" max="832" width="30.36328125" bestFit="1" customWidth="1"/>
    <col min="833" max="833" width="22.90625" bestFit="1" customWidth="1"/>
    <col min="834" max="834" width="28.81640625" bestFit="1" customWidth="1"/>
    <col min="835" max="835" width="21.453125" bestFit="1" customWidth="1"/>
    <col min="836" max="836" width="30.36328125" bestFit="1" customWidth="1"/>
    <col min="837" max="837" width="22.90625" bestFit="1" customWidth="1"/>
    <col min="838" max="838" width="30.36328125" bestFit="1" customWidth="1"/>
    <col min="839" max="839" width="22.90625" bestFit="1" customWidth="1"/>
    <col min="840" max="840" width="28.81640625" bestFit="1" customWidth="1"/>
    <col min="841" max="841" width="21.453125" bestFit="1" customWidth="1"/>
    <col min="842" max="842" width="30.36328125" bestFit="1" customWidth="1"/>
    <col min="843" max="843" width="22.90625" bestFit="1" customWidth="1"/>
    <col min="844" max="844" width="28.81640625" bestFit="1" customWidth="1"/>
    <col min="845" max="845" width="21.453125" bestFit="1" customWidth="1"/>
    <col min="846" max="846" width="28.81640625" bestFit="1" customWidth="1"/>
    <col min="847" max="847" width="21.453125" bestFit="1" customWidth="1"/>
    <col min="848" max="848" width="30.36328125" bestFit="1" customWidth="1"/>
    <col min="849" max="849" width="22.90625" bestFit="1" customWidth="1"/>
    <col min="850" max="850" width="30.36328125" bestFit="1" customWidth="1"/>
    <col min="851" max="851" width="22.90625" bestFit="1" customWidth="1"/>
    <col min="852" max="852" width="30.36328125" bestFit="1" customWidth="1"/>
    <col min="853" max="853" width="22.90625" bestFit="1" customWidth="1"/>
    <col min="854" max="854" width="30.36328125" bestFit="1" customWidth="1"/>
    <col min="855" max="855" width="22.90625" bestFit="1" customWidth="1"/>
    <col min="856" max="856" width="30.36328125" bestFit="1" customWidth="1"/>
    <col min="857" max="857" width="22.90625" bestFit="1" customWidth="1"/>
    <col min="858" max="858" width="30.36328125" bestFit="1" customWidth="1"/>
    <col min="859" max="859" width="22.90625" bestFit="1" customWidth="1"/>
    <col min="860" max="860" width="30.36328125" bestFit="1" customWidth="1"/>
    <col min="861" max="861" width="22.90625" bestFit="1" customWidth="1"/>
    <col min="862" max="862" width="30.36328125" bestFit="1" customWidth="1"/>
    <col min="863" max="863" width="22.90625" bestFit="1" customWidth="1"/>
    <col min="864" max="864" width="30.36328125" bestFit="1" customWidth="1"/>
    <col min="865" max="865" width="22.90625" bestFit="1" customWidth="1"/>
    <col min="866" max="866" width="30.36328125" bestFit="1" customWidth="1"/>
    <col min="867" max="867" width="22.90625" bestFit="1" customWidth="1"/>
    <col min="868" max="868" width="30.36328125" bestFit="1" customWidth="1"/>
    <col min="869" max="869" width="22.90625" bestFit="1" customWidth="1"/>
    <col min="870" max="870" width="30.36328125" bestFit="1" customWidth="1"/>
    <col min="871" max="871" width="22.90625" bestFit="1" customWidth="1"/>
    <col min="872" max="872" width="30.36328125" bestFit="1" customWidth="1"/>
    <col min="873" max="873" width="22.90625" bestFit="1" customWidth="1"/>
    <col min="874" max="874" width="28.81640625" bestFit="1" customWidth="1"/>
    <col min="875" max="875" width="21.453125" bestFit="1" customWidth="1"/>
    <col min="876" max="876" width="35.81640625" bestFit="1" customWidth="1"/>
    <col min="877" max="877" width="28.36328125" bestFit="1" customWidth="1"/>
    <col min="878" max="878" width="35.81640625" bestFit="1" customWidth="1"/>
    <col min="879" max="879" width="28.36328125" bestFit="1" customWidth="1"/>
    <col min="880" max="880" width="35.81640625" bestFit="1" customWidth="1"/>
    <col min="881" max="881" width="28.36328125" bestFit="1" customWidth="1"/>
    <col min="882" max="882" width="35.81640625" bestFit="1" customWidth="1"/>
    <col min="883" max="883" width="28.36328125" bestFit="1" customWidth="1"/>
    <col min="884" max="884" width="35.81640625" bestFit="1" customWidth="1"/>
    <col min="885" max="885" width="28.36328125" bestFit="1" customWidth="1"/>
    <col min="886" max="886" width="35.81640625" bestFit="1" customWidth="1"/>
    <col min="887" max="887" width="28.36328125" bestFit="1" customWidth="1"/>
    <col min="888" max="888" width="35.81640625" bestFit="1" customWidth="1"/>
    <col min="889" max="889" width="28.36328125" bestFit="1" customWidth="1"/>
    <col min="890" max="890" width="35.81640625" bestFit="1" customWidth="1"/>
    <col min="891" max="891" width="28.36328125" bestFit="1" customWidth="1"/>
    <col min="892" max="892" width="35.81640625" bestFit="1" customWidth="1"/>
    <col min="893" max="893" width="28.36328125" bestFit="1" customWidth="1"/>
    <col min="894" max="894" width="35.81640625" bestFit="1" customWidth="1"/>
    <col min="895" max="895" width="28.36328125" bestFit="1" customWidth="1"/>
    <col min="896" max="896" width="35.81640625" bestFit="1" customWidth="1"/>
    <col min="897" max="897" width="28.36328125" bestFit="1" customWidth="1"/>
    <col min="898" max="898" width="35.81640625" bestFit="1" customWidth="1"/>
    <col min="899" max="899" width="28.36328125" bestFit="1" customWidth="1"/>
    <col min="900" max="900" width="35.81640625" bestFit="1" customWidth="1"/>
    <col min="901" max="901" width="28.36328125" bestFit="1" customWidth="1"/>
    <col min="902" max="902" width="34.36328125" bestFit="1" customWidth="1"/>
    <col min="903" max="903" width="26.90625" bestFit="1" customWidth="1"/>
    <col min="904" max="904" width="30.36328125" bestFit="1" customWidth="1"/>
    <col min="905" max="905" width="22.90625" bestFit="1" customWidth="1"/>
    <col min="906" max="906" width="30.36328125" bestFit="1" customWidth="1"/>
    <col min="907" max="907" width="22.90625" bestFit="1" customWidth="1"/>
    <col min="908" max="908" width="30.36328125" bestFit="1" customWidth="1"/>
    <col min="909" max="909" width="22.90625" bestFit="1" customWidth="1"/>
    <col min="910" max="910" width="30.36328125" bestFit="1" customWidth="1"/>
    <col min="911" max="911" width="22.90625" bestFit="1" customWidth="1"/>
    <col min="912" max="912" width="28.81640625" bestFit="1" customWidth="1"/>
    <col min="913" max="913" width="21.453125" bestFit="1" customWidth="1"/>
    <col min="914" max="914" width="30.36328125" bestFit="1" customWidth="1"/>
    <col min="915" max="915" width="22.90625" bestFit="1" customWidth="1"/>
    <col min="916" max="916" width="30.36328125" bestFit="1" customWidth="1"/>
    <col min="917" max="917" width="22.90625" bestFit="1" customWidth="1"/>
    <col min="918" max="918" width="30.36328125" bestFit="1" customWidth="1"/>
    <col min="919" max="919" width="22.90625" bestFit="1" customWidth="1"/>
    <col min="920" max="920" width="30.36328125" bestFit="1" customWidth="1"/>
    <col min="921" max="921" width="22.90625" bestFit="1" customWidth="1"/>
    <col min="922" max="922" width="30.36328125" bestFit="1" customWidth="1"/>
    <col min="923" max="923" width="22.90625" bestFit="1" customWidth="1"/>
    <col min="924" max="924" width="30.36328125" bestFit="1" customWidth="1"/>
    <col min="925" max="925" width="22.90625" bestFit="1" customWidth="1"/>
    <col min="926" max="926" width="30.36328125" bestFit="1" customWidth="1"/>
    <col min="927" max="927" width="22.90625" bestFit="1" customWidth="1"/>
    <col min="928" max="928" width="30.36328125" bestFit="1" customWidth="1"/>
    <col min="929" max="929" width="22.90625" bestFit="1" customWidth="1"/>
    <col min="930" max="930" width="30.36328125" bestFit="1" customWidth="1"/>
    <col min="931" max="931" width="22.90625" bestFit="1" customWidth="1"/>
    <col min="932" max="932" width="30.36328125" bestFit="1" customWidth="1"/>
    <col min="933" max="933" width="22.90625" bestFit="1" customWidth="1"/>
    <col min="934" max="934" width="30.36328125" bestFit="1" customWidth="1"/>
    <col min="935" max="935" width="22.90625" bestFit="1" customWidth="1"/>
    <col min="936" max="936" width="30.36328125" bestFit="1" customWidth="1"/>
    <col min="937" max="937" width="22.90625" bestFit="1" customWidth="1"/>
    <col min="938" max="938" width="30.36328125" bestFit="1" customWidth="1"/>
    <col min="939" max="939" width="22.90625" bestFit="1" customWidth="1"/>
    <col min="940" max="940" width="28.81640625" bestFit="1" customWidth="1"/>
    <col min="941" max="941" width="21.453125" bestFit="1" customWidth="1"/>
    <col min="942" max="942" width="30.36328125" bestFit="1" customWidth="1"/>
    <col min="943" max="943" width="22.90625" bestFit="1" customWidth="1"/>
    <col min="944" max="944" width="30.36328125" bestFit="1" customWidth="1"/>
    <col min="945" max="945" width="22.90625" bestFit="1" customWidth="1"/>
    <col min="946" max="946" width="30.36328125" bestFit="1" customWidth="1"/>
    <col min="947" max="947" width="22.90625" bestFit="1" customWidth="1"/>
    <col min="948" max="948" width="30.36328125" bestFit="1" customWidth="1"/>
    <col min="949" max="949" width="22.90625" bestFit="1" customWidth="1"/>
    <col min="950" max="950" width="30.36328125" bestFit="1" customWidth="1"/>
    <col min="951" max="951" width="22.90625" bestFit="1" customWidth="1"/>
    <col min="952" max="952" width="30.36328125" bestFit="1" customWidth="1"/>
    <col min="953" max="953" width="22.90625" bestFit="1" customWidth="1"/>
    <col min="954" max="954" width="30.36328125" bestFit="1" customWidth="1"/>
    <col min="955" max="955" width="22.90625" bestFit="1" customWidth="1"/>
    <col min="956" max="956" width="30.36328125" bestFit="1" customWidth="1"/>
    <col min="957" max="957" width="22.90625" bestFit="1" customWidth="1"/>
    <col min="958" max="958" width="30.36328125" bestFit="1" customWidth="1"/>
    <col min="959" max="959" width="22.90625" bestFit="1" customWidth="1"/>
    <col min="960" max="960" width="30.36328125" bestFit="1" customWidth="1"/>
    <col min="961" max="961" width="22.90625" bestFit="1" customWidth="1"/>
    <col min="962" max="962" width="30.36328125" bestFit="1" customWidth="1"/>
    <col min="963" max="963" width="22.90625" bestFit="1" customWidth="1"/>
    <col min="964" max="964" width="30.36328125" bestFit="1" customWidth="1"/>
    <col min="965" max="965" width="22.90625" bestFit="1" customWidth="1"/>
    <col min="966" max="966" width="30.36328125" bestFit="1" customWidth="1"/>
    <col min="967" max="967" width="22.90625" bestFit="1" customWidth="1"/>
    <col min="968" max="968" width="30.36328125" bestFit="1" customWidth="1"/>
    <col min="969" max="969" width="22.90625" bestFit="1" customWidth="1"/>
    <col min="970" max="970" width="28.81640625" bestFit="1" customWidth="1"/>
    <col min="971" max="971" width="21.453125" bestFit="1" customWidth="1"/>
    <col min="972" max="972" width="35.81640625" bestFit="1" customWidth="1"/>
    <col min="973" max="973" width="28.36328125" bestFit="1" customWidth="1"/>
    <col min="974" max="974" width="35.81640625" bestFit="1" customWidth="1"/>
    <col min="975" max="975" width="28.36328125" bestFit="1" customWidth="1"/>
    <col min="976" max="976" width="35.81640625" bestFit="1" customWidth="1"/>
    <col min="977" max="977" width="28.36328125" bestFit="1" customWidth="1"/>
    <col min="978" max="978" width="35.81640625" bestFit="1" customWidth="1"/>
    <col min="979" max="979" width="28.36328125" bestFit="1" customWidth="1"/>
    <col min="980" max="980" width="35.81640625" bestFit="1" customWidth="1"/>
    <col min="981" max="981" width="28.36328125" bestFit="1" customWidth="1"/>
    <col min="982" max="982" width="35.81640625" bestFit="1" customWidth="1"/>
    <col min="983" max="983" width="28.36328125" bestFit="1" customWidth="1"/>
    <col min="984" max="984" width="35.81640625" bestFit="1" customWidth="1"/>
    <col min="985" max="985" width="28.36328125" bestFit="1" customWidth="1"/>
    <col min="986" max="986" width="35.81640625" bestFit="1" customWidth="1"/>
    <col min="987" max="987" width="28.36328125" bestFit="1" customWidth="1"/>
    <col min="988" max="988" width="35.81640625" bestFit="1" customWidth="1"/>
    <col min="989" max="989" width="28.36328125" bestFit="1" customWidth="1"/>
    <col min="990" max="990" width="35.81640625" bestFit="1" customWidth="1"/>
    <col min="991" max="991" width="28.36328125" bestFit="1" customWidth="1"/>
    <col min="992" max="992" width="35.81640625" bestFit="1" customWidth="1"/>
    <col min="993" max="993" width="28.36328125" bestFit="1" customWidth="1"/>
    <col min="994" max="994" width="35.81640625" bestFit="1" customWidth="1"/>
    <col min="995" max="995" width="28.36328125" bestFit="1" customWidth="1"/>
    <col min="996" max="996" width="35.81640625" bestFit="1" customWidth="1"/>
    <col min="997" max="997" width="28.36328125" bestFit="1" customWidth="1"/>
    <col min="998" max="998" width="35.81640625" bestFit="1" customWidth="1"/>
    <col min="999" max="999" width="28.36328125" bestFit="1" customWidth="1"/>
    <col min="1000" max="1000" width="34.36328125" bestFit="1" customWidth="1"/>
    <col min="1001" max="1001" width="26.90625" bestFit="1" customWidth="1"/>
    <col min="1002" max="1002" width="28.81640625" bestFit="1" customWidth="1"/>
    <col min="1003" max="1003" width="21.453125" bestFit="1" customWidth="1"/>
    <col min="1004" max="1004" width="30.36328125" bestFit="1" customWidth="1"/>
    <col min="1005" max="1005" width="22.90625" bestFit="1" customWidth="1"/>
    <col min="1006" max="1006" width="30.36328125" bestFit="1" customWidth="1"/>
    <col min="1007" max="1007" width="22.90625" bestFit="1" customWidth="1"/>
    <col min="1008" max="1008" width="30.36328125" bestFit="1" customWidth="1"/>
    <col min="1009" max="1009" width="22.90625" bestFit="1" customWidth="1"/>
    <col min="1010" max="1010" width="30.36328125" bestFit="1" customWidth="1"/>
    <col min="1011" max="1011" width="22.90625" bestFit="1" customWidth="1"/>
    <col min="1012" max="1012" width="30.36328125" bestFit="1" customWidth="1"/>
    <col min="1013" max="1013" width="22.90625" bestFit="1" customWidth="1"/>
    <col min="1014" max="1014" width="30.36328125" bestFit="1" customWidth="1"/>
    <col min="1015" max="1015" width="22.90625" bestFit="1" customWidth="1"/>
    <col min="1016" max="1016" width="28.81640625" bestFit="1" customWidth="1"/>
    <col min="1017" max="1017" width="21.453125" bestFit="1" customWidth="1"/>
    <col min="1018" max="1018" width="30.36328125" bestFit="1" customWidth="1"/>
    <col min="1019" max="1019" width="22.90625" bestFit="1" customWidth="1"/>
    <col min="1020" max="1020" width="30.36328125" bestFit="1" customWidth="1"/>
    <col min="1021" max="1021" width="22.90625" bestFit="1" customWidth="1"/>
    <col min="1022" max="1022" width="30.36328125" bestFit="1" customWidth="1"/>
    <col min="1023" max="1023" width="22.90625" bestFit="1" customWidth="1"/>
    <col min="1024" max="1024" width="30.36328125" bestFit="1" customWidth="1"/>
    <col min="1025" max="1025" width="22.90625" bestFit="1" customWidth="1"/>
    <col min="1026" max="1026" width="30.36328125" bestFit="1" customWidth="1"/>
    <col min="1027" max="1027" width="22.90625" bestFit="1" customWidth="1"/>
    <col min="1028" max="1028" width="30.36328125" bestFit="1" customWidth="1"/>
    <col min="1029" max="1029" width="22.90625" bestFit="1" customWidth="1"/>
    <col min="1030" max="1030" width="30.36328125" bestFit="1" customWidth="1"/>
    <col min="1031" max="1031" width="22.90625" bestFit="1" customWidth="1"/>
    <col min="1032" max="1032" width="28.81640625" bestFit="1" customWidth="1"/>
    <col min="1033" max="1033" width="21.453125" bestFit="1" customWidth="1"/>
    <col min="1034" max="1034" width="30.36328125" bestFit="1" customWidth="1"/>
    <col min="1035" max="1035" width="22.90625" bestFit="1" customWidth="1"/>
    <col min="1036" max="1036" width="30.36328125" bestFit="1" customWidth="1"/>
    <col min="1037" max="1037" width="22.90625" bestFit="1" customWidth="1"/>
    <col min="1038" max="1038" width="30.36328125" bestFit="1" customWidth="1"/>
    <col min="1039" max="1039" width="22.90625" bestFit="1" customWidth="1"/>
    <col min="1040" max="1040" width="30.36328125" bestFit="1" customWidth="1"/>
    <col min="1041" max="1041" width="22.90625" bestFit="1" customWidth="1"/>
    <col min="1042" max="1042" width="30.36328125" bestFit="1" customWidth="1"/>
    <col min="1043" max="1043" width="22.90625" bestFit="1" customWidth="1"/>
    <col min="1044" max="1044" width="30.36328125" bestFit="1" customWidth="1"/>
    <col min="1045" max="1045" width="22.90625" bestFit="1" customWidth="1"/>
    <col min="1046" max="1046" width="30.36328125" bestFit="1" customWidth="1"/>
    <col min="1047" max="1047" width="22.90625" bestFit="1" customWidth="1"/>
    <col min="1048" max="1048" width="30.36328125" bestFit="1" customWidth="1"/>
    <col min="1049" max="1049" width="22.90625" bestFit="1" customWidth="1"/>
    <col min="1050" max="1050" width="30.36328125" bestFit="1" customWidth="1"/>
    <col min="1051" max="1051" width="22.90625" bestFit="1" customWidth="1"/>
    <col min="1052" max="1052" width="30.36328125" bestFit="1" customWidth="1"/>
    <col min="1053" max="1053" width="22.90625" bestFit="1" customWidth="1"/>
    <col min="1054" max="1054" width="30.36328125" bestFit="1" customWidth="1"/>
    <col min="1055" max="1055" width="22.90625" bestFit="1" customWidth="1"/>
    <col min="1056" max="1056" width="30.36328125" bestFit="1" customWidth="1"/>
    <col min="1057" max="1057" width="22.90625" bestFit="1" customWidth="1"/>
    <col min="1058" max="1058" width="30.36328125" bestFit="1" customWidth="1"/>
    <col min="1059" max="1059" width="22.90625" bestFit="1" customWidth="1"/>
    <col min="1060" max="1060" width="28.81640625" bestFit="1" customWidth="1"/>
    <col min="1061" max="1061" width="21.453125" bestFit="1" customWidth="1"/>
    <col min="1062" max="1062" width="30.36328125" bestFit="1" customWidth="1"/>
    <col min="1063" max="1063" width="22.90625" bestFit="1" customWidth="1"/>
    <col min="1064" max="1064" width="30.36328125" bestFit="1" customWidth="1"/>
    <col min="1065" max="1065" width="22.90625" bestFit="1" customWidth="1"/>
    <col min="1066" max="1066" width="30.36328125" bestFit="1" customWidth="1"/>
    <col min="1067" max="1067" width="22.90625" bestFit="1" customWidth="1"/>
    <col min="1068" max="1068" width="30.36328125" bestFit="1" customWidth="1"/>
    <col min="1069" max="1069" width="22.90625" bestFit="1" customWidth="1"/>
    <col min="1070" max="1070" width="30.36328125" bestFit="1" customWidth="1"/>
    <col min="1071" max="1071" width="22.90625" bestFit="1" customWidth="1"/>
    <col min="1072" max="1072" width="30.36328125" bestFit="1" customWidth="1"/>
    <col min="1073" max="1073" width="22.90625" bestFit="1" customWidth="1"/>
    <col min="1074" max="1074" width="30.36328125" bestFit="1" customWidth="1"/>
    <col min="1075" max="1075" width="22.90625" bestFit="1" customWidth="1"/>
    <col min="1076" max="1076" width="30.36328125" bestFit="1" customWidth="1"/>
    <col min="1077" max="1077" width="22.90625" bestFit="1" customWidth="1"/>
    <col min="1078" max="1078" width="30.36328125" bestFit="1" customWidth="1"/>
    <col min="1079" max="1079" width="22.90625" bestFit="1" customWidth="1"/>
    <col min="1080" max="1080" width="30.36328125" bestFit="1" customWidth="1"/>
    <col min="1081" max="1081" width="22.90625" bestFit="1" customWidth="1"/>
    <col min="1082" max="1082" width="30.36328125" bestFit="1" customWidth="1"/>
    <col min="1083" max="1083" width="22.90625" bestFit="1" customWidth="1"/>
    <col min="1084" max="1084" width="30.36328125" bestFit="1" customWidth="1"/>
    <col min="1085" max="1085" width="22.90625" bestFit="1" customWidth="1"/>
    <col min="1086" max="1086" width="30.36328125" bestFit="1" customWidth="1"/>
    <col min="1087" max="1087" width="22.90625" bestFit="1" customWidth="1"/>
    <col min="1088" max="1088" width="30.36328125" bestFit="1" customWidth="1"/>
    <col min="1089" max="1089" width="22.90625" bestFit="1" customWidth="1"/>
    <col min="1090" max="1090" width="30.36328125" bestFit="1" customWidth="1"/>
    <col min="1091" max="1091" width="22.90625" bestFit="1" customWidth="1"/>
    <col min="1092" max="1092" width="28.81640625" bestFit="1" customWidth="1"/>
    <col min="1093" max="1093" width="21.453125" bestFit="1" customWidth="1"/>
    <col min="1094" max="1094" width="35.81640625" bestFit="1" customWidth="1"/>
    <col min="1095" max="1095" width="28.36328125" bestFit="1" customWidth="1"/>
    <col min="1096" max="1096" width="35.81640625" bestFit="1" customWidth="1"/>
    <col min="1097" max="1097" width="28.36328125" bestFit="1" customWidth="1"/>
    <col min="1098" max="1098" width="35.81640625" bestFit="1" customWidth="1"/>
    <col min="1099" max="1099" width="28.36328125" bestFit="1" customWidth="1"/>
    <col min="1100" max="1100" width="35.81640625" bestFit="1" customWidth="1"/>
    <col min="1101" max="1101" width="28.36328125" bestFit="1" customWidth="1"/>
    <col min="1102" max="1102" width="35.81640625" bestFit="1" customWidth="1"/>
    <col min="1103" max="1103" width="28.36328125" bestFit="1" customWidth="1"/>
    <col min="1104" max="1104" width="35.81640625" bestFit="1" customWidth="1"/>
    <col min="1105" max="1105" width="28.36328125" bestFit="1" customWidth="1"/>
    <col min="1106" max="1106" width="35.81640625" bestFit="1" customWidth="1"/>
    <col min="1107" max="1107" width="28.36328125" bestFit="1" customWidth="1"/>
    <col min="1108" max="1108" width="35.81640625" bestFit="1" customWidth="1"/>
    <col min="1109" max="1109" width="28.36328125" bestFit="1" customWidth="1"/>
    <col min="1110" max="1110" width="35.81640625" bestFit="1" customWidth="1"/>
    <col min="1111" max="1111" width="28.36328125" bestFit="1" customWidth="1"/>
    <col min="1112" max="1112" width="35.81640625" bestFit="1" customWidth="1"/>
    <col min="1113" max="1113" width="28.36328125" bestFit="1" customWidth="1"/>
    <col min="1114" max="1114" width="35.81640625" bestFit="1" customWidth="1"/>
    <col min="1115" max="1115" width="28.36328125" bestFit="1" customWidth="1"/>
    <col min="1116" max="1116" width="35.81640625" bestFit="1" customWidth="1"/>
    <col min="1117" max="1117" width="28.36328125" bestFit="1" customWidth="1"/>
    <col min="1118" max="1118" width="35.81640625" bestFit="1" customWidth="1"/>
    <col min="1119" max="1119" width="28.36328125" bestFit="1" customWidth="1"/>
    <col min="1120" max="1120" width="35.81640625" bestFit="1" customWidth="1"/>
    <col min="1121" max="1121" width="28.36328125" bestFit="1" customWidth="1"/>
    <col min="1122" max="1122" width="35.81640625" bestFit="1" customWidth="1"/>
    <col min="1123" max="1123" width="28.36328125" bestFit="1" customWidth="1"/>
    <col min="1124" max="1124" width="34.36328125" bestFit="1" customWidth="1"/>
    <col min="1125" max="1125" width="26.90625" bestFit="1" customWidth="1"/>
    <col min="1126" max="1126" width="30.36328125" bestFit="1" customWidth="1"/>
    <col min="1127" max="1127" width="22.90625" bestFit="1" customWidth="1"/>
    <col min="1128" max="1128" width="30.36328125" bestFit="1" customWidth="1"/>
    <col min="1129" max="1129" width="22.90625" bestFit="1" customWidth="1"/>
    <col min="1130" max="1130" width="30.36328125" bestFit="1" customWidth="1"/>
    <col min="1131" max="1131" width="22.90625" bestFit="1" customWidth="1"/>
    <col min="1132" max="1132" width="30.36328125" bestFit="1" customWidth="1"/>
    <col min="1133" max="1133" width="22.90625" bestFit="1" customWidth="1"/>
    <col min="1134" max="1134" width="30.36328125" bestFit="1" customWidth="1"/>
    <col min="1135" max="1135" width="22.90625" bestFit="1" customWidth="1"/>
    <col min="1136" max="1136" width="30.36328125" bestFit="1" customWidth="1"/>
    <col min="1137" max="1137" width="22.90625" bestFit="1" customWidth="1"/>
    <col min="1138" max="1138" width="30.36328125" bestFit="1" customWidth="1"/>
    <col min="1139" max="1139" width="22.90625" bestFit="1" customWidth="1"/>
    <col min="1140" max="1140" width="30.36328125" bestFit="1" customWidth="1"/>
    <col min="1141" max="1141" width="22.90625" bestFit="1" customWidth="1"/>
    <col min="1142" max="1142" width="30.36328125" bestFit="1" customWidth="1"/>
    <col min="1143" max="1143" width="22.90625" bestFit="1" customWidth="1"/>
    <col min="1144" max="1144" width="30.36328125" bestFit="1" customWidth="1"/>
    <col min="1145" max="1145" width="22.90625" bestFit="1" customWidth="1"/>
    <col min="1146" max="1146" width="30.36328125" bestFit="1" customWidth="1"/>
    <col min="1147" max="1147" width="22.90625" bestFit="1" customWidth="1"/>
    <col min="1148" max="1148" width="30.36328125" bestFit="1" customWidth="1"/>
    <col min="1149" max="1149" width="22.90625" bestFit="1" customWidth="1"/>
    <col min="1150" max="1150" width="28.81640625" bestFit="1" customWidth="1"/>
    <col min="1151" max="1151" width="21.453125" bestFit="1" customWidth="1"/>
    <col min="1152" max="1152" width="30.36328125" bestFit="1" customWidth="1"/>
    <col min="1153" max="1153" width="22.90625" bestFit="1" customWidth="1"/>
    <col min="1154" max="1154" width="30.36328125" bestFit="1" customWidth="1"/>
    <col min="1155" max="1155" width="22.90625" bestFit="1" customWidth="1"/>
    <col min="1156" max="1156" width="30.36328125" bestFit="1" customWidth="1"/>
    <col min="1157" max="1157" width="22.90625" bestFit="1" customWidth="1"/>
    <col min="1158" max="1158" width="30.36328125" bestFit="1" customWidth="1"/>
    <col min="1159" max="1159" width="22.90625" bestFit="1" customWidth="1"/>
    <col min="1160" max="1160" width="30.36328125" bestFit="1" customWidth="1"/>
    <col min="1161" max="1161" width="22.90625" bestFit="1" customWidth="1"/>
    <col min="1162" max="1162" width="28.81640625" bestFit="1" customWidth="1"/>
    <col min="1163" max="1163" width="21.453125" bestFit="1" customWidth="1"/>
    <col min="1164" max="1164" width="30.36328125" bestFit="1" customWidth="1"/>
    <col min="1165" max="1165" width="22.90625" bestFit="1" customWidth="1"/>
    <col min="1166" max="1166" width="30.36328125" bestFit="1" customWidth="1"/>
    <col min="1167" max="1167" width="22.90625" bestFit="1" customWidth="1"/>
    <col min="1168" max="1168" width="30.36328125" bestFit="1" customWidth="1"/>
    <col min="1169" max="1169" width="22.90625" bestFit="1" customWidth="1"/>
    <col min="1170" max="1170" width="30.36328125" bestFit="1" customWidth="1"/>
    <col min="1171" max="1171" width="22.90625" bestFit="1" customWidth="1"/>
    <col min="1172" max="1172" width="30.36328125" bestFit="1" customWidth="1"/>
    <col min="1173" max="1173" width="22.90625" bestFit="1" customWidth="1"/>
    <col min="1174" max="1174" width="30.36328125" bestFit="1" customWidth="1"/>
    <col min="1175" max="1175" width="22.90625" bestFit="1" customWidth="1"/>
    <col min="1176" max="1176" width="28.81640625" bestFit="1" customWidth="1"/>
    <col min="1177" max="1177" width="21.453125" bestFit="1" customWidth="1"/>
    <col min="1178" max="1178" width="30.36328125" bestFit="1" customWidth="1"/>
    <col min="1179" max="1179" width="22.90625" bestFit="1" customWidth="1"/>
    <col min="1180" max="1180" width="30.36328125" bestFit="1" customWidth="1"/>
    <col min="1181" max="1181" width="22.90625" bestFit="1" customWidth="1"/>
    <col min="1182" max="1182" width="30.36328125" bestFit="1" customWidth="1"/>
    <col min="1183" max="1183" width="22.90625" bestFit="1" customWidth="1"/>
    <col min="1184" max="1184" width="30.36328125" bestFit="1" customWidth="1"/>
    <col min="1185" max="1185" width="22.90625" bestFit="1" customWidth="1"/>
    <col min="1186" max="1186" width="30.36328125" bestFit="1" customWidth="1"/>
    <col min="1187" max="1187" width="22.90625" bestFit="1" customWidth="1"/>
    <col min="1188" max="1188" width="30.36328125" bestFit="1" customWidth="1"/>
    <col min="1189" max="1189" width="22.90625" bestFit="1" customWidth="1"/>
    <col min="1190" max="1190" width="30.36328125" bestFit="1" customWidth="1"/>
    <col min="1191" max="1191" width="22.90625" bestFit="1" customWidth="1"/>
    <col min="1192" max="1192" width="28.81640625" bestFit="1" customWidth="1"/>
    <col min="1193" max="1193" width="21.453125" bestFit="1" customWidth="1"/>
    <col min="1194" max="1194" width="30.36328125" bestFit="1" customWidth="1"/>
    <col min="1195" max="1195" width="22.90625" bestFit="1" customWidth="1"/>
    <col min="1196" max="1196" width="30.36328125" bestFit="1" customWidth="1"/>
    <col min="1197" max="1197" width="22.90625" bestFit="1" customWidth="1"/>
    <col min="1198" max="1198" width="30.36328125" bestFit="1" customWidth="1"/>
    <col min="1199" max="1199" width="22.90625" bestFit="1" customWidth="1"/>
    <col min="1200" max="1200" width="30.36328125" bestFit="1" customWidth="1"/>
    <col min="1201" max="1201" width="22.90625" bestFit="1" customWidth="1"/>
    <col min="1202" max="1202" width="30.36328125" bestFit="1" customWidth="1"/>
    <col min="1203" max="1203" width="22.90625" bestFit="1" customWidth="1"/>
    <col min="1204" max="1204" width="30.36328125" bestFit="1" customWidth="1"/>
    <col min="1205" max="1205" width="22.90625" bestFit="1" customWidth="1"/>
    <col min="1206" max="1206" width="30.36328125" bestFit="1" customWidth="1"/>
    <col min="1207" max="1207" width="22.90625" bestFit="1" customWidth="1"/>
    <col min="1208" max="1208" width="30.36328125" bestFit="1" customWidth="1"/>
    <col min="1209" max="1209" width="22.90625" bestFit="1" customWidth="1"/>
    <col min="1210" max="1210" width="30.36328125" bestFit="1" customWidth="1"/>
    <col min="1211" max="1211" width="22.90625" bestFit="1" customWidth="1"/>
    <col min="1212" max="1212" width="30.36328125" bestFit="1" customWidth="1"/>
    <col min="1213" max="1213" width="22.90625" bestFit="1" customWidth="1"/>
    <col min="1214" max="1214" width="30.36328125" bestFit="1" customWidth="1"/>
    <col min="1215" max="1215" width="22.90625" bestFit="1" customWidth="1"/>
    <col min="1216" max="1216" width="30.36328125" bestFit="1" customWidth="1"/>
    <col min="1217" max="1217" width="22.90625" bestFit="1" customWidth="1"/>
    <col min="1218" max="1218" width="30.36328125" bestFit="1" customWidth="1"/>
    <col min="1219" max="1219" width="22.90625" bestFit="1" customWidth="1"/>
    <col min="1220" max="1220" width="30.36328125" bestFit="1" customWidth="1"/>
    <col min="1221" max="1221" width="22.90625" bestFit="1" customWidth="1"/>
    <col min="1222" max="1222" width="28.81640625" bestFit="1" customWidth="1"/>
    <col min="1223" max="1223" width="21.453125" bestFit="1" customWidth="1"/>
    <col min="1224" max="1224" width="30.36328125" bestFit="1" customWidth="1"/>
    <col min="1225" max="1225" width="22.90625" bestFit="1" customWidth="1"/>
    <col min="1226" max="1226" width="30.36328125" bestFit="1" customWidth="1"/>
    <col min="1227" max="1227" width="22.90625" bestFit="1" customWidth="1"/>
    <col min="1228" max="1228" width="30.36328125" bestFit="1" customWidth="1"/>
    <col min="1229" max="1229" width="22.90625" bestFit="1" customWidth="1"/>
    <col min="1230" max="1230" width="30.36328125" bestFit="1" customWidth="1"/>
    <col min="1231" max="1231" width="22.90625" bestFit="1" customWidth="1"/>
    <col min="1232" max="1232" width="30.36328125" bestFit="1" customWidth="1"/>
    <col min="1233" max="1233" width="22.90625" bestFit="1" customWidth="1"/>
    <col min="1234" max="1234" width="30.36328125" bestFit="1" customWidth="1"/>
    <col min="1235" max="1235" width="22.90625" bestFit="1" customWidth="1"/>
    <col min="1236" max="1236" width="28.81640625" bestFit="1" customWidth="1"/>
    <col min="1237" max="1237" width="21.453125" bestFit="1" customWidth="1"/>
    <col min="1238" max="1238" width="30.36328125" bestFit="1" customWidth="1"/>
    <col min="1239" max="1239" width="22.90625" bestFit="1" customWidth="1"/>
    <col min="1240" max="1240" width="30.36328125" bestFit="1" customWidth="1"/>
    <col min="1241" max="1241" width="22.90625" bestFit="1" customWidth="1"/>
    <col min="1242" max="1242" width="30.36328125" bestFit="1" customWidth="1"/>
    <col min="1243" max="1243" width="22.90625" bestFit="1" customWidth="1"/>
    <col min="1244" max="1244" width="30.36328125" bestFit="1" customWidth="1"/>
    <col min="1245" max="1245" width="22.90625" bestFit="1" customWidth="1"/>
    <col min="1246" max="1246" width="30.36328125" bestFit="1" customWidth="1"/>
    <col min="1247" max="1247" width="22.90625" bestFit="1" customWidth="1"/>
    <col min="1248" max="1248" width="30.36328125" bestFit="1" customWidth="1"/>
    <col min="1249" max="1249" width="22.90625" bestFit="1" customWidth="1"/>
    <col min="1250" max="1250" width="30.36328125" bestFit="1" customWidth="1"/>
    <col min="1251" max="1251" width="22.90625" bestFit="1" customWidth="1"/>
    <col min="1252" max="1252" width="28.81640625" bestFit="1" customWidth="1"/>
    <col min="1253" max="1253" width="21.453125" bestFit="1" customWidth="1"/>
    <col min="1254" max="1254" width="30.36328125" bestFit="1" customWidth="1"/>
    <col min="1255" max="1255" width="22.90625" bestFit="1" customWidth="1"/>
    <col min="1256" max="1256" width="30.36328125" bestFit="1" customWidth="1"/>
    <col min="1257" max="1257" width="22.90625" bestFit="1" customWidth="1"/>
    <col min="1258" max="1258" width="30.36328125" bestFit="1" customWidth="1"/>
    <col min="1259" max="1259" width="22.90625" bestFit="1" customWidth="1"/>
    <col min="1260" max="1260" width="30.36328125" bestFit="1" customWidth="1"/>
    <col min="1261" max="1261" width="22.90625" bestFit="1" customWidth="1"/>
    <col min="1262" max="1262" width="30.36328125" bestFit="1" customWidth="1"/>
    <col min="1263" max="1263" width="22.90625" bestFit="1" customWidth="1"/>
    <col min="1264" max="1264" width="30.36328125" bestFit="1" customWidth="1"/>
    <col min="1265" max="1265" width="22.90625" bestFit="1" customWidth="1"/>
    <col min="1266" max="1266" width="30.36328125" bestFit="1" customWidth="1"/>
    <col min="1267" max="1267" width="22.90625" bestFit="1" customWidth="1"/>
    <col min="1268" max="1268" width="30.36328125" bestFit="1" customWidth="1"/>
    <col min="1269" max="1269" width="22.90625" bestFit="1" customWidth="1"/>
    <col min="1270" max="1270" width="30.36328125" bestFit="1" customWidth="1"/>
    <col min="1271" max="1271" width="22.90625" bestFit="1" customWidth="1"/>
    <col min="1272" max="1272" width="30.36328125" bestFit="1" customWidth="1"/>
    <col min="1273" max="1273" width="22.90625" bestFit="1" customWidth="1"/>
    <col min="1274" max="1274" width="30.36328125" bestFit="1" customWidth="1"/>
    <col min="1275" max="1275" width="22.90625" bestFit="1" customWidth="1"/>
    <col min="1276" max="1276" width="30.36328125" bestFit="1" customWidth="1"/>
    <col min="1277" max="1277" width="22.90625" bestFit="1" customWidth="1"/>
    <col min="1278" max="1278" width="30.36328125" bestFit="1" customWidth="1"/>
    <col min="1279" max="1279" width="22.90625" bestFit="1" customWidth="1"/>
    <col min="1280" max="1280" width="28.81640625" bestFit="1" customWidth="1"/>
    <col min="1281" max="1281" width="21.453125" bestFit="1" customWidth="1"/>
    <col min="1282" max="1282" width="30.36328125" bestFit="1" customWidth="1"/>
    <col min="1283" max="1283" width="22.90625" bestFit="1" customWidth="1"/>
    <col min="1284" max="1284" width="30.36328125" bestFit="1" customWidth="1"/>
    <col min="1285" max="1285" width="22.90625" bestFit="1" customWidth="1"/>
    <col min="1286" max="1286" width="30.36328125" bestFit="1" customWidth="1"/>
    <col min="1287" max="1287" width="22.90625" bestFit="1" customWidth="1"/>
    <col min="1288" max="1288" width="30.36328125" bestFit="1" customWidth="1"/>
    <col min="1289" max="1289" width="22.90625" bestFit="1" customWidth="1"/>
    <col min="1290" max="1290" width="30.36328125" bestFit="1" customWidth="1"/>
    <col min="1291" max="1291" width="22.90625" bestFit="1" customWidth="1"/>
    <col min="1292" max="1292" width="30.36328125" bestFit="1" customWidth="1"/>
    <col min="1293" max="1293" width="22.90625" bestFit="1" customWidth="1"/>
    <col min="1294" max="1294" width="30.36328125" bestFit="1" customWidth="1"/>
    <col min="1295" max="1295" width="22.90625" bestFit="1" customWidth="1"/>
    <col min="1296" max="1296" width="30.36328125" bestFit="1" customWidth="1"/>
    <col min="1297" max="1297" width="22.90625" bestFit="1" customWidth="1"/>
    <col min="1298" max="1298" width="30.36328125" bestFit="1" customWidth="1"/>
    <col min="1299" max="1299" width="22.90625" bestFit="1" customWidth="1"/>
    <col min="1300" max="1300" width="30.36328125" bestFit="1" customWidth="1"/>
    <col min="1301" max="1301" width="22.90625" bestFit="1" customWidth="1"/>
    <col min="1302" max="1302" width="30.36328125" bestFit="1" customWidth="1"/>
    <col min="1303" max="1303" width="22.90625" bestFit="1" customWidth="1"/>
    <col min="1304" max="1304" width="30.36328125" bestFit="1" customWidth="1"/>
    <col min="1305" max="1305" width="22.90625" bestFit="1" customWidth="1"/>
    <col min="1306" max="1306" width="30.36328125" bestFit="1" customWidth="1"/>
    <col min="1307" max="1307" width="22.90625" bestFit="1" customWidth="1"/>
    <col min="1308" max="1308" width="30.36328125" bestFit="1" customWidth="1"/>
    <col min="1309" max="1309" width="22.90625" bestFit="1" customWidth="1"/>
    <col min="1310" max="1310" width="30.36328125" bestFit="1" customWidth="1"/>
    <col min="1311" max="1311" width="22.90625" bestFit="1" customWidth="1"/>
    <col min="1312" max="1312" width="30.36328125" bestFit="1" customWidth="1"/>
    <col min="1313" max="1313" width="22.90625" bestFit="1" customWidth="1"/>
    <col min="1314" max="1314" width="28.81640625" bestFit="1" customWidth="1"/>
    <col min="1315" max="1315" width="21.453125" bestFit="1" customWidth="1"/>
    <col min="1316" max="1316" width="35.81640625" bestFit="1" customWidth="1"/>
    <col min="1317" max="1317" width="28.36328125" bestFit="1" customWidth="1"/>
    <col min="1318" max="1318" width="35.81640625" bestFit="1" customWidth="1"/>
    <col min="1319" max="1319" width="28.36328125" bestFit="1" customWidth="1"/>
    <col min="1320" max="1320" width="35.81640625" bestFit="1" customWidth="1"/>
    <col min="1321" max="1321" width="28.36328125" bestFit="1" customWidth="1"/>
    <col min="1322" max="1322" width="35.81640625" bestFit="1" customWidth="1"/>
    <col min="1323" max="1323" width="28.36328125" bestFit="1" customWidth="1"/>
    <col min="1324" max="1324" width="35.81640625" bestFit="1" customWidth="1"/>
    <col min="1325" max="1325" width="28.36328125" bestFit="1" customWidth="1"/>
    <col min="1326" max="1326" width="35.81640625" bestFit="1" customWidth="1"/>
    <col min="1327" max="1327" width="28.36328125" bestFit="1" customWidth="1"/>
    <col min="1328" max="1328" width="35.81640625" bestFit="1" customWidth="1"/>
    <col min="1329" max="1329" width="28.36328125" bestFit="1" customWidth="1"/>
    <col min="1330" max="1330" width="35.81640625" bestFit="1" customWidth="1"/>
    <col min="1331" max="1331" width="28.36328125" bestFit="1" customWidth="1"/>
    <col min="1332" max="1332" width="35.81640625" bestFit="1" customWidth="1"/>
    <col min="1333" max="1333" width="28.36328125" bestFit="1" customWidth="1"/>
    <col min="1334" max="1334" width="35.81640625" bestFit="1" customWidth="1"/>
    <col min="1335" max="1335" width="28.36328125" bestFit="1" customWidth="1"/>
    <col min="1336" max="1336" width="35.81640625" bestFit="1" customWidth="1"/>
    <col min="1337" max="1337" width="28.36328125" bestFit="1" customWidth="1"/>
    <col min="1338" max="1338" width="35.81640625" bestFit="1" customWidth="1"/>
    <col min="1339" max="1339" width="28.36328125" bestFit="1" customWidth="1"/>
    <col min="1340" max="1340" width="35.81640625" bestFit="1" customWidth="1"/>
    <col min="1341" max="1341" width="28.36328125" bestFit="1" customWidth="1"/>
    <col min="1342" max="1342" width="35.81640625" bestFit="1" customWidth="1"/>
    <col min="1343" max="1343" width="28.36328125" bestFit="1" customWidth="1"/>
    <col min="1344" max="1344" width="35.81640625" bestFit="1" customWidth="1"/>
    <col min="1345" max="1345" width="28.36328125" bestFit="1" customWidth="1"/>
    <col min="1346" max="1346" width="35.81640625" bestFit="1" customWidth="1"/>
    <col min="1347" max="1347" width="28.36328125" bestFit="1" customWidth="1"/>
    <col min="1348" max="1348" width="34.36328125" bestFit="1" customWidth="1"/>
    <col min="1349" max="1349" width="26.90625" bestFit="1" customWidth="1"/>
    <col min="1350" max="1350" width="30.36328125" bestFit="1" customWidth="1"/>
    <col min="1351" max="1351" width="22.90625" bestFit="1" customWidth="1"/>
    <col min="1352" max="1352" width="30.36328125" bestFit="1" customWidth="1"/>
    <col min="1353" max="1353" width="22.90625" bestFit="1" customWidth="1"/>
    <col min="1354" max="1354" width="30.36328125" bestFit="1" customWidth="1"/>
    <col min="1355" max="1355" width="22.90625" bestFit="1" customWidth="1"/>
    <col min="1356" max="1356" width="30.36328125" bestFit="1" customWidth="1"/>
    <col min="1357" max="1357" width="22.90625" bestFit="1" customWidth="1"/>
    <col min="1358" max="1358" width="30.36328125" bestFit="1" customWidth="1"/>
    <col min="1359" max="1359" width="22.90625" bestFit="1" customWidth="1"/>
    <col min="1360" max="1360" width="30.36328125" bestFit="1" customWidth="1"/>
    <col min="1361" max="1361" width="22.90625" bestFit="1" customWidth="1"/>
    <col min="1362" max="1362" width="28.81640625" bestFit="1" customWidth="1"/>
    <col min="1363" max="1363" width="21.453125" bestFit="1" customWidth="1"/>
    <col min="1364" max="1364" width="30.36328125" bestFit="1" customWidth="1"/>
    <col min="1365" max="1365" width="22.90625" bestFit="1" customWidth="1"/>
    <col min="1366" max="1366" width="30.36328125" bestFit="1" customWidth="1"/>
    <col min="1367" max="1367" width="22.90625" bestFit="1" customWidth="1"/>
    <col min="1368" max="1368" width="30.36328125" bestFit="1" customWidth="1"/>
    <col min="1369" max="1369" width="22.90625" bestFit="1" customWidth="1"/>
    <col min="1370" max="1370" width="30.36328125" bestFit="1" customWidth="1"/>
    <col min="1371" max="1371" width="22.90625" bestFit="1" customWidth="1"/>
    <col min="1372" max="1372" width="30.36328125" bestFit="1" customWidth="1"/>
    <col min="1373" max="1373" width="22.90625" bestFit="1" customWidth="1"/>
    <col min="1374" max="1374" width="30.36328125" bestFit="1" customWidth="1"/>
    <col min="1375" max="1375" width="22.90625" bestFit="1" customWidth="1"/>
    <col min="1376" max="1376" width="30.36328125" bestFit="1" customWidth="1"/>
    <col min="1377" max="1377" width="22.90625" bestFit="1" customWidth="1"/>
    <col min="1378" max="1378" width="30.36328125" bestFit="1" customWidth="1"/>
    <col min="1379" max="1379" width="22.90625" bestFit="1" customWidth="1"/>
    <col min="1380" max="1380" width="30.36328125" bestFit="1" customWidth="1"/>
    <col min="1381" max="1381" width="22.90625" bestFit="1" customWidth="1"/>
    <col min="1382" max="1382" width="30.36328125" bestFit="1" customWidth="1"/>
    <col min="1383" max="1383" width="22.90625" bestFit="1" customWidth="1"/>
    <col min="1384" max="1384" width="30.36328125" bestFit="1" customWidth="1"/>
    <col min="1385" max="1385" width="22.90625" bestFit="1" customWidth="1"/>
    <col min="1386" max="1386" width="30.36328125" bestFit="1" customWidth="1"/>
    <col min="1387" max="1387" width="22.90625" bestFit="1" customWidth="1"/>
    <col min="1388" max="1388" width="30.36328125" bestFit="1" customWidth="1"/>
    <col min="1389" max="1389" width="22.90625" bestFit="1" customWidth="1"/>
    <col min="1390" max="1390" width="30.36328125" bestFit="1" customWidth="1"/>
    <col min="1391" max="1391" width="22.90625" bestFit="1" customWidth="1"/>
    <col min="1392" max="1392" width="30.36328125" bestFit="1" customWidth="1"/>
    <col min="1393" max="1393" width="22.90625" bestFit="1" customWidth="1"/>
    <col min="1394" max="1394" width="30.36328125" bestFit="1" customWidth="1"/>
    <col min="1395" max="1395" width="22.90625" bestFit="1" customWidth="1"/>
    <col min="1396" max="1396" width="28.81640625" bestFit="1" customWidth="1"/>
    <col min="1397" max="1397" width="21.453125" bestFit="1" customWidth="1"/>
    <col min="1398" max="1398" width="30.36328125" bestFit="1" customWidth="1"/>
    <col min="1399" max="1399" width="22.90625" bestFit="1" customWidth="1"/>
    <col min="1400" max="1400" width="30.36328125" bestFit="1" customWidth="1"/>
    <col min="1401" max="1401" width="22.90625" bestFit="1" customWidth="1"/>
    <col min="1402" max="1402" width="30.36328125" bestFit="1" customWidth="1"/>
    <col min="1403" max="1403" width="22.90625" bestFit="1" customWidth="1"/>
    <col min="1404" max="1404" width="30.36328125" bestFit="1" customWidth="1"/>
    <col min="1405" max="1405" width="22.90625" bestFit="1" customWidth="1"/>
    <col min="1406" max="1406" width="30.36328125" bestFit="1" customWidth="1"/>
    <col min="1407" max="1407" width="22.90625" bestFit="1" customWidth="1"/>
    <col min="1408" max="1408" width="28.81640625" bestFit="1" customWidth="1"/>
    <col min="1409" max="1409" width="21.453125" bestFit="1" customWidth="1"/>
    <col min="1410" max="1410" width="30.36328125" bestFit="1" customWidth="1"/>
    <col min="1411" max="1411" width="22.90625" bestFit="1" customWidth="1"/>
    <col min="1412" max="1412" width="30.36328125" bestFit="1" customWidth="1"/>
    <col min="1413" max="1413" width="22.90625" bestFit="1" customWidth="1"/>
    <col min="1414" max="1414" width="30.36328125" bestFit="1" customWidth="1"/>
    <col min="1415" max="1415" width="22.90625" bestFit="1" customWidth="1"/>
    <col min="1416" max="1416" width="30.36328125" bestFit="1" customWidth="1"/>
    <col min="1417" max="1417" width="22.90625" bestFit="1" customWidth="1"/>
    <col min="1418" max="1418" width="30.36328125" bestFit="1" customWidth="1"/>
    <col min="1419" max="1419" width="22.90625" bestFit="1" customWidth="1"/>
    <col min="1420" max="1420" width="30.36328125" bestFit="1" customWidth="1"/>
    <col min="1421" max="1421" width="22.90625" bestFit="1" customWidth="1"/>
    <col min="1422" max="1422" width="28.81640625" bestFit="1" customWidth="1"/>
    <col min="1423" max="1423" width="21.453125" bestFit="1" customWidth="1"/>
    <col min="1424" max="1424" width="30.36328125" bestFit="1" customWidth="1"/>
    <col min="1425" max="1425" width="22.90625" bestFit="1" customWidth="1"/>
    <col min="1426" max="1426" width="30.36328125" bestFit="1" customWidth="1"/>
    <col min="1427" max="1427" width="22.90625" bestFit="1" customWidth="1"/>
    <col min="1428" max="1428" width="30.36328125" bestFit="1" customWidth="1"/>
    <col min="1429" max="1429" width="22.90625" bestFit="1" customWidth="1"/>
    <col min="1430" max="1430" width="30.36328125" bestFit="1" customWidth="1"/>
    <col min="1431" max="1431" width="22.90625" bestFit="1" customWidth="1"/>
    <col min="1432" max="1432" width="30.36328125" bestFit="1" customWidth="1"/>
    <col min="1433" max="1433" width="22.90625" bestFit="1" customWidth="1"/>
    <col min="1434" max="1434" width="30.36328125" bestFit="1" customWidth="1"/>
    <col min="1435" max="1435" width="22.90625" bestFit="1" customWidth="1"/>
    <col min="1436" max="1436" width="30.36328125" bestFit="1" customWidth="1"/>
    <col min="1437" max="1437" width="22.90625" bestFit="1" customWidth="1"/>
    <col min="1438" max="1438" width="28.81640625" bestFit="1" customWidth="1"/>
    <col min="1439" max="1439" width="21.453125" bestFit="1" customWidth="1"/>
    <col min="1440" max="1440" width="30.36328125" bestFit="1" customWidth="1"/>
    <col min="1441" max="1441" width="22.90625" bestFit="1" customWidth="1"/>
    <col min="1442" max="1442" width="30.36328125" bestFit="1" customWidth="1"/>
    <col min="1443" max="1443" width="22.90625" bestFit="1" customWidth="1"/>
    <col min="1444" max="1444" width="30.36328125" bestFit="1" customWidth="1"/>
    <col min="1445" max="1445" width="22.90625" bestFit="1" customWidth="1"/>
    <col min="1446" max="1446" width="30.36328125" bestFit="1" customWidth="1"/>
    <col min="1447" max="1447" width="22.90625" bestFit="1" customWidth="1"/>
    <col min="1448" max="1448" width="30.36328125" bestFit="1" customWidth="1"/>
    <col min="1449" max="1449" width="22.90625" bestFit="1" customWidth="1"/>
    <col min="1450" max="1450" width="30.36328125" bestFit="1" customWidth="1"/>
    <col min="1451" max="1451" width="22.90625" bestFit="1" customWidth="1"/>
    <col min="1452" max="1452" width="30.36328125" bestFit="1" customWidth="1"/>
    <col min="1453" max="1453" width="22.90625" bestFit="1" customWidth="1"/>
    <col min="1454" max="1454" width="30.36328125" bestFit="1" customWidth="1"/>
    <col min="1455" max="1455" width="22.90625" bestFit="1" customWidth="1"/>
    <col min="1456" max="1456" width="30.36328125" bestFit="1" customWidth="1"/>
    <col min="1457" max="1457" width="22.90625" bestFit="1" customWidth="1"/>
    <col min="1458" max="1458" width="30.36328125" bestFit="1" customWidth="1"/>
    <col min="1459" max="1459" width="22.90625" bestFit="1" customWidth="1"/>
    <col min="1460" max="1460" width="30.36328125" bestFit="1" customWidth="1"/>
    <col min="1461" max="1461" width="22.90625" bestFit="1" customWidth="1"/>
    <col min="1462" max="1462" width="30.36328125" bestFit="1" customWidth="1"/>
    <col min="1463" max="1463" width="22.90625" bestFit="1" customWidth="1"/>
    <col min="1464" max="1464" width="30.36328125" bestFit="1" customWidth="1"/>
    <col min="1465" max="1465" width="22.90625" bestFit="1" customWidth="1"/>
    <col min="1466" max="1466" width="30.36328125" bestFit="1" customWidth="1"/>
    <col min="1467" max="1467" width="22.90625" bestFit="1" customWidth="1"/>
    <col min="1468" max="1468" width="30.36328125" bestFit="1" customWidth="1"/>
    <col min="1469" max="1469" width="22.90625" bestFit="1" customWidth="1"/>
    <col min="1470" max="1470" width="28.81640625" bestFit="1" customWidth="1"/>
    <col min="1471" max="1471" width="21.453125" bestFit="1" customWidth="1"/>
    <col min="1472" max="1472" width="30.36328125" bestFit="1" customWidth="1"/>
    <col min="1473" max="1473" width="22.90625" bestFit="1" customWidth="1"/>
    <col min="1474" max="1474" width="30.36328125" bestFit="1" customWidth="1"/>
    <col min="1475" max="1475" width="22.90625" bestFit="1" customWidth="1"/>
    <col min="1476" max="1476" width="30.36328125" bestFit="1" customWidth="1"/>
    <col min="1477" max="1477" width="22.90625" bestFit="1" customWidth="1"/>
    <col min="1478" max="1478" width="30.36328125" bestFit="1" customWidth="1"/>
    <col min="1479" max="1479" width="22.90625" bestFit="1" customWidth="1"/>
    <col min="1480" max="1480" width="30.36328125" bestFit="1" customWidth="1"/>
    <col min="1481" max="1481" width="22.90625" bestFit="1" customWidth="1"/>
    <col min="1482" max="1482" width="30.36328125" bestFit="1" customWidth="1"/>
    <col min="1483" max="1483" width="22.90625" bestFit="1" customWidth="1"/>
    <col min="1484" max="1484" width="28.81640625" bestFit="1" customWidth="1"/>
    <col min="1485" max="1485" width="21.453125" bestFit="1" customWidth="1"/>
    <col min="1486" max="1486" width="30.36328125" bestFit="1" customWidth="1"/>
    <col min="1487" max="1487" width="22.90625" bestFit="1" customWidth="1"/>
    <col min="1488" max="1488" width="30.36328125" bestFit="1" customWidth="1"/>
    <col min="1489" max="1489" width="22.90625" bestFit="1" customWidth="1"/>
    <col min="1490" max="1490" width="30.36328125" bestFit="1" customWidth="1"/>
    <col min="1491" max="1491" width="22.90625" bestFit="1" customWidth="1"/>
    <col min="1492" max="1492" width="30.36328125" bestFit="1" customWidth="1"/>
    <col min="1493" max="1493" width="22.90625" bestFit="1" customWidth="1"/>
    <col min="1494" max="1494" width="30.36328125" bestFit="1" customWidth="1"/>
    <col min="1495" max="1495" width="22.90625" bestFit="1" customWidth="1"/>
    <col min="1496" max="1496" width="30.36328125" bestFit="1" customWidth="1"/>
    <col min="1497" max="1497" width="22.90625" bestFit="1" customWidth="1"/>
    <col min="1498" max="1498" width="30.36328125" bestFit="1" customWidth="1"/>
    <col min="1499" max="1499" width="22.90625" bestFit="1" customWidth="1"/>
    <col min="1500" max="1500" width="28.81640625" bestFit="1" customWidth="1"/>
    <col min="1501" max="1501" width="21.453125" bestFit="1" customWidth="1"/>
    <col min="1502" max="1502" width="30.36328125" bestFit="1" customWidth="1"/>
    <col min="1503" max="1503" width="22.90625" bestFit="1" customWidth="1"/>
    <col min="1504" max="1504" width="30.36328125" bestFit="1" customWidth="1"/>
    <col min="1505" max="1505" width="22.90625" bestFit="1" customWidth="1"/>
    <col min="1506" max="1506" width="30.36328125" bestFit="1" customWidth="1"/>
    <col min="1507" max="1507" width="22.90625" bestFit="1" customWidth="1"/>
    <col min="1508" max="1508" width="30.36328125" bestFit="1" customWidth="1"/>
    <col min="1509" max="1509" width="22.90625" bestFit="1" customWidth="1"/>
    <col min="1510" max="1510" width="30.36328125" bestFit="1" customWidth="1"/>
    <col min="1511" max="1511" width="22.90625" bestFit="1" customWidth="1"/>
    <col min="1512" max="1512" width="30.36328125" bestFit="1" customWidth="1"/>
    <col min="1513" max="1513" width="22.90625" bestFit="1" customWidth="1"/>
    <col min="1514" max="1514" width="30.36328125" bestFit="1" customWidth="1"/>
    <col min="1515" max="1515" width="22.90625" bestFit="1" customWidth="1"/>
    <col min="1516" max="1516" width="30.36328125" bestFit="1" customWidth="1"/>
    <col min="1517" max="1517" width="22.90625" bestFit="1" customWidth="1"/>
    <col min="1518" max="1518" width="30.36328125" bestFit="1" customWidth="1"/>
    <col min="1519" max="1519" width="22.90625" bestFit="1" customWidth="1"/>
    <col min="1520" max="1520" width="30.36328125" bestFit="1" customWidth="1"/>
    <col min="1521" max="1521" width="22.90625" bestFit="1" customWidth="1"/>
    <col min="1522" max="1522" width="30.36328125" bestFit="1" customWidth="1"/>
    <col min="1523" max="1523" width="22.90625" bestFit="1" customWidth="1"/>
    <col min="1524" max="1524" width="30.36328125" bestFit="1" customWidth="1"/>
    <col min="1525" max="1525" width="22.90625" bestFit="1" customWidth="1"/>
    <col min="1526" max="1526" width="30.36328125" bestFit="1" customWidth="1"/>
    <col min="1527" max="1527" width="22.90625" bestFit="1" customWidth="1"/>
    <col min="1528" max="1528" width="30.36328125" bestFit="1" customWidth="1"/>
    <col min="1529" max="1529" width="22.90625" bestFit="1" customWidth="1"/>
    <col min="1530" max="1530" width="28.81640625" bestFit="1" customWidth="1"/>
    <col min="1531" max="1531" width="21.453125" bestFit="1" customWidth="1"/>
    <col min="1532" max="1532" width="30.36328125" bestFit="1" customWidth="1"/>
    <col min="1533" max="1533" width="22.90625" bestFit="1" customWidth="1"/>
    <col min="1534" max="1534" width="30.36328125" bestFit="1" customWidth="1"/>
    <col min="1535" max="1535" width="22.90625" bestFit="1" customWidth="1"/>
    <col min="1536" max="1536" width="30.36328125" bestFit="1" customWidth="1"/>
    <col min="1537" max="1537" width="22.90625" bestFit="1" customWidth="1"/>
    <col min="1538" max="1538" width="30.36328125" bestFit="1" customWidth="1"/>
    <col min="1539" max="1539" width="22.90625" bestFit="1" customWidth="1"/>
    <col min="1540" max="1540" width="30.36328125" bestFit="1" customWidth="1"/>
    <col min="1541" max="1541" width="22.90625" bestFit="1" customWidth="1"/>
    <col min="1542" max="1542" width="30.36328125" bestFit="1" customWidth="1"/>
    <col min="1543" max="1543" width="22.90625" bestFit="1" customWidth="1"/>
    <col min="1544" max="1544" width="30.36328125" bestFit="1" customWidth="1"/>
    <col min="1545" max="1545" width="22.90625" bestFit="1" customWidth="1"/>
    <col min="1546" max="1546" width="30.36328125" bestFit="1" customWidth="1"/>
    <col min="1547" max="1547" width="22.90625" bestFit="1" customWidth="1"/>
    <col min="1548" max="1548" width="30.36328125" bestFit="1" customWidth="1"/>
    <col min="1549" max="1549" width="22.90625" bestFit="1" customWidth="1"/>
    <col min="1550" max="1550" width="30.36328125" bestFit="1" customWidth="1"/>
    <col min="1551" max="1551" width="22.90625" bestFit="1" customWidth="1"/>
    <col min="1552" max="1552" width="30.36328125" bestFit="1" customWidth="1"/>
    <col min="1553" max="1553" width="22.90625" bestFit="1" customWidth="1"/>
    <col min="1554" max="1554" width="30.36328125" bestFit="1" customWidth="1"/>
    <col min="1555" max="1555" width="22.90625" bestFit="1" customWidth="1"/>
    <col min="1556" max="1556" width="30.36328125" bestFit="1" customWidth="1"/>
    <col min="1557" max="1557" width="22.90625" bestFit="1" customWidth="1"/>
    <col min="1558" max="1558" width="30.36328125" bestFit="1" customWidth="1"/>
    <col min="1559" max="1559" width="22.90625" bestFit="1" customWidth="1"/>
    <col min="1560" max="1560" width="30.36328125" bestFit="1" customWidth="1"/>
    <col min="1561" max="1561" width="22.90625" bestFit="1" customWidth="1"/>
    <col min="1562" max="1562" width="30.36328125" bestFit="1" customWidth="1"/>
    <col min="1563" max="1563" width="22.90625" bestFit="1" customWidth="1"/>
    <col min="1564" max="1564" width="30.36328125" bestFit="1" customWidth="1"/>
    <col min="1565" max="1565" width="22.90625" bestFit="1" customWidth="1"/>
    <col min="1566" max="1566" width="28.81640625" bestFit="1" customWidth="1"/>
    <col min="1567" max="1567" width="21.453125" bestFit="1" customWidth="1"/>
    <col min="1568" max="1568" width="35.81640625" bestFit="1" customWidth="1"/>
    <col min="1569" max="1569" width="28.36328125" bestFit="1" customWidth="1"/>
    <col min="1570" max="1570" width="35.81640625" bestFit="1" customWidth="1"/>
    <col min="1571" max="1571" width="28.36328125" bestFit="1" customWidth="1"/>
    <col min="1572" max="1572" width="35.81640625" bestFit="1" customWidth="1"/>
    <col min="1573" max="1573" width="28.36328125" bestFit="1" customWidth="1"/>
    <col min="1574" max="1574" width="35.81640625" bestFit="1" customWidth="1"/>
    <col min="1575" max="1575" width="28.36328125" bestFit="1" customWidth="1"/>
    <col min="1576" max="1576" width="35.81640625" bestFit="1" customWidth="1"/>
    <col min="1577" max="1577" width="28.36328125" bestFit="1" customWidth="1"/>
    <col min="1578" max="1578" width="35.81640625" bestFit="1" customWidth="1"/>
    <col min="1579" max="1579" width="28.36328125" bestFit="1" customWidth="1"/>
    <col min="1580" max="1580" width="35.81640625" bestFit="1" customWidth="1"/>
    <col min="1581" max="1581" width="28.36328125" bestFit="1" customWidth="1"/>
    <col min="1582" max="1582" width="35.81640625" bestFit="1" customWidth="1"/>
    <col min="1583" max="1583" width="28.36328125" bestFit="1" customWidth="1"/>
    <col min="1584" max="1584" width="35.81640625" bestFit="1" customWidth="1"/>
    <col min="1585" max="1585" width="28.36328125" bestFit="1" customWidth="1"/>
    <col min="1586" max="1586" width="35.81640625" bestFit="1" customWidth="1"/>
    <col min="1587" max="1587" width="28.36328125" bestFit="1" customWidth="1"/>
    <col min="1588" max="1588" width="35.81640625" bestFit="1" customWidth="1"/>
    <col min="1589" max="1589" width="28.36328125" bestFit="1" customWidth="1"/>
    <col min="1590" max="1590" width="35.81640625" bestFit="1" customWidth="1"/>
    <col min="1591" max="1591" width="28.36328125" bestFit="1" customWidth="1"/>
    <col min="1592" max="1592" width="35.81640625" bestFit="1" customWidth="1"/>
    <col min="1593" max="1593" width="28.36328125" bestFit="1" customWidth="1"/>
    <col min="1594" max="1594" width="35.81640625" bestFit="1" customWidth="1"/>
    <col min="1595" max="1595" width="28.36328125" bestFit="1" customWidth="1"/>
    <col min="1596" max="1596" width="35.81640625" bestFit="1" customWidth="1"/>
    <col min="1597" max="1597" width="28.36328125" bestFit="1" customWidth="1"/>
    <col min="1598" max="1598" width="35.81640625" bestFit="1" customWidth="1"/>
    <col min="1599" max="1599" width="28.36328125" bestFit="1" customWidth="1"/>
    <col min="1600" max="1600" width="35.81640625" bestFit="1" customWidth="1"/>
    <col min="1601" max="1601" width="28.36328125" bestFit="1" customWidth="1"/>
    <col min="1602" max="1602" width="34.36328125" bestFit="1" customWidth="1"/>
    <col min="1603" max="1603" width="26.90625" bestFit="1" customWidth="1"/>
    <col min="1604" max="1604" width="30.36328125" bestFit="1" customWidth="1"/>
    <col min="1605" max="1605" width="22.90625" bestFit="1" customWidth="1"/>
    <col min="1606" max="1606" width="30.36328125" bestFit="1" customWidth="1"/>
    <col min="1607" max="1607" width="22.90625" bestFit="1" customWidth="1"/>
    <col min="1608" max="1608" width="30.36328125" bestFit="1" customWidth="1"/>
    <col min="1609" max="1609" width="22.90625" bestFit="1" customWidth="1"/>
    <col min="1610" max="1610" width="28.81640625" bestFit="1" customWidth="1"/>
    <col min="1611" max="1611" width="21.453125" bestFit="1" customWidth="1"/>
    <col min="1612" max="1612" width="30.36328125" bestFit="1" customWidth="1"/>
    <col min="1613" max="1613" width="22.90625" bestFit="1" customWidth="1"/>
    <col min="1614" max="1614" width="30.36328125" bestFit="1" customWidth="1"/>
    <col min="1615" max="1615" width="22.90625" bestFit="1" customWidth="1"/>
    <col min="1616" max="1616" width="30.36328125" bestFit="1" customWidth="1"/>
    <col min="1617" max="1617" width="22.90625" bestFit="1" customWidth="1"/>
    <col min="1618" max="1618" width="30.36328125" bestFit="1" customWidth="1"/>
    <col min="1619" max="1619" width="22.90625" bestFit="1" customWidth="1"/>
    <col min="1620" max="1620" width="30.36328125" bestFit="1" customWidth="1"/>
    <col min="1621" max="1621" width="22.90625" bestFit="1" customWidth="1"/>
    <col min="1622" max="1622" width="30.36328125" bestFit="1" customWidth="1"/>
    <col min="1623" max="1623" width="22.90625" bestFit="1" customWidth="1"/>
    <col min="1624" max="1624" width="30.36328125" bestFit="1" customWidth="1"/>
    <col min="1625" max="1625" width="22.90625" bestFit="1" customWidth="1"/>
    <col min="1626" max="1626" width="28.81640625" bestFit="1" customWidth="1"/>
    <col min="1627" max="1627" width="21.453125" bestFit="1" customWidth="1"/>
    <col min="1628" max="1628" width="30.36328125" bestFit="1" customWidth="1"/>
    <col min="1629" max="1629" width="22.90625" bestFit="1" customWidth="1"/>
    <col min="1630" max="1630" width="30.36328125" bestFit="1" customWidth="1"/>
    <col min="1631" max="1631" width="22.90625" bestFit="1" customWidth="1"/>
    <col min="1632" max="1632" width="30.36328125" bestFit="1" customWidth="1"/>
    <col min="1633" max="1633" width="22.90625" bestFit="1" customWidth="1"/>
    <col min="1634" max="1634" width="30.36328125" bestFit="1" customWidth="1"/>
    <col min="1635" max="1635" width="22.90625" bestFit="1" customWidth="1"/>
    <col min="1636" max="1636" width="30.36328125" bestFit="1" customWidth="1"/>
    <col min="1637" max="1637" width="22.90625" bestFit="1" customWidth="1"/>
    <col min="1638" max="1638" width="30.36328125" bestFit="1" customWidth="1"/>
    <col min="1639" max="1639" width="22.90625" bestFit="1" customWidth="1"/>
    <col min="1640" max="1640" width="30.36328125" bestFit="1" customWidth="1"/>
    <col min="1641" max="1641" width="22.90625" bestFit="1" customWidth="1"/>
    <col min="1642" max="1642" width="30.36328125" bestFit="1" customWidth="1"/>
    <col min="1643" max="1643" width="22.90625" bestFit="1" customWidth="1"/>
    <col min="1644" max="1644" width="30.36328125" bestFit="1" customWidth="1"/>
    <col min="1645" max="1645" width="22.90625" bestFit="1" customWidth="1"/>
    <col min="1646" max="1646" width="30.36328125" bestFit="1" customWidth="1"/>
    <col min="1647" max="1647" width="22.90625" bestFit="1" customWidth="1"/>
    <col min="1648" max="1648" width="30.36328125" bestFit="1" customWidth="1"/>
    <col min="1649" max="1649" width="22.90625" bestFit="1" customWidth="1"/>
    <col min="1650" max="1650" width="30.36328125" bestFit="1" customWidth="1"/>
    <col min="1651" max="1651" width="22.90625" bestFit="1" customWidth="1"/>
    <col min="1652" max="1652" width="30.36328125" bestFit="1" customWidth="1"/>
    <col min="1653" max="1653" width="22.90625" bestFit="1" customWidth="1"/>
    <col min="1654" max="1654" width="30.36328125" bestFit="1" customWidth="1"/>
    <col min="1655" max="1655" width="22.90625" bestFit="1" customWidth="1"/>
    <col min="1656" max="1656" width="30.36328125" bestFit="1" customWidth="1"/>
    <col min="1657" max="1657" width="22.90625" bestFit="1" customWidth="1"/>
    <col min="1658" max="1658" width="30.36328125" bestFit="1" customWidth="1"/>
    <col min="1659" max="1659" width="22.90625" bestFit="1" customWidth="1"/>
    <col min="1660" max="1660" width="28.81640625" bestFit="1" customWidth="1"/>
    <col min="1661" max="1661" width="21.453125" bestFit="1" customWidth="1"/>
    <col min="1662" max="1662" width="30.36328125" bestFit="1" customWidth="1"/>
    <col min="1663" max="1663" width="22.90625" bestFit="1" customWidth="1"/>
    <col min="1664" max="1664" width="30.36328125" bestFit="1" customWidth="1"/>
    <col min="1665" max="1665" width="22.90625" bestFit="1" customWidth="1"/>
    <col min="1666" max="1666" width="30.36328125" bestFit="1" customWidth="1"/>
    <col min="1667" max="1667" width="22.90625" bestFit="1" customWidth="1"/>
    <col min="1668" max="1668" width="30.36328125" bestFit="1" customWidth="1"/>
    <col min="1669" max="1669" width="22.90625" bestFit="1" customWidth="1"/>
    <col min="1670" max="1670" width="30.36328125" bestFit="1" customWidth="1"/>
    <col min="1671" max="1671" width="22.90625" bestFit="1" customWidth="1"/>
    <col min="1672" max="1672" width="30.36328125" bestFit="1" customWidth="1"/>
    <col min="1673" max="1673" width="22.90625" bestFit="1" customWidth="1"/>
    <col min="1674" max="1674" width="28.81640625" bestFit="1" customWidth="1"/>
    <col min="1675" max="1675" width="21.453125" bestFit="1" customWidth="1"/>
    <col min="1676" max="1676" width="30.36328125" bestFit="1" customWidth="1"/>
    <col min="1677" max="1677" width="22.90625" bestFit="1" customWidth="1"/>
    <col min="1678" max="1678" width="30.36328125" bestFit="1" customWidth="1"/>
    <col min="1679" max="1679" width="22.90625" bestFit="1" customWidth="1"/>
    <col min="1680" max="1680" width="30.36328125" bestFit="1" customWidth="1"/>
    <col min="1681" max="1681" width="22.90625" bestFit="1" customWidth="1"/>
    <col min="1682" max="1682" width="30.36328125" bestFit="1" customWidth="1"/>
    <col min="1683" max="1683" width="22.90625" bestFit="1" customWidth="1"/>
    <col min="1684" max="1684" width="30.36328125" bestFit="1" customWidth="1"/>
    <col min="1685" max="1685" width="22.90625" bestFit="1" customWidth="1"/>
    <col min="1686" max="1686" width="30.36328125" bestFit="1" customWidth="1"/>
    <col min="1687" max="1687" width="22.90625" bestFit="1" customWidth="1"/>
    <col min="1688" max="1688" width="30.36328125" bestFit="1" customWidth="1"/>
    <col min="1689" max="1689" width="22.90625" bestFit="1" customWidth="1"/>
    <col min="1690" max="1690" width="28.81640625" bestFit="1" customWidth="1"/>
    <col min="1691" max="1691" width="21.453125" bestFit="1" customWidth="1"/>
    <col min="1692" max="1692" width="30.36328125" bestFit="1" customWidth="1"/>
    <col min="1693" max="1693" width="22.90625" bestFit="1" customWidth="1"/>
    <col min="1694" max="1694" width="30.36328125" bestFit="1" customWidth="1"/>
    <col min="1695" max="1695" width="22.90625" bestFit="1" customWidth="1"/>
    <col min="1696" max="1696" width="30.36328125" bestFit="1" customWidth="1"/>
    <col min="1697" max="1697" width="22.90625" bestFit="1" customWidth="1"/>
    <col min="1698" max="1698" width="30.36328125" bestFit="1" customWidth="1"/>
    <col min="1699" max="1699" width="22.90625" bestFit="1" customWidth="1"/>
    <col min="1700" max="1700" width="30.36328125" bestFit="1" customWidth="1"/>
    <col min="1701" max="1701" width="22.90625" bestFit="1" customWidth="1"/>
    <col min="1702" max="1702" width="30.36328125" bestFit="1" customWidth="1"/>
    <col min="1703" max="1703" width="22.90625" bestFit="1" customWidth="1"/>
    <col min="1704" max="1704" width="30.36328125" bestFit="1" customWidth="1"/>
    <col min="1705" max="1705" width="22.90625" bestFit="1" customWidth="1"/>
    <col min="1706" max="1706" width="30.36328125" bestFit="1" customWidth="1"/>
    <col min="1707" max="1707" width="22.90625" bestFit="1" customWidth="1"/>
    <col min="1708" max="1708" width="30.36328125" bestFit="1" customWidth="1"/>
    <col min="1709" max="1709" width="22.90625" bestFit="1" customWidth="1"/>
    <col min="1710" max="1710" width="30.36328125" bestFit="1" customWidth="1"/>
    <col min="1711" max="1711" width="22.90625" bestFit="1" customWidth="1"/>
    <col min="1712" max="1712" width="30.36328125" bestFit="1" customWidth="1"/>
    <col min="1713" max="1713" width="22.90625" bestFit="1" customWidth="1"/>
    <col min="1714" max="1714" width="30.36328125" bestFit="1" customWidth="1"/>
    <col min="1715" max="1715" width="22.90625" bestFit="1" customWidth="1"/>
    <col min="1716" max="1716" width="30.36328125" bestFit="1" customWidth="1"/>
    <col min="1717" max="1717" width="22.90625" bestFit="1" customWidth="1"/>
    <col min="1718" max="1718" width="30.36328125" bestFit="1" customWidth="1"/>
    <col min="1719" max="1719" width="22.90625" bestFit="1" customWidth="1"/>
    <col min="1720" max="1720" width="30.36328125" bestFit="1" customWidth="1"/>
    <col min="1721" max="1721" width="22.90625" bestFit="1" customWidth="1"/>
    <col min="1722" max="1722" width="28.81640625" bestFit="1" customWidth="1"/>
    <col min="1723" max="1723" width="21.453125" bestFit="1" customWidth="1"/>
    <col min="1724" max="1724" width="30.36328125" bestFit="1" customWidth="1"/>
    <col min="1725" max="1725" width="22.90625" bestFit="1" customWidth="1"/>
    <col min="1726" max="1726" width="30.36328125" bestFit="1" customWidth="1"/>
    <col min="1727" max="1727" width="22.90625" bestFit="1" customWidth="1"/>
    <col min="1728" max="1728" width="30.36328125" bestFit="1" customWidth="1"/>
    <col min="1729" max="1729" width="22.90625" bestFit="1" customWidth="1"/>
    <col min="1730" max="1730" width="30.36328125" bestFit="1" customWidth="1"/>
    <col min="1731" max="1731" width="22.90625" bestFit="1" customWidth="1"/>
    <col min="1732" max="1732" width="30.36328125" bestFit="1" customWidth="1"/>
    <col min="1733" max="1733" width="22.90625" bestFit="1" customWidth="1"/>
    <col min="1734" max="1734" width="30.36328125" bestFit="1" customWidth="1"/>
    <col min="1735" max="1735" width="22.90625" bestFit="1" customWidth="1"/>
    <col min="1736" max="1736" width="30.36328125" bestFit="1" customWidth="1"/>
    <col min="1737" max="1737" width="22.90625" bestFit="1" customWidth="1"/>
    <col min="1738" max="1738" width="30.36328125" bestFit="1" customWidth="1"/>
    <col min="1739" max="1739" width="22.90625" bestFit="1" customWidth="1"/>
    <col min="1740" max="1740" width="30.36328125" bestFit="1" customWidth="1"/>
    <col min="1741" max="1741" width="22.90625" bestFit="1" customWidth="1"/>
    <col min="1742" max="1742" width="30.36328125" bestFit="1" customWidth="1"/>
    <col min="1743" max="1743" width="22.90625" bestFit="1" customWidth="1"/>
    <col min="1744" max="1744" width="30.36328125" bestFit="1" customWidth="1"/>
    <col min="1745" max="1745" width="22.90625" bestFit="1" customWidth="1"/>
    <col min="1746" max="1746" width="30.36328125" bestFit="1" customWidth="1"/>
    <col min="1747" max="1747" width="22.90625" bestFit="1" customWidth="1"/>
    <col min="1748" max="1748" width="30.36328125" bestFit="1" customWidth="1"/>
    <col min="1749" max="1749" width="22.90625" bestFit="1" customWidth="1"/>
    <col min="1750" max="1750" width="30.36328125" bestFit="1" customWidth="1"/>
    <col min="1751" max="1751" width="22.90625" bestFit="1" customWidth="1"/>
    <col min="1752" max="1752" width="30.36328125" bestFit="1" customWidth="1"/>
    <col min="1753" max="1753" width="22.90625" bestFit="1" customWidth="1"/>
    <col min="1754" max="1754" width="30.36328125" bestFit="1" customWidth="1"/>
    <col min="1755" max="1755" width="22.90625" bestFit="1" customWidth="1"/>
    <col min="1756" max="1756" width="30.36328125" bestFit="1" customWidth="1"/>
    <col min="1757" max="1757" width="22.90625" bestFit="1" customWidth="1"/>
    <col min="1758" max="1758" width="30.36328125" bestFit="1" customWidth="1"/>
    <col min="1759" max="1759" width="22.90625" bestFit="1" customWidth="1"/>
    <col min="1760" max="1760" width="28.81640625" bestFit="1" customWidth="1"/>
    <col min="1761" max="1761" width="21.453125" bestFit="1" customWidth="1"/>
    <col min="1762" max="1762" width="35.81640625" bestFit="1" customWidth="1"/>
    <col min="1763" max="1763" width="28.36328125" bestFit="1" customWidth="1"/>
    <col min="1764" max="1764" width="35.81640625" bestFit="1" customWidth="1"/>
    <col min="1765" max="1765" width="28.36328125" bestFit="1" customWidth="1"/>
    <col min="1766" max="1766" width="35.81640625" bestFit="1" customWidth="1"/>
    <col min="1767" max="1767" width="28.36328125" bestFit="1" customWidth="1"/>
    <col min="1768" max="1768" width="35.81640625" bestFit="1" customWidth="1"/>
    <col min="1769" max="1769" width="28.36328125" bestFit="1" customWidth="1"/>
    <col min="1770" max="1770" width="35.81640625" bestFit="1" customWidth="1"/>
    <col min="1771" max="1771" width="28.36328125" bestFit="1" customWidth="1"/>
    <col min="1772" max="1772" width="35.81640625" bestFit="1" customWidth="1"/>
    <col min="1773" max="1773" width="28.36328125" bestFit="1" customWidth="1"/>
    <col min="1774" max="1774" width="35.81640625" bestFit="1" customWidth="1"/>
    <col min="1775" max="1775" width="28.36328125" bestFit="1" customWidth="1"/>
    <col min="1776" max="1776" width="35.81640625" bestFit="1" customWidth="1"/>
    <col min="1777" max="1777" width="28.36328125" bestFit="1" customWidth="1"/>
    <col min="1778" max="1778" width="35.81640625" bestFit="1" customWidth="1"/>
    <col min="1779" max="1779" width="28.36328125" bestFit="1" customWidth="1"/>
    <col min="1780" max="1780" width="35.81640625" bestFit="1" customWidth="1"/>
    <col min="1781" max="1781" width="28.36328125" bestFit="1" customWidth="1"/>
    <col min="1782" max="1782" width="35.81640625" bestFit="1" customWidth="1"/>
    <col min="1783" max="1783" width="28.36328125" bestFit="1" customWidth="1"/>
    <col min="1784" max="1784" width="35.81640625" bestFit="1" customWidth="1"/>
    <col min="1785" max="1785" width="28.36328125" bestFit="1" customWidth="1"/>
    <col min="1786" max="1786" width="35.81640625" bestFit="1" customWidth="1"/>
    <col min="1787" max="1787" width="28.36328125" bestFit="1" customWidth="1"/>
    <col min="1788" max="1788" width="35.81640625" bestFit="1" customWidth="1"/>
    <col min="1789" max="1789" width="28.36328125" bestFit="1" customWidth="1"/>
    <col min="1790" max="1790" width="35.81640625" bestFit="1" customWidth="1"/>
    <col min="1791" max="1791" width="28.36328125" bestFit="1" customWidth="1"/>
    <col min="1792" max="1792" width="35.81640625" bestFit="1" customWidth="1"/>
    <col min="1793" max="1793" width="28.36328125" bestFit="1" customWidth="1"/>
    <col min="1794" max="1794" width="35.81640625" bestFit="1" customWidth="1"/>
    <col min="1795" max="1795" width="28.36328125" bestFit="1" customWidth="1"/>
    <col min="1796" max="1796" width="35.81640625" bestFit="1" customWidth="1"/>
    <col min="1797" max="1797" width="28.36328125" bestFit="1" customWidth="1"/>
    <col min="1798" max="1798" width="34.36328125" bestFit="1" customWidth="1"/>
    <col min="1799" max="1799" width="26.90625" bestFit="1" customWidth="1"/>
    <col min="1800" max="1800" width="28.81640625" bestFit="1" customWidth="1"/>
    <col min="1801" max="1801" width="21.453125" bestFit="1" customWidth="1"/>
    <col min="1802" max="1802" width="30.36328125" bestFit="1" customWidth="1"/>
    <col min="1803" max="1803" width="22.90625" bestFit="1" customWidth="1"/>
    <col min="1804" max="1804" width="30.36328125" bestFit="1" customWidth="1"/>
    <col min="1805" max="1805" width="22.90625" bestFit="1" customWidth="1"/>
    <col min="1806" max="1806" width="30.36328125" bestFit="1" customWidth="1"/>
    <col min="1807" max="1807" width="22.90625" bestFit="1" customWidth="1"/>
    <col min="1808" max="1808" width="30.36328125" bestFit="1" customWidth="1"/>
    <col min="1809" max="1809" width="22.90625" bestFit="1" customWidth="1"/>
    <col min="1810" max="1810" width="30.36328125" bestFit="1" customWidth="1"/>
    <col min="1811" max="1811" width="22.90625" bestFit="1" customWidth="1"/>
    <col min="1812" max="1812" width="30.36328125" bestFit="1" customWidth="1"/>
    <col min="1813" max="1813" width="22.90625" bestFit="1" customWidth="1"/>
    <col min="1814" max="1814" width="30.36328125" bestFit="1" customWidth="1"/>
    <col min="1815" max="1815" width="22.90625" bestFit="1" customWidth="1"/>
    <col min="1816" max="1816" width="30.36328125" bestFit="1" customWidth="1"/>
    <col min="1817" max="1817" width="22.90625" bestFit="1" customWidth="1"/>
    <col min="1818" max="1818" width="30.36328125" bestFit="1" customWidth="1"/>
    <col min="1819" max="1819" width="22.90625" bestFit="1" customWidth="1"/>
    <col min="1820" max="1820" width="30.36328125" bestFit="1" customWidth="1"/>
    <col min="1821" max="1821" width="22.90625" bestFit="1" customWidth="1"/>
    <col min="1822" max="1822" width="30.36328125" bestFit="1" customWidth="1"/>
    <col min="1823" max="1823" width="22.90625" bestFit="1" customWidth="1"/>
    <col min="1824" max="1824" width="30.36328125" bestFit="1" customWidth="1"/>
    <col min="1825" max="1825" width="22.90625" bestFit="1" customWidth="1"/>
    <col min="1826" max="1826" width="30.36328125" bestFit="1" customWidth="1"/>
    <col min="1827" max="1827" width="22.90625" bestFit="1" customWidth="1"/>
    <col min="1828" max="1828" width="30.36328125" bestFit="1" customWidth="1"/>
    <col min="1829" max="1829" width="22.90625" bestFit="1" customWidth="1"/>
    <col min="1830" max="1830" width="30.36328125" bestFit="1" customWidth="1"/>
    <col min="1831" max="1831" width="22.90625" bestFit="1" customWidth="1"/>
    <col min="1832" max="1832" width="30.36328125" bestFit="1" customWidth="1"/>
    <col min="1833" max="1833" width="22.90625" bestFit="1" customWidth="1"/>
    <col min="1834" max="1834" width="28.81640625" bestFit="1" customWidth="1"/>
    <col min="1835" max="1835" width="21.453125" bestFit="1" customWidth="1"/>
    <col min="1836" max="1836" width="30.36328125" bestFit="1" customWidth="1"/>
    <col min="1837" max="1837" width="22.90625" bestFit="1" customWidth="1"/>
    <col min="1838" max="1838" width="30.36328125" bestFit="1" customWidth="1"/>
    <col min="1839" max="1839" width="22.90625" bestFit="1" customWidth="1"/>
    <col min="1840" max="1840" width="30.36328125" bestFit="1" customWidth="1"/>
    <col min="1841" max="1841" width="22.90625" bestFit="1" customWidth="1"/>
    <col min="1842" max="1842" width="30.36328125" bestFit="1" customWidth="1"/>
    <col min="1843" max="1843" width="22.90625" bestFit="1" customWidth="1"/>
    <col min="1844" max="1844" width="30.36328125" bestFit="1" customWidth="1"/>
    <col min="1845" max="1845" width="22.90625" bestFit="1" customWidth="1"/>
    <col min="1846" max="1846" width="30.36328125" bestFit="1" customWidth="1"/>
    <col min="1847" max="1847" width="22.90625" bestFit="1" customWidth="1"/>
    <col min="1848" max="1848" width="30.36328125" bestFit="1" customWidth="1"/>
    <col min="1849" max="1849" width="22.90625" bestFit="1" customWidth="1"/>
    <col min="1850" max="1850" width="30.36328125" bestFit="1" customWidth="1"/>
    <col min="1851" max="1851" width="22.90625" bestFit="1" customWidth="1"/>
    <col min="1852" max="1852" width="30.36328125" bestFit="1" customWidth="1"/>
    <col min="1853" max="1853" width="22.90625" bestFit="1" customWidth="1"/>
    <col min="1854" max="1854" width="30.36328125" bestFit="1" customWidth="1"/>
    <col min="1855" max="1855" width="22.90625" bestFit="1" customWidth="1"/>
    <col min="1856" max="1856" width="30.36328125" bestFit="1" customWidth="1"/>
    <col min="1857" max="1857" width="22.90625" bestFit="1" customWidth="1"/>
    <col min="1858" max="1858" width="30.36328125" bestFit="1" customWidth="1"/>
    <col min="1859" max="1859" width="22.90625" bestFit="1" customWidth="1"/>
    <col min="1860" max="1860" width="30.36328125" bestFit="1" customWidth="1"/>
    <col min="1861" max="1861" width="22.90625" bestFit="1" customWidth="1"/>
    <col min="1862" max="1862" width="30.36328125" bestFit="1" customWidth="1"/>
    <col min="1863" max="1863" width="22.90625" bestFit="1" customWidth="1"/>
    <col min="1864" max="1864" width="30.36328125" bestFit="1" customWidth="1"/>
    <col min="1865" max="1865" width="22.90625" bestFit="1" customWidth="1"/>
    <col min="1866" max="1866" width="30.36328125" bestFit="1" customWidth="1"/>
    <col min="1867" max="1867" width="22.90625" bestFit="1" customWidth="1"/>
    <col min="1868" max="1868" width="30.36328125" bestFit="1" customWidth="1"/>
    <col min="1869" max="1869" width="22.90625" bestFit="1" customWidth="1"/>
    <col min="1870" max="1870" width="30.36328125" bestFit="1" customWidth="1"/>
    <col min="1871" max="1871" width="22.90625" bestFit="1" customWidth="1"/>
    <col min="1872" max="1872" width="30.36328125" bestFit="1" customWidth="1"/>
    <col min="1873" max="1873" width="22.90625" bestFit="1" customWidth="1"/>
    <col min="1874" max="1874" width="28.81640625" bestFit="1" customWidth="1"/>
    <col min="1875" max="1875" width="21.453125" bestFit="1" customWidth="1"/>
    <col min="1876" max="1876" width="35.81640625" bestFit="1" customWidth="1"/>
    <col min="1877" max="1877" width="28.36328125" bestFit="1" customWidth="1"/>
    <col min="1878" max="1878" width="35.81640625" bestFit="1" customWidth="1"/>
    <col min="1879" max="1879" width="28.36328125" bestFit="1" customWidth="1"/>
    <col min="1880" max="1880" width="35.81640625" bestFit="1" customWidth="1"/>
    <col min="1881" max="1881" width="28.36328125" bestFit="1" customWidth="1"/>
    <col min="1882" max="1882" width="35.81640625" bestFit="1" customWidth="1"/>
    <col min="1883" max="1883" width="28.36328125" bestFit="1" customWidth="1"/>
    <col min="1884" max="1884" width="35.81640625" bestFit="1" customWidth="1"/>
    <col min="1885" max="1885" width="28.36328125" bestFit="1" customWidth="1"/>
    <col min="1886" max="1886" width="35.81640625" bestFit="1" customWidth="1"/>
    <col min="1887" max="1887" width="28.36328125" bestFit="1" customWidth="1"/>
    <col min="1888" max="1888" width="35.81640625" bestFit="1" customWidth="1"/>
    <col min="1889" max="1889" width="28.36328125" bestFit="1" customWidth="1"/>
    <col min="1890" max="1890" width="35.81640625" bestFit="1" customWidth="1"/>
    <col min="1891" max="1891" width="28.36328125" bestFit="1" customWidth="1"/>
    <col min="1892" max="1892" width="35.81640625" bestFit="1" customWidth="1"/>
    <col min="1893" max="1893" width="28.36328125" bestFit="1" customWidth="1"/>
    <col min="1894" max="1894" width="35.81640625" bestFit="1" customWidth="1"/>
    <col min="1895" max="1895" width="28.36328125" bestFit="1" customWidth="1"/>
    <col min="1896" max="1896" width="35.81640625" bestFit="1" customWidth="1"/>
    <col min="1897" max="1897" width="28.36328125" bestFit="1" customWidth="1"/>
    <col min="1898" max="1898" width="35.81640625" bestFit="1" customWidth="1"/>
    <col min="1899" max="1899" width="28.36328125" bestFit="1" customWidth="1"/>
    <col min="1900" max="1900" width="35.81640625" bestFit="1" customWidth="1"/>
    <col min="1901" max="1901" width="28.36328125" bestFit="1" customWidth="1"/>
    <col min="1902" max="1902" width="35.81640625" bestFit="1" customWidth="1"/>
    <col min="1903" max="1903" width="28.36328125" bestFit="1" customWidth="1"/>
    <col min="1904" max="1904" width="35.81640625" bestFit="1" customWidth="1"/>
    <col min="1905" max="1905" width="28.36328125" bestFit="1" customWidth="1"/>
    <col min="1906" max="1906" width="35.81640625" bestFit="1" customWidth="1"/>
    <col min="1907" max="1907" width="28.36328125" bestFit="1" customWidth="1"/>
    <col min="1908" max="1908" width="35.81640625" bestFit="1" customWidth="1"/>
    <col min="1909" max="1909" width="28.36328125" bestFit="1" customWidth="1"/>
    <col min="1910" max="1910" width="35.81640625" bestFit="1" customWidth="1"/>
    <col min="1911" max="1911" width="28.36328125" bestFit="1" customWidth="1"/>
    <col min="1912" max="1912" width="35.81640625" bestFit="1" customWidth="1"/>
    <col min="1913" max="1913" width="28.36328125" bestFit="1" customWidth="1"/>
    <col min="1914" max="1914" width="34.36328125" bestFit="1" customWidth="1"/>
    <col min="1915" max="1915" width="26.90625" bestFit="1" customWidth="1"/>
  </cols>
  <sheetData>
    <row r="1" spans="1:21" x14ac:dyDescent="0.35">
      <c r="A1" s="2" t="s">
        <v>196</v>
      </c>
      <c r="B1" t="s">
        <v>451</v>
      </c>
    </row>
    <row r="2" spans="1:21" x14ac:dyDescent="0.35">
      <c r="A2" s="2" t="s">
        <v>44</v>
      </c>
      <c r="B2" t="s">
        <v>451</v>
      </c>
    </row>
    <row r="4" spans="1:21" x14ac:dyDescent="0.35">
      <c r="A4" s="2" t="s">
        <v>404</v>
      </c>
      <c r="B4" t="s">
        <v>431</v>
      </c>
      <c r="C4" t="s">
        <v>432</v>
      </c>
      <c r="D4" t="s">
        <v>433</v>
      </c>
      <c r="E4" t="s">
        <v>434</v>
      </c>
      <c r="F4" t="s">
        <v>435</v>
      </c>
      <c r="G4" t="s">
        <v>436</v>
      </c>
      <c r="H4" t="s">
        <v>437</v>
      </c>
      <c r="I4" t="s">
        <v>438</v>
      </c>
      <c r="J4" t="s">
        <v>439</v>
      </c>
      <c r="K4" t="s">
        <v>440</v>
      </c>
      <c r="L4" t="s">
        <v>441</v>
      </c>
      <c r="M4" t="s">
        <v>442</v>
      </c>
      <c r="N4" t="s">
        <v>443</v>
      </c>
      <c r="O4" t="s">
        <v>444</v>
      </c>
      <c r="P4" t="s">
        <v>445</v>
      </c>
      <c r="Q4" t="s">
        <v>446</v>
      </c>
      <c r="R4" t="s">
        <v>447</v>
      </c>
      <c r="S4" t="s">
        <v>448</v>
      </c>
      <c r="T4" t="s">
        <v>449</v>
      </c>
      <c r="U4" t="s">
        <v>450</v>
      </c>
    </row>
    <row r="5" spans="1:21" x14ac:dyDescent="0.35">
      <c r="A5" s="3" t="s">
        <v>277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 s="4">
        <v>1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 s="3" t="s">
        <v>261</v>
      </c>
      <c r="B7">
        <v>0</v>
      </c>
      <c r="C7">
        <v>0</v>
      </c>
      <c r="D7">
        <v>0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 s="4">
        <v>1</v>
      </c>
      <c r="B8">
        <v>0</v>
      </c>
      <c r="C8">
        <v>0</v>
      </c>
      <c r="D8">
        <v>0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 s="3" t="s">
        <v>212</v>
      </c>
      <c r="B9">
        <v>5</v>
      </c>
      <c r="C9">
        <v>2</v>
      </c>
      <c r="D9">
        <v>3</v>
      </c>
      <c r="E9">
        <v>10</v>
      </c>
      <c r="F9">
        <v>10</v>
      </c>
      <c r="G9">
        <v>8</v>
      </c>
      <c r="H9">
        <v>5</v>
      </c>
      <c r="I9">
        <v>6</v>
      </c>
      <c r="J9">
        <v>10</v>
      </c>
      <c r="K9">
        <v>5</v>
      </c>
      <c r="L9">
        <v>3</v>
      </c>
      <c r="M9">
        <v>4</v>
      </c>
      <c r="N9">
        <v>5</v>
      </c>
      <c r="O9">
        <v>3</v>
      </c>
      <c r="P9">
        <v>31</v>
      </c>
      <c r="Q9">
        <v>30</v>
      </c>
      <c r="R9">
        <v>32</v>
      </c>
      <c r="S9">
        <v>12</v>
      </c>
      <c r="T9">
        <v>7</v>
      </c>
      <c r="U9">
        <v>6</v>
      </c>
    </row>
    <row r="10" spans="1:21" x14ac:dyDescent="0.35">
      <c r="A10" s="4">
        <v>1</v>
      </c>
      <c r="B10">
        <v>0</v>
      </c>
      <c r="C10">
        <v>0</v>
      </c>
      <c r="D10">
        <v>1</v>
      </c>
      <c r="E10">
        <v>3</v>
      </c>
      <c r="F10">
        <v>5</v>
      </c>
      <c r="G10">
        <v>3</v>
      </c>
      <c r="H10">
        <v>2</v>
      </c>
      <c r="I10">
        <v>2</v>
      </c>
      <c r="J10">
        <v>2</v>
      </c>
      <c r="K10">
        <v>2</v>
      </c>
      <c r="L10">
        <v>3</v>
      </c>
      <c r="M10">
        <v>4</v>
      </c>
      <c r="N10">
        <v>4</v>
      </c>
      <c r="O10">
        <v>2</v>
      </c>
      <c r="P10">
        <v>5</v>
      </c>
      <c r="Q10">
        <v>4</v>
      </c>
      <c r="R10">
        <v>5</v>
      </c>
      <c r="S10">
        <v>1</v>
      </c>
      <c r="T10">
        <v>0</v>
      </c>
      <c r="U10">
        <v>0</v>
      </c>
    </row>
    <row r="11" spans="1:21" x14ac:dyDescent="0.35">
      <c r="A11" s="4">
        <v>2</v>
      </c>
      <c r="B11">
        <v>2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3</v>
      </c>
      <c r="K11">
        <v>2</v>
      </c>
      <c r="L11">
        <v>0</v>
      </c>
      <c r="M11">
        <v>0</v>
      </c>
      <c r="N11">
        <v>0</v>
      </c>
      <c r="O11">
        <v>0</v>
      </c>
      <c r="P11">
        <v>15</v>
      </c>
      <c r="Q11">
        <v>14</v>
      </c>
      <c r="R11">
        <v>13</v>
      </c>
      <c r="S11">
        <v>5</v>
      </c>
      <c r="T11">
        <v>2</v>
      </c>
      <c r="U11">
        <v>2</v>
      </c>
    </row>
    <row r="12" spans="1:21" x14ac:dyDescent="0.35">
      <c r="A12" s="4">
        <v>3</v>
      </c>
      <c r="B12">
        <v>1</v>
      </c>
      <c r="C12">
        <v>1</v>
      </c>
      <c r="D12">
        <v>1</v>
      </c>
      <c r="E12">
        <v>3</v>
      </c>
      <c r="F12">
        <v>2</v>
      </c>
      <c r="G12">
        <v>2</v>
      </c>
      <c r="H12">
        <v>1</v>
      </c>
      <c r="I12">
        <v>1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6</v>
      </c>
      <c r="Q12">
        <v>6</v>
      </c>
      <c r="R12">
        <v>6</v>
      </c>
      <c r="S12">
        <v>3</v>
      </c>
      <c r="T12">
        <v>2</v>
      </c>
      <c r="U12">
        <v>1</v>
      </c>
    </row>
    <row r="13" spans="1:21" x14ac:dyDescent="0.35">
      <c r="A13" s="4">
        <v>4</v>
      </c>
      <c r="B13">
        <v>1</v>
      </c>
      <c r="C13">
        <v>0</v>
      </c>
      <c r="D13">
        <v>1</v>
      </c>
      <c r="E13">
        <v>2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3</v>
      </c>
      <c r="R13">
        <v>3</v>
      </c>
      <c r="S13">
        <v>1</v>
      </c>
      <c r="T13">
        <v>2</v>
      </c>
      <c r="U13">
        <v>2</v>
      </c>
    </row>
    <row r="14" spans="1:21" x14ac:dyDescent="0.35">
      <c r="A14" s="4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3</v>
      </c>
      <c r="Q14">
        <v>3</v>
      </c>
      <c r="R14">
        <v>3</v>
      </c>
      <c r="S14">
        <v>1</v>
      </c>
      <c r="T14">
        <v>0</v>
      </c>
      <c r="U14">
        <v>0</v>
      </c>
    </row>
    <row r="15" spans="1:21" x14ac:dyDescent="0.35">
      <c r="A15" s="4">
        <v>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 x14ac:dyDescent="0.35">
      <c r="A16" s="4">
        <v>8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</row>
    <row r="17" spans="1:21" x14ac:dyDescent="0.35">
      <c r="A17" s="3" t="s">
        <v>257</v>
      </c>
      <c r="B17">
        <v>0</v>
      </c>
      <c r="C17">
        <v>0</v>
      </c>
      <c r="D17">
        <v>0</v>
      </c>
      <c r="E17">
        <v>1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s="4">
        <v>1</v>
      </c>
      <c r="B18">
        <v>0</v>
      </c>
      <c r="C18">
        <v>0</v>
      </c>
      <c r="D18">
        <v>0</v>
      </c>
      <c r="E18">
        <v>1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s="3" t="s">
        <v>259</v>
      </c>
      <c r="B19">
        <v>0</v>
      </c>
      <c r="C19">
        <v>0</v>
      </c>
      <c r="D19">
        <v>0</v>
      </c>
      <c r="E19">
        <v>1</v>
      </c>
      <c r="F19">
        <v>2</v>
      </c>
      <c r="G19">
        <v>3</v>
      </c>
      <c r="H19">
        <v>2</v>
      </c>
      <c r="I19">
        <v>1</v>
      </c>
      <c r="J19">
        <v>1</v>
      </c>
      <c r="K19">
        <v>1</v>
      </c>
      <c r="L19">
        <v>1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 s="4">
        <v>1</v>
      </c>
      <c r="B20">
        <v>0</v>
      </c>
      <c r="C20">
        <v>0</v>
      </c>
      <c r="D20">
        <v>0</v>
      </c>
      <c r="E20">
        <v>1</v>
      </c>
      <c r="F20">
        <v>2</v>
      </c>
      <c r="G20">
        <v>3</v>
      </c>
      <c r="H20">
        <v>2</v>
      </c>
      <c r="I20">
        <v>1</v>
      </c>
      <c r="J20">
        <v>1</v>
      </c>
      <c r="K20">
        <v>1</v>
      </c>
      <c r="L20">
        <v>1</v>
      </c>
      <c r="M20">
        <v>2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 s="3" t="s">
        <v>222</v>
      </c>
      <c r="B21">
        <v>0</v>
      </c>
      <c r="C21">
        <v>3</v>
      </c>
      <c r="D21">
        <v>5</v>
      </c>
      <c r="E21">
        <v>3</v>
      </c>
      <c r="F21">
        <v>3</v>
      </c>
      <c r="G21">
        <v>4</v>
      </c>
      <c r="H21">
        <v>4</v>
      </c>
      <c r="I21">
        <v>3</v>
      </c>
      <c r="J21">
        <v>3</v>
      </c>
      <c r="K21">
        <v>2</v>
      </c>
      <c r="L21">
        <v>3</v>
      </c>
      <c r="M21">
        <v>2</v>
      </c>
      <c r="N21">
        <v>2</v>
      </c>
      <c r="O21">
        <v>1</v>
      </c>
      <c r="P21">
        <v>3</v>
      </c>
      <c r="Q21">
        <v>2</v>
      </c>
      <c r="R21">
        <v>2</v>
      </c>
      <c r="S21">
        <v>2</v>
      </c>
      <c r="T21">
        <v>0</v>
      </c>
      <c r="U21">
        <v>0</v>
      </c>
    </row>
    <row r="22" spans="1:21" x14ac:dyDescent="0.35">
      <c r="A22" s="4">
        <v>1</v>
      </c>
      <c r="B22">
        <v>0</v>
      </c>
      <c r="C22">
        <v>3</v>
      </c>
      <c r="D22">
        <v>5</v>
      </c>
      <c r="E22">
        <v>3</v>
      </c>
      <c r="F22">
        <v>3</v>
      </c>
      <c r="G22">
        <v>4</v>
      </c>
      <c r="H22">
        <v>4</v>
      </c>
      <c r="I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1</v>
      </c>
      <c r="P22">
        <v>3</v>
      </c>
      <c r="Q22">
        <v>2</v>
      </c>
      <c r="R22">
        <v>2</v>
      </c>
      <c r="S22">
        <v>2</v>
      </c>
      <c r="T22">
        <v>0</v>
      </c>
      <c r="U22">
        <v>0</v>
      </c>
    </row>
    <row r="23" spans="1:21" x14ac:dyDescent="0.35">
      <c r="A23" s="3" t="s">
        <v>364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s="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 s="3" t="s">
        <v>293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</row>
    <row r="26" spans="1:21" x14ac:dyDescent="0.35">
      <c r="A26" s="4">
        <v>2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</row>
    <row r="27" spans="1:21" x14ac:dyDescent="0.35">
      <c r="A27" s="3" t="s">
        <v>400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s="4">
        <v>1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s="3" t="s">
        <v>253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7</v>
      </c>
      <c r="K29">
        <v>8</v>
      </c>
      <c r="L29">
        <v>7</v>
      </c>
      <c r="M29">
        <v>7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</row>
    <row r="30" spans="1:21" x14ac:dyDescent="0.35">
      <c r="A30" s="4">
        <v>1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5</v>
      </c>
      <c r="K30">
        <v>6</v>
      </c>
      <c r="L30">
        <v>5</v>
      </c>
      <c r="M30">
        <v>5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</row>
    <row r="31" spans="1:21" x14ac:dyDescent="0.35">
      <c r="A31" s="4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</row>
    <row r="32" spans="1:21" x14ac:dyDescent="0.35">
      <c r="A32" s="3" t="s">
        <v>260</v>
      </c>
      <c r="B32">
        <v>0</v>
      </c>
      <c r="C32">
        <v>0</v>
      </c>
      <c r="D32">
        <v>0</v>
      </c>
      <c r="E32">
        <v>1</v>
      </c>
      <c r="F32">
        <v>1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s="4">
        <v>1</v>
      </c>
      <c r="B33">
        <v>0</v>
      </c>
      <c r="C33">
        <v>0</v>
      </c>
      <c r="D33">
        <v>0</v>
      </c>
      <c r="E33">
        <v>1</v>
      </c>
      <c r="F33">
        <v>1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 s="3" t="s">
        <v>316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2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 s="4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2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 s="3" t="s">
        <v>387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 s="4">
        <v>1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 s="3" t="s">
        <v>386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 s="4">
        <v>1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 s="3" t="s">
        <v>207</v>
      </c>
      <c r="B40">
        <v>14</v>
      </c>
      <c r="C40">
        <v>12</v>
      </c>
      <c r="D40">
        <v>7</v>
      </c>
      <c r="E40">
        <v>10</v>
      </c>
      <c r="F40">
        <v>9</v>
      </c>
      <c r="G40">
        <v>10</v>
      </c>
      <c r="H40">
        <v>10</v>
      </c>
      <c r="I40">
        <v>9</v>
      </c>
      <c r="J40">
        <v>9</v>
      </c>
      <c r="K40">
        <v>9</v>
      </c>
      <c r="L40">
        <v>9</v>
      </c>
      <c r="M40">
        <v>9</v>
      </c>
      <c r="N40">
        <v>13</v>
      </c>
      <c r="O40">
        <v>24</v>
      </c>
      <c r="P40">
        <v>82</v>
      </c>
      <c r="Q40">
        <v>72</v>
      </c>
      <c r="R40">
        <v>60</v>
      </c>
      <c r="S40">
        <v>21</v>
      </c>
      <c r="T40">
        <v>15</v>
      </c>
      <c r="U40">
        <v>14</v>
      </c>
    </row>
    <row r="41" spans="1:21" x14ac:dyDescent="0.35">
      <c r="A41" s="4">
        <v>1</v>
      </c>
      <c r="B41">
        <v>0</v>
      </c>
      <c r="C41">
        <v>0</v>
      </c>
      <c r="D41">
        <v>2</v>
      </c>
      <c r="E41">
        <v>4</v>
      </c>
      <c r="F41">
        <v>4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6</v>
      </c>
      <c r="N41">
        <v>8</v>
      </c>
      <c r="O41">
        <v>11</v>
      </c>
      <c r="P41">
        <v>17</v>
      </c>
      <c r="Q41">
        <v>10</v>
      </c>
      <c r="R41">
        <v>4</v>
      </c>
      <c r="S41">
        <v>1</v>
      </c>
      <c r="T41">
        <v>0</v>
      </c>
      <c r="U41">
        <v>0</v>
      </c>
    </row>
    <row r="42" spans="1:21" x14ac:dyDescent="0.35">
      <c r="A42" s="4">
        <v>2</v>
      </c>
      <c r="B42">
        <v>3</v>
      </c>
      <c r="C42">
        <v>1</v>
      </c>
      <c r="D42">
        <v>1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3</v>
      </c>
      <c r="O42">
        <v>6</v>
      </c>
      <c r="P42">
        <v>13</v>
      </c>
      <c r="Q42">
        <v>11</v>
      </c>
      <c r="R42">
        <v>10</v>
      </c>
      <c r="S42">
        <v>3</v>
      </c>
      <c r="T42">
        <v>3</v>
      </c>
      <c r="U42">
        <v>3</v>
      </c>
    </row>
    <row r="43" spans="1:21" x14ac:dyDescent="0.35">
      <c r="A43" s="4">
        <v>3</v>
      </c>
      <c r="B43">
        <v>3</v>
      </c>
      <c r="C43">
        <v>3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11</v>
      </c>
      <c r="Q43">
        <v>11</v>
      </c>
      <c r="R43">
        <v>9</v>
      </c>
      <c r="S43">
        <v>4</v>
      </c>
      <c r="T43">
        <v>3</v>
      </c>
      <c r="U43">
        <v>3</v>
      </c>
    </row>
    <row r="44" spans="1:21" x14ac:dyDescent="0.35">
      <c r="A44" s="4">
        <v>4</v>
      </c>
      <c r="B44">
        <v>4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16</v>
      </c>
      <c r="Q44">
        <v>16</v>
      </c>
      <c r="R44">
        <v>13</v>
      </c>
      <c r="S44">
        <v>4</v>
      </c>
      <c r="T44">
        <v>4</v>
      </c>
      <c r="U44">
        <v>4</v>
      </c>
    </row>
    <row r="45" spans="1:21" x14ac:dyDescent="0.35">
      <c r="A45" s="4">
        <v>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</v>
      </c>
      <c r="Q45">
        <v>4</v>
      </c>
      <c r="R45">
        <v>4</v>
      </c>
      <c r="S45">
        <v>0</v>
      </c>
      <c r="T45">
        <v>0</v>
      </c>
      <c r="U45">
        <v>0</v>
      </c>
    </row>
    <row r="46" spans="1:21" x14ac:dyDescent="0.35">
      <c r="A46" s="4">
        <v>6</v>
      </c>
      <c r="B46">
        <v>1</v>
      </c>
      <c r="C46">
        <v>3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7</v>
      </c>
      <c r="Q46">
        <v>7</v>
      </c>
      <c r="R46">
        <v>7</v>
      </c>
      <c r="S46">
        <v>3</v>
      </c>
      <c r="T46">
        <v>2</v>
      </c>
      <c r="U46">
        <v>1</v>
      </c>
    </row>
    <row r="47" spans="1:21" x14ac:dyDescent="0.35">
      <c r="A47" s="4">
        <v>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2</v>
      </c>
      <c r="Q47">
        <v>2</v>
      </c>
      <c r="R47">
        <v>2</v>
      </c>
      <c r="S47">
        <v>1</v>
      </c>
      <c r="T47">
        <v>1</v>
      </c>
      <c r="U47">
        <v>1</v>
      </c>
    </row>
    <row r="48" spans="1:21" x14ac:dyDescent="0.35">
      <c r="A48" s="4">
        <v>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3</v>
      </c>
      <c r="Q48">
        <v>3</v>
      </c>
      <c r="R48">
        <v>3</v>
      </c>
      <c r="S48">
        <v>2</v>
      </c>
      <c r="T48">
        <v>1</v>
      </c>
      <c r="U48">
        <v>1</v>
      </c>
    </row>
    <row r="49" spans="1:21" x14ac:dyDescent="0.35">
      <c r="A49" s="4">
        <v>9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</row>
    <row r="50" spans="1:21" x14ac:dyDescent="0.35">
      <c r="A50" s="4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</row>
    <row r="51" spans="1:21" x14ac:dyDescent="0.35">
      <c r="A51" s="4">
        <v>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</row>
    <row r="52" spans="1:21" x14ac:dyDescent="0.35">
      <c r="A52" s="4">
        <v>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</row>
    <row r="53" spans="1:21" x14ac:dyDescent="0.35">
      <c r="A53" s="4">
        <v>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</row>
    <row r="54" spans="1:21" x14ac:dyDescent="0.35">
      <c r="A54" s="4">
        <v>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</row>
    <row r="55" spans="1:21" x14ac:dyDescent="0.35">
      <c r="A55" s="4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</row>
    <row r="56" spans="1:21" x14ac:dyDescent="0.35">
      <c r="A56" s="4">
        <v>70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 x14ac:dyDescent="0.35">
      <c r="A57" s="3" t="s">
        <v>297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5">
      <c r="A58" s="4">
        <v>3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 s="3" t="s">
        <v>367</v>
      </c>
      <c r="B59">
        <v>0</v>
      </c>
      <c r="C59">
        <v>0</v>
      </c>
      <c r="D59">
        <v>0</v>
      </c>
      <c r="E59">
        <v>2</v>
      </c>
      <c r="F59">
        <v>2</v>
      </c>
      <c r="G59">
        <v>2</v>
      </c>
      <c r="H59">
        <v>2</v>
      </c>
      <c r="I59">
        <v>2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 s="4">
        <v>1</v>
      </c>
      <c r="B60">
        <v>0</v>
      </c>
      <c r="C60">
        <v>0</v>
      </c>
      <c r="D60">
        <v>0</v>
      </c>
      <c r="E60">
        <v>2</v>
      </c>
      <c r="F60">
        <v>2</v>
      </c>
      <c r="G60">
        <v>2</v>
      </c>
      <c r="H60">
        <v>2</v>
      </c>
      <c r="I60">
        <v>2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 s="3" t="s">
        <v>132</v>
      </c>
      <c r="B61">
        <v>0</v>
      </c>
      <c r="C61">
        <v>0</v>
      </c>
      <c r="D61">
        <v>0</v>
      </c>
      <c r="E61">
        <v>3</v>
      </c>
      <c r="F61">
        <v>3</v>
      </c>
      <c r="G61">
        <v>3</v>
      </c>
      <c r="H61">
        <v>3</v>
      </c>
      <c r="I61">
        <v>2</v>
      </c>
      <c r="J61">
        <v>1</v>
      </c>
      <c r="K61">
        <v>2</v>
      </c>
      <c r="L61">
        <v>2</v>
      </c>
      <c r="M61">
        <v>3</v>
      </c>
      <c r="N61">
        <v>2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5">
      <c r="A62" s="4">
        <v>1</v>
      </c>
      <c r="B62">
        <v>0</v>
      </c>
      <c r="C62">
        <v>0</v>
      </c>
      <c r="D62">
        <v>0</v>
      </c>
      <c r="E62">
        <v>3</v>
      </c>
      <c r="F62">
        <v>3</v>
      </c>
      <c r="G62">
        <v>3</v>
      </c>
      <c r="H62">
        <v>3</v>
      </c>
      <c r="I62">
        <v>2</v>
      </c>
      <c r="J62">
        <v>1</v>
      </c>
      <c r="K62">
        <v>2</v>
      </c>
      <c r="L62">
        <v>2</v>
      </c>
      <c r="M62">
        <v>3</v>
      </c>
      <c r="N62">
        <v>2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 s="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</row>
    <row r="64" spans="1:21" x14ac:dyDescent="0.35">
      <c r="A64" s="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 s="3" t="s">
        <v>210</v>
      </c>
      <c r="B65">
        <v>75</v>
      </c>
      <c r="C65">
        <v>56</v>
      </c>
      <c r="D65">
        <v>5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5</v>
      </c>
      <c r="O65">
        <v>19</v>
      </c>
      <c r="P65">
        <v>81</v>
      </c>
      <c r="Q65">
        <v>80</v>
      </c>
      <c r="R65">
        <v>80</v>
      </c>
      <c r="S65">
        <v>77</v>
      </c>
      <c r="T65">
        <v>76</v>
      </c>
      <c r="U65">
        <v>74</v>
      </c>
    </row>
    <row r="66" spans="1:21" x14ac:dyDescent="0.35">
      <c r="A66" s="4">
        <v>1</v>
      </c>
      <c r="B66">
        <v>39</v>
      </c>
      <c r="C66">
        <v>31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  <c r="O66">
        <v>9</v>
      </c>
      <c r="P66">
        <v>42</v>
      </c>
      <c r="Q66">
        <v>41</v>
      </c>
      <c r="R66">
        <v>41</v>
      </c>
      <c r="S66">
        <v>40</v>
      </c>
      <c r="T66">
        <v>39</v>
      </c>
      <c r="U66">
        <v>38</v>
      </c>
    </row>
    <row r="67" spans="1:21" x14ac:dyDescent="0.35">
      <c r="A67" s="4">
        <v>2</v>
      </c>
      <c r="B67">
        <v>24</v>
      </c>
      <c r="C67">
        <v>19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3</v>
      </c>
      <c r="O67">
        <v>6</v>
      </c>
      <c r="P67">
        <v>26</v>
      </c>
      <c r="Q67">
        <v>26</v>
      </c>
      <c r="R67">
        <v>26</v>
      </c>
      <c r="S67">
        <v>24</v>
      </c>
      <c r="T67">
        <v>24</v>
      </c>
      <c r="U67">
        <v>24</v>
      </c>
    </row>
    <row r="68" spans="1:21" x14ac:dyDescent="0.35">
      <c r="A68" s="4">
        <v>3</v>
      </c>
      <c r="B68">
        <v>8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8</v>
      </c>
      <c r="Q68">
        <v>8</v>
      </c>
      <c r="R68">
        <v>8</v>
      </c>
      <c r="S68">
        <v>8</v>
      </c>
      <c r="T68">
        <v>8</v>
      </c>
      <c r="U68">
        <v>8</v>
      </c>
    </row>
    <row r="69" spans="1:21" x14ac:dyDescent="0.35">
      <c r="A69" s="4">
        <v>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</row>
    <row r="70" spans="1:21" x14ac:dyDescent="0.35">
      <c r="A70" s="4">
        <v>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</row>
    <row r="71" spans="1:21" x14ac:dyDescent="0.35">
      <c r="A71" s="4">
        <v>9</v>
      </c>
      <c r="B71">
        <v>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</row>
    <row r="72" spans="1:21" x14ac:dyDescent="0.35">
      <c r="A72" s="4">
        <v>23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</row>
    <row r="73" spans="1:21" x14ac:dyDescent="0.35">
      <c r="A73" s="3" t="s">
        <v>266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</row>
    <row r="74" spans="1:21" x14ac:dyDescent="0.35">
      <c r="A74" s="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</row>
    <row r="75" spans="1:21" x14ac:dyDescent="0.35">
      <c r="A75" s="3" t="s">
        <v>246</v>
      </c>
      <c r="B75">
        <v>0</v>
      </c>
      <c r="C75">
        <v>0</v>
      </c>
      <c r="D75">
        <v>1</v>
      </c>
      <c r="E75">
        <v>7</v>
      </c>
      <c r="F75">
        <v>7</v>
      </c>
      <c r="G75">
        <v>5</v>
      </c>
      <c r="H75">
        <v>5</v>
      </c>
      <c r="I75">
        <v>4</v>
      </c>
      <c r="J75">
        <v>5</v>
      </c>
      <c r="K75">
        <v>4</v>
      </c>
      <c r="L75">
        <v>4</v>
      </c>
      <c r="M75">
        <v>2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 s="4">
        <v>1</v>
      </c>
      <c r="B76">
        <v>0</v>
      </c>
      <c r="C76">
        <v>0</v>
      </c>
      <c r="D76">
        <v>1</v>
      </c>
      <c r="E76">
        <v>6</v>
      </c>
      <c r="F76">
        <v>6</v>
      </c>
      <c r="G76">
        <v>4</v>
      </c>
      <c r="H76">
        <v>4</v>
      </c>
      <c r="I76">
        <v>3</v>
      </c>
      <c r="J76">
        <v>4</v>
      </c>
      <c r="K76">
        <v>3</v>
      </c>
      <c r="L76">
        <v>3</v>
      </c>
      <c r="M76">
        <v>2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 s="4">
        <v>2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 s="3" t="s">
        <v>379</v>
      </c>
      <c r="B78">
        <v>0</v>
      </c>
      <c r="C78">
        <v>0</v>
      </c>
      <c r="D78">
        <v>0</v>
      </c>
      <c r="E78">
        <v>1</v>
      </c>
      <c r="F78">
        <v>2</v>
      </c>
      <c r="G78">
        <v>2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 s="4">
        <v>1</v>
      </c>
      <c r="B79">
        <v>0</v>
      </c>
      <c r="C79">
        <v>0</v>
      </c>
      <c r="D79">
        <v>0</v>
      </c>
      <c r="E79">
        <v>1</v>
      </c>
      <c r="F79">
        <v>2</v>
      </c>
      <c r="G79">
        <v>2</v>
      </c>
      <c r="H79">
        <v>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 s="3" t="s">
        <v>373</v>
      </c>
      <c r="B80">
        <v>0</v>
      </c>
      <c r="C80">
        <v>0</v>
      </c>
      <c r="D80">
        <v>2</v>
      </c>
      <c r="E80">
        <v>2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5">
      <c r="A81" s="4">
        <v>1</v>
      </c>
      <c r="B81">
        <v>0</v>
      </c>
      <c r="C81">
        <v>0</v>
      </c>
      <c r="D81">
        <v>2</v>
      </c>
      <c r="E81">
        <v>2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5">
      <c r="A82" s="3" t="s">
        <v>269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5">
      <c r="A83" s="4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5">
      <c r="A84" s="3" t="s">
        <v>249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</row>
    <row r="85" spans="1:21" x14ac:dyDescent="0.35">
      <c r="A85" s="4">
        <v>1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 s="3" t="s">
        <v>383</v>
      </c>
      <c r="B86">
        <v>0</v>
      </c>
      <c r="C86">
        <v>0</v>
      </c>
      <c r="D86">
        <v>0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 s="4">
        <v>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 s="4">
        <v>3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 s="3" t="s">
        <v>218</v>
      </c>
      <c r="B89">
        <v>0</v>
      </c>
      <c r="C89">
        <v>2</v>
      </c>
      <c r="D89">
        <v>4</v>
      </c>
      <c r="E89">
        <v>6</v>
      </c>
      <c r="F89">
        <v>6</v>
      </c>
      <c r="G89">
        <v>6</v>
      </c>
      <c r="H89">
        <v>5</v>
      </c>
      <c r="I89">
        <v>4</v>
      </c>
      <c r="J89">
        <v>4</v>
      </c>
      <c r="K89">
        <v>5</v>
      </c>
      <c r="L89">
        <v>5</v>
      </c>
      <c r="M89">
        <v>5</v>
      </c>
      <c r="N89">
        <v>5</v>
      </c>
      <c r="O89">
        <v>8</v>
      </c>
      <c r="P89">
        <v>24</v>
      </c>
      <c r="Q89">
        <v>25</v>
      </c>
      <c r="R89">
        <v>16</v>
      </c>
      <c r="S89">
        <v>5</v>
      </c>
      <c r="T89">
        <v>2</v>
      </c>
      <c r="U89">
        <v>0</v>
      </c>
    </row>
    <row r="90" spans="1:21" x14ac:dyDescent="0.35">
      <c r="A90" s="4">
        <v>1</v>
      </c>
      <c r="B90">
        <v>0</v>
      </c>
      <c r="C90">
        <v>2</v>
      </c>
      <c r="D90">
        <v>3</v>
      </c>
      <c r="E90">
        <v>5</v>
      </c>
      <c r="F90">
        <v>5</v>
      </c>
      <c r="G90">
        <v>5</v>
      </c>
      <c r="H90">
        <v>4</v>
      </c>
      <c r="I90">
        <v>3</v>
      </c>
      <c r="J90">
        <v>3</v>
      </c>
      <c r="K90">
        <v>5</v>
      </c>
      <c r="L90">
        <v>5</v>
      </c>
      <c r="M90">
        <v>5</v>
      </c>
      <c r="N90">
        <v>5</v>
      </c>
      <c r="O90">
        <v>8</v>
      </c>
      <c r="P90">
        <v>22</v>
      </c>
      <c r="Q90">
        <v>23</v>
      </c>
      <c r="R90">
        <v>14</v>
      </c>
      <c r="S90">
        <v>5</v>
      </c>
      <c r="T90">
        <v>2</v>
      </c>
      <c r="U90">
        <v>0</v>
      </c>
    </row>
    <row r="91" spans="1:21" x14ac:dyDescent="0.35">
      <c r="A91" s="4">
        <v>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 s="4">
        <v>4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2</v>
      </c>
      <c r="R92">
        <v>2</v>
      </c>
      <c r="S92">
        <v>0</v>
      </c>
      <c r="T92">
        <v>0</v>
      </c>
      <c r="U92">
        <v>0</v>
      </c>
    </row>
    <row r="93" spans="1:21" x14ac:dyDescent="0.35">
      <c r="A93" s="3" t="s">
        <v>335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 s="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 s="3" t="s">
        <v>262</v>
      </c>
      <c r="B95">
        <v>0</v>
      </c>
      <c r="C95">
        <v>0</v>
      </c>
      <c r="D95">
        <v>0</v>
      </c>
      <c r="E95">
        <v>1</v>
      </c>
      <c r="F95">
        <v>2</v>
      </c>
      <c r="G95">
        <v>2</v>
      </c>
      <c r="H95">
        <v>1</v>
      </c>
      <c r="I95">
        <v>1</v>
      </c>
      <c r="J95">
        <v>1</v>
      </c>
      <c r="K95">
        <v>1</v>
      </c>
      <c r="L95">
        <v>2</v>
      </c>
      <c r="M95">
        <v>2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 s="4">
        <v>1</v>
      </c>
      <c r="B96">
        <v>0</v>
      </c>
      <c r="C96">
        <v>0</v>
      </c>
      <c r="D96">
        <v>0</v>
      </c>
      <c r="E96">
        <v>1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2</v>
      </c>
      <c r="M96">
        <v>2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5">
      <c r="A97" s="3" t="s">
        <v>289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 s="4">
        <v>1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 s="3" t="s">
        <v>248</v>
      </c>
      <c r="B99">
        <v>0</v>
      </c>
      <c r="C99">
        <v>0</v>
      </c>
      <c r="D99">
        <v>4</v>
      </c>
      <c r="E99">
        <v>4</v>
      </c>
      <c r="F99">
        <v>3</v>
      </c>
      <c r="G99">
        <v>2</v>
      </c>
      <c r="H99">
        <v>2</v>
      </c>
      <c r="I99">
        <v>1</v>
      </c>
      <c r="J99">
        <v>1</v>
      </c>
      <c r="K99">
        <v>1</v>
      </c>
      <c r="L99">
        <v>1</v>
      </c>
      <c r="M99">
        <v>2</v>
      </c>
      <c r="N99">
        <v>2</v>
      </c>
      <c r="O99">
        <v>1</v>
      </c>
      <c r="P99">
        <v>2</v>
      </c>
      <c r="Q99">
        <v>2</v>
      </c>
      <c r="R99">
        <v>1</v>
      </c>
      <c r="S99">
        <v>0</v>
      </c>
      <c r="T99">
        <v>0</v>
      </c>
      <c r="U99">
        <v>0</v>
      </c>
    </row>
    <row r="100" spans="1:21" x14ac:dyDescent="0.35">
      <c r="A100" s="4">
        <v>1</v>
      </c>
      <c r="B100">
        <v>0</v>
      </c>
      <c r="C100">
        <v>0</v>
      </c>
      <c r="D100">
        <v>4</v>
      </c>
      <c r="E100">
        <v>4</v>
      </c>
      <c r="F100">
        <v>3</v>
      </c>
      <c r="G100">
        <v>2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2</v>
      </c>
      <c r="N100">
        <v>2</v>
      </c>
      <c r="O100">
        <v>1</v>
      </c>
      <c r="P100">
        <v>2</v>
      </c>
      <c r="Q100">
        <v>2</v>
      </c>
      <c r="R100">
        <v>1</v>
      </c>
      <c r="S100">
        <v>0</v>
      </c>
      <c r="T100">
        <v>0</v>
      </c>
      <c r="U100">
        <v>0</v>
      </c>
    </row>
    <row r="101" spans="1:21" x14ac:dyDescent="0.35">
      <c r="A101" s="3" t="s">
        <v>362</v>
      </c>
      <c r="B101">
        <v>0</v>
      </c>
      <c r="C101">
        <v>0</v>
      </c>
      <c r="D101">
        <v>0</v>
      </c>
      <c r="E101">
        <v>1</v>
      </c>
      <c r="F101">
        <v>2</v>
      </c>
      <c r="G101">
        <v>2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5">
      <c r="A102" s="4">
        <v>1</v>
      </c>
      <c r="B102">
        <v>0</v>
      </c>
      <c r="C102">
        <v>0</v>
      </c>
      <c r="D102">
        <v>0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5">
      <c r="A103" s="3" t="s">
        <v>216</v>
      </c>
      <c r="B103">
        <v>0</v>
      </c>
      <c r="C103">
        <v>0</v>
      </c>
      <c r="D103">
        <v>4</v>
      </c>
      <c r="E103">
        <v>6</v>
      </c>
      <c r="F103">
        <v>7</v>
      </c>
      <c r="G103">
        <v>8</v>
      </c>
      <c r="H103">
        <v>8</v>
      </c>
      <c r="I103">
        <v>8</v>
      </c>
      <c r="J103">
        <v>8</v>
      </c>
      <c r="K103">
        <v>7</v>
      </c>
      <c r="L103">
        <v>7</v>
      </c>
      <c r="M103">
        <v>7</v>
      </c>
      <c r="N103">
        <v>7</v>
      </c>
      <c r="O103">
        <v>10</v>
      </c>
      <c r="P103">
        <v>33</v>
      </c>
      <c r="Q103">
        <v>38</v>
      </c>
      <c r="R103">
        <v>28</v>
      </c>
      <c r="S103">
        <v>5</v>
      </c>
      <c r="T103">
        <v>1</v>
      </c>
      <c r="U103">
        <v>0</v>
      </c>
    </row>
    <row r="104" spans="1:21" x14ac:dyDescent="0.35">
      <c r="A104" s="4">
        <v>1</v>
      </c>
      <c r="B104">
        <v>0</v>
      </c>
      <c r="C104">
        <v>0</v>
      </c>
      <c r="D104">
        <v>4</v>
      </c>
      <c r="E104">
        <v>6</v>
      </c>
      <c r="F104">
        <v>7</v>
      </c>
      <c r="G104">
        <v>8</v>
      </c>
      <c r="H104">
        <v>8</v>
      </c>
      <c r="I104">
        <v>8</v>
      </c>
      <c r="J104">
        <v>8</v>
      </c>
      <c r="K104">
        <v>7</v>
      </c>
      <c r="L104">
        <v>7</v>
      </c>
      <c r="M104">
        <v>7</v>
      </c>
      <c r="N104">
        <v>7</v>
      </c>
      <c r="O104">
        <v>10</v>
      </c>
      <c r="P104">
        <v>31</v>
      </c>
      <c r="Q104">
        <v>36</v>
      </c>
      <c r="R104">
        <v>26</v>
      </c>
      <c r="S104">
        <v>5</v>
      </c>
      <c r="T104">
        <v>1</v>
      </c>
      <c r="U104">
        <v>0</v>
      </c>
    </row>
    <row r="105" spans="1:21" x14ac:dyDescent="0.35">
      <c r="A105" s="4">
        <v>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</row>
    <row r="106" spans="1:21" x14ac:dyDescent="0.35">
      <c r="A106" s="4">
        <v>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</row>
    <row r="107" spans="1:21" x14ac:dyDescent="0.35">
      <c r="A107" s="3" t="s">
        <v>360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5">
      <c r="A108" s="4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5">
      <c r="A109" s="3" t="s">
        <v>334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 s="4">
        <v>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5">
      <c r="A111" s="3" t="s">
        <v>225</v>
      </c>
      <c r="B111">
        <v>0</v>
      </c>
      <c r="C111">
        <v>1</v>
      </c>
      <c r="D111">
        <v>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5">
      <c r="A112" s="4">
        <v>1</v>
      </c>
      <c r="B112">
        <v>0</v>
      </c>
      <c r="C112">
        <v>1</v>
      </c>
      <c r="D112">
        <v>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5">
      <c r="A113" s="3" t="s">
        <v>255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5">
      <c r="A114" s="4">
        <v>1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5">
      <c r="A115" s="3" t="s">
        <v>405</v>
      </c>
      <c r="B115">
        <v>100</v>
      </c>
      <c r="C115">
        <v>82</v>
      </c>
      <c r="D115">
        <v>53</v>
      </c>
      <c r="E115">
        <v>77</v>
      </c>
      <c r="F115">
        <v>81</v>
      </c>
      <c r="G115">
        <v>85</v>
      </c>
      <c r="H115">
        <v>79</v>
      </c>
      <c r="I115">
        <v>68</v>
      </c>
      <c r="J115">
        <v>69</v>
      </c>
      <c r="K115">
        <v>64</v>
      </c>
      <c r="L115">
        <v>67</v>
      </c>
      <c r="M115">
        <v>62</v>
      </c>
      <c r="N115">
        <v>64</v>
      </c>
      <c r="O115">
        <v>82</v>
      </c>
      <c r="P115">
        <v>271</v>
      </c>
      <c r="Q115">
        <v>260</v>
      </c>
      <c r="R115">
        <v>227</v>
      </c>
      <c r="S115">
        <v>128</v>
      </c>
      <c r="T115">
        <v>107</v>
      </c>
      <c r="U115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2EAD-EA0A-4495-8C8B-651E3691BD67}">
  <dimension ref="A1:F10"/>
  <sheetViews>
    <sheetView workbookViewId="0">
      <selection activeCell="I5" sqref="I5"/>
    </sheetView>
  </sheetViews>
  <sheetFormatPr defaultRowHeight="14.5" x14ac:dyDescent="0.35"/>
  <cols>
    <col min="1" max="1" width="29.08984375" bestFit="1" customWidth="1"/>
    <col min="2" max="2" width="13.453125" bestFit="1" customWidth="1"/>
    <col min="3" max="3" width="24.1796875" bestFit="1" customWidth="1"/>
    <col min="4" max="4" width="24.36328125" bestFit="1" customWidth="1"/>
    <col min="5" max="5" width="16.90625" bestFit="1" customWidth="1"/>
    <col min="6" max="6" width="24.54296875" bestFit="1" customWidth="1"/>
  </cols>
  <sheetData>
    <row r="1" spans="1:6" x14ac:dyDescent="0.35">
      <c r="A1" s="13"/>
      <c r="B1" s="15" t="s">
        <v>459</v>
      </c>
      <c r="C1" s="15" t="s">
        <v>460</v>
      </c>
      <c r="D1" s="15" t="s">
        <v>461</v>
      </c>
      <c r="E1" s="15" t="s">
        <v>462</v>
      </c>
      <c r="F1" s="15" t="s">
        <v>463</v>
      </c>
    </row>
    <row r="2" spans="1:6" x14ac:dyDescent="0.35">
      <c r="A2" s="14" t="s">
        <v>452</v>
      </c>
      <c r="B2" s="13" t="s">
        <v>464</v>
      </c>
      <c r="C2" s="13" t="s">
        <v>466</v>
      </c>
      <c r="D2" s="13"/>
      <c r="E2" s="13"/>
      <c r="F2" s="13"/>
    </row>
    <row r="3" spans="1:6" x14ac:dyDescent="0.35">
      <c r="A3" s="14" t="s">
        <v>453</v>
      </c>
      <c r="B3" s="13" t="s">
        <v>465</v>
      </c>
      <c r="C3" s="13" t="s">
        <v>467</v>
      </c>
      <c r="D3" s="13"/>
      <c r="E3" s="13"/>
      <c r="F3" s="13"/>
    </row>
    <row r="4" spans="1:6" x14ac:dyDescent="0.35">
      <c r="A4" s="14" t="s">
        <v>454</v>
      </c>
      <c r="B4" s="13"/>
      <c r="C4" s="13" t="s">
        <v>468</v>
      </c>
      <c r="D4" s="13" t="s">
        <v>469</v>
      </c>
      <c r="E4" s="13"/>
      <c r="F4" s="16" t="s">
        <v>476</v>
      </c>
    </row>
    <row r="5" spans="1:6" x14ac:dyDescent="0.35">
      <c r="A5" s="14" t="s">
        <v>455</v>
      </c>
      <c r="B5" s="13"/>
      <c r="C5" s="13"/>
      <c r="D5" s="13" t="s">
        <v>470</v>
      </c>
      <c r="E5" s="13"/>
      <c r="F5" s="13"/>
    </row>
    <row r="6" spans="1:6" x14ac:dyDescent="0.35">
      <c r="A6" s="14" t="s">
        <v>456</v>
      </c>
      <c r="B6" s="13"/>
      <c r="C6" s="13"/>
      <c r="D6" s="13" t="s">
        <v>471</v>
      </c>
      <c r="E6" s="13" t="s">
        <v>473</v>
      </c>
      <c r="F6" s="16" t="s">
        <v>477</v>
      </c>
    </row>
    <row r="7" spans="1:6" x14ac:dyDescent="0.35">
      <c r="A7" s="14" t="s">
        <v>457</v>
      </c>
      <c r="B7" s="13"/>
      <c r="C7" s="13"/>
      <c r="D7" s="13"/>
      <c r="E7" s="13" t="s">
        <v>474</v>
      </c>
      <c r="F7" s="13" t="s">
        <v>478</v>
      </c>
    </row>
    <row r="8" spans="1:6" x14ac:dyDescent="0.35">
      <c r="A8" s="14" t="s">
        <v>458</v>
      </c>
      <c r="B8" s="13"/>
      <c r="C8" s="13"/>
      <c r="D8" s="13" t="s">
        <v>472</v>
      </c>
      <c r="E8" s="16" t="s">
        <v>475</v>
      </c>
      <c r="F8" s="16" t="s">
        <v>479</v>
      </c>
    </row>
    <row r="9" spans="1:6" x14ac:dyDescent="0.35">
      <c r="A9" s="17" t="s">
        <v>480</v>
      </c>
      <c r="B9">
        <v>3</v>
      </c>
      <c r="C9">
        <v>50</v>
      </c>
      <c r="D9">
        <v>200</v>
      </c>
      <c r="E9">
        <v>800</v>
      </c>
      <c r="F9">
        <v>2000</v>
      </c>
    </row>
    <row r="10" spans="1:6" x14ac:dyDescent="0.35">
      <c r="A10" s="17" t="s">
        <v>481</v>
      </c>
      <c r="B10">
        <v>12</v>
      </c>
      <c r="C10">
        <v>200</v>
      </c>
      <c r="D10">
        <v>1000</v>
      </c>
      <c r="E10">
        <v>3400</v>
      </c>
      <c r="F10">
        <v>8200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C1C5-4248-4034-9C20-5DE2F0BE2766}">
  <dimension ref="A1:C3"/>
  <sheetViews>
    <sheetView workbookViewId="0">
      <selection activeCell="A4" sqref="A4"/>
    </sheetView>
  </sheetViews>
  <sheetFormatPr defaultRowHeight="14.5" x14ac:dyDescent="0.35"/>
  <cols>
    <col min="1" max="1" width="13.6328125" bestFit="1" customWidth="1"/>
  </cols>
  <sheetData>
    <row r="1" spans="1:3" x14ac:dyDescent="0.35">
      <c r="A1" t="s">
        <v>487</v>
      </c>
      <c r="B1">
        <v>2200</v>
      </c>
      <c r="C1" t="s">
        <v>480</v>
      </c>
    </row>
    <row r="2" spans="1:3" x14ac:dyDescent="0.35">
      <c r="A2" t="s">
        <v>488</v>
      </c>
      <c r="B2">
        <v>100</v>
      </c>
      <c r="C2" t="s">
        <v>480</v>
      </c>
    </row>
    <row r="3" spans="1:3" x14ac:dyDescent="0.35">
      <c r="A3" t="s">
        <v>489</v>
      </c>
      <c r="B3">
        <v>30</v>
      </c>
      <c r="C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originale appliances</vt:lpstr>
      <vt:lpstr>dati households</vt:lpstr>
      <vt:lpstr>dati appliances</vt:lpstr>
      <vt:lpstr>dati appliances (2)</vt:lpstr>
      <vt:lpstr>prova pivot interviews</vt:lpstr>
      <vt:lpstr>pivot interviews</vt:lpstr>
      <vt:lpstr>pivot modificata</vt:lpstr>
      <vt:lpstr>riassunto households</vt:lpstr>
      <vt:lpstr>rissunto business &lt;-</vt:lpstr>
      <vt:lpstr>pivot appliances</vt:lpstr>
      <vt:lpstr>tipi households</vt:lpstr>
      <vt:lpstr>W trovati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2023-02-04T10:02:47Z</dcterms:created>
  <dcterms:modified xsi:type="dcterms:W3CDTF">2023-02-13T15:02:21Z</dcterms:modified>
</cp:coreProperties>
</file>