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xr:revisionPtr revIDLastSave="0" documentId="8_{87F60E55-F09D-404A-ABC5-37A1F98837ED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Parts List" sheetId="1" r:id="rId1"/>
    <sheet name="Sheet1" sheetId="3" r:id="rId2"/>
    <sheet name="Schematic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" l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7" i="1"/>
  <c r="L6" i="1"/>
  <c r="L5" i="1"/>
  <c r="L4" i="1"/>
  <c r="E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1" i="3"/>
  <c r="L33" i="1" l="1"/>
</calcChain>
</file>

<file path=xl/sharedStrings.xml><?xml version="1.0" encoding="utf-8"?>
<sst xmlns="http://schemas.openxmlformats.org/spreadsheetml/2006/main" count="275" uniqueCount="185">
  <si>
    <t>PAM parts list</t>
  </si>
  <si>
    <t>Author:</t>
  </si>
  <si>
    <t>Jaz Hill-Valler</t>
  </si>
  <si>
    <t>Date:</t>
  </si>
  <si>
    <t>Description</t>
  </si>
  <si>
    <t>Part Number</t>
  </si>
  <si>
    <t>Manufacturer</t>
  </si>
  <si>
    <t>Component</t>
  </si>
  <si>
    <t>Quantity</t>
  </si>
  <si>
    <t>Supplier</t>
  </si>
  <si>
    <t>Supplier #</t>
  </si>
  <si>
    <t>Size</t>
  </si>
  <si>
    <t xml:space="preserve">Link </t>
  </si>
  <si>
    <t>Unit Price  Per 10</t>
  </si>
  <si>
    <t>Estimated Cost</t>
  </si>
  <si>
    <t>Linear Amplifier</t>
  </si>
  <si>
    <t>PMA2-153-LN+</t>
  </si>
  <si>
    <t>Mini Circuits</t>
  </si>
  <si>
    <t>U1, U4, U6, U9, U11</t>
  </si>
  <si>
    <t>TB-PMA2-153-LN+</t>
  </si>
  <si>
    <t>https://www.minicircuits.com/WebStore/dashboard.html?model=PMA2-153LN%2B</t>
  </si>
  <si>
    <t>Variable Attenuator</t>
  </si>
  <si>
    <t>HMC424ALP3E</t>
  </si>
  <si>
    <t>Analog Devices</t>
  </si>
  <si>
    <t>U3, U8</t>
  </si>
  <si>
    <t>Richardson RFPD</t>
  </si>
  <si>
    <t>https://www.richardsonrfpd.com/Products/Search?searchBox=hmc424ALP3E&amp;instockonly=false</t>
  </si>
  <si>
    <t>NOTE LONG LEAD TIMES</t>
  </si>
  <si>
    <t>https://www.analog.com/en/products/hmc424alp3e.html#product-discussions</t>
  </si>
  <si>
    <t>Slope Compensator</t>
  </si>
  <si>
    <t>AEQ 5471</t>
  </si>
  <si>
    <t>Knowles</t>
  </si>
  <si>
    <t>U2, U5, U7, U10, U12</t>
  </si>
  <si>
    <t>Mouser</t>
  </si>
  <si>
    <t>766-AEQ05471-10</t>
  </si>
  <si>
    <t>0302</t>
  </si>
  <si>
    <t>https://www.mouser.com/Search/Refine?Keyword=AEQ+5471</t>
  </si>
  <si>
    <t>Detector</t>
  </si>
  <si>
    <t>ADL 6010</t>
  </si>
  <si>
    <t>U13</t>
  </si>
  <si>
    <t xml:space="preserve">584-ADL6010ACPZN-R2 </t>
  </si>
  <si>
    <t>https://www.mouser.com/ProductDetail/Analog-Devices/ADL6010ACPZN-R2/?qs=omjpgD2ciZzeS9vVkqNMiQ%3D%3D</t>
  </si>
  <si>
    <t>Shift Register</t>
  </si>
  <si>
    <t>SN74HC595</t>
  </si>
  <si>
    <t>Texas Instruments</t>
  </si>
  <si>
    <t>U14, U16</t>
  </si>
  <si>
    <t xml:space="preserve">595-SN74HC595DRG4 </t>
  </si>
  <si>
    <t>SOP-16</t>
  </si>
  <si>
    <t>https://www.mouser.com/ProductDetail/Texas-Instruments/SN74HC595DRG4/?qs=AgY10sKTvDJLz0swtSf1kQ%3D%3D</t>
  </si>
  <si>
    <t>OP-Amp</t>
  </si>
  <si>
    <t>OP27</t>
  </si>
  <si>
    <t>U15</t>
  </si>
  <si>
    <t xml:space="preserve">584-OP27GSZ </t>
  </si>
  <si>
    <t>https://www.mouser.com/ProductDetail/Analog-Devices/OP27GSZ/?qs=WIvQP4zGanhdqG5WYQbzGA%3D%3D</t>
  </si>
  <si>
    <t>Wilkinson Divider</t>
  </si>
  <si>
    <t>N/A</t>
  </si>
  <si>
    <t>In house design</t>
  </si>
  <si>
    <t>WD</t>
  </si>
  <si>
    <t>PNP BPJ Transistor</t>
  </si>
  <si>
    <t>CMPT3906G</t>
  </si>
  <si>
    <t>Central Semiconductor</t>
  </si>
  <si>
    <t>Q1, Q2, Q3</t>
  </si>
  <si>
    <t>610-CMPT3906G</t>
  </si>
  <si>
    <t>https://www.mouser.com/ProductDetail/Central-Semiconductor/CMPT3906G-TR-PBFREE/?qs=%2Fha2pyFaduhZRJcq%2FcET44sjtilxqwpfSmHlyo4PJvUqUuzuBD31hw%3D%3D</t>
  </si>
  <si>
    <t>Single Schmidt Trigger Buffer</t>
  </si>
  <si>
    <t>SN74LVC1G17</t>
  </si>
  <si>
    <t>595-SN74LVC1G17DCKR</t>
  </si>
  <si>
    <t>https://www.mouser.com/ProductDetail/Texas-Instruments/SN74LVC1G17DCKR/?qs=sGAEpiMZZMutXGli8Ay4kGJINcefT8diijiI6WJgzOk%3D</t>
  </si>
  <si>
    <t>NPN BPJ Transistor</t>
  </si>
  <si>
    <t xml:space="preserve">CMPD6263 </t>
  </si>
  <si>
    <t>Diodes Incorporated</t>
  </si>
  <si>
    <t>D1, D2, D3</t>
  </si>
  <si>
    <t xml:space="preserve">610-CMPD6263  </t>
  </si>
  <si>
    <t>https://www.mouser.com/ProductDetail/Central-Semiconductor/CMPD6263-TR-PBFREE/?qs=u16ybLDytRYnEuPy6nGpHg%3D%3D</t>
  </si>
  <si>
    <t>Capacitor 0.1 uF</t>
  </si>
  <si>
    <t>939113424610</t>
  </si>
  <si>
    <t>Murata</t>
  </si>
  <si>
    <t>C1, C2, C3, C4, C5, C6, C7, C8, C9, C10, C11, C12, C13, C14, C15, C16, C17</t>
  </si>
  <si>
    <t xml:space="preserve">961-939113424610 </t>
  </si>
  <si>
    <t>0402</t>
  </si>
  <si>
    <t>https://www.mouser.com/ProductDetail/Murata-Electronics/939113424610/?qs=BJlw7L4Cy78ya%2FUzli%2FWrQ%3D%3D</t>
  </si>
  <si>
    <t xml:space="preserve">06033C104J4Z2A
</t>
  </si>
  <si>
    <t>AVX</t>
  </si>
  <si>
    <t>C37</t>
  </si>
  <si>
    <t xml:space="preserve"> 581-06033C104J4Z2A
</t>
  </si>
  <si>
    <t>0603</t>
  </si>
  <si>
    <t>https://www.mouser.com/ProductDetail/AVX/06033C104J4Z2A/?qs=%252BdQmOuGyFcHWXuPUAM5ybw%3D%3D</t>
  </si>
  <si>
    <t>Capacitor 100pF</t>
  </si>
  <si>
    <t xml:space="preserve">06036C101JAT2A </t>
  </si>
  <si>
    <t>C38</t>
  </si>
  <si>
    <t xml:space="preserve">581-06036C101JAT2A </t>
  </si>
  <si>
    <t>https://www.mouser.com/ProductDetail/AVX/06036C101JAT2A/?qs=9g9l2Gjnh0vLg6URGWDpWw%3D%3D</t>
  </si>
  <si>
    <t>Capacitor 10nF</t>
  </si>
  <si>
    <t xml:space="preserve"> 06036C103MAT2A
</t>
  </si>
  <si>
    <t>C18, C19, C36</t>
  </si>
  <si>
    <t xml:space="preserve"> 581-06036C103MAT2A
</t>
  </si>
  <si>
    <t>https://www.mouser.com/ProductDetail/AVX/06036C103MAT2A/?qs=oL5uk4n%2FG82DmuMKSKEuPw%3D%3D</t>
  </si>
  <si>
    <t>Capacitor 0.039uF</t>
  </si>
  <si>
    <t xml:space="preserve">08053C393KAT2A </t>
  </si>
  <si>
    <t>C20, C21, C22, C23, C24, C25, C26, C27, C28, C29, C30, C31, C32, C33, C34, C35</t>
  </si>
  <si>
    <t xml:space="preserve"> 581-08053C393KAT2A
</t>
  </si>
  <si>
    <t>0805</t>
  </si>
  <si>
    <t>https://www.mouser.com/ProductDetail/AVX/08053C393KAT2A/?qs=%252BbFINfqfYzAbTpfTIvEPjQ%3D%3D</t>
  </si>
  <si>
    <t>RF Resistor 100 Ohm</t>
  </si>
  <si>
    <t xml:space="preserve">
ERA-2VEB1000X 
</t>
  </si>
  <si>
    <t>Panasonic</t>
  </si>
  <si>
    <t>R1</t>
  </si>
  <si>
    <t xml:space="preserve">
667-ERA-2VEB1000X </t>
  </si>
  <si>
    <t>https://www.mouser.com/ProductDetail/Panasonic/ERA-2VEB1000X/?qs=sGAEpiMZZMvdGkrng054t1oDJztsiizWq25ovDf%252BDWBcoM55keOv%2FA%3D%3D</t>
  </si>
  <si>
    <t>RF Resistor 120 Ohm</t>
  </si>
  <si>
    <t xml:space="preserve">ERA-2VEB1200X
</t>
  </si>
  <si>
    <t>R2</t>
  </si>
  <si>
    <t xml:space="preserve"> 667-ERA-2VEB1200X
</t>
  </si>
  <si>
    <t>https://www.mouser.com/ProductDetail/Panasonic/ERA-2VEB1200X/?qs=sGAEpiMZZMvdGkrng054twKDKoBh%252BscnBjyhA7%252B3E%252B0S7sXdCsoCCw%3D%3D</t>
  </si>
  <si>
    <t>RF Resistor 130 Ohm</t>
  </si>
  <si>
    <t xml:space="preserve">ERA-2AEB131X
</t>
  </si>
  <si>
    <t>R3</t>
  </si>
  <si>
    <t xml:space="preserve">
 667-ERA-2AEB131X
</t>
  </si>
  <si>
    <t>https://www.mouser.com/ProductDetail/Panasonic/ERA-2AEB131X/?qs=sGAEpiMZZMvdGkrng054t%2FLJJy6dM7UTWrNcl9%2Fy7FI%3D</t>
  </si>
  <si>
    <t>RF Resitor 143 Ohm</t>
  </si>
  <si>
    <t>ERA-2AEB1430X</t>
  </si>
  <si>
    <t>R4</t>
  </si>
  <si>
    <t>667-ERA-2AEB1430X</t>
  </si>
  <si>
    <t>https://www.mouser.com/ProductDetail/Panasonic/ERA-2AEB1430X/?qs=sGAEpiMZZMvdGkrng054txAO1F77ZlZQb%2FstqtfM%252BG8%3D</t>
  </si>
  <si>
    <t>RF Resistor 147 Ohm</t>
  </si>
  <si>
    <t xml:space="preserve">ERA-2AEB1470X </t>
  </si>
  <si>
    <t>R5</t>
  </si>
  <si>
    <t xml:space="preserve">667-ERA-2AEB1470X </t>
  </si>
  <si>
    <t>https://www.mouser.com/ProductDetail/Panasonic/ERA-2AEB1470X/?qs=sGAEpiMZZMvdGkrng054txAO1F77ZlZQmPmwJHImmDA%3D</t>
  </si>
  <si>
    <t>RF Resistor 169 Ohm</t>
  </si>
  <si>
    <t xml:space="preserve">
ERA-2AEB1690X </t>
  </si>
  <si>
    <t>R6</t>
  </si>
  <si>
    <t xml:space="preserve">
667-ERA-2AEB1690X </t>
  </si>
  <si>
    <t>https://www.mouser.com/ProductDetail/Panasonic/ERA-2AEB1690X/?qs=sGAEpiMZZMvdGkrng054txAO1F77ZlZQYWXztRsUaGE%3D</t>
  </si>
  <si>
    <t>RF Resistor 178 Ohm</t>
  </si>
  <si>
    <t xml:space="preserve">ERA-2AEB1780X </t>
  </si>
  <si>
    <t>R7</t>
  </si>
  <si>
    <t xml:space="preserve">667-ERA-2AEB1780X </t>
  </si>
  <si>
    <t>https://www.mouser.com/ProductDetail/Panasonic/ERA-2AEB1780X/?qs=sGAEpiMZZMvdGkrng054txAO1F77ZlZQokgcuTQNkCA%3D</t>
  </si>
  <si>
    <t>Resistor 100 Ohm</t>
  </si>
  <si>
    <t xml:space="preserve">RS73G1JTTD1000B </t>
  </si>
  <si>
    <t>KOA Spear</t>
  </si>
  <si>
    <t>R8, R9, R10, R11, R12, R13, R14, R15, R16, R17, R18, R19, R30, R33</t>
  </si>
  <si>
    <t xml:space="preserve">660-RS73G1JTTD1000B </t>
  </si>
  <si>
    <t>https://www.mouser.com/ProductDetail/KOA-Speer/RS73G1JTTD1000B/?qs=GBLSl2AkiruQBcK7exZ%252Bcg%3D%3D</t>
  </si>
  <si>
    <t>Resistor 470 Ohm</t>
  </si>
  <si>
    <t xml:space="preserve">ERJ-PB6B4700V  </t>
  </si>
  <si>
    <t>R24, R26, R27, R29</t>
  </si>
  <si>
    <t xml:space="preserve">667-ERJ-PB6B4700V </t>
  </si>
  <si>
    <t>https://www.mouser.com/ProductDetail/Panasonic/ERJ-PB6B4700V/?qs=eFOtW6xYNWHJuEZ%2FxpeETg%3D%3D</t>
  </si>
  <si>
    <t>Resistor 1k Ohm</t>
  </si>
  <si>
    <t xml:space="preserve">ERJ-PB6B1001V 
</t>
  </si>
  <si>
    <t>R21, R22, R28</t>
  </si>
  <si>
    <t xml:space="preserve">667-ERJ-PB6B1001V 
</t>
  </si>
  <si>
    <t>https://www.mouser.com/ProductDetail/Panasonic/ERJ-PB6B1001V/?qs=eFOtW6xYNWE%2FWj4RAZWV2A%3D%3D</t>
  </si>
  <si>
    <t>Resistor 10 Ohm</t>
  </si>
  <si>
    <t>SG73G2ATTD10R0D</t>
  </si>
  <si>
    <t>R20, R23, R24, R25</t>
  </si>
  <si>
    <t>660-SG73G2ATTD10R0D</t>
  </si>
  <si>
    <t>https://www.mouser.com/ProductDetail/KOA-Speer/SG73G2ATTD10R0D/?qs=%2Fha2pyFaduhwGQyPFRd6IxgEXVLQjKsPwXRkj83kIbn0yB0lxIvQEw%3D%3D</t>
  </si>
  <si>
    <t>Resistor 10k Ohm</t>
  </si>
  <si>
    <t xml:space="preserve">ERJ-PB6B1002V </t>
  </si>
  <si>
    <t xml:space="preserve"> R31, R32</t>
  </si>
  <si>
    <t>667-ERJ-PB6B1002V</t>
  </si>
  <si>
    <t>https://www.mouser.com/ProductDetail/Panasonic/ERJ-PB6B1002V/?qs=eFOtW6xYNWFfvuWzLzq%2FIQ%3D%3D</t>
  </si>
  <si>
    <t>Inductor 0.84 uH</t>
  </si>
  <si>
    <t>LQW2BAS1R0J00L</t>
  </si>
  <si>
    <t>L1, L2, L3, L4, L5, L6</t>
  </si>
  <si>
    <t xml:space="preserve"> 81-LQW2BAS1R0J00L</t>
  </si>
  <si>
    <t>https://www.mouser.com/ProductDetail/Murata-Electronics/LQW2BAS1R0J00L/?qs=rkhjVJ6%2F3EJ36xQjKFjAGw%3D%3D</t>
  </si>
  <si>
    <t>Ferrite Inductor</t>
  </si>
  <si>
    <t xml:space="preserve">	
LI1206H151R-10</t>
  </si>
  <si>
    <t>Laid-Signal Integrity Products</t>
  </si>
  <si>
    <t>L7, L8, L9, L10, L11, L12, L13, L14, L15</t>
  </si>
  <si>
    <t>Digikey</t>
  </si>
  <si>
    <t xml:space="preserve">	
240-2402-2-ND</t>
  </si>
  <si>
    <t>1206</t>
  </si>
  <si>
    <t>https://www.digikey.com/en/products/detail/laird-signal-integrity-products/LI1206H151R-10/806641</t>
  </si>
  <si>
    <t>Digi key</t>
  </si>
  <si>
    <t>667-ERA-2AEB1690X</t>
  </si>
  <si>
    <t>Piconics</t>
  </si>
  <si>
    <t>CC45T47K240G5-C2</t>
  </si>
  <si>
    <t>PAM Schematic</t>
  </si>
  <si>
    <t>Designed in Eagle</t>
  </si>
  <si>
    <t xml:space="preserve">Author: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</si>
</sst>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b/>
      <sz val="16"/>
      <name val="Calibri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0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4"/>
      <color theme="1"/>
      <name val="Calibri"/>
      <family val="2"/>
      <scheme val="minor"/>
    </font>
    <font>
      <sz val="12"/>
      <color rgb="FF000000"/>
      <name val="Calibri"/>
    </font>
    <font>
      <b/>
      <sz val="16"/>
      <color theme="1"/>
      <name val="Calibri"/>
    </font>
    <font>
      <sz val="16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BF8F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right" wrapText="1"/>
    </xf>
    <xf numFmtId="0" fontId="10" fillId="2" borderId="0" xfId="0" applyFont="1" applyFill="1" applyAlignment="1">
      <alignment horizontal="left" wrapText="1"/>
    </xf>
    <xf numFmtId="14" fontId="10" fillId="2" borderId="0" xfId="0" applyNumberFormat="1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2" borderId="0" xfId="0" applyFill="1"/>
    <xf numFmtId="0" fontId="11" fillId="2" borderId="0" xfId="0" applyFont="1" applyFill="1"/>
    <xf numFmtId="14" fontId="0" fillId="2" borderId="0" xfId="0" applyNumberFormat="1" applyFill="1"/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5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2" borderId="0" xfId="1" applyFill="1" applyAlignment="1">
      <alignment wrapText="1"/>
    </xf>
    <xf numFmtId="0" fontId="3" fillId="2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10" fillId="2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49" fontId="14" fillId="8" borderId="1" xfId="0" applyNumberFormat="1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1" fillId="8" borderId="22" xfId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5" borderId="20" xfId="1" applyFill="1" applyBorder="1" applyAlignment="1">
      <alignment horizontal="center" vertical="center" wrapText="1"/>
    </xf>
    <xf numFmtId="0" fontId="6" fillId="5" borderId="19" xfId="1" applyFont="1" applyFill="1" applyBorder="1" applyAlignment="1">
      <alignment horizontal="center" vertical="center" wrapText="1"/>
    </xf>
    <xf numFmtId="0" fontId="1" fillId="5" borderId="24" xfId="1" applyFill="1" applyBorder="1" applyAlignment="1">
      <alignment horizontal="center" vertical="center" wrapText="1"/>
    </xf>
    <xf numFmtId="0" fontId="1" fillId="5" borderId="25" xfId="1" applyFill="1" applyBorder="1" applyAlignment="1">
      <alignment horizontal="center" vertical="center" wrapText="1"/>
    </xf>
    <xf numFmtId="0" fontId="1" fillId="3" borderId="25" xfId="1" applyFill="1" applyBorder="1" applyAlignment="1">
      <alignment horizontal="center" vertical="center" wrapText="1"/>
    </xf>
    <xf numFmtId="0" fontId="1" fillId="4" borderId="22" xfId="1" applyFill="1" applyBorder="1" applyAlignment="1">
      <alignment horizontal="center" vertical="center" wrapText="1"/>
    </xf>
    <xf numFmtId="0" fontId="1" fillId="4" borderId="20" xfId="1" applyFill="1" applyBorder="1" applyAlignment="1">
      <alignment horizontal="center" vertical="center" wrapText="1"/>
    </xf>
    <xf numFmtId="0" fontId="1" fillId="4" borderId="19" xfId="1" applyFill="1" applyBorder="1" applyAlignment="1">
      <alignment horizontal="center" vertical="center" wrapText="1"/>
    </xf>
    <xf numFmtId="0" fontId="1" fillId="8" borderId="20" xfId="1" applyFill="1" applyBorder="1" applyAlignment="1">
      <alignment horizontal="center" vertical="center" wrapText="1"/>
    </xf>
    <xf numFmtId="0" fontId="1" fillId="7" borderId="22" xfId="1" applyFill="1" applyBorder="1" applyAlignment="1">
      <alignment horizontal="center" vertical="center" wrapText="1"/>
    </xf>
    <xf numFmtId="0" fontId="1" fillId="7" borderId="20" xfId="1" applyFill="1" applyBorder="1" applyAlignment="1">
      <alignment horizontal="center" vertical="center" wrapText="1"/>
    </xf>
    <xf numFmtId="0" fontId="1" fillId="6" borderId="22" xfId="1" applyFill="1" applyBorder="1" applyAlignment="1">
      <alignment horizontal="center" vertical="center" wrapText="1"/>
    </xf>
    <xf numFmtId="0" fontId="1" fillId="6" borderId="24" xfId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wrapText="1"/>
    </xf>
    <xf numFmtId="8" fontId="18" fillId="5" borderId="27" xfId="0" applyNumberFormat="1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8" fontId="18" fillId="9" borderId="27" xfId="0" applyNumberFormat="1" applyFont="1" applyFill="1" applyBorder="1" applyAlignment="1">
      <alignment horizontal="center" vertical="center" wrapText="1"/>
    </xf>
    <xf numFmtId="8" fontId="18" fillId="4" borderId="27" xfId="0" applyNumberFormat="1" applyFont="1" applyFill="1" applyBorder="1" applyAlignment="1">
      <alignment horizontal="center" vertical="center" wrapText="1"/>
    </xf>
    <xf numFmtId="8" fontId="18" fillId="10" borderId="27" xfId="0" applyNumberFormat="1" applyFont="1" applyFill="1" applyBorder="1" applyAlignment="1">
      <alignment horizontal="center" vertical="center" wrapText="1"/>
    </xf>
    <xf numFmtId="8" fontId="18" fillId="7" borderId="27" xfId="0" applyNumberFormat="1" applyFont="1" applyFill="1" applyBorder="1" applyAlignment="1">
      <alignment horizontal="center" vertical="center" wrapText="1"/>
    </xf>
    <xf numFmtId="8" fontId="18" fillId="6" borderId="28" xfId="0" applyNumberFormat="1" applyFont="1" applyFill="1" applyBorder="1" applyAlignment="1">
      <alignment horizontal="center" vertical="center" wrapText="1"/>
    </xf>
    <xf numFmtId="8" fontId="17" fillId="5" borderId="27" xfId="0" applyNumberFormat="1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 wrapText="1"/>
    </xf>
    <xf numFmtId="8" fontId="17" fillId="9" borderId="27" xfId="0" applyNumberFormat="1" applyFont="1" applyFill="1" applyBorder="1" applyAlignment="1">
      <alignment horizontal="center" vertical="center" wrapText="1"/>
    </xf>
    <xf numFmtId="8" fontId="17" fillId="4" borderId="27" xfId="0" applyNumberFormat="1" applyFont="1" applyFill="1" applyBorder="1" applyAlignment="1">
      <alignment horizontal="center" vertical="center" wrapText="1"/>
    </xf>
    <xf numFmtId="8" fontId="17" fillId="10" borderId="27" xfId="0" applyNumberFormat="1" applyFont="1" applyFill="1" applyBorder="1" applyAlignment="1">
      <alignment horizontal="center" vertical="center" wrapText="1"/>
    </xf>
    <xf numFmtId="8" fontId="17" fillId="7" borderId="27" xfId="0" applyNumberFormat="1" applyFont="1" applyFill="1" applyBorder="1" applyAlignment="1">
      <alignment horizontal="center" vertical="center" wrapText="1"/>
    </xf>
    <xf numFmtId="8" fontId="17" fillId="6" borderId="28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8" fontId="17" fillId="2" borderId="0" xfId="0" applyNumberFormat="1" applyFont="1" applyFill="1" applyAlignment="1">
      <alignment horizontal="center" vertical="center" wrapText="1"/>
    </xf>
    <xf numFmtId="8" fontId="18" fillId="6" borderId="27" xfId="0" applyNumberFormat="1" applyFont="1" applyFill="1" applyBorder="1" applyAlignment="1">
      <alignment horizontal="center" vertical="center" wrapText="1"/>
    </xf>
    <xf numFmtId="8" fontId="17" fillId="6" borderId="27" xfId="0" applyNumberFormat="1" applyFont="1" applyFill="1" applyBorder="1" applyAlignment="1">
      <alignment horizontal="center" vertical="center" wrapText="1"/>
    </xf>
    <xf numFmtId="0" fontId="1" fillId="5" borderId="22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AVX/06033C104J4Z2A/?qs=%252BdQmOuGyFcHWXuPUAM5ybw%3D%3D" TargetMode="External"/><Relationship Id="rId13" Type="http://schemas.openxmlformats.org/officeDocument/2006/relationships/hyperlink" Target="https://www.mouser.com/ProductDetail/Texas-Instruments/SN74LVC1G17DCKR/?qs=sGAEpiMZZMutXGli8Ay4kGJINcefT8diijiI6WJgzOk%3D" TargetMode="External"/><Relationship Id="rId18" Type="http://schemas.openxmlformats.org/officeDocument/2006/relationships/hyperlink" Target="https://www.mouser.com/ProductDetail/Panasonic/ERA-2VEB1200X/?qs=sGAEpiMZZMvdGkrng054twKDKoBh%252BscnBjyhA7%252B3E%252B0S7sXdCsoCCw%3D%3D" TargetMode="External"/><Relationship Id="rId26" Type="http://schemas.openxmlformats.org/officeDocument/2006/relationships/hyperlink" Target="https://www.digikey.com/en/products/detail/laird-signal-integrity-products/LI1206H151R-10/806641" TargetMode="External"/><Relationship Id="rId3" Type="http://schemas.openxmlformats.org/officeDocument/2006/relationships/hyperlink" Target="https://www.mouser.com/Search/Refine?Keyword=AEQ+5471" TargetMode="External"/><Relationship Id="rId21" Type="http://schemas.openxmlformats.org/officeDocument/2006/relationships/hyperlink" Target="https://www.mouser.com/ProductDetail/Panasonic/ERA-2AEB1470X/?qs=sGAEpiMZZMvdGkrng054txAO1F77ZlZQmPmwJHImmDA%3D" TargetMode="External"/><Relationship Id="rId7" Type="http://schemas.openxmlformats.org/officeDocument/2006/relationships/hyperlink" Target="https://www.mouser.com/ProductDetail/AVX/06036C103MAT2A/?qs=oL5uk4n%2FG82DmuMKSKEuPw%3D%3D" TargetMode="External"/><Relationship Id="rId12" Type="http://schemas.openxmlformats.org/officeDocument/2006/relationships/hyperlink" Target="https://www.mouser.com/ProductDetail/Central-Semiconductor/CMPD6263-TR-PBFREE/?qs=u16ybLDytRYnEuPy6nGpHg%3D%3D" TargetMode="External"/><Relationship Id="rId17" Type="http://schemas.openxmlformats.org/officeDocument/2006/relationships/hyperlink" Target="https://www.mouser.com/ProductDetail/Panasonic/ERJ-PB6B1002V/?qs=eFOtW6xYNWFfvuWzLzq%2FIQ%3D%3D" TargetMode="External"/><Relationship Id="rId25" Type="http://schemas.openxmlformats.org/officeDocument/2006/relationships/hyperlink" Target="https://www.mouser.com/ProductDetail/Panasonic/ERA-2VEB1000X/?qs=sGAEpiMZZMvdGkrng054t1oDJztsiizWq25ovDf%252BDWBcoM55keOv%2FA%3D%3D" TargetMode="External"/><Relationship Id="rId2" Type="http://schemas.openxmlformats.org/officeDocument/2006/relationships/hyperlink" Target="https://www.analog.com/en/products/op27.html" TargetMode="External"/><Relationship Id="rId16" Type="http://schemas.openxmlformats.org/officeDocument/2006/relationships/hyperlink" Target="https://www.mouser.com/ProductDetail/Panasonic/ERJ-PB6B1001V/?qs=eFOtW6xYNWE%2FWj4RAZWV2A%3D%3D" TargetMode="External"/><Relationship Id="rId20" Type="http://schemas.openxmlformats.org/officeDocument/2006/relationships/hyperlink" Target="https://www.mouser.com/ProductDetail/Panasonic/ERA-2AEB1430X/?qs=sGAEpiMZZMvdGkrng054txAO1F77ZlZQb%2FstqtfM%252BG8%3D" TargetMode="External"/><Relationship Id="rId29" Type="http://schemas.openxmlformats.org/officeDocument/2006/relationships/hyperlink" Target="https://www.richardsonrfpd.com/Products/Search?searchBox=hmc424ALP3E&amp;instockonly=false" TargetMode="External"/><Relationship Id="rId1" Type="http://schemas.openxmlformats.org/officeDocument/2006/relationships/hyperlink" Target="https://www.minicircuits.com/WebStore/dashboard.html?model=PMA2-153LN%2B" TargetMode="External"/><Relationship Id="rId6" Type="http://schemas.openxmlformats.org/officeDocument/2006/relationships/hyperlink" Target="https://www.mouser.com/ProductDetail/AVX/06036C101JAT2A/?qs=9g9l2Gjnh0vLg6URGWDpWw%3D%3D" TargetMode="External"/><Relationship Id="rId11" Type="http://schemas.openxmlformats.org/officeDocument/2006/relationships/hyperlink" Target="https://www.mouser.com/ProductDetail/Central-Semiconductor/CMPT3906G-TR-PBFREE/?qs=%2Fha2pyFaduhZRJcq%2FcET44sjtilxqwpfSmHlyo4PJvUqUuzuBD31hw%3D%3D" TargetMode="External"/><Relationship Id="rId24" Type="http://schemas.openxmlformats.org/officeDocument/2006/relationships/hyperlink" Target="https://www.mouser.com/ProductDetail/Panasonic/ERA-2VEB1000X/?qs=sGAEpiMZZMvdGkrng054t1oDJztsiizWq25ovDf%252BDWBcoM55keOv%2FA%3D%3D" TargetMode="External"/><Relationship Id="rId5" Type="http://schemas.openxmlformats.org/officeDocument/2006/relationships/hyperlink" Target="https://www.mouser.com/ProductDetail/Analog-Devices/OP27GSZ/?qs=WIvQP4zGanhdqG5WYQbzGA%3D%3D" TargetMode="External"/><Relationship Id="rId15" Type="http://schemas.openxmlformats.org/officeDocument/2006/relationships/hyperlink" Target="https://www.mouser.com/ProductDetail/Panasonic/ERJ-PB6B4700V/?qs=eFOtW6xYNWHJuEZ%2FxpeETg%3D%3D" TargetMode="External"/><Relationship Id="rId23" Type="http://schemas.openxmlformats.org/officeDocument/2006/relationships/hyperlink" Target="https://www.mouser.com/ProductDetail/Panasonic/ERA-2AEB1780X/?qs=sGAEpiMZZMvdGkrng054txAO1F77ZlZQokgcuTQNkCA%3D" TargetMode="External"/><Relationship Id="rId28" Type="http://schemas.openxmlformats.org/officeDocument/2006/relationships/hyperlink" Target="https://www.analog.com/en/products/hmc424alp3e.html" TargetMode="External"/><Relationship Id="rId10" Type="http://schemas.openxmlformats.org/officeDocument/2006/relationships/hyperlink" Target="https://www.mouser.com/ProductDetail/Texas-Instruments/SN74HC595DRG4/?qs=AgY10sKTvDJLz0swtSf1kQ%3D%3D" TargetMode="External"/><Relationship Id="rId19" Type="http://schemas.openxmlformats.org/officeDocument/2006/relationships/hyperlink" Target="https://www.mouser.com/ProductDetail/Panasonic/ERA-2AEB131X/?qs=sGAEpiMZZMvdGkrng054t%2FLJJy6dM7UTWrNcl9%2Fy7FI%3D" TargetMode="External"/><Relationship Id="rId31" Type="http://schemas.openxmlformats.org/officeDocument/2006/relationships/hyperlink" Target="https://www.mouser.com/ProductDetail/Murata-Electronics/LQW2BAS1R0J00L/?qs=rkhjVJ6%2F3EJ36xQjKFjAGw%3D%3D" TargetMode="External"/><Relationship Id="rId4" Type="http://schemas.openxmlformats.org/officeDocument/2006/relationships/hyperlink" Target="https://www.mouser.com/ProductDetail/Analog-Devices/ADL6010ACPZN-R2/?qs=omjpgD2ciZzeS9vVkqNMiQ%3D%3D" TargetMode="External"/><Relationship Id="rId9" Type="http://schemas.openxmlformats.org/officeDocument/2006/relationships/hyperlink" Target="https://www.mouser.com/ProductDetail/AVX/08053C393KAT2A/?qs=%252BbFINfqfYzAbTpfTIvEPjQ%3D%3D" TargetMode="External"/><Relationship Id="rId14" Type="http://schemas.openxmlformats.org/officeDocument/2006/relationships/hyperlink" Target="https://www.mouser.com/ProductDetail/KOA-Speer/RS73G1JTTD1000B/?qs=GBLSl2AkiruQBcK7exZ%252Bcg%3D%3D" TargetMode="External"/><Relationship Id="rId22" Type="http://schemas.openxmlformats.org/officeDocument/2006/relationships/hyperlink" Target="https://www.mouser.com/ProductDetail/Panasonic/ERA-2AEB1690X/?qs=sGAEpiMZZMvdGkrng054txAO1F77ZlZQYWXztRsUaGE%3D" TargetMode="External"/><Relationship Id="rId27" Type="http://schemas.openxmlformats.org/officeDocument/2006/relationships/hyperlink" Target="https://www.mouser.com/ProductDetail/Murata-Electronics/939113424610/?qs=BJlw7L4Cy78ya%2FUzli%2FWrQ%3D%3D" TargetMode="External"/><Relationship Id="rId30" Type="http://schemas.openxmlformats.org/officeDocument/2006/relationships/hyperlink" Target="https://www.mouser.com/ProductDetail/KOA-Speer/SG73G2ATTD10R0D/?qs=%2Fha2pyFaduhwGQyPFRd6IxgEXVLQjKsPwXRkj83kIbn0yB0lxIvQE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6"/>
  <sheetViews>
    <sheetView tabSelected="1" topLeftCell="A26" workbookViewId="0">
      <selection activeCell="F33" sqref="F33"/>
    </sheetView>
  </sheetViews>
  <sheetFormatPr defaultColWidth="9.140625" defaultRowHeight="15"/>
  <cols>
    <col min="1" max="1" width="9.140625" style="20"/>
    <col min="2" max="2" width="21.5703125" style="21" customWidth="1"/>
    <col min="3" max="3" width="28" style="20" customWidth="1"/>
    <col min="4" max="4" width="19.5703125" style="20" customWidth="1"/>
    <col min="5" max="5" width="27" style="20" customWidth="1"/>
    <col min="6" max="6" width="12.5703125" style="20" customWidth="1"/>
    <col min="7" max="7" width="15.28515625" style="20" customWidth="1"/>
    <col min="8" max="8" width="27.42578125" style="62" customWidth="1"/>
    <col min="9" max="9" width="16.42578125" style="62" customWidth="1"/>
    <col min="10" max="10" width="38.85546875" style="20" customWidth="1"/>
    <col min="11" max="11" width="35.28515625" style="20" customWidth="1"/>
    <col min="12" max="12" width="28.5703125" style="20" customWidth="1"/>
    <col min="13" max="16384" width="9.140625" style="20"/>
  </cols>
  <sheetData>
    <row r="1" spans="2:14" ht="21">
      <c r="B1" s="25" t="s">
        <v>0</v>
      </c>
    </row>
    <row r="2" spans="2:14">
      <c r="B2" s="22" t="s">
        <v>1</v>
      </c>
      <c r="C2" s="23" t="s">
        <v>2</v>
      </c>
      <c r="F2" s="22" t="s">
        <v>3</v>
      </c>
      <c r="G2" s="24">
        <v>44183</v>
      </c>
      <c r="H2" s="63"/>
      <c r="I2" s="63"/>
    </row>
    <row r="3" spans="2:14" ht="21">
      <c r="B3" s="26" t="s">
        <v>4</v>
      </c>
      <c r="C3" s="27" t="s">
        <v>5</v>
      </c>
      <c r="D3" s="27" t="s">
        <v>6</v>
      </c>
      <c r="E3" s="27" t="s">
        <v>7</v>
      </c>
      <c r="F3" s="27" t="s">
        <v>8</v>
      </c>
      <c r="G3" s="51" t="s">
        <v>9</v>
      </c>
      <c r="H3" s="51" t="s">
        <v>10</v>
      </c>
      <c r="I3" s="72" t="s">
        <v>11</v>
      </c>
      <c r="J3" s="91" t="s">
        <v>12</v>
      </c>
      <c r="K3" s="105" t="s">
        <v>13</v>
      </c>
      <c r="L3" s="105" t="s">
        <v>14</v>
      </c>
    </row>
    <row r="4" spans="2:14" ht="30">
      <c r="B4" s="12" t="s">
        <v>15</v>
      </c>
      <c r="C4" s="13" t="s">
        <v>16</v>
      </c>
      <c r="D4" s="14" t="s">
        <v>17</v>
      </c>
      <c r="E4" s="14" t="s">
        <v>18</v>
      </c>
      <c r="F4" s="14">
        <v>25</v>
      </c>
      <c r="G4" s="52" t="s">
        <v>17</v>
      </c>
      <c r="H4" s="52" t="s">
        <v>19</v>
      </c>
      <c r="I4" s="73"/>
      <c r="J4" s="124" t="s">
        <v>20</v>
      </c>
      <c r="K4" s="106">
        <v>15.95</v>
      </c>
      <c r="L4" s="113">
        <f>K4*F4</f>
        <v>398.75</v>
      </c>
    </row>
    <row r="5" spans="2:14" ht="135">
      <c r="B5" s="6" t="s">
        <v>21</v>
      </c>
      <c r="C5" s="1" t="s">
        <v>22</v>
      </c>
      <c r="D5" s="3" t="s">
        <v>23</v>
      </c>
      <c r="E5" s="3" t="s">
        <v>24</v>
      </c>
      <c r="F5" s="3">
        <v>10</v>
      </c>
      <c r="G5" s="53" t="s">
        <v>25</v>
      </c>
      <c r="H5" s="53" t="s">
        <v>22</v>
      </c>
      <c r="I5" s="73"/>
      <c r="J5" s="92" t="s">
        <v>26</v>
      </c>
      <c r="K5" s="106">
        <v>25.98</v>
      </c>
      <c r="L5" s="113">
        <f>F5*K5</f>
        <v>259.8</v>
      </c>
      <c r="M5" s="20" t="s">
        <v>27</v>
      </c>
      <c r="N5" s="50" t="s">
        <v>28</v>
      </c>
    </row>
    <row r="6" spans="2:14" ht="30">
      <c r="B6" s="6" t="s">
        <v>29</v>
      </c>
      <c r="C6" s="1" t="s">
        <v>30</v>
      </c>
      <c r="D6" s="3" t="s">
        <v>31</v>
      </c>
      <c r="E6" s="3" t="s">
        <v>32</v>
      </c>
      <c r="F6" s="3">
        <v>25</v>
      </c>
      <c r="G6" s="3" t="s">
        <v>33</v>
      </c>
      <c r="H6" s="64" t="s">
        <v>34</v>
      </c>
      <c r="I6" s="74" t="s">
        <v>35</v>
      </c>
      <c r="J6" s="92" t="s">
        <v>36</v>
      </c>
      <c r="K6" s="106">
        <v>8.58</v>
      </c>
      <c r="L6" s="113">
        <f>K6*F6</f>
        <v>214.5</v>
      </c>
    </row>
    <row r="7" spans="2:14" ht="45">
      <c r="B7" s="6" t="s">
        <v>37</v>
      </c>
      <c r="C7" s="1" t="s">
        <v>38</v>
      </c>
      <c r="D7" s="3" t="s">
        <v>23</v>
      </c>
      <c r="E7" s="3" t="s">
        <v>39</v>
      </c>
      <c r="F7" s="3">
        <v>5</v>
      </c>
      <c r="G7" s="53" t="s">
        <v>33</v>
      </c>
      <c r="H7" s="53" t="s">
        <v>40</v>
      </c>
      <c r="I7" s="73"/>
      <c r="J7" s="92" t="s">
        <v>41</v>
      </c>
      <c r="K7" s="106">
        <v>122.77</v>
      </c>
      <c r="L7" s="113">
        <f>K7*F7</f>
        <v>613.85</v>
      </c>
    </row>
    <row r="8" spans="2:14" ht="45.75" customHeight="1">
      <c r="B8" s="6" t="s">
        <v>42</v>
      </c>
      <c r="C8" s="1" t="s">
        <v>43</v>
      </c>
      <c r="D8" s="3" t="s">
        <v>44</v>
      </c>
      <c r="E8" s="3" t="s">
        <v>45</v>
      </c>
      <c r="F8" s="3">
        <v>10</v>
      </c>
      <c r="G8" s="3" t="s">
        <v>33</v>
      </c>
      <c r="H8" s="64" t="s">
        <v>46</v>
      </c>
      <c r="I8" s="74" t="s">
        <v>47</v>
      </c>
      <c r="J8" s="92" t="s">
        <v>48</v>
      </c>
      <c r="K8" s="106">
        <v>0.49</v>
      </c>
      <c r="L8" s="113">
        <f>K8*F8</f>
        <v>4.9000000000000004</v>
      </c>
    </row>
    <row r="9" spans="2:14" ht="45">
      <c r="B9" s="6" t="s">
        <v>49</v>
      </c>
      <c r="C9" s="1" t="s">
        <v>50</v>
      </c>
      <c r="D9" s="3" t="s">
        <v>23</v>
      </c>
      <c r="E9" s="3" t="s">
        <v>51</v>
      </c>
      <c r="F9" s="3">
        <v>5</v>
      </c>
      <c r="G9" s="3" t="s">
        <v>33</v>
      </c>
      <c r="H9" s="65" t="s">
        <v>52</v>
      </c>
      <c r="I9" s="73"/>
      <c r="J9" s="92" t="s">
        <v>53</v>
      </c>
      <c r="K9" s="106">
        <v>3.76</v>
      </c>
      <c r="L9" s="113">
        <f>K9*F9</f>
        <v>18.799999999999997</v>
      </c>
    </row>
    <row r="10" spans="2:14" ht="21">
      <c r="B10" s="7" t="s">
        <v>54</v>
      </c>
      <c r="C10" s="19" t="s">
        <v>55</v>
      </c>
      <c r="D10" s="18" t="s">
        <v>56</v>
      </c>
      <c r="E10" s="4" t="s">
        <v>57</v>
      </c>
      <c r="F10" s="4">
        <v>1</v>
      </c>
      <c r="G10" s="54"/>
      <c r="H10" s="54"/>
      <c r="I10" s="73"/>
      <c r="J10" s="93"/>
      <c r="K10" s="107"/>
      <c r="L10" s="114"/>
    </row>
    <row r="11" spans="2:14" ht="75">
      <c r="B11" s="28" t="s">
        <v>58</v>
      </c>
      <c r="C11" s="29" t="s">
        <v>59</v>
      </c>
      <c r="D11" s="30" t="s">
        <v>60</v>
      </c>
      <c r="E11" s="30" t="s">
        <v>61</v>
      </c>
      <c r="F11" s="30">
        <v>15</v>
      </c>
      <c r="G11" s="30" t="s">
        <v>33</v>
      </c>
      <c r="H11" s="66" t="s">
        <v>62</v>
      </c>
      <c r="I11" s="74"/>
      <c r="J11" s="94" t="s">
        <v>63</v>
      </c>
      <c r="K11" s="106">
        <v>0.72</v>
      </c>
      <c r="L11" s="113">
        <f>K11*F11</f>
        <v>10.799999999999999</v>
      </c>
    </row>
    <row r="12" spans="2:14" ht="60">
      <c r="B12" s="46" t="s">
        <v>64</v>
      </c>
      <c r="C12" s="47" t="s">
        <v>65</v>
      </c>
      <c r="D12" s="48" t="s">
        <v>44</v>
      </c>
      <c r="E12" s="48" t="s">
        <v>51</v>
      </c>
      <c r="F12" s="48">
        <v>5</v>
      </c>
      <c r="G12" s="48" t="s">
        <v>33</v>
      </c>
      <c r="H12" s="67" t="s">
        <v>66</v>
      </c>
      <c r="I12" s="74"/>
      <c r="J12" s="95" t="s">
        <v>67</v>
      </c>
      <c r="K12" s="106">
        <v>0.27</v>
      </c>
      <c r="L12" s="113">
        <f>K12*F12</f>
        <v>1.35</v>
      </c>
    </row>
    <row r="13" spans="2:14" ht="60">
      <c r="B13" s="31" t="s">
        <v>68</v>
      </c>
      <c r="C13" s="32" t="s">
        <v>69</v>
      </c>
      <c r="D13" s="33" t="s">
        <v>70</v>
      </c>
      <c r="E13" s="33" t="s">
        <v>71</v>
      </c>
      <c r="F13" s="33">
        <v>15</v>
      </c>
      <c r="G13" s="55" t="s">
        <v>33</v>
      </c>
      <c r="H13" s="55" t="s">
        <v>72</v>
      </c>
      <c r="I13" s="75"/>
      <c r="J13" s="96" t="s">
        <v>73</v>
      </c>
      <c r="K13" s="108">
        <v>0.83</v>
      </c>
      <c r="L13" s="115">
        <f>K13*F13</f>
        <v>12.45</v>
      </c>
    </row>
    <row r="14" spans="2:14" ht="47.25">
      <c r="B14" s="34" t="s">
        <v>74</v>
      </c>
      <c r="C14" s="89" t="s">
        <v>75</v>
      </c>
      <c r="D14" s="35" t="s">
        <v>76</v>
      </c>
      <c r="E14" s="35" t="s">
        <v>77</v>
      </c>
      <c r="F14" s="35">
        <v>85</v>
      </c>
      <c r="G14" s="56" t="s">
        <v>33</v>
      </c>
      <c r="H14" s="90" t="s">
        <v>78</v>
      </c>
      <c r="I14" s="76" t="s">
        <v>79</v>
      </c>
      <c r="J14" s="97" t="s">
        <v>80</v>
      </c>
      <c r="K14" s="109">
        <v>12.07</v>
      </c>
      <c r="L14" s="116">
        <f>K14*F14</f>
        <v>1025.95</v>
      </c>
    </row>
    <row r="15" spans="2:14" ht="57" customHeight="1">
      <c r="B15" s="34" t="s">
        <v>74</v>
      </c>
      <c r="C15" s="49" t="s">
        <v>81</v>
      </c>
      <c r="D15" s="35" t="s">
        <v>82</v>
      </c>
      <c r="E15" s="35" t="s">
        <v>83</v>
      </c>
      <c r="F15" s="35">
        <v>5</v>
      </c>
      <c r="G15" s="56" t="s">
        <v>33</v>
      </c>
      <c r="H15" s="56" t="s">
        <v>84</v>
      </c>
      <c r="I15" s="76" t="s">
        <v>85</v>
      </c>
      <c r="J15" s="97" t="s">
        <v>86</v>
      </c>
      <c r="K15" s="109">
        <v>0.68</v>
      </c>
      <c r="L15" s="116">
        <f>K15*F15</f>
        <v>3.4000000000000004</v>
      </c>
    </row>
    <row r="16" spans="2:14" ht="54" customHeight="1">
      <c r="B16" s="8" t="s">
        <v>87</v>
      </c>
      <c r="C16" s="2" t="s">
        <v>88</v>
      </c>
      <c r="D16" s="5" t="s">
        <v>82</v>
      </c>
      <c r="E16" s="5" t="s">
        <v>89</v>
      </c>
      <c r="F16" s="5">
        <v>5</v>
      </c>
      <c r="G16" s="57" t="s">
        <v>33</v>
      </c>
      <c r="H16" s="57" t="s">
        <v>90</v>
      </c>
      <c r="I16" s="76" t="s">
        <v>85</v>
      </c>
      <c r="J16" s="98" t="s">
        <v>91</v>
      </c>
      <c r="K16" s="109">
        <v>0.24</v>
      </c>
      <c r="L16" s="116">
        <f>K16*F16</f>
        <v>1.2</v>
      </c>
    </row>
    <row r="17" spans="2:12" ht="56.25" customHeight="1">
      <c r="B17" s="8" t="s">
        <v>92</v>
      </c>
      <c r="C17" s="2" t="s">
        <v>93</v>
      </c>
      <c r="D17" s="5" t="s">
        <v>82</v>
      </c>
      <c r="E17" s="5" t="s">
        <v>94</v>
      </c>
      <c r="F17" s="5">
        <v>15</v>
      </c>
      <c r="G17" s="57" t="s">
        <v>33</v>
      </c>
      <c r="H17" s="57" t="s">
        <v>95</v>
      </c>
      <c r="I17" s="76" t="s">
        <v>85</v>
      </c>
      <c r="J17" s="98" t="s">
        <v>96</v>
      </c>
      <c r="K17" s="109">
        <v>0.24</v>
      </c>
      <c r="L17" s="116">
        <f>K17*F17</f>
        <v>3.5999999999999996</v>
      </c>
    </row>
    <row r="18" spans="2:12" ht="63">
      <c r="B18" s="68" t="s">
        <v>97</v>
      </c>
      <c r="C18" s="69" t="s">
        <v>98</v>
      </c>
      <c r="D18" s="70" t="s">
        <v>82</v>
      </c>
      <c r="E18" s="70" t="s">
        <v>99</v>
      </c>
      <c r="F18" s="70">
        <v>80</v>
      </c>
      <c r="G18" s="71" t="s">
        <v>33</v>
      </c>
      <c r="H18" s="71" t="s">
        <v>100</v>
      </c>
      <c r="I18" s="76" t="s">
        <v>101</v>
      </c>
      <c r="J18" s="99" t="s">
        <v>102</v>
      </c>
      <c r="K18" s="109">
        <v>0.26</v>
      </c>
      <c r="L18" s="116">
        <f>K18*F18</f>
        <v>20.8</v>
      </c>
    </row>
    <row r="19" spans="2:12" ht="67.5" customHeight="1">
      <c r="B19" s="79" t="s">
        <v>103</v>
      </c>
      <c r="C19" s="80" t="s">
        <v>104</v>
      </c>
      <c r="D19" s="79" t="s">
        <v>105</v>
      </c>
      <c r="E19" s="79" t="s">
        <v>106</v>
      </c>
      <c r="F19" s="79">
        <v>5</v>
      </c>
      <c r="G19" s="79" t="s">
        <v>33</v>
      </c>
      <c r="H19" s="81" t="s">
        <v>107</v>
      </c>
      <c r="I19" s="82" t="s">
        <v>79</v>
      </c>
      <c r="J19" s="100" t="s">
        <v>108</v>
      </c>
      <c r="K19" s="110">
        <v>0.51</v>
      </c>
      <c r="L19" s="117">
        <f>K19*F19</f>
        <v>2.5499999999999998</v>
      </c>
    </row>
    <row r="20" spans="2:12" ht="71.25" customHeight="1">
      <c r="B20" s="79" t="s">
        <v>109</v>
      </c>
      <c r="C20" s="80" t="s">
        <v>110</v>
      </c>
      <c r="D20" s="79" t="s">
        <v>105</v>
      </c>
      <c r="E20" s="79" t="s">
        <v>111</v>
      </c>
      <c r="F20" s="79">
        <v>5</v>
      </c>
      <c r="G20" s="79" t="s">
        <v>33</v>
      </c>
      <c r="H20" s="81" t="s">
        <v>112</v>
      </c>
      <c r="I20" s="82" t="s">
        <v>79</v>
      </c>
      <c r="J20" s="100" t="s">
        <v>113</v>
      </c>
      <c r="K20" s="110">
        <v>0.51</v>
      </c>
      <c r="L20" s="117">
        <f>K20*F20</f>
        <v>2.5499999999999998</v>
      </c>
    </row>
    <row r="21" spans="2:12" ht="72.75" customHeight="1">
      <c r="B21" s="79" t="s">
        <v>114</v>
      </c>
      <c r="C21" s="80" t="s">
        <v>115</v>
      </c>
      <c r="D21" s="79" t="s">
        <v>105</v>
      </c>
      <c r="E21" s="79" t="s">
        <v>116</v>
      </c>
      <c r="F21" s="79">
        <v>5</v>
      </c>
      <c r="G21" s="79" t="s">
        <v>33</v>
      </c>
      <c r="H21" s="81" t="s">
        <v>117</v>
      </c>
      <c r="I21" s="82" t="s">
        <v>79</v>
      </c>
      <c r="J21" s="100" t="s">
        <v>118</v>
      </c>
      <c r="K21" s="110">
        <v>0.51</v>
      </c>
      <c r="L21" s="117">
        <f>K21*F21</f>
        <v>2.5499999999999998</v>
      </c>
    </row>
    <row r="22" spans="2:12" ht="60">
      <c r="B22" s="79" t="s">
        <v>119</v>
      </c>
      <c r="C22" s="80" t="s">
        <v>120</v>
      </c>
      <c r="D22" s="79" t="s">
        <v>105</v>
      </c>
      <c r="E22" s="79" t="s">
        <v>121</v>
      </c>
      <c r="F22" s="79">
        <v>5</v>
      </c>
      <c r="G22" s="79" t="s">
        <v>33</v>
      </c>
      <c r="H22" s="81" t="s">
        <v>122</v>
      </c>
      <c r="I22" s="82" t="s">
        <v>79</v>
      </c>
      <c r="J22" s="100" t="s">
        <v>123</v>
      </c>
      <c r="K22" s="110">
        <v>0.6</v>
      </c>
      <c r="L22" s="117">
        <f>K22*F22</f>
        <v>3</v>
      </c>
    </row>
    <row r="23" spans="2:12" ht="60">
      <c r="B23" s="79" t="s">
        <v>124</v>
      </c>
      <c r="C23" s="80" t="s">
        <v>125</v>
      </c>
      <c r="D23" s="79" t="s">
        <v>105</v>
      </c>
      <c r="E23" s="79" t="s">
        <v>126</v>
      </c>
      <c r="F23" s="79">
        <v>5</v>
      </c>
      <c r="G23" s="79" t="s">
        <v>33</v>
      </c>
      <c r="H23" s="81" t="s">
        <v>127</v>
      </c>
      <c r="I23" s="82" t="s">
        <v>79</v>
      </c>
      <c r="J23" s="100" t="s">
        <v>128</v>
      </c>
      <c r="K23" s="110">
        <v>0.43</v>
      </c>
      <c r="L23" s="117">
        <f>K23*F23</f>
        <v>2.15</v>
      </c>
    </row>
    <row r="24" spans="2:12" ht="60">
      <c r="B24" s="83" t="s">
        <v>129</v>
      </c>
      <c r="C24" s="84" t="s">
        <v>130</v>
      </c>
      <c r="D24" s="85" t="s">
        <v>105</v>
      </c>
      <c r="E24" s="85" t="s">
        <v>131</v>
      </c>
      <c r="F24" s="85">
        <v>5</v>
      </c>
      <c r="G24" s="86" t="s">
        <v>33</v>
      </c>
      <c r="H24" s="86" t="s">
        <v>132</v>
      </c>
      <c r="I24" s="82" t="s">
        <v>79</v>
      </c>
      <c r="J24" s="87" t="s">
        <v>133</v>
      </c>
      <c r="K24" s="110">
        <v>0.44</v>
      </c>
      <c r="L24" s="117">
        <f>K24*F24</f>
        <v>2.2000000000000002</v>
      </c>
    </row>
    <row r="25" spans="2:12" ht="79.5" customHeight="1">
      <c r="B25" s="83" t="s">
        <v>134</v>
      </c>
      <c r="C25" s="84" t="s">
        <v>135</v>
      </c>
      <c r="D25" s="85" t="s">
        <v>105</v>
      </c>
      <c r="E25" s="85" t="s">
        <v>136</v>
      </c>
      <c r="F25" s="85">
        <v>5</v>
      </c>
      <c r="G25" s="86" t="s">
        <v>33</v>
      </c>
      <c r="H25" s="86" t="s">
        <v>137</v>
      </c>
      <c r="I25" s="82" t="s">
        <v>79</v>
      </c>
      <c r="J25" s="87" t="s">
        <v>138</v>
      </c>
      <c r="K25" s="110">
        <v>0.43</v>
      </c>
      <c r="L25" s="117">
        <f>K25*F25</f>
        <v>2.15</v>
      </c>
    </row>
    <row r="26" spans="2:12" ht="75" customHeight="1">
      <c r="B26" s="36" t="s">
        <v>139</v>
      </c>
      <c r="C26" s="37" t="s">
        <v>140</v>
      </c>
      <c r="D26" s="38" t="s">
        <v>141</v>
      </c>
      <c r="E26" s="38" t="s">
        <v>142</v>
      </c>
      <c r="F26" s="38">
        <v>70</v>
      </c>
      <c r="G26" s="58" t="s">
        <v>33</v>
      </c>
      <c r="H26" s="58" t="s">
        <v>143</v>
      </c>
      <c r="I26" s="77" t="s">
        <v>85</v>
      </c>
      <c r="J26" s="101" t="s">
        <v>144</v>
      </c>
      <c r="K26" s="111">
        <v>0.59</v>
      </c>
      <c r="L26" s="118">
        <f>K26*F26</f>
        <v>41.3</v>
      </c>
    </row>
    <row r="27" spans="2:12" ht="45">
      <c r="B27" s="39" t="s">
        <v>145</v>
      </c>
      <c r="C27" s="37" t="s">
        <v>146</v>
      </c>
      <c r="D27" s="38" t="s">
        <v>105</v>
      </c>
      <c r="E27" s="40" t="s">
        <v>147</v>
      </c>
      <c r="F27" s="40">
        <v>20</v>
      </c>
      <c r="G27" s="59" t="s">
        <v>33</v>
      </c>
      <c r="H27" s="59" t="s">
        <v>148</v>
      </c>
      <c r="I27" s="77" t="s">
        <v>101</v>
      </c>
      <c r="J27" s="102" t="s">
        <v>149</v>
      </c>
      <c r="K27" s="111">
        <v>0.28000000000000003</v>
      </c>
      <c r="L27" s="118">
        <f>K27*F27</f>
        <v>5.6000000000000005</v>
      </c>
    </row>
    <row r="28" spans="2:12" ht="45">
      <c r="B28" s="39" t="s">
        <v>150</v>
      </c>
      <c r="C28" s="37" t="s">
        <v>151</v>
      </c>
      <c r="D28" s="38" t="s">
        <v>105</v>
      </c>
      <c r="E28" s="40" t="s">
        <v>152</v>
      </c>
      <c r="F28" s="40">
        <v>15</v>
      </c>
      <c r="G28" s="59" t="s">
        <v>33</v>
      </c>
      <c r="H28" s="59" t="s">
        <v>153</v>
      </c>
      <c r="I28" s="77" t="s">
        <v>101</v>
      </c>
      <c r="J28" s="102" t="s">
        <v>154</v>
      </c>
      <c r="K28" s="111">
        <v>0.27</v>
      </c>
      <c r="L28" s="118">
        <f>K28*F28</f>
        <v>4.0500000000000007</v>
      </c>
    </row>
    <row r="29" spans="2:12" ht="60">
      <c r="B29" s="39" t="s">
        <v>155</v>
      </c>
      <c r="C29" s="37" t="s">
        <v>156</v>
      </c>
      <c r="D29" s="38" t="s">
        <v>141</v>
      </c>
      <c r="E29" s="40" t="s">
        <v>157</v>
      </c>
      <c r="F29" s="40">
        <v>20</v>
      </c>
      <c r="G29" s="59" t="s">
        <v>33</v>
      </c>
      <c r="H29" s="59" t="s">
        <v>158</v>
      </c>
      <c r="I29" s="77" t="s">
        <v>101</v>
      </c>
      <c r="J29" s="102" t="s">
        <v>159</v>
      </c>
      <c r="K29" s="111">
        <v>0.23</v>
      </c>
      <c r="L29" s="118">
        <f>K29*F29</f>
        <v>4.6000000000000005</v>
      </c>
    </row>
    <row r="30" spans="2:12" ht="54" customHeight="1">
      <c r="B30" s="39" t="s">
        <v>160</v>
      </c>
      <c r="C30" s="37" t="s">
        <v>161</v>
      </c>
      <c r="D30" s="38" t="s">
        <v>105</v>
      </c>
      <c r="E30" s="40" t="s">
        <v>162</v>
      </c>
      <c r="F30" s="40">
        <v>10</v>
      </c>
      <c r="G30" s="59" t="s">
        <v>33</v>
      </c>
      <c r="H30" s="59" t="s">
        <v>163</v>
      </c>
      <c r="I30" s="77" t="s">
        <v>101</v>
      </c>
      <c r="J30" s="102" t="s">
        <v>164</v>
      </c>
      <c r="K30" s="111">
        <v>0.27</v>
      </c>
      <c r="L30" s="118">
        <f>K30*F30</f>
        <v>2.7</v>
      </c>
    </row>
    <row r="31" spans="2:12" ht="45">
      <c r="B31" s="15" t="s">
        <v>165</v>
      </c>
      <c r="C31" s="16" t="s">
        <v>166</v>
      </c>
      <c r="D31" s="17" t="s">
        <v>76</v>
      </c>
      <c r="E31" s="17" t="s">
        <v>167</v>
      </c>
      <c r="F31" s="17">
        <v>30</v>
      </c>
      <c r="G31" s="60" t="s">
        <v>33</v>
      </c>
      <c r="H31" s="60" t="s">
        <v>168</v>
      </c>
      <c r="I31" s="78" t="s">
        <v>101</v>
      </c>
      <c r="J31" s="103" t="s">
        <v>169</v>
      </c>
      <c r="K31" s="122">
        <v>2.0499999999999998</v>
      </c>
      <c r="L31" s="123">
        <f>K31*F31</f>
        <v>61.499999999999993</v>
      </c>
    </row>
    <row r="32" spans="2:12" ht="45">
      <c r="B32" s="9" t="s">
        <v>170</v>
      </c>
      <c r="C32" s="10" t="s">
        <v>171</v>
      </c>
      <c r="D32" s="11" t="s">
        <v>172</v>
      </c>
      <c r="E32" s="11" t="s">
        <v>173</v>
      </c>
      <c r="F32" s="11">
        <v>45</v>
      </c>
      <c r="G32" s="61" t="s">
        <v>174</v>
      </c>
      <c r="H32" s="61" t="s">
        <v>175</v>
      </c>
      <c r="I32" s="78" t="s">
        <v>176</v>
      </c>
      <c r="J32" s="104" t="s">
        <v>177</v>
      </c>
      <c r="K32" s="112">
        <v>0.18</v>
      </c>
      <c r="L32" s="119">
        <f>K32*F32</f>
        <v>8.1</v>
      </c>
    </row>
    <row r="33" spans="3:12" ht="21">
      <c r="K33" s="120"/>
      <c r="L33" s="121">
        <f>SUM(L4:L32)</f>
        <v>2735.1500000000005</v>
      </c>
    </row>
    <row r="40" spans="3:12">
      <c r="C40" s="50"/>
    </row>
    <row r="41" spans="3:12">
      <c r="C41" s="50"/>
    </row>
    <row r="42" spans="3:12">
      <c r="C42" s="50"/>
    </row>
    <row r="43" spans="3:12">
      <c r="C43" s="50"/>
    </row>
    <row r="44" spans="3:12">
      <c r="C44" s="50"/>
    </row>
    <row r="45" spans="3:12">
      <c r="C45" s="50"/>
    </row>
    <row r="46" spans="3:12">
      <c r="C46" s="50"/>
    </row>
  </sheetData>
  <hyperlinks>
    <hyperlink ref="J4" r:id="rId1" xr:uid="{F08DA87C-572F-417A-9D62-6E03CE609874}"/>
    <hyperlink ref="J9" r:id="rId2" xr:uid="{F03EA392-FF6E-417A-869A-BCD1BA2FDE48}"/>
    <hyperlink ref="J6" r:id="rId3" xr:uid="{AE133411-619B-4DE5-8A9D-BEF38A8A37D6}"/>
    <hyperlink ref="J7" r:id="rId4" xr:uid="{F262780A-15F9-4045-BF44-9FD43FD581F5}"/>
    <hyperlink ref="J9" r:id="rId5" xr:uid="{86A300F5-2BCB-4785-87CA-96AC40607287}"/>
    <hyperlink ref="J16" r:id="rId6" xr:uid="{BDF9F43A-10E2-43CC-8CF0-1F4E39349EE1}"/>
    <hyperlink ref="J17" r:id="rId7" xr:uid="{F3871B9B-F0E3-484F-A3B1-62A706362568}"/>
    <hyperlink ref="J15" r:id="rId8" xr:uid="{2B45B59A-E5F5-481C-9107-54A1BC936039}"/>
    <hyperlink ref="J18" r:id="rId9" xr:uid="{AAA8F004-8A88-4FC5-A586-7B69D49B3702}"/>
    <hyperlink ref="J8" r:id="rId10" xr:uid="{04450863-A8AA-45E7-8872-CA4D43AFDEA6}"/>
    <hyperlink ref="J11" r:id="rId11" xr:uid="{2F704490-BA81-4424-9A86-079294D599E5}"/>
    <hyperlink ref="J13" r:id="rId12" xr:uid="{26DC1C13-2813-41C8-9B4F-767245D6E812}"/>
    <hyperlink ref="J12" r:id="rId13" xr:uid="{7F5B93FC-B422-4F4E-86A1-4BA01F66187D}"/>
    <hyperlink ref="J26" r:id="rId14" xr:uid="{1C62C769-69FA-453B-B69B-B6EFDCAE9582}"/>
    <hyperlink ref="J27" r:id="rId15" xr:uid="{90A690CF-7ABB-4DFE-A11E-5C0E0980CBBF}"/>
    <hyperlink ref="J28" r:id="rId16" xr:uid="{BE433A79-B50C-4338-92A1-8ADDC1DFD6F4}"/>
    <hyperlink ref="J30" r:id="rId17" xr:uid="{8836B697-539C-4B5C-AAAB-4DDF45458350}"/>
    <hyperlink ref="J20" r:id="rId18" xr:uid="{548D6E5E-ADDD-492C-B94C-0B6A7D75BC90}"/>
    <hyperlink ref="J21" r:id="rId19" xr:uid="{F5D4393E-FB37-4E3B-803A-613299BC7F8A}"/>
    <hyperlink ref="J22" r:id="rId20" xr:uid="{CBF886C2-BCF5-4756-B06A-D143CF234C48}"/>
    <hyperlink ref="J23" r:id="rId21" xr:uid="{76507596-75C5-4D3D-AFB2-5559A34C0C9C}"/>
    <hyperlink ref="J24" r:id="rId22" xr:uid="{71F3D8DC-4337-4E17-89CC-CDFB41367135}"/>
    <hyperlink ref="J25" r:id="rId23" xr:uid="{ED41DD79-90CF-4499-966B-AD6D7AC759B3}"/>
    <hyperlink ref="J19" r:id="rId24" xr:uid="{20675E54-0D77-449F-B353-55D917009D0A}"/>
    <hyperlink ref="J19" r:id="rId25" xr:uid="{5E311792-2A84-4566-BF54-6218905BB57C}"/>
    <hyperlink ref="J32" r:id="rId26" xr:uid="{74F7B766-AF14-42F0-B217-CF310F737C2A}"/>
    <hyperlink ref="J14" r:id="rId27" xr:uid="{524F8CCD-0AEE-4342-A27F-46E1DB6CB86C}"/>
    <hyperlink ref="N5" r:id="rId28" location="product-discussions" xr:uid="{B0EF5B2B-0383-4568-9B36-D9D68AF4F5EA}"/>
    <hyperlink ref="J5" r:id="rId29" xr:uid="{A5198DD4-3923-4A12-997B-F65A231D019D}"/>
    <hyperlink ref="J29" r:id="rId30" xr:uid="{DBED5FC5-ADF8-41F3-A24C-5CBEEAD67803}"/>
    <hyperlink ref="J31" r:id="rId31" xr:uid="{47814157-96F7-45B7-8E71-35CB17E7D0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96D9-F78F-412D-8684-6800A033172C}">
  <dimension ref="A1:E29"/>
  <sheetViews>
    <sheetView topLeftCell="E30" workbookViewId="0">
      <selection activeCell="E30" sqref="E30"/>
    </sheetView>
  </sheetViews>
  <sheetFormatPr defaultRowHeight="15"/>
  <cols>
    <col min="3" max="3" width="12.7109375" customWidth="1"/>
    <col min="4" max="4" width="23" customWidth="1"/>
  </cols>
  <sheetData>
    <row r="1" spans="1:5">
      <c r="A1">
        <v>16</v>
      </c>
      <c r="B1">
        <v>40</v>
      </c>
      <c r="C1" t="s">
        <v>17</v>
      </c>
      <c r="E1">
        <f>A1*B1</f>
        <v>640</v>
      </c>
    </row>
    <row r="2" spans="1:5">
      <c r="A2">
        <v>25</v>
      </c>
      <c r="B2">
        <v>10</v>
      </c>
      <c r="C2" t="s">
        <v>33</v>
      </c>
      <c r="E2">
        <f t="shared" ref="E2:E28" si="0">A2*B2</f>
        <v>250</v>
      </c>
    </row>
    <row r="3" spans="1:5">
      <c r="A3">
        <v>12</v>
      </c>
      <c r="B3">
        <v>25</v>
      </c>
      <c r="C3" t="s">
        <v>33</v>
      </c>
      <c r="E3">
        <f t="shared" si="0"/>
        <v>300</v>
      </c>
    </row>
    <row r="4" spans="1:5">
      <c r="A4">
        <v>122</v>
      </c>
      <c r="B4">
        <v>5</v>
      </c>
      <c r="C4" t="s">
        <v>33</v>
      </c>
      <c r="E4">
        <f t="shared" si="0"/>
        <v>610</v>
      </c>
    </row>
    <row r="5" spans="1:5">
      <c r="A5">
        <v>3</v>
      </c>
      <c r="B5">
        <v>10</v>
      </c>
      <c r="C5" t="s">
        <v>33</v>
      </c>
      <c r="E5">
        <f t="shared" si="0"/>
        <v>30</v>
      </c>
    </row>
    <row r="6" spans="1:5">
      <c r="A6">
        <v>4</v>
      </c>
      <c r="B6">
        <v>5</v>
      </c>
      <c r="C6" t="s">
        <v>33</v>
      </c>
      <c r="E6">
        <f t="shared" si="0"/>
        <v>20</v>
      </c>
    </row>
    <row r="7" spans="1:5">
      <c r="A7">
        <v>1</v>
      </c>
      <c r="B7">
        <v>15</v>
      </c>
      <c r="C7" t="s">
        <v>33</v>
      </c>
      <c r="E7">
        <f t="shared" si="0"/>
        <v>15</v>
      </c>
    </row>
    <row r="8" spans="1:5">
      <c r="A8">
        <v>1</v>
      </c>
      <c r="B8">
        <v>5</v>
      </c>
      <c r="C8" t="s">
        <v>33</v>
      </c>
      <c r="E8">
        <f t="shared" si="0"/>
        <v>5</v>
      </c>
    </row>
    <row r="9" spans="1:5">
      <c r="A9">
        <v>1</v>
      </c>
      <c r="B9">
        <v>15</v>
      </c>
      <c r="C9" t="s">
        <v>33</v>
      </c>
      <c r="E9">
        <f t="shared" si="0"/>
        <v>15</v>
      </c>
    </row>
    <row r="10" spans="1:5">
      <c r="A10">
        <v>0.5</v>
      </c>
      <c r="B10">
        <v>10</v>
      </c>
      <c r="C10" t="s">
        <v>33</v>
      </c>
      <c r="E10">
        <f t="shared" si="0"/>
        <v>5</v>
      </c>
    </row>
    <row r="11" spans="1:5">
      <c r="A11">
        <v>0.5</v>
      </c>
      <c r="B11">
        <v>10</v>
      </c>
      <c r="C11" t="s">
        <v>33</v>
      </c>
      <c r="E11">
        <f t="shared" si="0"/>
        <v>5</v>
      </c>
    </row>
    <row r="12" spans="1:5">
      <c r="A12">
        <v>0.5</v>
      </c>
      <c r="B12">
        <v>10</v>
      </c>
      <c r="C12" t="s">
        <v>33</v>
      </c>
      <c r="E12">
        <f t="shared" si="0"/>
        <v>5</v>
      </c>
    </row>
    <row r="13" spans="1:5">
      <c r="A13">
        <v>0.3</v>
      </c>
      <c r="B13">
        <v>75</v>
      </c>
      <c r="C13" t="s">
        <v>33</v>
      </c>
      <c r="E13">
        <f t="shared" si="0"/>
        <v>22.5</v>
      </c>
    </row>
    <row r="14" spans="1:5">
      <c r="A14">
        <v>0.5</v>
      </c>
      <c r="B14">
        <v>50</v>
      </c>
      <c r="C14" t="s">
        <v>33</v>
      </c>
      <c r="E14">
        <f t="shared" si="0"/>
        <v>25</v>
      </c>
    </row>
    <row r="15" spans="1:5">
      <c r="A15">
        <v>0.3</v>
      </c>
      <c r="B15">
        <v>20</v>
      </c>
      <c r="C15" t="s">
        <v>33</v>
      </c>
      <c r="E15">
        <f t="shared" si="0"/>
        <v>6</v>
      </c>
    </row>
    <row r="16" spans="1:5">
      <c r="A16">
        <v>0.3</v>
      </c>
      <c r="B16">
        <v>20</v>
      </c>
      <c r="C16" t="s">
        <v>33</v>
      </c>
      <c r="E16">
        <f t="shared" si="0"/>
        <v>6</v>
      </c>
    </row>
    <row r="17" spans="1:5">
      <c r="A17">
        <v>0.3</v>
      </c>
      <c r="B17">
        <v>50</v>
      </c>
      <c r="C17" t="s">
        <v>33</v>
      </c>
      <c r="E17">
        <f t="shared" si="0"/>
        <v>15</v>
      </c>
    </row>
    <row r="18" spans="1:5">
      <c r="A18">
        <v>0.3</v>
      </c>
      <c r="B18">
        <v>20</v>
      </c>
      <c r="C18" t="s">
        <v>33</v>
      </c>
      <c r="E18">
        <f t="shared" si="0"/>
        <v>6</v>
      </c>
    </row>
    <row r="19" spans="1:5">
      <c r="A19">
        <v>0.15</v>
      </c>
      <c r="B19">
        <v>50</v>
      </c>
      <c r="C19" t="s">
        <v>178</v>
      </c>
      <c r="E19">
        <f t="shared" si="0"/>
        <v>7.5</v>
      </c>
    </row>
    <row r="20" spans="1:5">
      <c r="A20">
        <v>0.5</v>
      </c>
      <c r="B20">
        <v>10</v>
      </c>
      <c r="C20" t="s">
        <v>33</v>
      </c>
      <c r="E20">
        <f t="shared" si="0"/>
        <v>5</v>
      </c>
    </row>
    <row r="21" spans="1:5">
      <c r="A21">
        <v>0.5</v>
      </c>
      <c r="B21">
        <v>10</v>
      </c>
      <c r="C21" t="s">
        <v>33</v>
      </c>
      <c r="E21">
        <f t="shared" si="0"/>
        <v>5</v>
      </c>
    </row>
    <row r="22" spans="1:5">
      <c r="A22">
        <v>0.5</v>
      </c>
      <c r="B22">
        <v>10</v>
      </c>
      <c r="C22" t="s">
        <v>33</v>
      </c>
      <c r="E22">
        <f t="shared" si="0"/>
        <v>5</v>
      </c>
    </row>
    <row r="23" spans="1:5">
      <c r="A23">
        <v>0.5</v>
      </c>
      <c r="B23">
        <v>10</v>
      </c>
      <c r="C23" t="s">
        <v>33</v>
      </c>
      <c r="E23">
        <f t="shared" si="0"/>
        <v>5</v>
      </c>
    </row>
    <row r="24" spans="1:5">
      <c r="A24">
        <v>0.5</v>
      </c>
      <c r="B24">
        <v>10</v>
      </c>
      <c r="C24" t="s">
        <v>33</v>
      </c>
      <c r="E24">
        <f t="shared" si="0"/>
        <v>5</v>
      </c>
    </row>
    <row r="25" spans="1:5">
      <c r="A25">
        <v>0.5</v>
      </c>
      <c r="B25">
        <v>10</v>
      </c>
      <c r="C25" t="s">
        <v>33</v>
      </c>
      <c r="D25" t="s">
        <v>179</v>
      </c>
      <c r="E25">
        <f t="shared" si="0"/>
        <v>5</v>
      </c>
    </row>
    <row r="26" spans="1:5">
      <c r="A26">
        <v>0.5</v>
      </c>
      <c r="B26">
        <v>10</v>
      </c>
      <c r="C26" t="s">
        <v>33</v>
      </c>
      <c r="D26" t="s">
        <v>137</v>
      </c>
      <c r="E26">
        <f t="shared" si="0"/>
        <v>5</v>
      </c>
    </row>
    <row r="27" spans="1:5">
      <c r="A27">
        <v>12</v>
      </c>
      <c r="B27">
        <v>100</v>
      </c>
      <c r="C27" t="s">
        <v>33</v>
      </c>
      <c r="D27" t="s">
        <v>78</v>
      </c>
      <c r="E27">
        <f t="shared" si="0"/>
        <v>1200</v>
      </c>
    </row>
    <row r="28" spans="1:5" ht="45">
      <c r="B28">
        <v>100</v>
      </c>
      <c r="C28" t="s">
        <v>180</v>
      </c>
      <c r="D28" s="88" t="s">
        <v>181</v>
      </c>
      <c r="E28">
        <f t="shared" si="0"/>
        <v>0</v>
      </c>
    </row>
    <row r="29" spans="1:5">
      <c r="E29">
        <f>SUM(E1:E27)</f>
        <v>3223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1870-2606-46FC-AD52-A8B55B8B45A8}">
  <dimension ref="A1:Q2"/>
  <sheetViews>
    <sheetView topLeftCell="Q1" workbookViewId="0">
      <selection activeCell="Q1" sqref="Q1"/>
    </sheetView>
  </sheetViews>
  <sheetFormatPr defaultRowHeight="15"/>
  <cols>
    <col min="1" max="16" width="9.140625" style="41"/>
    <col min="17" max="17" width="10.85546875" style="41" bestFit="1" customWidth="1"/>
    <col min="18" max="16384" width="9.140625" style="41"/>
  </cols>
  <sheetData>
    <row r="1" spans="1:17" ht="21">
      <c r="A1" s="42" t="s">
        <v>182</v>
      </c>
      <c r="Q1" s="45" t="s">
        <v>183</v>
      </c>
    </row>
    <row r="2" spans="1:17">
      <c r="B2" s="44" t="s">
        <v>184</v>
      </c>
      <c r="C2" s="41" t="s">
        <v>2</v>
      </c>
      <c r="P2" s="44" t="s">
        <v>3</v>
      </c>
      <c r="Q2" s="43">
        <v>44123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2020-09-28T14:21:33Z</dcterms:created>
  <dcterms:modified xsi:type="dcterms:W3CDTF">2021-01-19T13:13:51Z</dcterms:modified>
  <cp:category/>
  <cp:contentStatus/>
</cp:coreProperties>
</file>